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9_環境衛生\"/>
    </mc:Choice>
  </mc:AlternateContent>
  <xr:revisionPtr revIDLastSave="0" documentId="13_ncr:1_{FE829F3A-96FF-4A57-9A4E-3E86F456FF7B}" xr6:coauthVersionLast="47" xr6:coauthVersionMax="47" xr10:uidLastSave="{00000000-0000-0000-0000-000000000000}"/>
  <bookViews>
    <workbookView xWindow="-120" yWindow="-120" windowWidth="29040" windowHeight="15720" xr2:uid="{00000000-000D-0000-FFFF-FFFF00000000}"/>
  </bookViews>
  <sheets>
    <sheet name="§３表１" sheetId="1" r:id="rId1"/>
    <sheet name="§３表２" sheetId="2" r:id="rId2"/>
    <sheet name="§３表３" sheetId="3" r:id="rId3"/>
    <sheet name="§３表４" sheetId="4" r:id="rId4"/>
    <sheet name="§３表５" sheetId="5" r:id="rId5"/>
    <sheet name="§３表６" sheetId="6" r:id="rId6"/>
    <sheet name="§３表７" sheetId="7" r:id="rId7"/>
    <sheet name="§３表８" sheetId="8" r:id="rId8"/>
    <sheet name="§３表９" sheetId="9" r:id="rId9"/>
    <sheet name="§３表１０" sheetId="10" r:id="rId10"/>
    <sheet name="§３表１１" sheetId="11" r:id="rId11"/>
    <sheet name="§３表１２" sheetId="12" r:id="rId12"/>
    <sheet name="§３表１３" sheetId="13" r:id="rId13"/>
    <sheet name="§３表１４" sheetId="14" r:id="rId14"/>
    <sheet name="§３表１５" sheetId="15" r:id="rId15"/>
    <sheet name="§３表１６" sheetId="16" r:id="rId16"/>
    <sheet name="§３表１７" sheetId="17" r:id="rId17"/>
    <sheet name="§３表１８" sheetId="18" r:id="rId18"/>
    <sheet name="§３表１９" sheetId="19" r:id="rId19"/>
    <sheet name="§３表２０" sheetId="20" r:id="rId20"/>
    <sheet name="§３表２１" sheetId="21" r:id="rId21"/>
    <sheet name="§３表２２" sheetId="22" r:id="rId22"/>
  </sheets>
  <externalReferences>
    <externalReference r:id="rId23"/>
  </externalReferences>
  <definedNames>
    <definedName name="_xlnm.Print_Area" localSheetId="0">§３表１!$A$1:$K$20</definedName>
    <definedName name="_xlnm.Print_Area" localSheetId="9">§３表１０!$A$1:$AO$14</definedName>
    <definedName name="_xlnm.Print_Area" localSheetId="10">§３表１１!$A$1:$BG$14</definedName>
    <definedName name="_xlnm.Print_Area" localSheetId="11">§３表１２!$A$1:$BH$14</definedName>
    <definedName name="_xlnm.Print_Area" localSheetId="14">§３表１５!$A$1:$L$14</definedName>
    <definedName name="_xlnm.Print_Area" localSheetId="15">§３表１６!$A$1:$AS$52</definedName>
    <definedName name="_xlnm.Print_Area" localSheetId="16">§３表１７!$A$1:$AO$27</definedName>
    <definedName name="_xlnm.Print_Area" localSheetId="17">§３表１８!$A$1:$AO$39</definedName>
    <definedName name="_xlnm.Print_Area" localSheetId="19">§３表２０!$A$1:$P$12</definedName>
    <definedName name="_xlnm.Print_Area" localSheetId="20">§３表２１!$A$1:$P$8</definedName>
    <definedName name="_xlnm.Print_Area" localSheetId="3">§３表４!$A$1:$BM$29</definedName>
    <definedName name="_xlnm.Print_Area" localSheetId="4">§３表５!$A$1:$O$13</definedName>
    <definedName name="_xlnm.Print_Area" localSheetId="6">§３表７!$A$1:$G$12</definedName>
    <definedName name="_xlnm.Print_Area" localSheetId="8">§３表９!$A$1:$AJ$14</definedName>
    <definedName name="Q所管施設一覧noID">#REF!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22" l="1"/>
  <c r="B5" i="22"/>
  <c r="B4" i="22"/>
  <c r="B3" i="22"/>
  <c r="B6" i="21"/>
  <c r="B3" i="21" s="1"/>
  <c r="B5" i="21"/>
  <c r="B4" i="21"/>
  <c r="P3" i="21"/>
  <c r="O3" i="21"/>
  <c r="N3" i="21"/>
  <c r="M3" i="21"/>
  <c r="L3" i="21"/>
  <c r="K3" i="21"/>
  <c r="J3" i="21"/>
  <c r="I3" i="21"/>
  <c r="H3" i="21"/>
  <c r="G3" i="21"/>
  <c r="F3" i="21"/>
  <c r="E3" i="21"/>
  <c r="D3" i="21"/>
  <c r="C3" i="21"/>
  <c r="B11" i="20"/>
  <c r="B10" i="20"/>
  <c r="B9" i="20"/>
  <c r="B8" i="20"/>
  <c r="B4" i="20" s="1"/>
  <c r="B7" i="20"/>
  <c r="B6" i="20"/>
  <c r="B5" i="20"/>
  <c r="P4" i="20"/>
  <c r="O4" i="20"/>
  <c r="N4" i="20"/>
  <c r="M4" i="20"/>
  <c r="L4" i="20"/>
  <c r="K4" i="20"/>
  <c r="J4" i="20"/>
  <c r="I4" i="20"/>
  <c r="H4" i="20"/>
  <c r="G4" i="20"/>
  <c r="F4" i="20"/>
  <c r="E4" i="20"/>
  <c r="D4" i="20"/>
  <c r="C4" i="20"/>
  <c r="D19" i="19"/>
  <c r="C19" i="19"/>
  <c r="D18" i="19"/>
  <c r="C18" i="19"/>
  <c r="D17" i="19"/>
  <c r="C17" i="19"/>
  <c r="D16" i="19"/>
  <c r="C16" i="19"/>
  <c r="D15" i="19"/>
  <c r="C15" i="19"/>
  <c r="D14" i="19"/>
  <c r="C14" i="19"/>
  <c r="D13" i="19"/>
  <c r="C13" i="19"/>
  <c r="AJ12" i="19"/>
  <c r="AI12" i="19"/>
  <c r="AH12" i="19"/>
  <c r="AG12" i="19"/>
  <c r="AF12" i="19"/>
  <c r="AE12" i="19"/>
  <c r="AD12" i="19"/>
  <c r="AC12" i="19"/>
  <c r="AB12" i="19"/>
  <c r="AA12" i="19"/>
  <c r="Z12" i="19"/>
  <c r="Y12" i="19"/>
  <c r="X12" i="19"/>
  <c r="W12" i="19"/>
  <c r="V12" i="19"/>
  <c r="U12" i="19"/>
  <c r="T12" i="19"/>
  <c r="S12" i="19"/>
  <c r="R12" i="19"/>
  <c r="Q12" i="19"/>
  <c r="P12" i="19"/>
  <c r="O12" i="19"/>
  <c r="N12" i="19"/>
  <c r="M12" i="19"/>
  <c r="L12" i="19"/>
  <c r="K12" i="19"/>
  <c r="J12" i="19"/>
  <c r="I12" i="19"/>
  <c r="H12" i="19"/>
  <c r="G12" i="19"/>
  <c r="F12" i="19"/>
  <c r="E12" i="19"/>
  <c r="D12" i="19"/>
  <c r="C12" i="19"/>
  <c r="D11" i="19"/>
  <c r="C11" i="19"/>
  <c r="D10" i="19"/>
  <c r="C10" i="19"/>
  <c r="D9" i="19"/>
  <c r="C9" i="19"/>
  <c r="D8" i="19"/>
  <c r="C8" i="19"/>
  <c r="D7" i="19"/>
  <c r="C7" i="19"/>
  <c r="D6" i="19"/>
  <c r="D4" i="19" s="1"/>
  <c r="C6" i="19"/>
  <c r="D5" i="19"/>
  <c r="C5" i="19"/>
  <c r="AJ4" i="19"/>
  <c r="AI4" i="19"/>
  <c r="AH4" i="19"/>
  <c r="AG4" i="19"/>
  <c r="AF4" i="19"/>
  <c r="AE4" i="19"/>
  <c r="AD4" i="19"/>
  <c r="AC4" i="19"/>
  <c r="AB4" i="19"/>
  <c r="AA4" i="19"/>
  <c r="Z4" i="19"/>
  <c r="Y4" i="19"/>
  <c r="X4" i="19"/>
  <c r="W4" i="19"/>
  <c r="V4" i="19"/>
  <c r="U4" i="19"/>
  <c r="T4" i="19"/>
  <c r="S4" i="19"/>
  <c r="R4" i="19"/>
  <c r="Q4" i="19"/>
  <c r="P4" i="19"/>
  <c r="O4" i="19"/>
  <c r="N4" i="19"/>
  <c r="M4" i="19"/>
  <c r="L4" i="19"/>
  <c r="K4" i="19"/>
  <c r="J4" i="19"/>
  <c r="I4" i="19"/>
  <c r="H4" i="19"/>
  <c r="G4" i="19"/>
  <c r="F4" i="19"/>
  <c r="E4" i="19"/>
  <c r="C4" i="19"/>
  <c r="AO22" i="18"/>
  <c r="AN22" i="18"/>
  <c r="AM22" i="18"/>
  <c r="AL22" i="18"/>
  <c r="AK22" i="18"/>
  <c r="AJ22" i="18"/>
  <c r="AI22" i="18"/>
  <c r="AH22" i="18"/>
  <c r="AG22" i="18"/>
  <c r="AF22" i="18"/>
  <c r="AE22" i="18"/>
  <c r="AD22" i="18"/>
  <c r="AC22" i="18"/>
  <c r="AB22" i="18"/>
  <c r="AA22" i="18"/>
  <c r="Z22" i="18"/>
  <c r="Y22" i="18"/>
  <c r="X22" i="18"/>
  <c r="W22" i="18"/>
  <c r="V22" i="18"/>
  <c r="U22" i="18"/>
  <c r="T22" i="18"/>
  <c r="S22" i="18"/>
  <c r="R22" i="18"/>
  <c r="Q22" i="18"/>
  <c r="P22" i="18"/>
  <c r="O22" i="18"/>
  <c r="N22" i="18"/>
  <c r="M22" i="18"/>
  <c r="L22" i="18"/>
  <c r="K22" i="18"/>
  <c r="J22" i="18"/>
  <c r="I22" i="18"/>
  <c r="H22" i="18"/>
  <c r="G22" i="18"/>
  <c r="F22" i="18"/>
  <c r="E22" i="18"/>
  <c r="D22" i="18"/>
  <c r="C22" i="18"/>
  <c r="B22" i="18"/>
  <c r="C15" i="18"/>
  <c r="C14" i="18"/>
  <c r="C13" i="18"/>
  <c r="C12" i="18"/>
  <c r="C11" i="18"/>
  <c r="C10" i="18"/>
  <c r="C9" i="18"/>
  <c r="AO8" i="18"/>
  <c r="AN8" i="18"/>
  <c r="AM8" i="18"/>
  <c r="AL8" i="18"/>
  <c r="AK8" i="18"/>
  <c r="AJ8" i="18"/>
  <c r="AI8" i="18"/>
  <c r="AH8" i="18"/>
  <c r="AG8" i="18"/>
  <c r="AF8" i="18"/>
  <c r="AE8" i="18"/>
  <c r="AD8" i="18"/>
  <c r="AC8" i="18"/>
  <c r="AB8" i="18"/>
  <c r="AA8" i="18"/>
  <c r="Z8" i="18"/>
  <c r="Y8" i="18"/>
  <c r="X8" i="18"/>
  <c r="W8" i="18"/>
  <c r="V8" i="18"/>
  <c r="U8" i="18"/>
  <c r="T8" i="18"/>
  <c r="S8" i="18"/>
  <c r="R8" i="18"/>
  <c r="Q8" i="18"/>
  <c r="P8" i="18"/>
  <c r="O8" i="18"/>
  <c r="N8" i="18"/>
  <c r="M8" i="18"/>
  <c r="L8" i="18"/>
  <c r="K8" i="18"/>
  <c r="J8" i="18"/>
  <c r="I8" i="18"/>
  <c r="H8" i="18"/>
  <c r="G8" i="18"/>
  <c r="F8" i="18"/>
  <c r="E8" i="18"/>
  <c r="D8" i="18"/>
  <c r="C8" i="18"/>
  <c r="B8" i="18"/>
  <c r="C12" i="17" l="1"/>
  <c r="C5" i="17" s="1"/>
  <c r="C11" i="17"/>
  <c r="C10" i="17"/>
  <c r="C9" i="17"/>
  <c r="C8" i="17"/>
  <c r="C7" i="17"/>
  <c r="C6" i="17"/>
  <c r="AO5" i="17"/>
  <c r="AN5" i="17"/>
  <c r="AM5" i="17"/>
  <c r="AL5" i="17"/>
  <c r="AK5" i="17"/>
  <c r="AJ5" i="17"/>
  <c r="AI5" i="17"/>
  <c r="AH5" i="17"/>
  <c r="AG5" i="17"/>
  <c r="AF5" i="17"/>
  <c r="AE5" i="17"/>
  <c r="AD5" i="17"/>
  <c r="AC5" i="17"/>
  <c r="AB5" i="17"/>
  <c r="AA5" i="17"/>
  <c r="Z5" i="17"/>
  <c r="Y5" i="17"/>
  <c r="X5" i="17"/>
  <c r="W5" i="17"/>
  <c r="V5" i="17"/>
  <c r="U5" i="17"/>
  <c r="T5" i="17"/>
  <c r="S5" i="17"/>
  <c r="R5" i="17"/>
  <c r="Q5" i="17"/>
  <c r="P5" i="17"/>
  <c r="O5" i="17"/>
  <c r="N5" i="17"/>
  <c r="M5" i="17"/>
  <c r="L5" i="17"/>
  <c r="K5" i="17"/>
  <c r="J5" i="17"/>
  <c r="I5" i="17"/>
  <c r="H5" i="17"/>
  <c r="G5" i="17"/>
  <c r="F5" i="17"/>
  <c r="E5" i="17"/>
  <c r="D5" i="17"/>
  <c r="B5" i="17"/>
  <c r="J50" i="16"/>
  <c r="I50" i="16"/>
  <c r="H50" i="16"/>
  <c r="G50" i="16"/>
  <c r="F50" i="16"/>
  <c r="E50" i="16"/>
  <c r="J49" i="16"/>
  <c r="E49" i="16" s="1"/>
  <c r="I49" i="16"/>
  <c r="H49" i="16"/>
  <c r="G49" i="16"/>
  <c r="F49" i="16"/>
  <c r="J48" i="16"/>
  <c r="I48" i="16"/>
  <c r="H48" i="16"/>
  <c r="G48" i="16"/>
  <c r="F48" i="16"/>
  <c r="E48" i="16"/>
  <c r="J47" i="16"/>
  <c r="E47" i="16" s="1"/>
  <c r="I47" i="16"/>
  <c r="H47" i="16"/>
  <c r="G47" i="16"/>
  <c r="F47" i="16"/>
  <c r="J46" i="16"/>
  <c r="I46" i="16"/>
  <c r="H46" i="16"/>
  <c r="G46" i="16"/>
  <c r="F46" i="16"/>
  <c r="E46" i="16"/>
  <c r="J45" i="16"/>
  <c r="E45" i="16" s="1"/>
  <c r="I45" i="16"/>
  <c r="H45" i="16"/>
  <c r="G45" i="16"/>
  <c r="F45" i="16"/>
  <c r="J44" i="16"/>
  <c r="I44" i="16"/>
  <c r="H44" i="16"/>
  <c r="G44" i="16"/>
  <c r="F44" i="16"/>
  <c r="E44" i="16"/>
  <c r="J43" i="16"/>
  <c r="E43" i="16" s="1"/>
  <c r="I43" i="16"/>
  <c r="H43" i="16"/>
  <c r="G43" i="16"/>
  <c r="F43" i="16"/>
  <c r="J42" i="16"/>
  <c r="I42" i="16"/>
  <c r="H42" i="16"/>
  <c r="G42" i="16"/>
  <c r="F42" i="16"/>
  <c r="E42" i="16"/>
  <c r="J41" i="16"/>
  <c r="E41" i="16" s="1"/>
  <c r="I41" i="16"/>
  <c r="H41" i="16"/>
  <c r="G41" i="16"/>
  <c r="F41" i="16"/>
  <c r="J40" i="16"/>
  <c r="I40" i="16"/>
  <c r="H40" i="16"/>
  <c r="G40" i="16"/>
  <c r="F40" i="16"/>
  <c r="E40" i="16"/>
  <c r="J39" i="16"/>
  <c r="E39" i="16" s="1"/>
  <c r="I39" i="16"/>
  <c r="H39" i="16"/>
  <c r="G39" i="16"/>
  <c r="F39" i="16"/>
  <c r="J38" i="16"/>
  <c r="I38" i="16"/>
  <c r="H38" i="16"/>
  <c r="G38" i="16"/>
  <c r="F38" i="16"/>
  <c r="E38" i="16"/>
  <c r="J37" i="16"/>
  <c r="E37" i="16" s="1"/>
  <c r="I37" i="16"/>
  <c r="H37" i="16"/>
  <c r="G37" i="16"/>
  <c r="F37" i="16"/>
  <c r="J36" i="16"/>
  <c r="I36" i="16"/>
  <c r="H36" i="16"/>
  <c r="G36" i="16"/>
  <c r="F36" i="16"/>
  <c r="E36" i="16"/>
  <c r="J35" i="16"/>
  <c r="E35" i="16" s="1"/>
  <c r="I35" i="16"/>
  <c r="H35" i="16"/>
  <c r="G35" i="16"/>
  <c r="F35" i="16"/>
  <c r="J34" i="16"/>
  <c r="I34" i="16"/>
  <c r="H34" i="16"/>
  <c r="G34" i="16"/>
  <c r="F34" i="16"/>
  <c r="E34" i="16"/>
  <c r="J33" i="16"/>
  <c r="E33" i="16" s="1"/>
  <c r="I33" i="16"/>
  <c r="H33" i="16"/>
  <c r="G33" i="16"/>
  <c r="F33" i="16"/>
  <c r="J32" i="16"/>
  <c r="I32" i="16"/>
  <c r="H32" i="16"/>
  <c r="G32" i="16"/>
  <c r="F32" i="16"/>
  <c r="E32" i="16"/>
  <c r="J31" i="16"/>
  <c r="E31" i="16" s="1"/>
  <c r="I31" i="16"/>
  <c r="H31" i="16"/>
  <c r="G31" i="16"/>
  <c r="F31" i="16"/>
  <c r="J30" i="16"/>
  <c r="I30" i="16"/>
  <c r="H30" i="16"/>
  <c r="G30" i="16"/>
  <c r="F30" i="16"/>
  <c r="E30" i="16"/>
  <c r="J29" i="16"/>
  <c r="E29" i="16" s="1"/>
  <c r="I29" i="16"/>
  <c r="H29" i="16"/>
  <c r="G29" i="16"/>
  <c r="F29" i="16"/>
  <c r="J28" i="16"/>
  <c r="I28" i="16"/>
  <c r="H28" i="16"/>
  <c r="G28" i="16"/>
  <c r="F28" i="16"/>
  <c r="E28" i="16"/>
  <c r="J27" i="16"/>
  <c r="E27" i="16" s="1"/>
  <c r="I27" i="16"/>
  <c r="H27" i="16"/>
  <c r="G27" i="16"/>
  <c r="F27" i="16"/>
  <c r="J26" i="16"/>
  <c r="I26" i="16"/>
  <c r="H26" i="16"/>
  <c r="G26" i="16"/>
  <c r="F26" i="16"/>
  <c r="E26" i="16"/>
  <c r="J25" i="16"/>
  <c r="E25" i="16" s="1"/>
  <c r="I25" i="16"/>
  <c r="H25" i="16"/>
  <c r="G25" i="16"/>
  <c r="F25" i="16"/>
  <c r="J24" i="16"/>
  <c r="I24" i="16"/>
  <c r="H24" i="16"/>
  <c r="G24" i="16"/>
  <c r="F24" i="16"/>
  <c r="E24" i="16"/>
  <c r="J23" i="16"/>
  <c r="E23" i="16" s="1"/>
  <c r="I23" i="16"/>
  <c r="H23" i="16"/>
  <c r="G23" i="16"/>
  <c r="F23" i="16"/>
  <c r="J22" i="16"/>
  <c r="I22" i="16"/>
  <c r="H22" i="16"/>
  <c r="G22" i="16"/>
  <c r="F22" i="16"/>
  <c r="E22" i="16"/>
  <c r="J21" i="16"/>
  <c r="E21" i="16" s="1"/>
  <c r="I21" i="16"/>
  <c r="H21" i="16"/>
  <c r="G21" i="16"/>
  <c r="F21" i="16"/>
  <c r="J20" i="16"/>
  <c r="I20" i="16"/>
  <c r="H20" i="16"/>
  <c r="G20" i="16"/>
  <c r="F20" i="16"/>
  <c r="E20" i="16"/>
  <c r="J19" i="16"/>
  <c r="E19" i="16" s="1"/>
  <c r="I19" i="16"/>
  <c r="H19" i="16"/>
  <c r="G19" i="16"/>
  <c r="F19" i="16"/>
  <c r="J18" i="16"/>
  <c r="I18" i="16"/>
  <c r="H18" i="16"/>
  <c r="G18" i="16"/>
  <c r="F18" i="16"/>
  <c r="E18" i="16"/>
  <c r="J17" i="16"/>
  <c r="E17" i="16" s="1"/>
  <c r="I17" i="16"/>
  <c r="H17" i="16"/>
  <c r="G17" i="16"/>
  <c r="F17" i="16"/>
  <c r="J16" i="16"/>
  <c r="I16" i="16"/>
  <c r="H16" i="16"/>
  <c r="G16" i="16"/>
  <c r="F16" i="16"/>
  <c r="E16" i="16"/>
  <c r="J15" i="16"/>
  <c r="E15" i="16" s="1"/>
  <c r="I15" i="16"/>
  <c r="H15" i="16"/>
  <c r="G15" i="16"/>
  <c r="F15" i="16"/>
  <c r="J14" i="16"/>
  <c r="I14" i="16"/>
  <c r="H14" i="16"/>
  <c r="G14" i="16"/>
  <c r="F14" i="16"/>
  <c r="E14" i="16"/>
  <c r="J13" i="16"/>
  <c r="E13" i="16" s="1"/>
  <c r="I13" i="16"/>
  <c r="H13" i="16"/>
  <c r="G13" i="16"/>
  <c r="F13" i="16"/>
  <c r="J12" i="16"/>
  <c r="I12" i="16"/>
  <c r="H12" i="16"/>
  <c r="G12" i="16"/>
  <c r="F12" i="16"/>
  <c r="E12" i="16"/>
  <c r="J11" i="16"/>
  <c r="E11" i="16" s="1"/>
  <c r="I11" i="16"/>
  <c r="H11" i="16"/>
  <c r="G11" i="16"/>
  <c r="F11" i="16"/>
  <c r="J10" i="16"/>
  <c r="I10" i="16"/>
  <c r="H10" i="16"/>
  <c r="G10" i="16"/>
  <c r="F10" i="16"/>
  <c r="E10" i="16"/>
  <c r="J9" i="16"/>
  <c r="E9" i="16" s="1"/>
  <c r="I9" i="16"/>
  <c r="H9" i="16"/>
  <c r="G9" i="16"/>
  <c r="F9" i="16"/>
  <c r="J8" i="16"/>
  <c r="I8" i="16"/>
  <c r="H8" i="16"/>
  <c r="G8" i="16"/>
  <c r="F8" i="16"/>
  <c r="E8" i="16"/>
  <c r="J7" i="16"/>
  <c r="E7" i="16" s="1"/>
  <c r="I7" i="16"/>
  <c r="H7" i="16"/>
  <c r="G7" i="16"/>
  <c r="F7" i="16"/>
  <c r="J6" i="16"/>
  <c r="I6" i="16"/>
  <c r="H6" i="16"/>
  <c r="G6" i="16"/>
  <c r="F6" i="16"/>
  <c r="E6" i="16"/>
  <c r="AS5" i="16"/>
  <c r="J5" i="16" s="1"/>
  <c r="AR5" i="16"/>
  <c r="AQ5" i="16"/>
  <c r="AP5" i="16"/>
  <c r="AO5" i="16"/>
  <c r="AN5" i="16"/>
  <c r="AM5" i="16"/>
  <c r="AL5" i="16"/>
  <c r="AK5" i="16"/>
  <c r="AJ5" i="16"/>
  <c r="AI5" i="16"/>
  <c r="AH5" i="16"/>
  <c r="AG5" i="16"/>
  <c r="AF5" i="16"/>
  <c r="AE5" i="16"/>
  <c r="AD5" i="16"/>
  <c r="AC5" i="16"/>
  <c r="AB5" i="16"/>
  <c r="AA5" i="16"/>
  <c r="Z5" i="16"/>
  <c r="Y5" i="16"/>
  <c r="X5" i="16"/>
  <c r="W5" i="16"/>
  <c r="V5" i="16"/>
  <c r="U5" i="16"/>
  <c r="T5" i="16"/>
  <c r="S5" i="16"/>
  <c r="R5" i="16"/>
  <c r="Q5" i="16"/>
  <c r="P5" i="16"/>
  <c r="O5" i="16"/>
  <c r="N5" i="16"/>
  <c r="M5" i="16"/>
  <c r="H5" i="16" s="1"/>
  <c r="L5" i="16"/>
  <c r="G5" i="16" s="1"/>
  <c r="K5" i="16"/>
  <c r="F5" i="16" s="1"/>
  <c r="E5" i="16" s="1"/>
  <c r="I5" i="16"/>
  <c r="J4" i="16"/>
  <c r="I4" i="16"/>
  <c r="H4" i="16"/>
  <c r="G4" i="16"/>
  <c r="F4" i="16"/>
  <c r="E4" i="16" s="1"/>
  <c r="L5" i="15" l="1"/>
  <c r="K5" i="15"/>
  <c r="J5" i="15"/>
  <c r="I5" i="15"/>
  <c r="H5" i="15"/>
  <c r="G5" i="15"/>
  <c r="F5" i="15"/>
  <c r="E5" i="15"/>
  <c r="D5" i="15"/>
  <c r="C5" i="15"/>
  <c r="B5" i="15"/>
  <c r="L5" i="14"/>
  <c r="K5" i="14"/>
  <c r="J5" i="14"/>
  <c r="I5" i="14"/>
  <c r="H5" i="14"/>
  <c r="G5" i="14"/>
  <c r="F5" i="14"/>
  <c r="E5" i="14"/>
  <c r="D5" i="14"/>
  <c r="C5" i="14"/>
  <c r="B5" i="14"/>
  <c r="J3" i="13" l="1"/>
  <c r="I3" i="13"/>
  <c r="H3" i="13"/>
  <c r="G3" i="13"/>
  <c r="F3" i="13"/>
  <c r="E3" i="13"/>
  <c r="D3" i="13"/>
  <c r="C3" i="13"/>
  <c r="B3" i="13"/>
  <c r="BH5" i="12"/>
  <c r="BG5" i="12"/>
  <c r="BF5" i="12"/>
  <c r="BE5" i="12"/>
  <c r="BD5" i="12"/>
  <c r="BC5" i="12"/>
  <c r="BB5" i="12"/>
  <c r="BA5" i="12"/>
  <c r="AZ5" i="12"/>
  <c r="AY5" i="12"/>
  <c r="AX5" i="12"/>
  <c r="AW5" i="12"/>
  <c r="AV5" i="12"/>
  <c r="AU5" i="12"/>
  <c r="AT5" i="12"/>
  <c r="AS5" i="12"/>
  <c r="AR5" i="12"/>
  <c r="AQ5" i="12"/>
  <c r="AP5" i="12"/>
  <c r="AO5" i="12"/>
  <c r="AN5" i="12"/>
  <c r="AM5" i="12"/>
  <c r="AL5" i="12"/>
  <c r="AK5" i="12"/>
  <c r="AJ5" i="12"/>
  <c r="AI5"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G5" i="12"/>
  <c r="F5" i="12"/>
  <c r="E5" i="12"/>
  <c r="D5" i="12"/>
  <c r="C5" i="12"/>
  <c r="B5" i="12"/>
  <c r="BG5" i="11" l="1"/>
  <c r="BF5" i="11"/>
  <c r="BE5" i="11"/>
  <c r="BD5" i="11"/>
  <c r="BC5" i="11"/>
  <c r="BB5" i="11"/>
  <c r="BA5" i="11"/>
  <c r="AZ5" i="11"/>
  <c r="AY5" i="11"/>
  <c r="AX5" i="11"/>
  <c r="AW5" i="11"/>
  <c r="AV5" i="11"/>
  <c r="AU5" i="11"/>
  <c r="AT5" i="11"/>
  <c r="AS5" i="11"/>
  <c r="AR5" i="11"/>
  <c r="AQ5" i="11"/>
  <c r="AP5" i="11"/>
  <c r="AO5" i="11"/>
  <c r="AN5" i="11"/>
  <c r="AM5" i="11"/>
  <c r="AL5" i="11"/>
  <c r="AK5" i="11"/>
  <c r="AJ5" i="11"/>
  <c r="AI5"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C5" i="11"/>
  <c r="B5" i="11"/>
  <c r="AO5" i="10" l="1"/>
  <c r="AN5" i="10"/>
  <c r="AM5" i="10"/>
  <c r="AL5" i="10"/>
  <c r="AK5" i="10"/>
  <c r="AJ5" i="10"/>
  <c r="AI5" i="10"/>
  <c r="AH5"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C5" i="10"/>
  <c r="B5" i="10"/>
  <c r="AJ5" i="9" l="1"/>
  <c r="AI5" i="9"/>
  <c r="AH5" i="9"/>
  <c r="AG5" i="9"/>
  <c r="AF5" i="9"/>
  <c r="AE5" i="9"/>
  <c r="AD5" i="9"/>
  <c r="AC5" i="9"/>
  <c r="AB5" i="9"/>
  <c r="AA5" i="9"/>
  <c r="Z5" i="9"/>
  <c r="Y5" i="9"/>
  <c r="X5" i="9"/>
  <c r="W5" i="9"/>
  <c r="V5" i="9"/>
  <c r="U5" i="9"/>
  <c r="T5" i="9"/>
  <c r="S5" i="9"/>
  <c r="R5" i="9"/>
  <c r="Q5" i="9"/>
  <c r="P5" i="9"/>
  <c r="O5" i="9"/>
  <c r="N5" i="9"/>
  <c r="M5" i="9"/>
  <c r="L5" i="9"/>
  <c r="K5" i="9"/>
  <c r="J5" i="9"/>
  <c r="I5" i="9"/>
  <c r="H5" i="9"/>
  <c r="G5" i="9"/>
  <c r="F5" i="9"/>
  <c r="E5" i="9"/>
  <c r="D5" i="9"/>
  <c r="C5" i="9"/>
  <c r="B5" i="9"/>
  <c r="F12" i="8" l="1"/>
  <c r="E12" i="8" s="1"/>
  <c r="D12" i="8" s="1"/>
  <c r="C12" i="8" s="1"/>
  <c r="B12" i="8" s="1"/>
  <c r="F11" i="8"/>
  <c r="E11" i="8"/>
  <c r="D11" i="8"/>
  <c r="C11" i="8"/>
  <c r="B11" i="8"/>
  <c r="F10" i="8"/>
  <c r="F5" i="8" s="1"/>
  <c r="E10" i="8"/>
  <c r="E5" i="8" s="1"/>
  <c r="D10" i="8"/>
  <c r="C10" i="8" s="1"/>
  <c r="B10" i="8" s="1"/>
  <c r="F9" i="8"/>
  <c r="E9" i="8"/>
  <c r="D9" i="8"/>
  <c r="C9" i="8" s="1"/>
  <c r="C8" i="8"/>
  <c r="C7" i="8"/>
  <c r="C6" i="8"/>
  <c r="P5" i="8"/>
  <c r="O5" i="8"/>
  <c r="N5" i="8"/>
  <c r="M5" i="8"/>
  <c r="L5" i="8"/>
  <c r="K5" i="8"/>
  <c r="J5" i="8"/>
  <c r="I5" i="8"/>
  <c r="H5" i="8"/>
  <c r="G5" i="8"/>
  <c r="B9" i="8" l="1"/>
  <c r="B5" i="8" s="1"/>
  <c r="C5" i="8"/>
  <c r="D5" i="8"/>
  <c r="G4" i="7"/>
  <c r="F4" i="7"/>
  <c r="E4" i="7"/>
  <c r="D4" i="7"/>
  <c r="C4" i="7"/>
  <c r="B4" i="7"/>
  <c r="BD28" i="4"/>
  <c r="AV28" i="4"/>
  <c r="AO28" i="4"/>
  <c r="AK28" i="4"/>
  <c r="AE28" i="4"/>
  <c r="Z28" i="4"/>
  <c r="O28" i="4"/>
  <c r="J28" i="4"/>
  <c r="F28" i="4"/>
  <c r="E28" i="4"/>
  <c r="BD27" i="4"/>
  <c r="AV27" i="4"/>
  <c r="AO27" i="4"/>
  <c r="AK27" i="4"/>
  <c r="AE27" i="4"/>
  <c r="Z27" i="4"/>
  <c r="E27" i="4" s="1"/>
  <c r="O27" i="4"/>
  <c r="J27" i="4"/>
  <c r="F27" i="4"/>
  <c r="BD26" i="4"/>
  <c r="BD21" i="4" s="1"/>
  <c r="AV26" i="4"/>
  <c r="AV21" i="4" s="1"/>
  <c r="AO26" i="4"/>
  <c r="AO21" i="4" s="1"/>
  <c r="AK26" i="4"/>
  <c r="AE26" i="4"/>
  <c r="Z26" i="4"/>
  <c r="O26" i="4"/>
  <c r="J26" i="4"/>
  <c r="F26" i="4"/>
  <c r="E26" i="4" s="1"/>
  <c r="BD25" i="4"/>
  <c r="AV25" i="4"/>
  <c r="AO25" i="4"/>
  <c r="AK25" i="4"/>
  <c r="AE25" i="4"/>
  <c r="AE21" i="4" s="1"/>
  <c r="Z25" i="4"/>
  <c r="E25" i="4" s="1"/>
  <c r="O25" i="4"/>
  <c r="J25" i="4"/>
  <c r="F25" i="4"/>
  <c r="BD24" i="4"/>
  <c r="AV24" i="4"/>
  <c r="AO24" i="4"/>
  <c r="AK24" i="4"/>
  <c r="AE24" i="4"/>
  <c r="Z24" i="4"/>
  <c r="O24" i="4"/>
  <c r="J24" i="4"/>
  <c r="E24" i="4" s="1"/>
  <c r="F24" i="4"/>
  <c r="BD23" i="4"/>
  <c r="AV23" i="4"/>
  <c r="AO23" i="4"/>
  <c r="AK23" i="4"/>
  <c r="AE23" i="4"/>
  <c r="Z23" i="4"/>
  <c r="Z21" i="4" s="1"/>
  <c r="O23" i="4"/>
  <c r="J23" i="4"/>
  <c r="F23" i="4"/>
  <c r="F21" i="4" s="1"/>
  <c r="E23" i="4"/>
  <c r="BD22" i="4"/>
  <c r="AV22" i="4"/>
  <c r="AO22" i="4"/>
  <c r="AK22" i="4"/>
  <c r="AK21" i="4" s="1"/>
  <c r="AE22" i="4"/>
  <c r="Z22" i="4"/>
  <c r="O22" i="4"/>
  <c r="O21" i="4" s="1"/>
  <c r="J22" i="4"/>
  <c r="J21" i="4" s="1"/>
  <c r="F22" i="4"/>
  <c r="E22" i="4"/>
  <c r="BM21" i="4"/>
  <c r="BL21" i="4"/>
  <c r="BK21" i="4"/>
  <c r="BJ21" i="4"/>
  <c r="BI21" i="4"/>
  <c r="BH21" i="4"/>
  <c r="BG21" i="4"/>
  <c r="BF21" i="4"/>
  <c r="BE21" i="4"/>
  <c r="BC21" i="4"/>
  <c r="BB21" i="4"/>
  <c r="BA21" i="4"/>
  <c r="AZ21" i="4"/>
  <c r="AY21" i="4"/>
  <c r="AX21" i="4"/>
  <c r="AW21" i="4"/>
  <c r="AU21" i="4"/>
  <c r="AT21" i="4"/>
  <c r="AS21" i="4"/>
  <c r="AR21" i="4"/>
  <c r="AQ21" i="4"/>
  <c r="AP21" i="4"/>
  <c r="AN21" i="4"/>
  <c r="AM21" i="4"/>
  <c r="AL21" i="4"/>
  <c r="AJ21" i="4"/>
  <c r="AI21" i="4"/>
  <c r="AH21" i="4"/>
  <c r="AG21" i="4"/>
  <c r="AF21" i="4"/>
  <c r="AD21" i="4"/>
  <c r="AC21" i="4"/>
  <c r="AB21" i="4"/>
  <c r="AA21" i="4"/>
  <c r="Y21" i="4"/>
  <c r="X21" i="4"/>
  <c r="W21" i="4"/>
  <c r="V21" i="4"/>
  <c r="U21" i="4"/>
  <c r="T21" i="4"/>
  <c r="S21" i="4"/>
  <c r="R21" i="4"/>
  <c r="Q21" i="4"/>
  <c r="P21" i="4"/>
  <c r="N21" i="4"/>
  <c r="M21" i="4"/>
  <c r="L21" i="4"/>
  <c r="K21" i="4"/>
  <c r="I21" i="4"/>
  <c r="H21" i="4"/>
  <c r="G21" i="4"/>
  <c r="BD20" i="4"/>
  <c r="AV20" i="4"/>
  <c r="AO20" i="4"/>
  <c r="AK20" i="4"/>
  <c r="AE20" i="4"/>
  <c r="E20" i="4" s="1"/>
  <c r="Z20" i="4"/>
  <c r="O20" i="4"/>
  <c r="J20" i="4"/>
  <c r="F20" i="4"/>
  <c r="BD19" i="4"/>
  <c r="AV19" i="4"/>
  <c r="AO19" i="4"/>
  <c r="AO13" i="4" s="1"/>
  <c r="AK19" i="4"/>
  <c r="AE19" i="4"/>
  <c r="Z19" i="4"/>
  <c r="O19" i="4"/>
  <c r="E19" i="4" s="1"/>
  <c r="J19" i="4"/>
  <c r="F19" i="4"/>
  <c r="BD18" i="4"/>
  <c r="AV18" i="4"/>
  <c r="AV13" i="4" s="1"/>
  <c r="AO18" i="4"/>
  <c r="AK18" i="4"/>
  <c r="AE18" i="4"/>
  <c r="Z18" i="4"/>
  <c r="O18" i="4"/>
  <c r="J18" i="4"/>
  <c r="F18" i="4"/>
  <c r="E18" i="4" s="1"/>
  <c r="BD17" i="4"/>
  <c r="AV17" i="4"/>
  <c r="AO17" i="4"/>
  <c r="AK17" i="4"/>
  <c r="AE17" i="4"/>
  <c r="Z17" i="4"/>
  <c r="O17" i="4"/>
  <c r="E17" i="4" s="1"/>
  <c r="J17" i="4"/>
  <c r="F17" i="4"/>
  <c r="BD16" i="4"/>
  <c r="AV16" i="4"/>
  <c r="AO16" i="4"/>
  <c r="AK16" i="4"/>
  <c r="AE16" i="4"/>
  <c r="Z16" i="4"/>
  <c r="O16" i="4"/>
  <c r="J16" i="4"/>
  <c r="F16" i="4"/>
  <c r="E16" i="4" s="1"/>
  <c r="BD15" i="4"/>
  <c r="AV15" i="4"/>
  <c r="AO15" i="4"/>
  <c r="AK15" i="4"/>
  <c r="AE15" i="4"/>
  <c r="Z15" i="4"/>
  <c r="O15" i="4"/>
  <c r="J15" i="4"/>
  <c r="F15" i="4"/>
  <c r="F13" i="4" s="1"/>
  <c r="E15" i="4"/>
  <c r="BD14" i="4"/>
  <c r="BD13" i="4" s="1"/>
  <c r="AV14" i="4"/>
  <c r="AO14" i="4"/>
  <c r="AK14" i="4"/>
  <c r="AK13" i="4" s="1"/>
  <c r="AE14" i="4"/>
  <c r="AE13" i="4" s="1"/>
  <c r="Z14" i="4"/>
  <c r="Z13" i="4" s="1"/>
  <c r="O14" i="4"/>
  <c r="J14" i="4"/>
  <c r="J13" i="4" s="1"/>
  <c r="F14" i="4"/>
  <c r="BM13" i="4"/>
  <c r="BL13" i="4"/>
  <c r="BK13" i="4"/>
  <c r="BJ13" i="4"/>
  <c r="BI13" i="4"/>
  <c r="BH13" i="4"/>
  <c r="BG13" i="4"/>
  <c r="BF13" i="4"/>
  <c r="BE13" i="4"/>
  <c r="BC13" i="4"/>
  <c r="BB13" i="4"/>
  <c r="BA13" i="4"/>
  <c r="AZ13" i="4"/>
  <c r="AY13" i="4"/>
  <c r="AX13" i="4"/>
  <c r="AW13" i="4"/>
  <c r="AU13" i="4"/>
  <c r="AT13" i="4"/>
  <c r="AS13" i="4"/>
  <c r="AR13" i="4"/>
  <c r="AQ13" i="4"/>
  <c r="AP13" i="4"/>
  <c r="AN13" i="4"/>
  <c r="AM13" i="4"/>
  <c r="AL13" i="4"/>
  <c r="AJ13" i="4"/>
  <c r="AI13" i="4"/>
  <c r="AH13" i="4"/>
  <c r="AG13" i="4"/>
  <c r="AF13" i="4"/>
  <c r="AD13" i="4"/>
  <c r="AC13" i="4"/>
  <c r="AB13" i="4"/>
  <c r="AA13" i="4"/>
  <c r="Y13" i="4"/>
  <c r="X13" i="4"/>
  <c r="W13" i="4"/>
  <c r="V13" i="4"/>
  <c r="U13" i="4"/>
  <c r="T13" i="4"/>
  <c r="S13" i="4"/>
  <c r="R13" i="4"/>
  <c r="Q13" i="4"/>
  <c r="P13" i="4"/>
  <c r="O13" i="4"/>
  <c r="N13" i="4"/>
  <c r="M13" i="4"/>
  <c r="L13" i="4"/>
  <c r="K13" i="4"/>
  <c r="I13" i="4"/>
  <c r="H13" i="4"/>
  <c r="G13" i="4"/>
  <c r="BM12" i="4"/>
  <c r="BL12" i="4"/>
  <c r="BK12" i="4"/>
  <c r="BJ12" i="4"/>
  <c r="BI12" i="4"/>
  <c r="BH12" i="4"/>
  <c r="BD12" i="4" s="1"/>
  <c r="BG12" i="4"/>
  <c r="BF12" i="4"/>
  <c r="BE12" i="4"/>
  <c r="BC12" i="4"/>
  <c r="BB12" i="4"/>
  <c r="BA12" i="4"/>
  <c r="AZ12" i="4"/>
  <c r="AV12" i="4" s="1"/>
  <c r="AY12" i="4"/>
  <c r="AX12" i="4"/>
  <c r="AW12" i="4"/>
  <c r="AU12" i="4"/>
  <c r="AT12" i="4"/>
  <c r="AS12" i="4"/>
  <c r="AR12" i="4"/>
  <c r="AQ12" i="4"/>
  <c r="AP12" i="4"/>
  <c r="AO12" i="4"/>
  <c r="AN12" i="4"/>
  <c r="AK12" i="4" s="1"/>
  <c r="AM12" i="4"/>
  <c r="AL12" i="4"/>
  <c r="AJ12" i="4"/>
  <c r="AE12" i="4" s="1"/>
  <c r="AI12" i="4"/>
  <c r="AH12" i="4"/>
  <c r="AG12" i="4"/>
  <c r="AF12" i="4"/>
  <c r="AD12" i="4"/>
  <c r="AC12" i="4"/>
  <c r="AB12" i="4"/>
  <c r="Z12" i="4" s="1"/>
  <c r="AA12" i="4"/>
  <c r="Y12" i="4"/>
  <c r="X12" i="4"/>
  <c r="W12" i="4"/>
  <c r="V12" i="4"/>
  <c r="U12" i="4"/>
  <c r="T12" i="4"/>
  <c r="S12" i="4"/>
  <c r="R12" i="4"/>
  <c r="Q12" i="4"/>
  <c r="P12" i="4"/>
  <c r="O12" i="4" s="1"/>
  <c r="N12" i="4"/>
  <c r="M12" i="4"/>
  <c r="L12" i="4"/>
  <c r="K12" i="4"/>
  <c r="J12" i="4" s="1"/>
  <c r="I12" i="4"/>
  <c r="H12" i="4"/>
  <c r="G12" i="4"/>
  <c r="F12" i="4"/>
  <c r="BM11" i="4"/>
  <c r="BL11" i="4"/>
  <c r="BK11" i="4"/>
  <c r="BJ11" i="4"/>
  <c r="BI11" i="4"/>
  <c r="BD11" i="4" s="1"/>
  <c r="BH11" i="4"/>
  <c r="BG11" i="4"/>
  <c r="BF11" i="4"/>
  <c r="BE11" i="4"/>
  <c r="BC11" i="4"/>
  <c r="BB11" i="4"/>
  <c r="BA11" i="4"/>
  <c r="AZ11" i="4"/>
  <c r="AY11" i="4"/>
  <c r="AX11" i="4"/>
  <c r="AW11" i="4"/>
  <c r="AV11" i="4" s="1"/>
  <c r="AU11" i="4"/>
  <c r="AT11" i="4"/>
  <c r="AS11" i="4"/>
  <c r="AR11" i="4"/>
  <c r="AQ11" i="4"/>
  <c r="AP11" i="4"/>
  <c r="AO11" i="4"/>
  <c r="AN11" i="4"/>
  <c r="AM11" i="4"/>
  <c r="AL11" i="4"/>
  <c r="AK11" i="4"/>
  <c r="AJ11" i="4"/>
  <c r="AI11" i="4"/>
  <c r="AH11" i="4"/>
  <c r="AG11" i="4"/>
  <c r="AF11" i="4"/>
  <c r="AE11" i="4"/>
  <c r="AD11" i="4"/>
  <c r="AC11" i="4"/>
  <c r="Z11" i="4" s="1"/>
  <c r="AB11" i="4"/>
  <c r="AA11" i="4"/>
  <c r="Y11" i="4"/>
  <c r="X11" i="4"/>
  <c r="W11" i="4"/>
  <c r="V11" i="4"/>
  <c r="U11" i="4"/>
  <c r="T11" i="4"/>
  <c r="S11" i="4"/>
  <c r="R11" i="4"/>
  <c r="Q11" i="4"/>
  <c r="O11" i="4" s="1"/>
  <c r="P11" i="4"/>
  <c r="N11" i="4"/>
  <c r="M11" i="4"/>
  <c r="J11" i="4" s="1"/>
  <c r="E11" i="4" s="1"/>
  <c r="L11" i="4"/>
  <c r="K11" i="4"/>
  <c r="I11" i="4"/>
  <c r="H11" i="4"/>
  <c r="G11" i="4"/>
  <c r="F11" i="4"/>
  <c r="BM10" i="4"/>
  <c r="BL10" i="4"/>
  <c r="BK10" i="4"/>
  <c r="BJ10" i="4"/>
  <c r="BJ5" i="4" s="1"/>
  <c r="BI10" i="4"/>
  <c r="BH10" i="4"/>
  <c r="BG10" i="4"/>
  <c r="BF10" i="4"/>
  <c r="BE10" i="4"/>
  <c r="BD10" i="4"/>
  <c r="BC10" i="4"/>
  <c r="BB10" i="4"/>
  <c r="BA10" i="4"/>
  <c r="AZ10" i="4"/>
  <c r="AY10" i="4"/>
  <c r="AX10" i="4"/>
  <c r="AX5" i="4" s="1"/>
  <c r="AW10" i="4"/>
  <c r="AV10" i="4" s="1"/>
  <c r="AU10" i="4"/>
  <c r="AT10" i="4"/>
  <c r="AS10" i="4"/>
  <c r="AR10" i="4"/>
  <c r="AQ10" i="4"/>
  <c r="AP10" i="4"/>
  <c r="AO10" i="4" s="1"/>
  <c r="AN10" i="4"/>
  <c r="AM10" i="4"/>
  <c r="AL10" i="4"/>
  <c r="AK10" i="4" s="1"/>
  <c r="AJ10" i="4"/>
  <c r="AI10" i="4"/>
  <c r="AH10" i="4"/>
  <c r="AG10" i="4"/>
  <c r="AF10" i="4"/>
  <c r="AE10" i="4"/>
  <c r="AD10" i="4"/>
  <c r="AC10" i="4"/>
  <c r="AB10" i="4"/>
  <c r="AA10" i="4"/>
  <c r="Z10" i="4"/>
  <c r="Y10" i="4"/>
  <c r="X10" i="4"/>
  <c r="W10" i="4"/>
  <c r="V10" i="4"/>
  <c r="U10" i="4"/>
  <c r="T10" i="4"/>
  <c r="S10" i="4"/>
  <c r="R10" i="4"/>
  <c r="O10" i="4" s="1"/>
  <c r="Q10" i="4"/>
  <c r="P10" i="4"/>
  <c r="N10" i="4"/>
  <c r="J10" i="4" s="1"/>
  <c r="M10" i="4"/>
  <c r="L10" i="4"/>
  <c r="K10" i="4"/>
  <c r="I10" i="4"/>
  <c r="H10" i="4"/>
  <c r="G10" i="4"/>
  <c r="F10" i="4"/>
  <c r="E10" i="4" s="1"/>
  <c r="BM9" i="4"/>
  <c r="BL9" i="4"/>
  <c r="BK9" i="4"/>
  <c r="BK5" i="4" s="1"/>
  <c r="BJ9" i="4"/>
  <c r="BI9" i="4"/>
  <c r="BH9" i="4"/>
  <c r="BG9" i="4"/>
  <c r="BF9" i="4"/>
  <c r="BE9" i="4"/>
  <c r="BD9" i="4"/>
  <c r="BC9" i="4"/>
  <c r="BC5" i="4" s="1"/>
  <c r="BB9" i="4"/>
  <c r="BA9" i="4"/>
  <c r="AZ9" i="4"/>
  <c r="AY9" i="4"/>
  <c r="AY5" i="4" s="1"/>
  <c r="AX9" i="4"/>
  <c r="AW9" i="4"/>
  <c r="AU9" i="4"/>
  <c r="AT9" i="4"/>
  <c r="AS9" i="4"/>
  <c r="AR9" i="4"/>
  <c r="AQ9" i="4"/>
  <c r="AO9" i="4" s="1"/>
  <c r="AP9" i="4"/>
  <c r="AN9" i="4"/>
  <c r="AM9" i="4"/>
  <c r="AM5" i="4" s="1"/>
  <c r="AL9" i="4"/>
  <c r="AK9" i="4" s="1"/>
  <c r="AJ9" i="4"/>
  <c r="AI9" i="4"/>
  <c r="AH9" i="4"/>
  <c r="AG9" i="4"/>
  <c r="AF9" i="4"/>
  <c r="AE9" i="4"/>
  <c r="AD9" i="4"/>
  <c r="AC9" i="4"/>
  <c r="AB9" i="4"/>
  <c r="AA9" i="4"/>
  <c r="Z9" i="4" s="1"/>
  <c r="Y9" i="4"/>
  <c r="X9" i="4"/>
  <c r="W9" i="4"/>
  <c r="V9" i="4"/>
  <c r="U9" i="4"/>
  <c r="T9" i="4"/>
  <c r="S9" i="4"/>
  <c r="O9" i="4" s="1"/>
  <c r="R9" i="4"/>
  <c r="Q9" i="4"/>
  <c r="P9" i="4"/>
  <c r="N9" i="4"/>
  <c r="M9" i="4"/>
  <c r="L9" i="4"/>
  <c r="K9" i="4"/>
  <c r="J9" i="4"/>
  <c r="I9" i="4"/>
  <c r="H9" i="4"/>
  <c r="G9" i="4"/>
  <c r="F9" i="4" s="1"/>
  <c r="BM8" i="4"/>
  <c r="BL8" i="4"/>
  <c r="BL5" i="4" s="1"/>
  <c r="BK8" i="4"/>
  <c r="BJ8" i="4"/>
  <c r="BI8" i="4"/>
  <c r="BH8" i="4"/>
  <c r="BG8" i="4"/>
  <c r="BF8" i="4"/>
  <c r="BE8" i="4"/>
  <c r="BD8" i="4"/>
  <c r="BC8" i="4"/>
  <c r="BB8" i="4"/>
  <c r="BA8" i="4"/>
  <c r="AZ8" i="4"/>
  <c r="AZ5" i="4" s="1"/>
  <c r="AY8" i="4"/>
  <c r="AX8" i="4"/>
  <c r="AW8" i="4"/>
  <c r="AU8" i="4"/>
  <c r="AT8" i="4"/>
  <c r="AS8" i="4"/>
  <c r="AR8" i="4"/>
  <c r="AO8" i="4" s="1"/>
  <c r="AQ8" i="4"/>
  <c r="AP8" i="4"/>
  <c r="AN8" i="4"/>
  <c r="AK8" i="4" s="1"/>
  <c r="AM8" i="4"/>
  <c r="AL8" i="4"/>
  <c r="AJ8" i="4"/>
  <c r="AI8" i="4"/>
  <c r="AH8" i="4"/>
  <c r="AG8" i="4"/>
  <c r="AF8" i="4"/>
  <c r="AE8" i="4" s="1"/>
  <c r="AD8" i="4"/>
  <c r="AC8" i="4"/>
  <c r="AB8" i="4"/>
  <c r="AB5" i="4" s="1"/>
  <c r="AA8" i="4"/>
  <c r="Z8" i="4" s="1"/>
  <c r="Y8" i="4"/>
  <c r="X8" i="4"/>
  <c r="W8" i="4"/>
  <c r="V8" i="4"/>
  <c r="U8" i="4"/>
  <c r="T8" i="4"/>
  <c r="T5" i="4" s="1"/>
  <c r="S8" i="4"/>
  <c r="R8" i="4"/>
  <c r="Q8" i="4"/>
  <c r="P8" i="4"/>
  <c r="O8" i="4" s="1"/>
  <c r="N8" i="4"/>
  <c r="M8" i="4"/>
  <c r="L8" i="4"/>
  <c r="K8" i="4"/>
  <c r="J8" i="4"/>
  <c r="I8" i="4"/>
  <c r="H8" i="4"/>
  <c r="F8" i="4" s="1"/>
  <c r="G8" i="4"/>
  <c r="BM7" i="4"/>
  <c r="BL7" i="4"/>
  <c r="BK7" i="4"/>
  <c r="BJ7" i="4"/>
  <c r="BI7" i="4"/>
  <c r="BH7" i="4"/>
  <c r="BG7" i="4"/>
  <c r="BF7" i="4"/>
  <c r="BE7" i="4"/>
  <c r="BD7" i="4" s="1"/>
  <c r="BC7" i="4"/>
  <c r="BB7" i="4"/>
  <c r="BA7" i="4"/>
  <c r="AV7" i="4" s="1"/>
  <c r="AZ7" i="4"/>
  <c r="AY7" i="4"/>
  <c r="AX7" i="4"/>
  <c r="AW7" i="4"/>
  <c r="AU7" i="4"/>
  <c r="AT7" i="4"/>
  <c r="AS7" i="4"/>
  <c r="AS5" i="4" s="1"/>
  <c r="AR7" i="4"/>
  <c r="AQ7" i="4"/>
  <c r="AP7" i="4"/>
  <c r="AN7" i="4"/>
  <c r="AM7" i="4"/>
  <c r="AL7" i="4"/>
  <c r="AK7" i="4"/>
  <c r="AJ7" i="4"/>
  <c r="AI7" i="4"/>
  <c r="AH7" i="4"/>
  <c r="AG7" i="4"/>
  <c r="AE7" i="4" s="1"/>
  <c r="AF7" i="4"/>
  <c r="AD7" i="4"/>
  <c r="AC7" i="4"/>
  <c r="Z7" i="4" s="1"/>
  <c r="AB7" i="4"/>
  <c r="AA7" i="4"/>
  <c r="Y7" i="4"/>
  <c r="X7" i="4"/>
  <c r="W7" i="4"/>
  <c r="V7" i="4"/>
  <c r="U7" i="4"/>
  <c r="U5" i="4" s="1"/>
  <c r="T7" i="4"/>
  <c r="S7" i="4"/>
  <c r="R7" i="4"/>
  <c r="Q7" i="4"/>
  <c r="P7" i="4"/>
  <c r="O7" i="4" s="1"/>
  <c r="N7" i="4"/>
  <c r="M7" i="4"/>
  <c r="L7" i="4"/>
  <c r="K7" i="4"/>
  <c r="J7" i="4"/>
  <c r="I7" i="4"/>
  <c r="I5" i="4" s="1"/>
  <c r="H7" i="4"/>
  <c r="G7" i="4"/>
  <c r="BM6" i="4"/>
  <c r="BM5" i="4" s="1"/>
  <c r="BL6" i="4"/>
  <c r="BK6" i="4"/>
  <c r="BJ6" i="4"/>
  <c r="BI6" i="4"/>
  <c r="BH6" i="4"/>
  <c r="BG6" i="4"/>
  <c r="BF6" i="4"/>
  <c r="BF5" i="4" s="1"/>
  <c r="BE6" i="4"/>
  <c r="BC6" i="4"/>
  <c r="BB6" i="4"/>
  <c r="BB5" i="4" s="1"/>
  <c r="BA6" i="4"/>
  <c r="BA5" i="4" s="1"/>
  <c r="AZ6" i="4"/>
  <c r="AY6" i="4"/>
  <c r="AX6" i="4"/>
  <c r="AW6" i="4"/>
  <c r="AV6" i="4"/>
  <c r="AU6" i="4"/>
  <c r="AT6" i="4"/>
  <c r="AT5" i="4" s="1"/>
  <c r="AS6" i="4"/>
  <c r="AR6" i="4"/>
  <c r="AQ6" i="4"/>
  <c r="AP6" i="4"/>
  <c r="AO6" i="4" s="1"/>
  <c r="AN6" i="4"/>
  <c r="AM6" i="4"/>
  <c r="AL6" i="4"/>
  <c r="AK6" i="4"/>
  <c r="AJ6" i="4"/>
  <c r="AI6" i="4"/>
  <c r="AH6" i="4"/>
  <c r="AH5" i="4" s="1"/>
  <c r="AG6" i="4"/>
  <c r="AF6" i="4"/>
  <c r="AD6" i="4"/>
  <c r="AD5" i="4" s="1"/>
  <c r="AC6" i="4"/>
  <c r="AC5" i="4" s="1"/>
  <c r="AB6" i="4"/>
  <c r="AA6" i="4"/>
  <c r="Z6" i="4"/>
  <c r="Y6" i="4"/>
  <c r="X6" i="4"/>
  <c r="W6" i="4"/>
  <c r="V6" i="4"/>
  <c r="V5" i="4" s="1"/>
  <c r="U6" i="4"/>
  <c r="T6" i="4"/>
  <c r="S6" i="4"/>
  <c r="R6" i="4"/>
  <c r="R5" i="4" s="1"/>
  <c r="Q6" i="4"/>
  <c r="Q5" i="4" s="1"/>
  <c r="P6" i="4"/>
  <c r="N6" i="4"/>
  <c r="M6" i="4"/>
  <c r="L6" i="4"/>
  <c r="K6" i="4"/>
  <c r="J6" i="4"/>
  <c r="I6" i="4"/>
  <c r="H6" i="4"/>
  <c r="G6" i="4"/>
  <c r="F6" i="4"/>
  <c r="BI5" i="4"/>
  <c r="BH5" i="4"/>
  <c r="BG5" i="4"/>
  <c r="AW5" i="4"/>
  <c r="AU5" i="4"/>
  <c r="AJ5" i="4"/>
  <c r="AI5" i="4"/>
  <c r="Y5" i="4"/>
  <c r="X5" i="4"/>
  <c r="W5" i="4"/>
  <c r="M5" i="4"/>
  <c r="L5" i="4"/>
  <c r="K5" i="4"/>
  <c r="Z5" i="4" l="1"/>
  <c r="E8" i="4"/>
  <c r="J5" i="4"/>
  <c r="E21" i="4"/>
  <c r="AK5" i="4"/>
  <c r="E9" i="4"/>
  <c r="E12" i="4"/>
  <c r="AO5" i="4"/>
  <c r="AL5" i="4"/>
  <c r="E14" i="4"/>
  <c r="E13" i="4" s="1"/>
  <c r="AV8" i="4"/>
  <c r="AV5" i="4" s="1"/>
  <c r="P5" i="4"/>
  <c r="AN5" i="4"/>
  <c r="O6" i="4"/>
  <c r="O5" i="4" s="1"/>
  <c r="AV9" i="4"/>
  <c r="N5" i="4"/>
  <c r="AA5" i="4"/>
  <c r="F5" i="4"/>
  <c r="AP5" i="4"/>
  <c r="G5" i="4"/>
  <c r="S5" i="4"/>
  <c r="AQ5" i="4"/>
  <c r="AO7" i="4"/>
  <c r="H5" i="4"/>
  <c r="AF5" i="4"/>
  <c r="AR5" i="4"/>
  <c r="AE6" i="4"/>
  <c r="AE5" i="4" s="1"/>
  <c r="F7" i="4"/>
  <c r="E7" i="4" s="1"/>
  <c r="AG5" i="4"/>
  <c r="BE5" i="4"/>
  <c r="BD6" i="4"/>
  <c r="BD5" i="4" s="1"/>
  <c r="E6" i="4" l="1"/>
  <c r="E5" i="4" s="1"/>
  <c r="BC29" i="3" l="1"/>
  <c r="AU29" i="3"/>
  <c r="AN29" i="3"/>
  <c r="AJ29" i="3"/>
  <c r="AD29" i="3"/>
  <c r="Y29" i="3"/>
  <c r="N29" i="3"/>
  <c r="I29" i="3"/>
  <c r="E29" i="3"/>
  <c r="D29" i="3"/>
  <c r="BC28" i="3"/>
  <c r="AU28" i="3"/>
  <c r="AN28" i="3"/>
  <c r="AJ28" i="3"/>
  <c r="AD28" i="3"/>
  <c r="D28" i="3" s="1"/>
  <c r="Y28" i="3"/>
  <c r="N28" i="3"/>
  <c r="I28" i="3"/>
  <c r="E28" i="3"/>
  <c r="BC27" i="3"/>
  <c r="AU27" i="3"/>
  <c r="AN27" i="3"/>
  <c r="AJ27" i="3"/>
  <c r="AD27" i="3"/>
  <c r="Y27" i="3"/>
  <c r="N27" i="3"/>
  <c r="D27" i="3" s="1"/>
  <c r="I27" i="3"/>
  <c r="E27" i="3"/>
  <c r="BC26" i="3"/>
  <c r="AU26" i="3"/>
  <c r="AN26" i="3"/>
  <c r="AJ26" i="3"/>
  <c r="AD26" i="3"/>
  <c r="Y26" i="3"/>
  <c r="N26" i="3"/>
  <c r="I26" i="3"/>
  <c r="E26" i="3"/>
  <c r="D26" i="3" s="1"/>
  <c r="BC25" i="3"/>
  <c r="AU25" i="3"/>
  <c r="AN25" i="3"/>
  <c r="AJ25" i="3"/>
  <c r="AD25" i="3"/>
  <c r="Y25" i="3"/>
  <c r="N25" i="3"/>
  <c r="I25" i="3"/>
  <c r="D25" i="3" s="1"/>
  <c r="E25" i="3"/>
  <c r="BC24" i="3"/>
  <c r="AU24" i="3"/>
  <c r="AN24" i="3"/>
  <c r="AJ24" i="3"/>
  <c r="AD24" i="3"/>
  <c r="Y24" i="3"/>
  <c r="N24" i="3"/>
  <c r="I24" i="3"/>
  <c r="E24" i="3"/>
  <c r="D24" i="3"/>
  <c r="BC23" i="3"/>
  <c r="AU23" i="3"/>
  <c r="AN23" i="3"/>
  <c r="AJ23" i="3"/>
  <c r="AD23" i="3"/>
  <c r="Y23" i="3"/>
  <c r="N23" i="3"/>
  <c r="I23" i="3"/>
  <c r="E23" i="3"/>
  <c r="D23" i="3"/>
  <c r="BC22" i="3"/>
  <c r="AU22" i="3"/>
  <c r="AN22" i="3"/>
  <c r="AD22" i="3"/>
  <c r="Y22" i="3"/>
  <c r="D22" i="3" s="1"/>
  <c r="N22" i="3"/>
  <c r="I22" i="3"/>
  <c r="E22" i="3"/>
  <c r="BC21" i="3"/>
  <c r="AU21" i="3"/>
  <c r="AN21" i="3"/>
  <c r="AJ21" i="3"/>
  <c r="AD21" i="3"/>
  <c r="Y21" i="3"/>
  <c r="N21" i="3"/>
  <c r="I21" i="3"/>
  <c r="E21" i="3"/>
  <c r="D21" i="3" s="1"/>
  <c r="BC20" i="3"/>
  <c r="AU20" i="3"/>
  <c r="AN20" i="3"/>
  <c r="AJ20" i="3"/>
  <c r="AD20" i="3"/>
  <c r="Y20" i="3"/>
  <c r="N20" i="3"/>
  <c r="D20" i="3" s="1"/>
  <c r="I20" i="3"/>
  <c r="E20" i="3"/>
  <c r="BC19" i="3"/>
  <c r="AU19" i="3"/>
  <c r="AN19" i="3"/>
  <c r="AJ19" i="3"/>
  <c r="AD19" i="3"/>
  <c r="Y19" i="3"/>
  <c r="N19" i="3"/>
  <c r="I19" i="3"/>
  <c r="E19" i="3"/>
  <c r="D19" i="3" s="1"/>
  <c r="BC18" i="3"/>
  <c r="AU18" i="3"/>
  <c r="AN18" i="3"/>
  <c r="AJ18" i="3"/>
  <c r="AD18" i="3"/>
  <c r="Y18" i="3"/>
  <c r="N18" i="3"/>
  <c r="I18" i="3"/>
  <c r="E18" i="3"/>
  <c r="D18" i="3"/>
  <c r="BC17" i="3"/>
  <c r="AU17" i="3"/>
  <c r="AN17" i="3"/>
  <c r="AN15" i="3" s="1"/>
  <c r="AJ17" i="3"/>
  <c r="D17" i="3" s="1"/>
  <c r="AD17" i="3"/>
  <c r="Y17" i="3"/>
  <c r="N17" i="3"/>
  <c r="I17" i="3"/>
  <c r="E17" i="3"/>
  <c r="BC16" i="3"/>
  <c r="AU16" i="3"/>
  <c r="AN16" i="3"/>
  <c r="AN14" i="3" s="1"/>
  <c r="AJ16" i="3"/>
  <c r="AD16" i="3"/>
  <c r="Y16" i="3"/>
  <c r="D16" i="3" s="1"/>
  <c r="N16" i="3"/>
  <c r="I16" i="3"/>
  <c r="E16" i="3"/>
  <c r="BL15" i="3"/>
  <c r="BK15" i="3"/>
  <c r="BJ15" i="3"/>
  <c r="BI15" i="3"/>
  <c r="BH15" i="3"/>
  <c r="BG15" i="3"/>
  <c r="BF15" i="3"/>
  <c r="BE15" i="3"/>
  <c r="BD15" i="3"/>
  <c r="BC15" i="3" s="1"/>
  <c r="BB15" i="3"/>
  <c r="BA15" i="3"/>
  <c r="AZ15" i="3"/>
  <c r="AY15" i="3"/>
  <c r="AX15" i="3"/>
  <c r="AW15" i="3"/>
  <c r="AV15" i="3"/>
  <c r="AU15" i="3" s="1"/>
  <c r="AT15" i="3"/>
  <c r="AS15" i="3"/>
  <c r="AR15" i="3"/>
  <c r="AQ15" i="3"/>
  <c r="AP15" i="3"/>
  <c r="AO15" i="3"/>
  <c r="AM15" i="3"/>
  <c r="AL15" i="3"/>
  <c r="AK15" i="3"/>
  <c r="AJ15" i="3"/>
  <c r="AI15" i="3"/>
  <c r="AH15" i="3"/>
  <c r="AG15" i="3"/>
  <c r="AD15" i="3" s="1"/>
  <c r="AF15" i="3"/>
  <c r="AE15" i="3"/>
  <c r="AC15" i="3"/>
  <c r="AB15" i="3"/>
  <c r="AA15" i="3"/>
  <c r="Z15" i="3"/>
  <c r="Y15" i="3"/>
  <c r="X15" i="3"/>
  <c r="W15" i="3"/>
  <c r="V15" i="3"/>
  <c r="U15" i="3"/>
  <c r="T15" i="3"/>
  <c r="S15" i="3"/>
  <c r="R15" i="3"/>
  <c r="Q15" i="3"/>
  <c r="P15" i="3"/>
  <c r="O15" i="3"/>
  <c r="N15" i="3"/>
  <c r="M15" i="3"/>
  <c r="L15" i="3"/>
  <c r="I15" i="3" s="1"/>
  <c r="K15" i="3"/>
  <c r="J15" i="3"/>
  <c r="H15" i="3"/>
  <c r="G15" i="3"/>
  <c r="F15" i="3"/>
  <c r="E15" i="3"/>
  <c r="BL14" i="3"/>
  <c r="BK14" i="3"/>
  <c r="BJ14" i="3"/>
  <c r="BI14" i="3"/>
  <c r="BH14" i="3"/>
  <c r="BG14" i="3"/>
  <c r="BF14" i="3"/>
  <c r="BC14" i="3" s="1"/>
  <c r="BE14" i="3"/>
  <c r="BD14" i="3"/>
  <c r="BB14" i="3"/>
  <c r="BA14" i="3"/>
  <c r="AZ14" i="3"/>
  <c r="AY14" i="3"/>
  <c r="AX14" i="3"/>
  <c r="AW14" i="3"/>
  <c r="AU14" i="3" s="1"/>
  <c r="AV14" i="3"/>
  <c r="AT14" i="3"/>
  <c r="AS14" i="3"/>
  <c r="AR14" i="3"/>
  <c r="AQ14" i="3"/>
  <c r="AP14" i="3"/>
  <c r="AO14" i="3"/>
  <c r="AM14" i="3"/>
  <c r="AL14" i="3"/>
  <c r="AK14" i="3"/>
  <c r="AJ14" i="3" s="1"/>
  <c r="AI14" i="3"/>
  <c r="AH14" i="3"/>
  <c r="AD14" i="3" s="1"/>
  <c r="AG14" i="3"/>
  <c r="AF14" i="3"/>
  <c r="AE14" i="3"/>
  <c r="AC14" i="3"/>
  <c r="AB14" i="3"/>
  <c r="AA14" i="3"/>
  <c r="Z14" i="3"/>
  <c r="Y14" i="3"/>
  <c r="X14" i="3"/>
  <c r="W14" i="3"/>
  <c r="V14" i="3"/>
  <c r="U14" i="3"/>
  <c r="T14" i="3"/>
  <c r="S14" i="3"/>
  <c r="R14" i="3"/>
  <c r="Q14" i="3"/>
  <c r="P14" i="3"/>
  <c r="O14" i="3"/>
  <c r="N14" i="3"/>
  <c r="M14" i="3"/>
  <c r="L14" i="3"/>
  <c r="K14" i="3"/>
  <c r="J14" i="3"/>
  <c r="I14" i="3" s="1"/>
  <c r="H14" i="3"/>
  <c r="G14" i="3"/>
  <c r="F14" i="3"/>
  <c r="E14" i="3"/>
  <c r="BC13" i="3"/>
  <c r="AU13" i="3"/>
  <c r="AD13" i="3"/>
  <c r="BC12" i="3"/>
  <c r="AU12" i="3"/>
  <c r="AN12" i="3"/>
  <c r="AJ12" i="3"/>
  <c r="AD12" i="3"/>
  <c r="Y12" i="3"/>
  <c r="N12" i="3"/>
  <c r="I12" i="3"/>
  <c r="E12" i="3"/>
  <c r="D12" i="3"/>
  <c r="BC11" i="3"/>
  <c r="AU11" i="3"/>
  <c r="AN11" i="3"/>
  <c r="AJ11" i="3"/>
  <c r="AD11" i="3"/>
  <c r="D11" i="3" s="1"/>
  <c r="Y11" i="3"/>
  <c r="N11" i="3"/>
  <c r="I11" i="3"/>
  <c r="E11" i="3"/>
  <c r="BC10" i="3"/>
  <c r="AU10" i="3"/>
  <c r="AN10" i="3"/>
  <c r="AJ10" i="3"/>
  <c r="AJ5" i="3" s="1"/>
  <c r="AD10" i="3"/>
  <c r="Y10" i="3"/>
  <c r="N10" i="3"/>
  <c r="D10" i="3" s="1"/>
  <c r="I10" i="3"/>
  <c r="E10" i="3"/>
  <c r="BC9" i="3"/>
  <c r="AU9" i="3"/>
  <c r="AN9" i="3"/>
  <c r="AJ9" i="3"/>
  <c r="AD9" i="3"/>
  <c r="AD5" i="3" s="1"/>
  <c r="Y9" i="3"/>
  <c r="N9" i="3"/>
  <c r="I9" i="3"/>
  <c r="E9" i="3"/>
  <c r="D9" i="3" s="1"/>
  <c r="BC8" i="3"/>
  <c r="AU8" i="3"/>
  <c r="AN8" i="3"/>
  <c r="AJ8" i="3"/>
  <c r="AD8" i="3"/>
  <c r="Y8" i="3"/>
  <c r="Y5" i="3" s="1"/>
  <c r="N8" i="3"/>
  <c r="I8" i="3"/>
  <c r="D8" i="3" s="1"/>
  <c r="E8" i="3"/>
  <c r="BC7" i="3"/>
  <c r="BC5" i="3" s="1"/>
  <c r="AU7" i="3"/>
  <c r="AN7" i="3"/>
  <c r="AJ7" i="3"/>
  <c r="AD7" i="3"/>
  <c r="Y7" i="3"/>
  <c r="N7" i="3"/>
  <c r="I7" i="3"/>
  <c r="E7" i="3"/>
  <c r="E5" i="3" s="1"/>
  <c r="D7" i="3"/>
  <c r="BC6" i="3"/>
  <c r="AU6" i="3"/>
  <c r="AU5" i="3" s="1"/>
  <c r="AN6" i="3"/>
  <c r="AJ6" i="3"/>
  <c r="AD6" i="3"/>
  <c r="Y6" i="3"/>
  <c r="N6" i="3"/>
  <c r="N5" i="3" s="1"/>
  <c r="I6" i="3"/>
  <c r="I5" i="3" s="1"/>
  <c r="E6" i="3"/>
  <c r="D6" i="3"/>
  <c r="BL5" i="3"/>
  <c r="BK5" i="3"/>
  <c r="BJ5" i="3"/>
  <c r="BI5" i="3"/>
  <c r="BH5" i="3"/>
  <c r="BG5" i="3"/>
  <c r="BF5" i="3"/>
  <c r="BE5" i="3"/>
  <c r="BD5" i="3"/>
  <c r="BB5" i="3"/>
  <c r="BA5" i="3"/>
  <c r="AZ5" i="3"/>
  <c r="AY5" i="3"/>
  <c r="AX5" i="3"/>
  <c r="AW5" i="3"/>
  <c r="AV5" i="3"/>
  <c r="AT5" i="3"/>
  <c r="AS5" i="3"/>
  <c r="AR5" i="3"/>
  <c r="AQ5" i="3"/>
  <c r="AP5" i="3"/>
  <c r="AO5" i="3"/>
  <c r="AN5" i="3"/>
  <c r="AM5" i="3"/>
  <c r="AL5" i="3"/>
  <c r="AK5" i="3"/>
  <c r="AI5" i="3"/>
  <c r="AH5" i="3"/>
  <c r="AG5" i="3"/>
  <c r="AF5" i="3"/>
  <c r="AE5" i="3"/>
  <c r="AC5" i="3"/>
  <c r="AB5" i="3"/>
  <c r="AA5" i="3"/>
  <c r="Z5" i="3"/>
  <c r="X5" i="3"/>
  <c r="W5" i="3"/>
  <c r="V5" i="3"/>
  <c r="U5" i="3"/>
  <c r="T5" i="3"/>
  <c r="S5" i="3"/>
  <c r="R5" i="3"/>
  <c r="Q5" i="3"/>
  <c r="P5" i="3"/>
  <c r="O5" i="3"/>
  <c r="M5" i="3"/>
  <c r="L5" i="3"/>
  <c r="K5" i="3"/>
  <c r="J5" i="3"/>
  <c r="H5" i="3"/>
  <c r="G5" i="3"/>
  <c r="F5" i="3"/>
  <c r="D15" i="3" l="1"/>
  <c r="D5" i="3"/>
  <c r="D14" i="3"/>
  <c r="E12" i="2"/>
  <c r="E11" i="2"/>
  <c r="E10" i="2"/>
  <c r="E9" i="2"/>
  <c r="E8" i="2"/>
  <c r="E7" i="2"/>
  <c r="E6" i="2"/>
  <c r="G5" i="2"/>
  <c r="F5" i="2"/>
  <c r="E5" i="2"/>
  <c r="D5" i="2"/>
  <c r="D18" i="1" l="1"/>
  <c r="D17" i="1"/>
  <c r="B17" i="1"/>
  <c r="D16" i="1"/>
  <c r="B16" i="1" s="1"/>
  <c r="K15" i="1"/>
  <c r="J15" i="1"/>
  <c r="I15" i="1"/>
  <c r="H15" i="1"/>
  <c r="G15" i="1"/>
  <c r="F15" i="1"/>
  <c r="E15" i="1"/>
  <c r="D15" i="1"/>
  <c r="C15" i="1"/>
  <c r="B15" i="1"/>
</calcChain>
</file>

<file path=xl/sharedStrings.xml><?xml version="1.0" encoding="utf-8"?>
<sst xmlns="http://schemas.openxmlformats.org/spreadsheetml/2006/main" count="1288" uniqueCount="359">
  <si>
    <t>川崎</t>
    <rPh sb="0" eb="2">
      <t>カワサキ</t>
    </rPh>
    <phoneticPr fontId="2"/>
  </si>
  <si>
    <t>幸</t>
    <rPh sb="0" eb="1">
      <t>サイワイ</t>
    </rPh>
    <phoneticPr fontId="2"/>
  </si>
  <si>
    <t>中原</t>
    <rPh sb="0" eb="2">
      <t>ナカハラ</t>
    </rPh>
    <phoneticPr fontId="2"/>
  </si>
  <si>
    <t>高津</t>
    <rPh sb="0" eb="2">
      <t>タカツ</t>
    </rPh>
    <phoneticPr fontId="2"/>
  </si>
  <si>
    <t>宮前</t>
    <rPh sb="0" eb="2">
      <t>ミヤマエ</t>
    </rPh>
    <phoneticPr fontId="2"/>
  </si>
  <si>
    <t>多摩</t>
    <rPh sb="0" eb="2">
      <t>タマ</t>
    </rPh>
    <phoneticPr fontId="2"/>
  </si>
  <si>
    <t>麻生</t>
    <rPh sb="0" eb="2">
      <t>アサオ</t>
    </rPh>
    <phoneticPr fontId="2"/>
  </si>
  <si>
    <t>総数</t>
    <rPh sb="0" eb="2">
      <t>ソウスウ</t>
    </rPh>
    <phoneticPr fontId="2"/>
  </si>
  <si>
    <t>獣医師</t>
    <rPh sb="0" eb="3">
      <t>ジュウイシ</t>
    </rPh>
    <phoneticPr fontId="2"/>
  </si>
  <si>
    <t>薬剤師</t>
    <rPh sb="0" eb="3">
      <t>ヤクザイシ</t>
    </rPh>
    <phoneticPr fontId="2"/>
  </si>
  <si>
    <t>本庁</t>
    <rPh sb="0" eb="2">
      <t>ホンチョウ</t>
    </rPh>
    <phoneticPr fontId="2"/>
  </si>
  <si>
    <t>注）　係長以上を除く。</t>
    <rPh sb="0" eb="1">
      <t>チュウ</t>
    </rPh>
    <rPh sb="3" eb="4">
      <t>カカ</t>
    </rPh>
    <rPh sb="4" eb="5">
      <t>チョウ</t>
    </rPh>
    <rPh sb="5" eb="7">
      <t>イジョウ</t>
    </rPh>
    <rPh sb="8" eb="9">
      <t>ノゾ</t>
    </rPh>
    <phoneticPr fontId="2"/>
  </si>
  <si>
    <t>臨床検査技師</t>
    <rPh sb="0" eb="2">
      <t>リンショウ</t>
    </rPh>
    <rPh sb="2" eb="4">
      <t>ケンサ</t>
    </rPh>
    <rPh sb="4" eb="6">
      <t>ギシ</t>
    </rPh>
    <phoneticPr fontId="2"/>
  </si>
  <si>
    <t>支　　　　　　　　　　所</t>
    <rPh sb="0" eb="1">
      <t>シ</t>
    </rPh>
    <rPh sb="11" eb="12">
      <t>トコロ</t>
    </rPh>
    <phoneticPr fontId="2"/>
  </si>
  <si>
    <t>保健所</t>
    <rPh sb="0" eb="3">
      <t>ホケンジョ</t>
    </rPh>
    <phoneticPr fontId="2"/>
  </si>
  <si>
    <t>資料：保健医療政策部生活衛生担当</t>
    <rPh sb="3" eb="5">
      <t>ホケン</t>
    </rPh>
    <rPh sb="5" eb="7">
      <t>イリョウ</t>
    </rPh>
    <rPh sb="7" eb="9">
      <t>セイサク</t>
    </rPh>
    <rPh sb="9" eb="10">
      <t>ブ</t>
    </rPh>
    <rPh sb="10" eb="12">
      <t>セイカツ</t>
    </rPh>
    <rPh sb="12" eb="14">
      <t>エイセイ</t>
    </rPh>
    <rPh sb="14" eb="16">
      <t>タントウ</t>
    </rPh>
    <phoneticPr fontId="2"/>
  </si>
  <si>
    <t>表 １  環境衛生監視員配置</t>
    <phoneticPr fontId="2"/>
  </si>
  <si>
    <t>§３　環境衛生関係営業施設及び監視指導状況</t>
    <rPh sb="3" eb="5">
      <t>カンキョウ</t>
    </rPh>
    <rPh sb="5" eb="7">
      <t>エイセイ</t>
    </rPh>
    <rPh sb="7" eb="9">
      <t>カンケイ</t>
    </rPh>
    <rPh sb="9" eb="11">
      <t>エイギョウ</t>
    </rPh>
    <rPh sb="11" eb="13">
      <t>シセツ</t>
    </rPh>
    <rPh sb="13" eb="14">
      <t>オヨ</t>
    </rPh>
    <rPh sb="15" eb="17">
      <t>カンシ</t>
    </rPh>
    <rPh sb="17" eb="19">
      <t>シドウ</t>
    </rPh>
    <rPh sb="19" eb="21">
      <t>ジョウキョウ</t>
    </rPh>
    <phoneticPr fontId="2"/>
  </si>
  <si>
    <t>　環境衛生関係営業施設（旅館・興行場・公衆浴場・理容所・美容所・クリーニング所・プール・墓地・特定建築物・登録業・温泉・コインランドリー・畜舎等）について、関係法令に基づいた営業の許可申請及び開設の届出等に基づき、構造設備の検査を行った。前年度に引き続き、自主管理による施設、設備の衛生確保に主眼を置き、官能検査、聞き取り及び細菌学的検査並びに理化学検査による監視指導により自主管理体制の支援に努めた。また、旅館業法の改正に伴い改正のあった「川崎市旅館業法施行条例」及び「川崎市旅館業法施行細則」が平成30年6月から施行され、その遵守の確認や周知を進めた。
　平成２７年５月に川崎区の簡易宿所で火災が発生し、簡易宿所２棟が全焼、多数の死傷者が出たことを契機として、関係法令に基づく違反等が確認された施設について、改善に向けた継続的な指導を行うとともに、庁内関係部署との連携を強化し、違反建築物の予防等に取り組んだ。
　特定建築物の衛生指導対策として、興行場、百貨店、店舗を特定用途とする特定建築物以外の施設を対象として、「川崎市特定建築物立入検査等実施要領」に基づき、立入検査を実施した。また、空気環境測定器を利用した測定を実施し、日常的に適切な維持管理が行われていることの確認指導を行った。</t>
    <rPh sb="1" eb="3">
      <t>カンキョウ</t>
    </rPh>
    <rPh sb="3" eb="5">
      <t>エイセイ</t>
    </rPh>
    <rPh sb="5" eb="7">
      <t>カンケイ</t>
    </rPh>
    <rPh sb="7" eb="9">
      <t>エイギョウ</t>
    </rPh>
    <rPh sb="9" eb="11">
      <t>シセツ</t>
    </rPh>
    <rPh sb="12" eb="14">
      <t>リョカン</t>
    </rPh>
    <rPh sb="15" eb="17">
      <t>コウギョウ</t>
    </rPh>
    <rPh sb="17" eb="18">
      <t>ジョウ</t>
    </rPh>
    <rPh sb="19" eb="21">
      <t>コウシュウ</t>
    </rPh>
    <rPh sb="21" eb="23">
      <t>ヨクジョウ</t>
    </rPh>
    <rPh sb="24" eb="26">
      <t>リヨウ</t>
    </rPh>
    <rPh sb="26" eb="27">
      <t>ショ</t>
    </rPh>
    <rPh sb="28" eb="30">
      <t>ビヨウ</t>
    </rPh>
    <rPh sb="30" eb="31">
      <t>ショ</t>
    </rPh>
    <rPh sb="38" eb="39">
      <t>ショ</t>
    </rPh>
    <rPh sb="44" eb="46">
      <t>ボチ</t>
    </rPh>
    <rPh sb="47" eb="49">
      <t>トクテイ</t>
    </rPh>
    <rPh sb="49" eb="52">
      <t>ケンチクブツ</t>
    </rPh>
    <rPh sb="53" eb="55">
      <t>トウロク</t>
    </rPh>
    <rPh sb="55" eb="56">
      <t>ギョウ</t>
    </rPh>
    <rPh sb="57" eb="59">
      <t>オンセン</t>
    </rPh>
    <rPh sb="69" eb="71">
      <t>チクシャ</t>
    </rPh>
    <rPh sb="71" eb="72">
      <t>トウ</t>
    </rPh>
    <rPh sb="78" eb="80">
      <t>カンケイ</t>
    </rPh>
    <rPh sb="80" eb="82">
      <t>ホウレイ</t>
    </rPh>
    <rPh sb="83" eb="84">
      <t>モト</t>
    </rPh>
    <rPh sb="87" eb="89">
      <t>エイギョウ</t>
    </rPh>
    <rPh sb="90" eb="92">
      <t>キョカ</t>
    </rPh>
    <rPh sb="92" eb="94">
      <t>シンセイ</t>
    </rPh>
    <rPh sb="94" eb="95">
      <t>オヨ</t>
    </rPh>
    <rPh sb="96" eb="98">
      <t>カイセツ</t>
    </rPh>
    <rPh sb="99" eb="101">
      <t>トドケデ</t>
    </rPh>
    <rPh sb="101" eb="102">
      <t>トウ</t>
    </rPh>
    <rPh sb="103" eb="104">
      <t>モト</t>
    </rPh>
    <rPh sb="107" eb="109">
      <t>コウゾウ</t>
    </rPh>
    <rPh sb="109" eb="111">
      <t>セツビ</t>
    </rPh>
    <rPh sb="112" eb="114">
      <t>ケンサ</t>
    </rPh>
    <rPh sb="115" eb="116">
      <t>オコナ</t>
    </rPh>
    <rPh sb="119" eb="122">
      <t>ゼンネンド</t>
    </rPh>
    <rPh sb="123" eb="124">
      <t>ヒ</t>
    </rPh>
    <rPh sb="125" eb="126">
      <t>ツヅ</t>
    </rPh>
    <rPh sb="204" eb="208">
      <t>リョカンギョウホウ</t>
    </rPh>
    <rPh sb="209" eb="211">
      <t>カイセイ</t>
    </rPh>
    <rPh sb="212" eb="213">
      <t>トモナ</t>
    </rPh>
    <rPh sb="224" eb="228">
      <t>リョカンギョウホウ</t>
    </rPh>
    <rPh sb="228" eb="230">
      <t>セコウ</t>
    </rPh>
    <rPh sb="239" eb="243">
      <t>リョカンギョウホウ</t>
    </rPh>
    <rPh sb="243" eb="245">
      <t>セコウ</t>
    </rPh>
    <rPh sb="245" eb="247">
      <t>サイソク</t>
    </rPh>
    <rPh sb="258" eb="260">
      <t>セコウ</t>
    </rPh>
    <rPh sb="265" eb="267">
      <t>ジュンシュ</t>
    </rPh>
    <rPh sb="268" eb="270">
      <t>カクニン</t>
    </rPh>
    <rPh sb="271" eb="273">
      <t>シュウチ</t>
    </rPh>
    <rPh sb="274" eb="275">
      <t>スス</t>
    </rPh>
    <rPh sb="387" eb="389">
      <t>キョウカ</t>
    </rPh>
    <rPh sb="409" eb="411">
      <t>トクテイ</t>
    </rPh>
    <rPh sb="411" eb="414">
      <t>ケンチクブツ</t>
    </rPh>
    <rPh sb="415" eb="417">
      <t>エイセイ</t>
    </rPh>
    <rPh sb="417" eb="419">
      <t>シドウ</t>
    </rPh>
    <rPh sb="419" eb="421">
      <t>タイサク</t>
    </rPh>
    <rPh sb="425" eb="427">
      <t>コウギョウ</t>
    </rPh>
    <rPh sb="427" eb="428">
      <t>ジョウ</t>
    </rPh>
    <rPh sb="429" eb="431">
      <t>ヒャッカ</t>
    </rPh>
    <rPh sb="431" eb="432">
      <t>テン</t>
    </rPh>
    <rPh sb="433" eb="435">
      <t>テンポ</t>
    </rPh>
    <rPh sb="436" eb="438">
      <t>トクテイ</t>
    </rPh>
    <rPh sb="438" eb="440">
      <t>ヨウト</t>
    </rPh>
    <rPh sb="443" eb="445">
      <t>トクテイ</t>
    </rPh>
    <rPh sb="445" eb="448">
      <t>ケンチクブツ</t>
    </rPh>
    <rPh sb="448" eb="450">
      <t>イガイ</t>
    </rPh>
    <rPh sb="451" eb="453">
      <t>シセツ</t>
    </rPh>
    <rPh sb="454" eb="456">
      <t>タイショウ</t>
    </rPh>
    <rPh sb="461" eb="464">
      <t>カワサキシ</t>
    </rPh>
    <rPh sb="464" eb="466">
      <t>トクテイ</t>
    </rPh>
    <rPh sb="466" eb="469">
      <t>ケンチクブツ</t>
    </rPh>
    <rPh sb="469" eb="471">
      <t>タチイリ</t>
    </rPh>
    <rPh sb="471" eb="473">
      <t>ケンサ</t>
    </rPh>
    <rPh sb="473" eb="474">
      <t>トウ</t>
    </rPh>
    <rPh sb="474" eb="476">
      <t>ジッシ</t>
    </rPh>
    <rPh sb="476" eb="478">
      <t>ヨウリョウ</t>
    </rPh>
    <rPh sb="480" eb="481">
      <t>モト</t>
    </rPh>
    <rPh sb="484" eb="486">
      <t>タチイリ</t>
    </rPh>
    <rPh sb="486" eb="488">
      <t>ケンサ</t>
    </rPh>
    <rPh sb="489" eb="491">
      <t>ジッシ</t>
    </rPh>
    <rPh sb="497" eb="499">
      <t>クウキ</t>
    </rPh>
    <rPh sb="499" eb="501">
      <t>カンキョウ</t>
    </rPh>
    <rPh sb="501" eb="503">
      <t>ソクテイ</t>
    </rPh>
    <rPh sb="503" eb="504">
      <t>キ</t>
    </rPh>
    <rPh sb="505" eb="507">
      <t>リヨウ</t>
    </rPh>
    <rPh sb="509" eb="511">
      <t>ソクテイ</t>
    </rPh>
    <rPh sb="512" eb="514">
      <t>ジッシ</t>
    </rPh>
    <rPh sb="516" eb="519">
      <t>ニチジョウテキ</t>
    </rPh>
    <rPh sb="520" eb="522">
      <t>テキセツ</t>
    </rPh>
    <rPh sb="523" eb="525">
      <t>イジ</t>
    </rPh>
    <rPh sb="525" eb="527">
      <t>カンリ</t>
    </rPh>
    <rPh sb="528" eb="529">
      <t>オコナ</t>
    </rPh>
    <rPh sb="537" eb="539">
      <t>カクニン</t>
    </rPh>
    <rPh sb="539" eb="541">
      <t>シドウ</t>
    </rPh>
    <rPh sb="542" eb="543">
      <t>オコナ</t>
    </rPh>
    <phoneticPr fontId="2"/>
  </si>
  <si>
    <t>表 ２　環境衛生監視</t>
    <phoneticPr fontId="2"/>
  </si>
  <si>
    <t>年度末施設数</t>
    <rPh sb="0" eb="2">
      <t>ネンド</t>
    </rPh>
    <rPh sb="2" eb="3">
      <t>マツ</t>
    </rPh>
    <rPh sb="3" eb="5">
      <t>シセツ</t>
    </rPh>
    <rPh sb="5" eb="6">
      <t>スウ</t>
    </rPh>
    <phoneticPr fontId="2"/>
  </si>
  <si>
    <t>監視総数</t>
    <rPh sb="0" eb="2">
      <t>カンシ</t>
    </rPh>
    <rPh sb="2" eb="4">
      <t>ソウスウ</t>
    </rPh>
    <phoneticPr fontId="2"/>
  </si>
  <si>
    <t>許可確認前の調査指導</t>
    <rPh sb="0" eb="2">
      <t>キョカ</t>
    </rPh>
    <rPh sb="2" eb="4">
      <t>カクニン</t>
    </rPh>
    <rPh sb="4" eb="5">
      <t>マエ</t>
    </rPh>
    <rPh sb="6" eb="8">
      <t>チョウサ</t>
    </rPh>
    <rPh sb="8" eb="10">
      <t>シドウ</t>
    </rPh>
    <phoneticPr fontId="2"/>
  </si>
  <si>
    <t>許可確認後の調査指導</t>
    <rPh sb="0" eb="2">
      <t>キョカ</t>
    </rPh>
    <rPh sb="2" eb="4">
      <t>カクニン</t>
    </rPh>
    <rPh sb="4" eb="5">
      <t>ゴ</t>
    </rPh>
    <rPh sb="6" eb="8">
      <t>チョウサ</t>
    </rPh>
    <rPh sb="8" eb="10">
      <t>シドウ</t>
    </rPh>
    <phoneticPr fontId="2"/>
  </si>
  <si>
    <t>令和４年度</t>
    <rPh sb="0" eb="2">
      <t>レイワ</t>
    </rPh>
    <rPh sb="3" eb="5">
      <t>ネンド</t>
    </rPh>
    <rPh sb="4" eb="5">
      <t>ド</t>
    </rPh>
    <phoneticPr fontId="2"/>
  </si>
  <si>
    <t>資料：保健医療政策部生活衛生担当</t>
    <rPh sb="3" eb="10">
      <t>ホケンイリョウセイサクブ</t>
    </rPh>
    <rPh sb="10" eb="12">
      <t>セイカツ</t>
    </rPh>
    <rPh sb="12" eb="14">
      <t>エイセイ</t>
    </rPh>
    <rPh sb="14" eb="16">
      <t>タントウ</t>
    </rPh>
    <phoneticPr fontId="2"/>
  </si>
  <si>
    <t>表 ３　環境衛生関係施設及び許可届出・廃業施設</t>
    <phoneticPr fontId="2"/>
  </si>
  <si>
    <t xml:space="preserve">  </t>
    <phoneticPr fontId="2"/>
  </si>
  <si>
    <t>旅館</t>
    <rPh sb="0" eb="2">
      <t>リョカン</t>
    </rPh>
    <phoneticPr fontId="2"/>
  </si>
  <si>
    <t>興行場</t>
    <rPh sb="0" eb="3">
      <t>コウギョウジョウ</t>
    </rPh>
    <phoneticPr fontId="2"/>
  </si>
  <si>
    <t>公衆浴場</t>
    <rPh sb="0" eb="2">
      <t>コウシュウ</t>
    </rPh>
    <rPh sb="2" eb="4">
      <t>ヨクジョウ</t>
    </rPh>
    <phoneticPr fontId="2"/>
  </si>
  <si>
    <t>温泉（利用許可）</t>
    <phoneticPr fontId="2"/>
  </si>
  <si>
    <t>温泉（掘削・動力装置）</t>
    <rPh sb="0" eb="2">
      <t>クッサク</t>
    </rPh>
    <phoneticPr fontId="2"/>
  </si>
  <si>
    <t>理容所</t>
    <rPh sb="0" eb="2">
      <t>リヨウ</t>
    </rPh>
    <rPh sb="2" eb="3">
      <t>ジョ</t>
    </rPh>
    <phoneticPr fontId="2"/>
  </si>
  <si>
    <t>美容所</t>
    <rPh sb="0" eb="2">
      <t>ビヨウ</t>
    </rPh>
    <rPh sb="2" eb="3">
      <t>ジョ</t>
    </rPh>
    <phoneticPr fontId="2"/>
  </si>
  <si>
    <t>クリーニング所</t>
    <rPh sb="6" eb="7">
      <t>ジョ</t>
    </rPh>
    <phoneticPr fontId="2"/>
  </si>
  <si>
    <t>無店舗取次店</t>
    <rPh sb="0" eb="1">
      <t>ム</t>
    </rPh>
    <rPh sb="1" eb="3">
      <t>テンポ</t>
    </rPh>
    <rPh sb="3" eb="5">
      <t>トリツギ</t>
    </rPh>
    <rPh sb="5" eb="6">
      <t>テン</t>
    </rPh>
    <phoneticPr fontId="2"/>
  </si>
  <si>
    <t>コインランドリー</t>
    <phoneticPr fontId="2"/>
  </si>
  <si>
    <t>プール</t>
    <phoneticPr fontId="2"/>
  </si>
  <si>
    <t>墓地等</t>
    <rPh sb="0" eb="2">
      <t>ボチ</t>
    </rPh>
    <rPh sb="2" eb="3">
      <t>トウ</t>
    </rPh>
    <phoneticPr fontId="2"/>
  </si>
  <si>
    <t>畜舎及び家禽舎</t>
    <rPh sb="0" eb="2">
      <t>チクシャ</t>
    </rPh>
    <rPh sb="2" eb="3">
      <t>オヨ</t>
    </rPh>
    <rPh sb="4" eb="6">
      <t>カキン</t>
    </rPh>
    <rPh sb="6" eb="7">
      <t>シャ</t>
    </rPh>
    <phoneticPr fontId="2"/>
  </si>
  <si>
    <t>特定建築物</t>
    <rPh sb="0" eb="2">
      <t>トクテイ</t>
    </rPh>
    <rPh sb="2" eb="5">
      <t>ケンチクブツ</t>
    </rPh>
    <phoneticPr fontId="2"/>
  </si>
  <si>
    <t>登録業</t>
    <rPh sb="0" eb="2">
      <t>トウロク</t>
    </rPh>
    <rPh sb="2" eb="3">
      <t>ギョウ</t>
    </rPh>
    <phoneticPr fontId="2"/>
  </si>
  <si>
    <t>高齢者福祉施設等</t>
    <rPh sb="7" eb="8">
      <t>トウ</t>
    </rPh>
    <phoneticPr fontId="2"/>
  </si>
  <si>
    <t>旅館・ホテル</t>
    <rPh sb="0" eb="2">
      <t>リョカン</t>
    </rPh>
    <phoneticPr fontId="2"/>
  </si>
  <si>
    <t>簡易宿所</t>
    <rPh sb="0" eb="2">
      <t>カンイ</t>
    </rPh>
    <rPh sb="2" eb="4">
      <t>シュクショ</t>
    </rPh>
    <phoneticPr fontId="2"/>
  </si>
  <si>
    <t>下宿</t>
    <rPh sb="0" eb="2">
      <t>ゲシュク</t>
    </rPh>
    <phoneticPr fontId="2"/>
  </si>
  <si>
    <t>映画館</t>
    <rPh sb="0" eb="3">
      <t>エイガカン</t>
    </rPh>
    <phoneticPr fontId="2"/>
  </si>
  <si>
    <t>スポーツ施設</t>
    <phoneticPr fontId="2"/>
  </si>
  <si>
    <t>その他</t>
    <rPh sb="2" eb="3">
      <t>タ</t>
    </rPh>
    <phoneticPr fontId="2"/>
  </si>
  <si>
    <t>仮設興行場</t>
    <rPh sb="2" eb="5">
      <t>コウギョウジョウ</t>
    </rPh>
    <phoneticPr fontId="2"/>
  </si>
  <si>
    <t>一般公衆浴場</t>
    <rPh sb="0" eb="2">
      <t>イッパン</t>
    </rPh>
    <rPh sb="2" eb="4">
      <t>コウシュウ</t>
    </rPh>
    <rPh sb="4" eb="6">
      <t>ヨクジョウ</t>
    </rPh>
    <phoneticPr fontId="2"/>
  </si>
  <si>
    <t>その他の公衆浴場</t>
    <rPh sb="2" eb="3">
      <t>タ</t>
    </rPh>
    <rPh sb="4" eb="6">
      <t>コウシュウ</t>
    </rPh>
    <rPh sb="6" eb="8">
      <t>ヨクジョウ</t>
    </rPh>
    <phoneticPr fontId="2"/>
  </si>
  <si>
    <t>一般クリーニング所</t>
    <rPh sb="0" eb="2">
      <t>イッパン</t>
    </rPh>
    <phoneticPr fontId="2"/>
  </si>
  <si>
    <t>取次所</t>
    <rPh sb="0" eb="2">
      <t>トリツギ</t>
    </rPh>
    <rPh sb="2" eb="3">
      <t>ジョ</t>
    </rPh>
    <phoneticPr fontId="2"/>
  </si>
  <si>
    <t>営業</t>
    <rPh sb="0" eb="2">
      <t>エイギョウ</t>
    </rPh>
    <phoneticPr fontId="2"/>
  </si>
  <si>
    <t>公営</t>
    <rPh sb="0" eb="2">
      <t>コウエイ</t>
    </rPh>
    <phoneticPr fontId="2"/>
  </si>
  <si>
    <t>厚生</t>
    <rPh sb="0" eb="2">
      <t>コウセイ</t>
    </rPh>
    <phoneticPr fontId="2"/>
  </si>
  <si>
    <t>学校</t>
    <rPh sb="0" eb="2">
      <t>ガッコウ</t>
    </rPh>
    <phoneticPr fontId="2"/>
  </si>
  <si>
    <t>墓地</t>
    <rPh sb="0" eb="2">
      <t>ボチ</t>
    </rPh>
    <phoneticPr fontId="2"/>
  </si>
  <si>
    <t>納骨堂</t>
    <rPh sb="0" eb="3">
      <t>ノウコツドウ</t>
    </rPh>
    <phoneticPr fontId="2"/>
  </si>
  <si>
    <t>火葬場</t>
    <rPh sb="0" eb="2">
      <t>カソウ</t>
    </rPh>
    <rPh sb="2" eb="3">
      <t>ジョウ</t>
    </rPh>
    <phoneticPr fontId="2"/>
  </si>
  <si>
    <t>きゅう舎</t>
    <rPh sb="3" eb="4">
      <t>シャ</t>
    </rPh>
    <phoneticPr fontId="2"/>
  </si>
  <si>
    <t>牛舎</t>
    <rPh sb="0" eb="1">
      <t>ウシ</t>
    </rPh>
    <rPh sb="1" eb="2">
      <t>シャ</t>
    </rPh>
    <phoneticPr fontId="2"/>
  </si>
  <si>
    <t>豚舎</t>
    <rPh sb="0" eb="1">
      <t>トン</t>
    </rPh>
    <rPh sb="1" eb="2">
      <t>シャ</t>
    </rPh>
    <phoneticPr fontId="2"/>
  </si>
  <si>
    <t>犬舎</t>
    <rPh sb="0" eb="1">
      <t>イヌ</t>
    </rPh>
    <rPh sb="1" eb="2">
      <t>シャ</t>
    </rPh>
    <phoneticPr fontId="2"/>
  </si>
  <si>
    <t>めん山羊舎</t>
    <rPh sb="2" eb="4">
      <t>ヤギ</t>
    </rPh>
    <rPh sb="4" eb="5">
      <t>シャ</t>
    </rPh>
    <phoneticPr fontId="2"/>
  </si>
  <si>
    <t>鶏舎</t>
    <rPh sb="0" eb="1">
      <t>ニワトリ</t>
    </rPh>
    <rPh sb="1" eb="2">
      <t>シャ</t>
    </rPh>
    <phoneticPr fontId="2"/>
  </si>
  <si>
    <t>百貨店</t>
    <rPh sb="0" eb="3">
      <t>ヒャッカテン</t>
    </rPh>
    <phoneticPr fontId="2"/>
  </si>
  <si>
    <t>店舗</t>
    <rPh sb="0" eb="2">
      <t>テンポ</t>
    </rPh>
    <phoneticPr fontId="2"/>
  </si>
  <si>
    <t>事務所</t>
    <rPh sb="0" eb="2">
      <t>ジム</t>
    </rPh>
    <rPh sb="2" eb="3">
      <t>ショ</t>
    </rPh>
    <phoneticPr fontId="2"/>
  </si>
  <si>
    <t>清掃業</t>
    <rPh sb="0" eb="2">
      <t>セイソウ</t>
    </rPh>
    <rPh sb="2" eb="3">
      <t>ギョウ</t>
    </rPh>
    <phoneticPr fontId="2"/>
  </si>
  <si>
    <t>空気環境測定業</t>
    <rPh sb="4" eb="6">
      <t>ソクテイ</t>
    </rPh>
    <rPh sb="6" eb="7">
      <t>ギョウ</t>
    </rPh>
    <phoneticPr fontId="2"/>
  </si>
  <si>
    <t>空気調和用ダクト清掃業</t>
    <rPh sb="0" eb="2">
      <t>クウキ</t>
    </rPh>
    <phoneticPr fontId="2"/>
  </si>
  <si>
    <t>飲料水水質検査業</t>
    <rPh sb="5" eb="7">
      <t>ケンサ</t>
    </rPh>
    <rPh sb="7" eb="8">
      <t>ギョウ</t>
    </rPh>
    <phoneticPr fontId="2"/>
  </si>
  <si>
    <t>飲料水貯水槽清掃業</t>
    <rPh sb="6" eb="8">
      <t>セイソウ</t>
    </rPh>
    <rPh sb="8" eb="9">
      <t>ギョウ</t>
    </rPh>
    <phoneticPr fontId="2"/>
  </si>
  <si>
    <t>排水管清掃業</t>
    <rPh sb="3" eb="6">
      <t>セイソウギョウ</t>
    </rPh>
    <phoneticPr fontId="2"/>
  </si>
  <si>
    <t>ねずみこん虫等防除業</t>
    <rPh sb="6" eb="7">
      <t>トウ</t>
    </rPh>
    <rPh sb="7" eb="9">
      <t>ボウジョ</t>
    </rPh>
    <rPh sb="9" eb="10">
      <t>ギョウ</t>
    </rPh>
    <phoneticPr fontId="2"/>
  </si>
  <si>
    <t>環境衛生総合管理業</t>
    <rPh sb="4" eb="6">
      <t>ソウゴウ</t>
    </rPh>
    <rPh sb="6" eb="8">
      <t>カンリ</t>
    </rPh>
    <rPh sb="8" eb="9">
      <t>ギョウ</t>
    </rPh>
    <phoneticPr fontId="2"/>
  </si>
  <si>
    <t>保養・休養</t>
    <rPh sb="0" eb="2">
      <t>ホヨウ</t>
    </rPh>
    <rPh sb="3" eb="5">
      <t>キュウヨウ</t>
    </rPh>
    <phoneticPr fontId="2"/>
  </si>
  <si>
    <t>スポーツ施設</t>
    <rPh sb="0" eb="2">
      <t>シセツ</t>
    </rPh>
    <phoneticPr fontId="2"/>
  </si>
  <si>
    <t>蒸気・熱気</t>
    <rPh sb="0" eb="2">
      <t>ジョウキ</t>
    </rPh>
    <rPh sb="3" eb="5">
      <t>ネッキ</t>
    </rPh>
    <phoneticPr fontId="2"/>
  </si>
  <si>
    <t>個室</t>
    <rPh sb="0" eb="2">
      <t>コシツ</t>
    </rPh>
    <phoneticPr fontId="2"/>
  </si>
  <si>
    <t>営業施設数</t>
    <rPh sb="0" eb="2">
      <t>エイギョウ</t>
    </rPh>
    <rPh sb="2" eb="4">
      <t>シセツ</t>
    </rPh>
    <rPh sb="4" eb="5">
      <t>スウ</t>
    </rPh>
    <phoneticPr fontId="2"/>
  </si>
  <si>
    <t>廃業</t>
    <rPh sb="0" eb="2">
      <t>ハイギョウ</t>
    </rPh>
    <phoneticPr fontId="2"/>
  </si>
  <si>
    <t>申請</t>
    <rPh sb="0" eb="2">
      <t>シンセイ</t>
    </rPh>
    <phoneticPr fontId="2"/>
  </si>
  <si>
    <t>資料：保健医療政策部生活衛生担当</t>
    <phoneticPr fontId="2"/>
  </si>
  <si>
    <t>表 ４　業種別監視指導</t>
    <phoneticPr fontId="2"/>
  </si>
  <si>
    <t>温泉（掘削・動力装置）</t>
    <phoneticPr fontId="2"/>
  </si>
  <si>
    <t>　登録業</t>
    <rPh sb="1" eb="3">
      <t>トウロク</t>
    </rPh>
    <rPh sb="3" eb="4">
      <t>ギョウ</t>
    </rPh>
    <phoneticPr fontId="2"/>
  </si>
  <si>
    <t>高齢者福祉施設等</t>
    <rPh sb="0" eb="3">
      <t>コウレイシャ</t>
    </rPh>
    <rPh sb="3" eb="5">
      <t>フクシ</t>
    </rPh>
    <rPh sb="5" eb="7">
      <t>シセツ</t>
    </rPh>
    <rPh sb="7" eb="8">
      <t>トウ</t>
    </rPh>
    <phoneticPr fontId="2"/>
  </si>
  <si>
    <t>空気調和用ダクト清掃業</t>
    <phoneticPr fontId="2"/>
  </si>
  <si>
    <t>監視指導</t>
    <rPh sb="0" eb="2">
      <t>カンシ</t>
    </rPh>
    <rPh sb="2" eb="4">
      <t>シドウ</t>
    </rPh>
    <phoneticPr fontId="2"/>
  </si>
  <si>
    <t>延施設数</t>
    <rPh sb="0" eb="1">
      <t>ノ</t>
    </rPh>
    <rPh sb="1" eb="3">
      <t>シセツ</t>
    </rPh>
    <rPh sb="3" eb="4">
      <t>スウ</t>
    </rPh>
    <phoneticPr fontId="2"/>
  </si>
  <si>
    <t>許可確認検査</t>
    <rPh sb="0" eb="2">
      <t>キョカ</t>
    </rPh>
    <rPh sb="2" eb="4">
      <t>カクニン</t>
    </rPh>
    <rPh sb="4" eb="6">
      <t>ケンサ</t>
    </rPh>
    <phoneticPr fontId="2"/>
  </si>
  <si>
    <t>指導施設数</t>
    <rPh sb="0" eb="2">
      <t>シドウ</t>
    </rPh>
    <rPh sb="2" eb="4">
      <t>シセツ</t>
    </rPh>
    <rPh sb="4" eb="5">
      <t>カズ</t>
    </rPh>
    <phoneticPr fontId="2"/>
  </si>
  <si>
    <t>許可確認後の</t>
    <rPh sb="0" eb="2">
      <t>キョカ</t>
    </rPh>
    <rPh sb="2" eb="4">
      <t>カクニン</t>
    </rPh>
    <rPh sb="4" eb="5">
      <t>ゴ</t>
    </rPh>
    <phoneticPr fontId="2"/>
  </si>
  <si>
    <t>監視指導施設数</t>
    <rPh sb="0" eb="2">
      <t>カンシ</t>
    </rPh>
    <rPh sb="2" eb="4">
      <t>シドウ</t>
    </rPh>
    <rPh sb="4" eb="6">
      <t>シセツ</t>
    </rPh>
    <rPh sb="6" eb="7">
      <t>カズ</t>
    </rPh>
    <phoneticPr fontId="2"/>
  </si>
  <si>
    <t>表 ５　畜舎・頭羽</t>
    <phoneticPr fontId="2"/>
  </si>
  <si>
    <t>馬</t>
    <rPh sb="0" eb="1">
      <t>ウマ</t>
    </rPh>
    <phoneticPr fontId="2"/>
  </si>
  <si>
    <t>牛</t>
    <rPh sb="0" eb="1">
      <t>ウシ</t>
    </rPh>
    <phoneticPr fontId="2"/>
  </si>
  <si>
    <t>豚</t>
    <rPh sb="0" eb="1">
      <t>ブタ</t>
    </rPh>
    <phoneticPr fontId="2"/>
  </si>
  <si>
    <t>犬</t>
    <rPh sb="0" eb="1">
      <t>イヌ</t>
    </rPh>
    <phoneticPr fontId="2"/>
  </si>
  <si>
    <t>めん山羊</t>
    <rPh sb="2" eb="4">
      <t>ヤギ</t>
    </rPh>
    <phoneticPr fontId="2"/>
  </si>
  <si>
    <t>鶏</t>
    <rPh sb="0" eb="1">
      <t>トリ</t>
    </rPh>
    <phoneticPr fontId="2"/>
  </si>
  <si>
    <t>施設</t>
    <rPh sb="0" eb="2">
      <t>シセツ</t>
    </rPh>
    <phoneticPr fontId="2"/>
  </si>
  <si>
    <t>頭羽</t>
    <rPh sb="0" eb="1">
      <t>アタマ</t>
    </rPh>
    <rPh sb="1" eb="2">
      <t>ハ</t>
    </rPh>
    <phoneticPr fontId="2"/>
  </si>
  <si>
    <t>年間増減</t>
    <rPh sb="0" eb="2">
      <t>ネンカン</t>
    </rPh>
    <rPh sb="2" eb="4">
      <t>ゾウゲン</t>
    </rPh>
    <phoneticPr fontId="2"/>
  </si>
  <si>
    <t>-</t>
  </si>
  <si>
    <t>表 ６　墓地・納骨堂・火葬場</t>
    <phoneticPr fontId="2"/>
  </si>
  <si>
    <t>新規許可</t>
    <rPh sb="0" eb="2">
      <t>シンキ</t>
    </rPh>
    <rPh sb="2" eb="4">
      <t>キョカ</t>
    </rPh>
    <phoneticPr fontId="2"/>
  </si>
  <si>
    <t>拡張許可</t>
    <rPh sb="0" eb="2">
      <t>カクチョウ</t>
    </rPh>
    <rPh sb="2" eb="4">
      <t>キョカ</t>
    </rPh>
    <phoneticPr fontId="2"/>
  </si>
  <si>
    <t>縮小許可</t>
    <rPh sb="0" eb="2">
      <t>シュクショウ</t>
    </rPh>
    <rPh sb="2" eb="4">
      <t>キョカ</t>
    </rPh>
    <phoneticPr fontId="2"/>
  </si>
  <si>
    <t>廃止許可</t>
    <rPh sb="0" eb="2">
      <t>ハイシ</t>
    </rPh>
    <rPh sb="2" eb="4">
      <t>キョカ</t>
    </rPh>
    <phoneticPr fontId="2"/>
  </si>
  <si>
    <t>納骨堂</t>
    <rPh sb="0" eb="2">
      <t>ノウコツ</t>
    </rPh>
    <rPh sb="2" eb="3">
      <t>ドウ</t>
    </rPh>
    <phoneticPr fontId="2"/>
  </si>
  <si>
    <t>火葬場</t>
    <rPh sb="0" eb="3">
      <t>カソウバ</t>
    </rPh>
    <phoneticPr fontId="2"/>
  </si>
  <si>
    <t>件数</t>
    <rPh sb="0" eb="2">
      <t>ケンスウ</t>
    </rPh>
    <phoneticPr fontId="2"/>
  </si>
  <si>
    <t>-</t>
    <phoneticPr fontId="2"/>
  </si>
  <si>
    <t>私営</t>
    <rPh sb="0" eb="2">
      <t>シエイ</t>
    </rPh>
    <phoneticPr fontId="2"/>
  </si>
  <si>
    <t>表 ７　クリーニング所衛生検査</t>
    <phoneticPr fontId="2"/>
  </si>
  <si>
    <t>検査施設数</t>
    <rPh sb="0" eb="2">
      <t>ケンサ</t>
    </rPh>
    <rPh sb="2" eb="4">
      <t>シセツ</t>
    </rPh>
    <rPh sb="4" eb="5">
      <t>カズ</t>
    </rPh>
    <phoneticPr fontId="2"/>
  </si>
  <si>
    <t>検査延数</t>
    <rPh sb="0" eb="2">
      <t>ケンサ</t>
    </rPh>
    <rPh sb="2" eb="3">
      <t>ノ</t>
    </rPh>
    <rPh sb="3" eb="4">
      <t>カズ</t>
    </rPh>
    <phoneticPr fontId="2"/>
  </si>
  <si>
    <t>照度</t>
    <rPh sb="0" eb="2">
      <t>ショウド</t>
    </rPh>
    <phoneticPr fontId="1"/>
  </si>
  <si>
    <t>照度</t>
    <rPh sb="0" eb="2">
      <t>ショウド</t>
    </rPh>
    <phoneticPr fontId="2"/>
  </si>
  <si>
    <t>テトラクロロエチレン</t>
    <phoneticPr fontId="2"/>
  </si>
  <si>
    <t>二酸化炭素濃度</t>
    <rPh sb="0" eb="3">
      <t>ニサンカ</t>
    </rPh>
    <rPh sb="3" eb="5">
      <t>タンソ</t>
    </rPh>
    <rPh sb="5" eb="7">
      <t>ノウド</t>
    </rPh>
    <phoneticPr fontId="2"/>
  </si>
  <si>
    <t>ドライチェッカー</t>
    <phoneticPr fontId="2"/>
  </si>
  <si>
    <t>表 ８　コインランドリー営業施設衛生検査</t>
    <phoneticPr fontId="2"/>
  </si>
  <si>
    <t>作　　　業　　　面</t>
    <rPh sb="0" eb="1">
      <t>サク</t>
    </rPh>
    <rPh sb="4" eb="5">
      <t>ギョウ</t>
    </rPh>
    <rPh sb="8" eb="9">
      <t>メン</t>
    </rPh>
    <phoneticPr fontId="2"/>
  </si>
  <si>
    <t>施　　　設　　　内</t>
    <rPh sb="0" eb="1">
      <t>シ</t>
    </rPh>
    <rPh sb="4" eb="5">
      <t>セツ</t>
    </rPh>
    <rPh sb="8" eb="9">
      <t>ナイ</t>
    </rPh>
    <phoneticPr fontId="2"/>
  </si>
  <si>
    <t>空　　　気　　　質</t>
    <rPh sb="0" eb="1">
      <t>ソラ</t>
    </rPh>
    <rPh sb="4" eb="5">
      <t>キ</t>
    </rPh>
    <rPh sb="8" eb="9">
      <t>シツ</t>
    </rPh>
    <phoneticPr fontId="2"/>
  </si>
  <si>
    <t>照　　　　度</t>
    <rPh sb="0" eb="1">
      <t>テラシ</t>
    </rPh>
    <rPh sb="5" eb="6">
      <t>ド</t>
    </rPh>
    <phoneticPr fontId="2"/>
  </si>
  <si>
    <t>炭酸ガス濃度</t>
    <rPh sb="0" eb="2">
      <t>タンサン</t>
    </rPh>
    <rPh sb="4" eb="6">
      <t>ノウド</t>
    </rPh>
    <phoneticPr fontId="2"/>
  </si>
  <si>
    <t>一酸化炭素濃度</t>
    <rPh sb="0" eb="3">
      <t>イッサンカ</t>
    </rPh>
    <rPh sb="3" eb="5">
      <t>タンソ</t>
    </rPh>
    <rPh sb="5" eb="7">
      <t>ノウド</t>
    </rPh>
    <phoneticPr fontId="2"/>
  </si>
  <si>
    <t>温　　　　　度</t>
    <rPh sb="0" eb="1">
      <t>アツシ</t>
    </rPh>
    <rPh sb="6" eb="7">
      <t>ド</t>
    </rPh>
    <phoneticPr fontId="2"/>
  </si>
  <si>
    <t>相　対　湿　度</t>
    <rPh sb="0" eb="1">
      <t>ソウ</t>
    </rPh>
    <rPh sb="2" eb="3">
      <t>ツイ</t>
    </rPh>
    <rPh sb="4" eb="5">
      <t>シツ</t>
    </rPh>
    <rPh sb="6" eb="7">
      <t>ド</t>
    </rPh>
    <phoneticPr fontId="2"/>
  </si>
  <si>
    <t>気　　　　　流</t>
    <rPh sb="0" eb="1">
      <t>キ</t>
    </rPh>
    <rPh sb="6" eb="7">
      <t>リュウ</t>
    </rPh>
    <phoneticPr fontId="2"/>
  </si>
  <si>
    <t>浮遊粉じん量</t>
    <rPh sb="0" eb="2">
      <t>フユウ</t>
    </rPh>
    <rPh sb="2" eb="3">
      <t>コナ</t>
    </rPh>
    <rPh sb="5" eb="6">
      <t>リョウ</t>
    </rPh>
    <phoneticPr fontId="2"/>
  </si>
  <si>
    <t>適</t>
    <rPh sb="0" eb="1">
      <t>テキ</t>
    </rPh>
    <phoneticPr fontId="2"/>
  </si>
  <si>
    <t>不適</t>
    <rPh sb="0" eb="2">
      <t>フテキ</t>
    </rPh>
    <phoneticPr fontId="2"/>
  </si>
  <si>
    <t>注）川崎市コインランドリー衛生指導要綱に基づき、照度は300lux以上、炭酸ガス濃度は1,000ｐｐｍ以下、一酸化炭素濃度は10ｐｐｍ以下を適とした。</t>
    <rPh sb="2" eb="4">
      <t>カワサキ</t>
    </rPh>
    <rPh sb="4" eb="5">
      <t>シ</t>
    </rPh>
    <rPh sb="13" eb="14">
      <t>エイ</t>
    </rPh>
    <rPh sb="14" eb="15">
      <t>セイ</t>
    </rPh>
    <rPh sb="15" eb="17">
      <t>シドウ</t>
    </rPh>
    <rPh sb="17" eb="19">
      <t>ヨウコウ</t>
    </rPh>
    <rPh sb="24" eb="26">
      <t>ショウド</t>
    </rPh>
    <rPh sb="36" eb="38">
      <t>タンサン</t>
    </rPh>
    <rPh sb="40" eb="42">
      <t>ノウド</t>
    </rPh>
    <rPh sb="51" eb="53">
      <t>イカ</t>
    </rPh>
    <rPh sb="54" eb="57">
      <t>イッサンカ</t>
    </rPh>
    <rPh sb="57" eb="59">
      <t>タンソ</t>
    </rPh>
    <rPh sb="59" eb="61">
      <t>ノウド</t>
    </rPh>
    <rPh sb="67" eb="69">
      <t>イカ</t>
    </rPh>
    <rPh sb="70" eb="71">
      <t>テキ</t>
    </rPh>
    <phoneticPr fontId="2"/>
  </si>
  <si>
    <t>表 ９　旅館衛生検査</t>
    <phoneticPr fontId="2"/>
  </si>
  <si>
    <t>浴                           槽                             水</t>
    <rPh sb="0" eb="1">
      <t>ヨク</t>
    </rPh>
    <rPh sb="28" eb="29">
      <t>ソウ</t>
    </rPh>
    <rPh sb="58" eb="59">
      <t>スイ</t>
    </rPh>
    <phoneticPr fontId="2"/>
  </si>
  <si>
    <t>フロント受付台</t>
    <rPh sb="4" eb="6">
      <t>ウケツケ</t>
    </rPh>
    <rPh sb="6" eb="7">
      <t>ダイ</t>
    </rPh>
    <phoneticPr fontId="2"/>
  </si>
  <si>
    <t>ｐＨ値</t>
    <rPh sb="2" eb="3">
      <t>チ</t>
    </rPh>
    <phoneticPr fontId="3"/>
  </si>
  <si>
    <t>遊離残留塩素濃度</t>
    <rPh sb="0" eb="2">
      <t>ユウリ</t>
    </rPh>
    <rPh sb="2" eb="4">
      <t>ザンリュウ</t>
    </rPh>
    <rPh sb="4" eb="6">
      <t>エンソ</t>
    </rPh>
    <rPh sb="6" eb="8">
      <t>ノウド</t>
    </rPh>
    <phoneticPr fontId="3"/>
  </si>
  <si>
    <t>水温</t>
    <rPh sb="0" eb="2">
      <t>スイオン</t>
    </rPh>
    <phoneticPr fontId="3"/>
  </si>
  <si>
    <t>過マンガン酸カリウム消費量</t>
    <rPh sb="0" eb="1">
      <t>カ</t>
    </rPh>
    <rPh sb="5" eb="6">
      <t>サン</t>
    </rPh>
    <rPh sb="10" eb="13">
      <t>ショウヒリョウ</t>
    </rPh>
    <phoneticPr fontId="2"/>
  </si>
  <si>
    <t>温度</t>
    <rPh sb="0" eb="2">
      <t>オンド</t>
    </rPh>
    <phoneticPr fontId="3"/>
  </si>
  <si>
    <t>相対湿度</t>
    <rPh sb="0" eb="2">
      <t>ソウタイ</t>
    </rPh>
    <rPh sb="2" eb="4">
      <t>シツド</t>
    </rPh>
    <phoneticPr fontId="3"/>
  </si>
  <si>
    <t>一酸化炭素濃度</t>
    <rPh sb="0" eb="3">
      <t>イッサンカ</t>
    </rPh>
    <rPh sb="3" eb="5">
      <t>タンソ</t>
    </rPh>
    <rPh sb="5" eb="7">
      <t>ノウド</t>
    </rPh>
    <phoneticPr fontId="3"/>
  </si>
  <si>
    <t>二酸化炭素濃度</t>
    <rPh sb="0" eb="3">
      <t>ニサンカ</t>
    </rPh>
    <rPh sb="3" eb="5">
      <t>タンソ</t>
    </rPh>
    <rPh sb="5" eb="7">
      <t>ノウド</t>
    </rPh>
    <phoneticPr fontId="3"/>
  </si>
  <si>
    <t>遊離残留
塩素濃度</t>
    <rPh sb="0" eb="2">
      <t>ユウリ</t>
    </rPh>
    <rPh sb="2" eb="4">
      <t>ザンリュウ</t>
    </rPh>
    <rPh sb="5" eb="7">
      <t>エンソ</t>
    </rPh>
    <rPh sb="7" eb="9">
      <t>ノウド</t>
    </rPh>
    <phoneticPr fontId="2"/>
  </si>
  <si>
    <t>モノクロラミン
濃度</t>
    <rPh sb="8" eb="10">
      <t>ノウド</t>
    </rPh>
    <phoneticPr fontId="2"/>
  </si>
  <si>
    <t>濁　　　度</t>
    <rPh sb="0" eb="1">
      <t>ダク</t>
    </rPh>
    <rPh sb="4" eb="5">
      <t>ド</t>
    </rPh>
    <phoneticPr fontId="2"/>
  </si>
  <si>
    <t>過マンガン酸
カリウム消費量</t>
    <rPh sb="0" eb="1">
      <t>カ</t>
    </rPh>
    <rPh sb="5" eb="6">
      <t>サン</t>
    </rPh>
    <rPh sb="11" eb="14">
      <t>ショウヒリョウ</t>
    </rPh>
    <phoneticPr fontId="2"/>
  </si>
  <si>
    <t>全有機炭素の量</t>
    <rPh sb="0" eb="3">
      <t>ゼンユウキ</t>
    </rPh>
    <rPh sb="3" eb="5">
      <t>タンソ</t>
    </rPh>
    <rPh sb="6" eb="7">
      <t>リョウ</t>
    </rPh>
    <phoneticPr fontId="2"/>
  </si>
  <si>
    <t>大腸菌群</t>
    <rPh sb="0" eb="3">
      <t>ダイチョウキン</t>
    </rPh>
    <rPh sb="3" eb="4">
      <t>グン</t>
    </rPh>
    <phoneticPr fontId="3"/>
  </si>
  <si>
    <t>大腸菌群</t>
    <rPh sb="0" eb="3">
      <t>ダイチョウキン</t>
    </rPh>
    <rPh sb="3" eb="4">
      <t>グン</t>
    </rPh>
    <phoneticPr fontId="2"/>
  </si>
  <si>
    <t>レジオネラ
属菌</t>
    <rPh sb="6" eb="7">
      <t>ゾク</t>
    </rPh>
    <rPh sb="7" eb="8">
      <t>キン</t>
    </rPh>
    <phoneticPr fontId="2"/>
  </si>
  <si>
    <t>照　　　度</t>
    <rPh sb="0" eb="1">
      <t>テラシ</t>
    </rPh>
    <rPh sb="4" eb="5">
      <t>ド</t>
    </rPh>
    <phoneticPr fontId="2"/>
  </si>
  <si>
    <t>注）川崎市旅館業法施行条例及び川崎市旅館業法施行細則に基づき、＜浴槽水＞遊離残留塩素濃度は0.4mg/L以上・1.0mg/L以下、モノクロラミン濃度は3mg/L以上、濁度は５度以下、過マンガン酸カリウム消費量は25mg/L以下、全有機炭素の量は8mg/L以下、大腸菌群は1個/mL以下、レジオネラ属菌は不検出（10cfu/100mL未満）、＜フロント受付台＞照度は150lux以上を適とした。</t>
    <rPh sb="2" eb="5">
      <t>カワサキシ</t>
    </rPh>
    <rPh sb="15" eb="18">
      <t>カワサキシ</t>
    </rPh>
    <rPh sb="32" eb="34">
      <t>ヨクソウ</t>
    </rPh>
    <rPh sb="34" eb="35">
      <t>スイ</t>
    </rPh>
    <rPh sb="36" eb="38">
      <t>ユウリ</t>
    </rPh>
    <rPh sb="63" eb="64">
      <t>シタ</t>
    </rPh>
    <rPh sb="83" eb="84">
      <t>ダク</t>
    </rPh>
    <rPh sb="84" eb="85">
      <t>ド</t>
    </rPh>
    <rPh sb="87" eb="88">
      <t>ド</t>
    </rPh>
    <rPh sb="88" eb="90">
      <t>イカ</t>
    </rPh>
    <rPh sb="91" eb="92">
      <t>カ</t>
    </rPh>
    <rPh sb="96" eb="97">
      <t>サン</t>
    </rPh>
    <rPh sb="101" eb="103">
      <t>ショウヒ</t>
    </rPh>
    <rPh sb="103" eb="104">
      <t>リョウ</t>
    </rPh>
    <rPh sb="111" eb="113">
      <t>イカ</t>
    </rPh>
    <rPh sb="114" eb="115">
      <t>ゼン</t>
    </rPh>
    <rPh sb="115" eb="117">
      <t>ユウキ</t>
    </rPh>
    <rPh sb="117" eb="119">
      <t>タンソ</t>
    </rPh>
    <rPh sb="120" eb="121">
      <t>リョウ</t>
    </rPh>
    <rPh sb="127" eb="129">
      <t>イカ</t>
    </rPh>
    <rPh sb="130" eb="133">
      <t>ダイチョウキン</t>
    </rPh>
    <rPh sb="133" eb="134">
      <t>グン</t>
    </rPh>
    <rPh sb="136" eb="137">
      <t>コ</t>
    </rPh>
    <rPh sb="140" eb="142">
      <t>イカ</t>
    </rPh>
    <rPh sb="148" eb="149">
      <t>ゾク</t>
    </rPh>
    <rPh sb="149" eb="150">
      <t>キン</t>
    </rPh>
    <rPh sb="151" eb="152">
      <t>フ</t>
    </rPh>
    <rPh sb="152" eb="154">
      <t>ケンシュツ</t>
    </rPh>
    <rPh sb="166" eb="168">
      <t>ミマン</t>
    </rPh>
    <rPh sb="175" eb="177">
      <t>ウケツケ</t>
    </rPh>
    <rPh sb="177" eb="178">
      <t>ダイ</t>
    </rPh>
    <rPh sb="179" eb="181">
      <t>ショウド</t>
    </rPh>
    <phoneticPr fontId="2"/>
  </si>
  <si>
    <t>表 １０　興行場衛生検査</t>
    <phoneticPr fontId="2"/>
  </si>
  <si>
    <t>客                                                                 席</t>
    <rPh sb="0" eb="1">
      <t>キャク</t>
    </rPh>
    <rPh sb="66" eb="67">
      <t>セキ</t>
    </rPh>
    <phoneticPr fontId="2"/>
  </si>
  <si>
    <t>ロビー、休憩室、廊下、階段、便所の床面</t>
    <phoneticPr fontId="2"/>
  </si>
  <si>
    <t>出入口、売店、入場券売場の床面から85ｃｍの高さ</t>
    <phoneticPr fontId="2"/>
  </si>
  <si>
    <t>上演等中、
客席内の通路の床面</t>
    <rPh sb="3" eb="4">
      <t>ナカ</t>
    </rPh>
    <rPh sb="8" eb="9">
      <t>ナイ</t>
    </rPh>
    <rPh sb="10" eb="12">
      <t>ツウロ</t>
    </rPh>
    <phoneticPr fontId="2"/>
  </si>
  <si>
    <t>炭酸ガス含有率</t>
    <rPh sb="0" eb="2">
      <t>タンサン</t>
    </rPh>
    <rPh sb="4" eb="6">
      <t>ガンユウ</t>
    </rPh>
    <rPh sb="6" eb="7">
      <t>リツ</t>
    </rPh>
    <phoneticPr fontId="19"/>
  </si>
  <si>
    <t>浮遊粉じん量</t>
    <rPh sb="0" eb="2">
      <t>フユウ</t>
    </rPh>
    <rPh sb="2" eb="3">
      <t>フン</t>
    </rPh>
    <rPh sb="5" eb="6">
      <t>リョウ</t>
    </rPh>
    <phoneticPr fontId="2"/>
  </si>
  <si>
    <t>室内温度</t>
    <rPh sb="0" eb="2">
      <t>シツナイ</t>
    </rPh>
    <rPh sb="2" eb="4">
      <t>オンド</t>
    </rPh>
    <phoneticPr fontId="2"/>
  </si>
  <si>
    <t>相対湿度</t>
    <rPh sb="0" eb="2">
      <t>ソウタイ</t>
    </rPh>
    <rPh sb="2" eb="4">
      <t>シツド</t>
    </rPh>
    <phoneticPr fontId="2"/>
  </si>
  <si>
    <t>気流</t>
    <rPh sb="0" eb="2">
      <t>キリュウ</t>
    </rPh>
    <phoneticPr fontId="2"/>
  </si>
  <si>
    <t>一酸化炭素</t>
    <rPh sb="0" eb="3">
      <t>イッサンカ</t>
    </rPh>
    <rPh sb="3" eb="5">
      <t>タンソ</t>
    </rPh>
    <phoneticPr fontId="2"/>
  </si>
  <si>
    <t>外気温</t>
    <rPh sb="0" eb="3">
      <t>ガイキオン</t>
    </rPh>
    <phoneticPr fontId="2"/>
  </si>
  <si>
    <t>外気炭酸ガス含有率</t>
    <rPh sb="0" eb="2">
      <t>ガイキ</t>
    </rPh>
    <rPh sb="2" eb="4">
      <t>タンサン</t>
    </rPh>
    <rPh sb="6" eb="8">
      <t>ガンユウ</t>
    </rPh>
    <rPh sb="8" eb="9">
      <t>リツ</t>
    </rPh>
    <phoneticPr fontId="2"/>
  </si>
  <si>
    <t>外気浮遊粉じん量</t>
    <rPh sb="0" eb="2">
      <t>ガイキ</t>
    </rPh>
    <rPh sb="2" eb="4">
      <t>フユウ</t>
    </rPh>
    <rPh sb="4" eb="5">
      <t>フン</t>
    </rPh>
    <rPh sb="7" eb="8">
      <t>リョウ</t>
    </rPh>
    <phoneticPr fontId="2"/>
  </si>
  <si>
    <t>外気相対湿度</t>
    <rPh sb="0" eb="2">
      <t>ガイキ</t>
    </rPh>
    <rPh sb="2" eb="4">
      <t>ソウタイ</t>
    </rPh>
    <rPh sb="4" eb="6">
      <t>シツド</t>
    </rPh>
    <phoneticPr fontId="2"/>
  </si>
  <si>
    <t>その他</t>
    <rPh sb="2" eb="3">
      <t>ホカ</t>
    </rPh>
    <phoneticPr fontId="2"/>
  </si>
  <si>
    <t>炭酸ガス含有率</t>
    <rPh sb="0" eb="2">
      <t>タンサン</t>
    </rPh>
    <rPh sb="4" eb="6">
      <t>ガンユウ</t>
    </rPh>
    <rPh sb="6" eb="7">
      <t>リツ</t>
    </rPh>
    <phoneticPr fontId="2"/>
  </si>
  <si>
    <t>浮遊
粉じん量</t>
    <rPh sb="0" eb="2">
      <t>フユウ</t>
    </rPh>
    <rPh sb="3" eb="4">
      <t>フン</t>
    </rPh>
    <rPh sb="6" eb="7">
      <t>リョウ</t>
    </rPh>
    <phoneticPr fontId="2"/>
  </si>
  <si>
    <t>客席温度</t>
    <phoneticPr fontId="2"/>
  </si>
  <si>
    <t>注）川崎市興行場法施行条例に基づき、＜客席＞炭酸ガス含有率は100万分の1,500以下、浮遊粉じん量は0.2mg/㎥以下、客席温度は17℃以上・28℃以下、相対湿度は30％以上・80％以下、気流は0.5m/秒以下、照度は150lux以上、＜ロビー、休憩室、廊下、階段、便所の床面＞照度は150lux以上、＜出入口、売店、入場券売場の床面から85ｃｍの高さ＞照度は300lux以上＜上演等中、客席内の通路の床面＞照度は0.2lux以上を適とした。</t>
    <rPh sb="2" eb="5">
      <t>カワサキシ</t>
    </rPh>
    <rPh sb="19" eb="21">
      <t>キャクセキ</t>
    </rPh>
    <rPh sb="37" eb="43">
      <t>５００イカ</t>
    </rPh>
    <rPh sb="69" eb="71">
      <t>イジョウ</t>
    </rPh>
    <rPh sb="75" eb="77">
      <t>イカ</t>
    </rPh>
    <rPh sb="86" eb="88">
      <t>イジョウ</t>
    </rPh>
    <rPh sb="92" eb="94">
      <t>イカ</t>
    </rPh>
    <rPh sb="107" eb="109">
      <t>ショウド</t>
    </rPh>
    <rPh sb="140" eb="142">
      <t>ショウド</t>
    </rPh>
    <rPh sb="178" eb="180">
      <t>ショウド</t>
    </rPh>
    <rPh sb="193" eb="194">
      <t>ナカ</t>
    </rPh>
    <rPh sb="197" eb="198">
      <t>ナイ</t>
    </rPh>
    <rPh sb="199" eb="201">
      <t>ツウロ</t>
    </rPh>
    <rPh sb="205" eb="207">
      <t>ショウド</t>
    </rPh>
    <phoneticPr fontId="2"/>
  </si>
  <si>
    <t>表 １１　公衆浴場衛生検査</t>
    <phoneticPr fontId="2"/>
  </si>
  <si>
    <t>浴          槽          水</t>
    <rPh sb="0" eb="1">
      <t>ヨク</t>
    </rPh>
    <rPh sb="11" eb="12">
      <t>ソウ</t>
    </rPh>
    <rPh sb="22" eb="23">
      <t>スイ</t>
    </rPh>
    <phoneticPr fontId="2"/>
  </si>
  <si>
    <t>原湯・原水・上がり用湯・上がり用水</t>
    <phoneticPr fontId="2"/>
  </si>
  <si>
    <t>入浴者が利用
する場所の床面</t>
    <rPh sb="0" eb="2">
      <t>ニュウヨク</t>
    </rPh>
    <rPh sb="2" eb="3">
      <t>シャ</t>
    </rPh>
    <rPh sb="4" eb="6">
      <t>リヨウ</t>
    </rPh>
    <rPh sb="9" eb="11">
      <t>バショ</t>
    </rPh>
    <rPh sb="12" eb="14">
      <t>ユカメン</t>
    </rPh>
    <phoneticPr fontId="2"/>
  </si>
  <si>
    <t>過マンガン酸
カリウム消費量</t>
    <rPh sb="0" eb="1">
      <t>カ</t>
    </rPh>
    <rPh sb="5" eb="6">
      <t>サン</t>
    </rPh>
    <rPh sb="11" eb="14">
      <t>ショウヒリョウ</t>
    </rPh>
    <phoneticPr fontId="1"/>
  </si>
  <si>
    <t>ｐＨ値</t>
    <rPh sb="2" eb="3">
      <t>チ</t>
    </rPh>
    <phoneticPr fontId="1"/>
  </si>
  <si>
    <t>遊離残留
塩素濃度</t>
    <rPh sb="0" eb="2">
      <t>ユウリ</t>
    </rPh>
    <rPh sb="2" eb="4">
      <t>ザンリュウ</t>
    </rPh>
    <rPh sb="5" eb="7">
      <t>エンソ</t>
    </rPh>
    <rPh sb="7" eb="9">
      <t>ノウド</t>
    </rPh>
    <phoneticPr fontId="1"/>
  </si>
  <si>
    <t>水温</t>
    <rPh sb="0" eb="2">
      <t>スイオン</t>
    </rPh>
    <phoneticPr fontId="1"/>
  </si>
  <si>
    <t>電気伝導度</t>
    <rPh sb="0" eb="2">
      <t>デンキ</t>
    </rPh>
    <rPh sb="2" eb="4">
      <t>デンドウ</t>
    </rPh>
    <rPh sb="4" eb="5">
      <t>ド</t>
    </rPh>
    <phoneticPr fontId="1"/>
  </si>
  <si>
    <t>一般細菌</t>
    <rPh sb="0" eb="2">
      <t>イッパン</t>
    </rPh>
    <rPh sb="2" eb="4">
      <t>サイキン</t>
    </rPh>
    <phoneticPr fontId="1"/>
  </si>
  <si>
    <t>大腸菌</t>
    <rPh sb="0" eb="3">
      <t>ダイチョウキン</t>
    </rPh>
    <phoneticPr fontId="1"/>
  </si>
  <si>
    <t>レジオネラ属菌</t>
    <rPh sb="5" eb="6">
      <t>ゾク</t>
    </rPh>
    <rPh sb="6" eb="7">
      <t>キン</t>
    </rPh>
    <phoneticPr fontId="2"/>
  </si>
  <si>
    <t>レジオネラ属菌
遺伝子検査</t>
    <rPh sb="5" eb="6">
      <t>ゾク</t>
    </rPh>
    <rPh sb="6" eb="7">
      <t>キン</t>
    </rPh>
    <rPh sb="8" eb="11">
      <t>イデンシ</t>
    </rPh>
    <rPh sb="11" eb="13">
      <t>ケンサ</t>
    </rPh>
    <phoneticPr fontId="2"/>
  </si>
  <si>
    <t>モノクロラミン
濃度</t>
    <rPh sb="8" eb="10">
      <t>ノウド</t>
    </rPh>
    <phoneticPr fontId="1"/>
  </si>
  <si>
    <t>濁度</t>
    <rPh sb="0" eb="1">
      <t>ダク</t>
    </rPh>
    <rPh sb="1" eb="2">
      <t>ド</t>
    </rPh>
    <phoneticPr fontId="1"/>
  </si>
  <si>
    <t>過マンガン酸カリウム消費量</t>
    <rPh sb="0" eb="1">
      <t>カ</t>
    </rPh>
    <rPh sb="5" eb="6">
      <t>サン</t>
    </rPh>
    <rPh sb="10" eb="13">
      <t>ショウヒリョウ</t>
    </rPh>
    <phoneticPr fontId="1"/>
  </si>
  <si>
    <t>全有機炭素の量</t>
    <rPh sb="0" eb="5">
      <t>ゼンユウキタンソ</t>
    </rPh>
    <rPh sb="6" eb="7">
      <t>リョウ</t>
    </rPh>
    <phoneticPr fontId="1"/>
  </si>
  <si>
    <t>大腸菌群</t>
    <rPh sb="0" eb="3">
      <t>ダイチョウキン</t>
    </rPh>
    <rPh sb="3" eb="4">
      <t>グン</t>
    </rPh>
    <phoneticPr fontId="1"/>
  </si>
  <si>
    <t>レジオネラ属菌</t>
  </si>
  <si>
    <t>色度</t>
    <rPh sb="0" eb="1">
      <t>イロ</t>
    </rPh>
    <rPh sb="1" eb="2">
      <t>ド</t>
    </rPh>
    <phoneticPr fontId="1"/>
  </si>
  <si>
    <t>注）川崎市公衆浴場法施行条例及び川崎市公衆浴場法施行細則に基づき、＜浴槽水＞遊離残留塩素濃度は0.4mg/L以上・1.0mg/L以下、モノクロラミン濃度は3mg/L以上、濁度は5度以下、過マンガン酸カリウム消費量は25mg/L以下、全有機炭素の量は8mg/L以下、大腸菌群は1個/mL以下、レジオネラ属菌は不検出（10cfu/100mL未満）、＜原湯、原水、上がり用湯、上がり用水＞色度は5度以下、濁度は2度以下、過マンガン酸カリウム消費量は10mg/L以下、全有機炭素の量は3mg/L以下、ｐＨ値は5.8以上・8.6以下、大腸菌は不検出、レジオネラ属菌は不検出（10cfu/100mL未満)、＜入浴者が利用する場所の床面＞照度は30lux以上を適とした。</t>
    <rPh sb="2" eb="4">
      <t>カワサキ</t>
    </rPh>
    <rPh sb="4" eb="5">
      <t>シ</t>
    </rPh>
    <rPh sb="5" eb="7">
      <t>コウシュウ</t>
    </rPh>
    <rPh sb="7" eb="9">
      <t>ヨクジョウ</t>
    </rPh>
    <rPh sb="16" eb="19">
      <t>カワサキシ</t>
    </rPh>
    <rPh sb="34" eb="36">
      <t>ヨクソウ</t>
    </rPh>
    <rPh sb="36" eb="37">
      <t>スイ</t>
    </rPh>
    <rPh sb="64" eb="66">
      <t>イカ</t>
    </rPh>
    <rPh sb="142" eb="144">
      <t>イカ</t>
    </rPh>
    <rPh sb="173" eb="174">
      <t>ゲン</t>
    </rPh>
    <rPh sb="174" eb="175">
      <t>ユ</t>
    </rPh>
    <rPh sb="176" eb="178">
      <t>ゲンスイ</t>
    </rPh>
    <rPh sb="179" eb="180">
      <t>ノボ</t>
    </rPh>
    <rPh sb="182" eb="183">
      <t>ヨウ</t>
    </rPh>
    <rPh sb="183" eb="184">
      <t>ユ</t>
    </rPh>
    <rPh sb="185" eb="186">
      <t>ノボ</t>
    </rPh>
    <rPh sb="188" eb="189">
      <t>ヨウ</t>
    </rPh>
    <rPh sb="189" eb="190">
      <t>スイ</t>
    </rPh>
    <rPh sb="191" eb="192">
      <t>シキ</t>
    </rPh>
    <rPh sb="192" eb="193">
      <t>ド</t>
    </rPh>
    <rPh sb="195" eb="196">
      <t>ド</t>
    </rPh>
    <rPh sb="196" eb="198">
      <t>イカ</t>
    </rPh>
    <rPh sb="253" eb="255">
      <t>イジョウ</t>
    </rPh>
    <rPh sb="259" eb="261">
      <t>イカ</t>
    </rPh>
    <rPh sb="262" eb="265">
      <t>ダイチョウキン</t>
    </rPh>
    <rPh sb="266" eb="267">
      <t>フ</t>
    </rPh>
    <rPh sb="267" eb="269">
      <t>ケンシュツ</t>
    </rPh>
    <rPh sb="275" eb="276">
      <t>ゾク</t>
    </rPh>
    <rPh sb="276" eb="277">
      <t>キン</t>
    </rPh>
    <rPh sb="278" eb="279">
      <t>フ</t>
    </rPh>
    <rPh sb="279" eb="281">
      <t>ケンシュツ</t>
    </rPh>
    <rPh sb="293" eb="295">
      <t>ミマン</t>
    </rPh>
    <rPh sb="312" eb="314">
      <t>ショウド</t>
    </rPh>
    <phoneticPr fontId="2"/>
  </si>
  <si>
    <t>資料：保健医療政策部生活衛生担当</t>
    <rPh sb="3" eb="5">
      <t>ホケン</t>
    </rPh>
    <rPh sb="5" eb="10">
      <t>イリョウセイサクブ</t>
    </rPh>
    <rPh sb="10" eb="12">
      <t>セイカツ</t>
    </rPh>
    <rPh sb="12" eb="14">
      <t>エイセイ</t>
    </rPh>
    <rPh sb="14" eb="16">
      <t>タントウ</t>
    </rPh>
    <phoneticPr fontId="2"/>
  </si>
  <si>
    <t>表 １２　高齢者福祉施設等衛生検査</t>
    <phoneticPr fontId="2"/>
  </si>
  <si>
    <t>検査施設数</t>
    <rPh sb="0" eb="2">
      <t>ケンサ</t>
    </rPh>
    <rPh sb="2" eb="4">
      <t>シセツ</t>
    </rPh>
    <rPh sb="4" eb="5">
      <t>スウ</t>
    </rPh>
    <phoneticPr fontId="2"/>
  </si>
  <si>
    <t>検査延数</t>
    <rPh sb="0" eb="2">
      <t>ケンサ</t>
    </rPh>
    <rPh sb="2" eb="3">
      <t>ノ</t>
    </rPh>
    <rPh sb="3" eb="4">
      <t>スウ</t>
    </rPh>
    <phoneticPr fontId="2"/>
  </si>
  <si>
    <t>遊離残留塩素濃度</t>
    <rPh sb="0" eb="2">
      <t>ユウリ</t>
    </rPh>
    <rPh sb="2" eb="4">
      <t>ザンリュウ</t>
    </rPh>
    <rPh sb="4" eb="6">
      <t>エンソ</t>
    </rPh>
    <rPh sb="6" eb="8">
      <t>ノウド</t>
    </rPh>
    <phoneticPr fontId="2"/>
  </si>
  <si>
    <t>一般細菌</t>
    <rPh sb="0" eb="2">
      <t>イッパン</t>
    </rPh>
    <rPh sb="2" eb="4">
      <t>サイキン</t>
    </rPh>
    <phoneticPr fontId="2"/>
  </si>
  <si>
    <t>レジオネラ属菌</t>
    <rPh sb="5" eb="6">
      <t>ゾク</t>
    </rPh>
    <rPh sb="6" eb="7">
      <t>キン</t>
    </rPh>
    <phoneticPr fontId="1"/>
  </si>
  <si>
    <t>レジオネラ属菌遺伝子検査</t>
    <rPh sb="5" eb="6">
      <t>ゾク</t>
    </rPh>
    <rPh sb="6" eb="7">
      <t>キン</t>
    </rPh>
    <rPh sb="7" eb="10">
      <t>イデンシ</t>
    </rPh>
    <rPh sb="10" eb="12">
      <t>ケンサ</t>
    </rPh>
    <phoneticPr fontId="2"/>
  </si>
  <si>
    <t>温度</t>
    <rPh sb="0" eb="2">
      <t>オンド</t>
    </rPh>
    <phoneticPr fontId="1"/>
  </si>
  <si>
    <t>濁度</t>
    <rPh sb="0" eb="1">
      <t>ダク</t>
    </rPh>
    <rPh sb="1" eb="2">
      <t>ド</t>
    </rPh>
    <phoneticPr fontId="2"/>
  </si>
  <si>
    <t>全有機炭素の量</t>
    <rPh sb="0" eb="5">
      <t>ゼンユウキタンソ</t>
    </rPh>
    <rPh sb="6" eb="7">
      <t>リョウ</t>
    </rPh>
    <phoneticPr fontId="2"/>
  </si>
  <si>
    <t>色度</t>
    <rPh sb="0" eb="1">
      <t>シキ</t>
    </rPh>
    <rPh sb="1" eb="2">
      <t>ド</t>
    </rPh>
    <phoneticPr fontId="2"/>
  </si>
  <si>
    <t>ｐＨ値</t>
    <rPh sb="2" eb="3">
      <t>チ</t>
    </rPh>
    <phoneticPr fontId="2"/>
  </si>
  <si>
    <t>大腸菌</t>
    <rPh sb="0" eb="3">
      <t>ダイチョウキン</t>
    </rPh>
    <phoneticPr fontId="2"/>
  </si>
  <si>
    <t>注）川崎市高齢者福祉施設等の入浴設備におけるレジオネラ症防止対策要綱に基づき、＜浴槽水＞遊離残留塩素濃度は0.4mg/L以上、モノクロラミン濃度は3mg/L以上、濁度は5度以下、過マンガン酸カリウム消費量は25mg/L以下、全有機炭素の量は8mg/L以下、大腸菌群は1個/mL以下、レジオネラ属菌は不検出（10cfu／100mL未満）、＜原湯・原水・上がり用湯・上がり用水＞色度は5度以下、濁度は2度以下、過マンガン酸カリウム消費量は10mg/L以下、全有機炭素の量は3mg/L以下、ｐＨ値は5.8以上・8.6以下、大腸菌は不検出、レジオネラ属菌は不検出(10cfu/100mL未満)を適とした。</t>
    <rPh sb="2" eb="5">
      <t>カワサキシ</t>
    </rPh>
    <rPh sb="40" eb="42">
      <t>ヨクソウ</t>
    </rPh>
    <rPh sb="42" eb="43">
      <t>スイ</t>
    </rPh>
    <rPh sb="81" eb="82">
      <t>ダク</t>
    </rPh>
    <rPh sb="82" eb="83">
      <t>ド</t>
    </rPh>
    <rPh sb="85" eb="86">
      <t>ド</t>
    </rPh>
    <rPh sb="86" eb="88">
      <t>イカ</t>
    </rPh>
    <rPh sb="89" eb="90">
      <t>カ</t>
    </rPh>
    <rPh sb="94" eb="95">
      <t>サン</t>
    </rPh>
    <rPh sb="99" eb="102">
      <t>ショウヒリョウ</t>
    </rPh>
    <rPh sb="109" eb="111">
      <t>イカ</t>
    </rPh>
    <rPh sb="128" eb="131">
      <t>ダイチョウキン</t>
    </rPh>
    <rPh sb="131" eb="132">
      <t>グン</t>
    </rPh>
    <rPh sb="134" eb="135">
      <t>コ</t>
    </rPh>
    <rPh sb="138" eb="140">
      <t>イカ</t>
    </rPh>
    <rPh sb="169" eb="170">
      <t>ゲン</t>
    </rPh>
    <rPh sb="170" eb="171">
      <t>トウ</t>
    </rPh>
    <rPh sb="172" eb="174">
      <t>ゲンスイ</t>
    </rPh>
    <rPh sb="175" eb="176">
      <t>ア</t>
    </rPh>
    <rPh sb="178" eb="179">
      <t>ヨウ</t>
    </rPh>
    <rPh sb="179" eb="180">
      <t>ユ</t>
    </rPh>
    <rPh sb="181" eb="182">
      <t>アガ</t>
    </rPh>
    <rPh sb="184" eb="186">
      <t>ヨウスイ</t>
    </rPh>
    <rPh sb="187" eb="188">
      <t>シキ</t>
    </rPh>
    <rPh sb="188" eb="189">
      <t>ド</t>
    </rPh>
    <rPh sb="191" eb="194">
      <t>ドイカ</t>
    </rPh>
    <rPh sb="195" eb="196">
      <t>ダク</t>
    </rPh>
    <rPh sb="196" eb="197">
      <t>ド</t>
    </rPh>
    <rPh sb="199" eb="202">
      <t>ドイカ</t>
    </rPh>
    <rPh sb="203" eb="204">
      <t>カ</t>
    </rPh>
    <rPh sb="208" eb="209">
      <t>サン</t>
    </rPh>
    <rPh sb="213" eb="216">
      <t>ショウヒリョウ</t>
    </rPh>
    <rPh sb="223" eb="225">
      <t>イカ</t>
    </rPh>
    <rPh sb="244" eb="245">
      <t>チ</t>
    </rPh>
    <rPh sb="249" eb="251">
      <t>イジョウ</t>
    </rPh>
    <rPh sb="255" eb="257">
      <t>イカ</t>
    </rPh>
    <rPh sb="258" eb="261">
      <t>ダイチョウキン</t>
    </rPh>
    <rPh sb="262" eb="265">
      <t>フケンシュツ</t>
    </rPh>
    <rPh sb="271" eb="272">
      <t>ゾク</t>
    </rPh>
    <rPh sb="272" eb="273">
      <t>キン</t>
    </rPh>
    <rPh sb="274" eb="275">
      <t>フ</t>
    </rPh>
    <rPh sb="275" eb="277">
      <t>ケンシュツ</t>
    </rPh>
    <rPh sb="289" eb="291">
      <t>ミマン</t>
    </rPh>
    <phoneticPr fontId="2"/>
  </si>
  <si>
    <t>表 １３　温泉検査</t>
    <phoneticPr fontId="2"/>
  </si>
  <si>
    <t>可燃性ガス</t>
    <rPh sb="0" eb="3">
      <t>カネンセイ</t>
    </rPh>
    <phoneticPr fontId="2"/>
  </si>
  <si>
    <t>水温</t>
    <rPh sb="0" eb="1">
      <t>スイ</t>
    </rPh>
    <rPh sb="1" eb="2">
      <t>オン</t>
    </rPh>
    <phoneticPr fontId="2"/>
  </si>
  <si>
    <t>水素イオン濃度</t>
    <rPh sb="0" eb="2">
      <t>スイソ</t>
    </rPh>
    <rPh sb="5" eb="7">
      <t>ノウド</t>
    </rPh>
    <phoneticPr fontId="2"/>
  </si>
  <si>
    <t>電気伝導度</t>
    <rPh sb="0" eb="2">
      <t>デンキ</t>
    </rPh>
    <rPh sb="2" eb="4">
      <t>デンドウ</t>
    </rPh>
    <rPh sb="4" eb="5">
      <t>ド</t>
    </rPh>
    <phoneticPr fontId="2"/>
  </si>
  <si>
    <t>揚湯量</t>
    <rPh sb="0" eb="1">
      <t>アゲ</t>
    </rPh>
    <rPh sb="1" eb="3">
      <t>ユリョウ</t>
    </rPh>
    <phoneticPr fontId="2"/>
  </si>
  <si>
    <t>レジオネラ
属菌</t>
    <rPh sb="0" eb="1">
      <t>アゲユリョウ</t>
    </rPh>
    <phoneticPr fontId="2"/>
  </si>
  <si>
    <t>表 １４　美容所衛生検査</t>
    <phoneticPr fontId="2"/>
  </si>
  <si>
    <t>施設内</t>
    <phoneticPr fontId="2"/>
  </si>
  <si>
    <t>作業面</t>
    <phoneticPr fontId="2"/>
  </si>
  <si>
    <t>消毒の方法</t>
    <rPh sb="0" eb="2">
      <t>ショウドク</t>
    </rPh>
    <rPh sb="3" eb="5">
      <t>ホウホウ</t>
    </rPh>
    <phoneticPr fontId="2"/>
  </si>
  <si>
    <t>炭酸ガスの量</t>
    <rPh sb="0" eb="2">
      <t>タンサン</t>
    </rPh>
    <rPh sb="5" eb="6">
      <t>リョウ</t>
    </rPh>
    <phoneticPr fontId="2"/>
  </si>
  <si>
    <t>紫外線強度　</t>
    <rPh sb="0" eb="3">
      <t>シガイセン</t>
    </rPh>
    <rPh sb="3" eb="5">
      <t>キョウド</t>
    </rPh>
    <phoneticPr fontId="2"/>
  </si>
  <si>
    <t>注）美容師法施行規則に基づき、＜施設内＞炭酸ガスの量は5c㎥/L以下、＜作業面＞照度は100lux以上、＜消毒の方法＞紫外線強度は85μW/ｃ㎡以上を適とした。</t>
    <rPh sb="0" eb="1">
      <t>チュウ</t>
    </rPh>
    <rPh sb="2" eb="4">
      <t>ビヨウ</t>
    </rPh>
    <rPh sb="4" eb="5">
      <t>シ</t>
    </rPh>
    <rPh sb="5" eb="6">
      <t>ホウ</t>
    </rPh>
    <rPh sb="6" eb="8">
      <t>セコウ</t>
    </rPh>
    <rPh sb="8" eb="10">
      <t>キソク</t>
    </rPh>
    <rPh sb="11" eb="12">
      <t>モト</t>
    </rPh>
    <rPh sb="16" eb="18">
      <t>シセツ</t>
    </rPh>
    <rPh sb="18" eb="19">
      <t>ナイ</t>
    </rPh>
    <rPh sb="20" eb="22">
      <t>タンサン</t>
    </rPh>
    <rPh sb="25" eb="26">
      <t>リョウ</t>
    </rPh>
    <rPh sb="36" eb="38">
      <t>サギョウ</t>
    </rPh>
    <rPh sb="38" eb="39">
      <t>メン</t>
    </rPh>
    <rPh sb="40" eb="42">
      <t>ショウド</t>
    </rPh>
    <rPh sb="53" eb="55">
      <t>ショウドク</t>
    </rPh>
    <rPh sb="56" eb="58">
      <t>ホウホウ</t>
    </rPh>
    <rPh sb="59" eb="61">
      <t>シガイ</t>
    </rPh>
    <rPh sb="61" eb="62">
      <t>セン</t>
    </rPh>
    <rPh sb="62" eb="64">
      <t>キョウド</t>
    </rPh>
    <rPh sb="72" eb="74">
      <t>イジョウ</t>
    </rPh>
    <rPh sb="75" eb="76">
      <t>テキ</t>
    </rPh>
    <phoneticPr fontId="2"/>
  </si>
  <si>
    <t>表 １５　理容所衛生検査</t>
    <phoneticPr fontId="2"/>
  </si>
  <si>
    <t>注）理容師法施行規則に基づき、＜施設内＞炭酸ガスの量は5c㎥/L以下、＜作業面＞照度は100lux以上、＜消毒の方法＞紫外線強度は85μW/ｃ㎡以上を適とした。</t>
    <rPh sb="0" eb="1">
      <t>チュウ</t>
    </rPh>
    <rPh sb="2" eb="4">
      <t>リヨウ</t>
    </rPh>
    <rPh sb="4" eb="5">
      <t>シ</t>
    </rPh>
    <rPh sb="5" eb="6">
      <t>ホウ</t>
    </rPh>
    <rPh sb="6" eb="8">
      <t>セコウ</t>
    </rPh>
    <rPh sb="8" eb="10">
      <t>キソク</t>
    </rPh>
    <rPh sb="11" eb="12">
      <t>モト</t>
    </rPh>
    <rPh sb="16" eb="18">
      <t>シセツ</t>
    </rPh>
    <rPh sb="18" eb="19">
      <t>ナイ</t>
    </rPh>
    <rPh sb="20" eb="22">
      <t>タンサン</t>
    </rPh>
    <rPh sb="25" eb="26">
      <t>リョウ</t>
    </rPh>
    <rPh sb="32" eb="34">
      <t>イカ</t>
    </rPh>
    <rPh sb="36" eb="39">
      <t>サギョウメン</t>
    </rPh>
    <rPh sb="40" eb="42">
      <t>ショウド</t>
    </rPh>
    <rPh sb="49" eb="51">
      <t>イジョウ</t>
    </rPh>
    <rPh sb="53" eb="55">
      <t>ショウドク</t>
    </rPh>
    <rPh sb="56" eb="58">
      <t>ホウホウ</t>
    </rPh>
    <rPh sb="59" eb="64">
      <t>シガイセンキョウド</t>
    </rPh>
    <rPh sb="71" eb="74">
      <t>ヘイホウメートルイジョウ</t>
    </rPh>
    <rPh sb="75" eb="76">
      <t>テキ</t>
    </rPh>
    <phoneticPr fontId="2"/>
  </si>
  <si>
    <t>表 １６　プール等衛生検査</t>
    <phoneticPr fontId="2"/>
  </si>
  <si>
    <t>全　　市</t>
    <rPh sb="0" eb="1">
      <t>ゼン</t>
    </rPh>
    <rPh sb="3" eb="4">
      <t>シ</t>
    </rPh>
    <phoneticPr fontId="2"/>
  </si>
  <si>
    <t>川　　崎</t>
    <rPh sb="0" eb="1">
      <t>カワ</t>
    </rPh>
    <rPh sb="3" eb="4">
      <t>ザキ</t>
    </rPh>
    <phoneticPr fontId="2"/>
  </si>
  <si>
    <t>中　　原</t>
    <rPh sb="0" eb="1">
      <t>ナカ</t>
    </rPh>
    <rPh sb="3" eb="4">
      <t>ハラ</t>
    </rPh>
    <phoneticPr fontId="2"/>
  </si>
  <si>
    <t>高　　津</t>
    <rPh sb="0" eb="1">
      <t>タカ</t>
    </rPh>
    <rPh sb="3" eb="4">
      <t>ツ</t>
    </rPh>
    <phoneticPr fontId="2"/>
  </si>
  <si>
    <t>宮　　前</t>
    <rPh sb="0" eb="1">
      <t>ミヤ</t>
    </rPh>
    <rPh sb="3" eb="4">
      <t>マエ</t>
    </rPh>
    <phoneticPr fontId="2"/>
  </si>
  <si>
    <t>多　　摩</t>
    <rPh sb="0" eb="1">
      <t>タ</t>
    </rPh>
    <rPh sb="3" eb="4">
      <t>マ</t>
    </rPh>
    <phoneticPr fontId="2"/>
  </si>
  <si>
    <t>麻　　生</t>
    <rPh sb="0" eb="1">
      <t>アサ</t>
    </rPh>
    <rPh sb="3" eb="4">
      <t>ショウ</t>
    </rPh>
    <phoneticPr fontId="2"/>
  </si>
  <si>
    <t>営業プール</t>
    <rPh sb="0" eb="2">
      <t>エイギョウ</t>
    </rPh>
    <phoneticPr fontId="2"/>
  </si>
  <si>
    <t>公営プール</t>
    <rPh sb="0" eb="2">
      <t>コウエイ</t>
    </rPh>
    <phoneticPr fontId="2"/>
  </si>
  <si>
    <t>厚生プール</t>
    <rPh sb="0" eb="2">
      <t>コウセイ</t>
    </rPh>
    <phoneticPr fontId="2"/>
  </si>
  <si>
    <t>学校プール</t>
    <rPh sb="0" eb="2">
      <t>ガッコウ</t>
    </rPh>
    <phoneticPr fontId="2"/>
  </si>
  <si>
    <t>貯水槽水</t>
    <rPh sb="0" eb="3">
      <t>チョスイソウ</t>
    </rPh>
    <rPh sb="3" eb="4">
      <t>スイ</t>
    </rPh>
    <phoneticPr fontId="2"/>
  </si>
  <si>
    <t>水素イオン
濃度</t>
    <rPh sb="0" eb="2">
      <t>スイソ</t>
    </rPh>
    <rPh sb="6" eb="8">
      <t>ノウド</t>
    </rPh>
    <phoneticPr fontId="2"/>
  </si>
  <si>
    <t>過マンガン酸
カリウム
消費量</t>
    <rPh sb="0" eb="1">
      <t>カ</t>
    </rPh>
    <rPh sb="5" eb="6">
      <t>サン</t>
    </rPh>
    <rPh sb="12" eb="15">
      <t>ショウヒリョウ</t>
    </rPh>
    <phoneticPr fontId="2"/>
  </si>
  <si>
    <t>一般細菌</t>
    <phoneticPr fontId="2"/>
  </si>
  <si>
    <t>二酸化塩素濃度</t>
    <rPh sb="0" eb="3">
      <t>ニサンカ</t>
    </rPh>
    <rPh sb="3" eb="5">
      <t>エンソ</t>
    </rPh>
    <rPh sb="5" eb="7">
      <t>ノウド</t>
    </rPh>
    <phoneticPr fontId="2"/>
  </si>
  <si>
    <t>水温</t>
    <rPh sb="0" eb="2">
      <t>スイオン</t>
    </rPh>
    <phoneticPr fontId="2"/>
  </si>
  <si>
    <t>採暖槽</t>
    <rPh sb="0" eb="1">
      <t>ト</t>
    </rPh>
    <rPh sb="1" eb="2">
      <t>ダン</t>
    </rPh>
    <rPh sb="2" eb="3">
      <t>ソウ</t>
    </rPh>
    <phoneticPr fontId="2"/>
  </si>
  <si>
    <t xml:space="preserve">
屋内プール
夜間屋外プール
</t>
    <phoneticPr fontId="2"/>
  </si>
  <si>
    <t>外気温</t>
    <rPh sb="0" eb="1">
      <t>ガイ</t>
    </rPh>
    <rPh sb="1" eb="3">
      <t>キオン</t>
    </rPh>
    <phoneticPr fontId="19"/>
  </si>
  <si>
    <t>室内温度</t>
    <rPh sb="0" eb="2">
      <t>シツナイ</t>
    </rPh>
    <rPh sb="2" eb="4">
      <t>オンド</t>
    </rPh>
    <phoneticPr fontId="19"/>
  </si>
  <si>
    <t>相対湿度</t>
    <rPh sb="0" eb="2">
      <t>ソウタイ</t>
    </rPh>
    <rPh sb="2" eb="4">
      <t>シツド</t>
    </rPh>
    <phoneticPr fontId="19"/>
  </si>
  <si>
    <t>塩素ガス</t>
    <rPh sb="0" eb="2">
      <t>エンソ</t>
    </rPh>
    <phoneticPr fontId="2"/>
  </si>
  <si>
    <t>二酸化炭素濃度</t>
    <rPh sb="0" eb="3">
      <t>ニサンカ</t>
    </rPh>
    <rPh sb="3" eb="5">
      <t>タンソ</t>
    </rPh>
    <rPh sb="5" eb="7">
      <t>ノウド</t>
    </rPh>
    <phoneticPr fontId="19"/>
  </si>
  <si>
    <t>レジオネラ属菌（遺伝子検査）</t>
    <rPh sb="5" eb="6">
      <t>ゾク</t>
    </rPh>
    <rPh sb="6" eb="7">
      <t>キン</t>
    </rPh>
    <rPh sb="8" eb="11">
      <t>イデンシ</t>
    </rPh>
    <rPh sb="11" eb="13">
      <t>ケンサ</t>
    </rPh>
    <phoneticPr fontId="3"/>
  </si>
  <si>
    <t>レジオネラ属菌（培養検査）</t>
    <rPh sb="5" eb="6">
      <t>ゾク</t>
    </rPh>
    <rPh sb="6" eb="7">
      <t>キン</t>
    </rPh>
    <rPh sb="8" eb="10">
      <t>バイヨウ</t>
    </rPh>
    <rPh sb="10" eb="12">
      <t>ケンサ</t>
    </rPh>
    <phoneticPr fontId="3"/>
  </si>
  <si>
    <t>照度(屋外プール)</t>
    <rPh sb="0" eb="2">
      <t>ショウド</t>
    </rPh>
    <rPh sb="3" eb="5">
      <t>オクガイ</t>
    </rPh>
    <phoneticPr fontId="19"/>
  </si>
  <si>
    <t>注）　神奈川県海水浴場等に関する条例施行規則に基づき、＜貯水槽水＞水素イオン濃度は5.8以上・8.6以下、濁度は2度以下、過マンガン酸カリウム消費量は12mg/L以下、大腸菌は不検出、一般細菌は200cfu/ｍL以下、遊離残留塩素濃度は0.4ｍｇ/L以上、二酸化塩素濃度は0.1mg/L以上・0.4mg/L以下、水温は22℃以上、＜採暖槽＞レジオネラ属菌は不検出（10cfu/100ｍL未満）、＜室内プール/野外使用屋外プール＞照度は100lux以上を適とした。（法的に基準のある項目は別掲）　</t>
    <rPh sb="7" eb="8">
      <t>カイ</t>
    </rPh>
    <rPh sb="23" eb="24">
      <t>モト</t>
    </rPh>
    <rPh sb="28" eb="31">
      <t>チョスイソウ</t>
    </rPh>
    <rPh sb="31" eb="32">
      <t>スイ</t>
    </rPh>
    <rPh sb="33" eb="35">
      <t>スイソ</t>
    </rPh>
    <rPh sb="38" eb="40">
      <t>ノウド</t>
    </rPh>
    <rPh sb="44" eb="46">
      <t>イジョウ</t>
    </rPh>
    <rPh sb="50" eb="52">
      <t>イカ</t>
    </rPh>
    <rPh sb="53" eb="54">
      <t>ダク</t>
    </rPh>
    <rPh sb="54" eb="55">
      <t>ド</t>
    </rPh>
    <rPh sb="57" eb="58">
      <t>ド</t>
    </rPh>
    <rPh sb="58" eb="60">
      <t>イカ</t>
    </rPh>
    <rPh sb="81" eb="83">
      <t>イカ</t>
    </rPh>
    <rPh sb="84" eb="87">
      <t>ダイチョウキン</t>
    </rPh>
    <rPh sb="88" eb="89">
      <t>フ</t>
    </rPh>
    <rPh sb="89" eb="91">
      <t>ケンシュツ</t>
    </rPh>
    <rPh sb="106" eb="108">
      <t>イカ</t>
    </rPh>
    <rPh sb="109" eb="111">
      <t>ユウリ</t>
    </rPh>
    <rPh sb="111" eb="113">
      <t>ザンリュウ</t>
    </rPh>
    <rPh sb="113" eb="115">
      <t>エンソ</t>
    </rPh>
    <rPh sb="115" eb="117">
      <t>ノウド</t>
    </rPh>
    <rPh sb="125" eb="127">
      <t>イジョウ</t>
    </rPh>
    <rPh sb="128" eb="131">
      <t>ニサンカ</t>
    </rPh>
    <rPh sb="131" eb="133">
      <t>エンソ</t>
    </rPh>
    <rPh sb="133" eb="135">
      <t>ノウド</t>
    </rPh>
    <rPh sb="143" eb="145">
      <t>イジョウ</t>
    </rPh>
    <rPh sb="153" eb="155">
      <t>イカ</t>
    </rPh>
    <rPh sb="156" eb="158">
      <t>スイオン</t>
    </rPh>
    <rPh sb="162" eb="164">
      <t>イジョウ</t>
    </rPh>
    <rPh sb="166" eb="167">
      <t>サイ</t>
    </rPh>
    <rPh sb="167" eb="168">
      <t>ダン</t>
    </rPh>
    <rPh sb="168" eb="169">
      <t>ソウ</t>
    </rPh>
    <rPh sb="175" eb="176">
      <t>ゾク</t>
    </rPh>
    <rPh sb="176" eb="177">
      <t>キン</t>
    </rPh>
    <rPh sb="178" eb="179">
      <t>フ</t>
    </rPh>
    <rPh sb="179" eb="181">
      <t>ケンシュツ</t>
    </rPh>
    <rPh sb="193" eb="195">
      <t>ミマン</t>
    </rPh>
    <rPh sb="198" eb="200">
      <t>シツナイ</t>
    </rPh>
    <rPh sb="204" eb="206">
      <t>ヤガイ</t>
    </rPh>
    <rPh sb="206" eb="208">
      <t>シヨウ</t>
    </rPh>
    <rPh sb="208" eb="210">
      <t>オクガイ</t>
    </rPh>
    <rPh sb="214" eb="216">
      <t>ショウド</t>
    </rPh>
    <rPh sb="223" eb="225">
      <t>イジョウ</t>
    </rPh>
    <rPh sb="226" eb="227">
      <t>テキ</t>
    </rPh>
    <phoneticPr fontId="2"/>
  </si>
  <si>
    <t>表 １７　特定建築物衛生検査</t>
    <phoneticPr fontId="2"/>
  </si>
  <si>
    <t>居                                                                 室</t>
    <phoneticPr fontId="2"/>
  </si>
  <si>
    <t>飲料水</t>
    <rPh sb="0" eb="3">
      <t>インリョウスイ</t>
    </rPh>
    <phoneticPr fontId="2"/>
  </si>
  <si>
    <t>浮遊粉じんの量</t>
    <rPh sb="0" eb="2">
      <t>フユウ</t>
    </rPh>
    <rPh sb="2" eb="3">
      <t>フン</t>
    </rPh>
    <rPh sb="6" eb="7">
      <t>リョウ</t>
    </rPh>
    <phoneticPr fontId="2"/>
  </si>
  <si>
    <t>二酸化炭素</t>
    <rPh sb="0" eb="3">
      <t>ニサンカ</t>
    </rPh>
    <rPh sb="3" eb="5">
      <t>タンソ</t>
    </rPh>
    <phoneticPr fontId="2"/>
  </si>
  <si>
    <t>ホルムアルデヒド</t>
    <phoneticPr fontId="2"/>
  </si>
  <si>
    <t>残留塩素の含有率</t>
    <rPh sb="0" eb="2">
      <t>ザンリュウ</t>
    </rPh>
    <rPh sb="2" eb="4">
      <t>エンソ</t>
    </rPh>
    <rPh sb="5" eb="7">
      <t>ガンユウ</t>
    </rPh>
    <rPh sb="7" eb="8">
      <t>リツ</t>
    </rPh>
    <phoneticPr fontId="2"/>
  </si>
  <si>
    <t>浮遊粉じん</t>
    <rPh sb="0" eb="2">
      <t>フユウ</t>
    </rPh>
    <rPh sb="2" eb="3">
      <t>フン</t>
    </rPh>
    <phoneticPr fontId="2"/>
  </si>
  <si>
    <t>遊離残留塩素の
含有率</t>
    <rPh sb="0" eb="2">
      <t>ユウリ</t>
    </rPh>
    <rPh sb="2" eb="4">
      <t>ザンリュウ</t>
    </rPh>
    <rPh sb="4" eb="6">
      <t>エンソ</t>
    </rPh>
    <rPh sb="7" eb="9">
      <t>ガンユウ</t>
    </rPh>
    <rPh sb="9" eb="10">
      <t>リツ</t>
    </rPh>
    <phoneticPr fontId="2"/>
  </si>
  <si>
    <t>水質検査</t>
    <rPh sb="0" eb="2">
      <t>スイシツ</t>
    </rPh>
    <rPh sb="2" eb="4">
      <t>ケンサ</t>
    </rPh>
    <phoneticPr fontId="2"/>
  </si>
  <si>
    <t>注）建築物における衛生的環境の確保に関する法律施行令及び建築物における衛生的環境の確保に関する法律施行規則に基づき、＜居室＞浮遊粉じんの量は0.15ｍｇ/㎥以下、一酸化炭素の含有率は100万分の6以下、二酸化炭素の含有率は100万分の1000以下、温度は18℃以上・28℃以下、相対湿度は40％以上・70％以下、気流は0.5ｍ/秒以下、＜飲料水＞遊離残留塩素の含有率は100万分の0.1以上、水質検査は水道法の水質基準に適合したものを適とした。</t>
    <rPh sb="0" eb="1">
      <t>チュウ</t>
    </rPh>
    <rPh sb="2" eb="5">
      <t>ケンチクブツ</t>
    </rPh>
    <rPh sb="9" eb="12">
      <t>エイセイテキ</t>
    </rPh>
    <rPh sb="12" eb="14">
      <t>カンキョウ</t>
    </rPh>
    <rPh sb="15" eb="17">
      <t>カクホ</t>
    </rPh>
    <rPh sb="18" eb="19">
      <t>カン</t>
    </rPh>
    <rPh sb="21" eb="23">
      <t>ホウリツ</t>
    </rPh>
    <rPh sb="23" eb="25">
      <t>セコウ</t>
    </rPh>
    <rPh sb="25" eb="26">
      <t>レイ</t>
    </rPh>
    <rPh sb="26" eb="27">
      <t>オヨ</t>
    </rPh>
    <rPh sb="54" eb="55">
      <t>モト</t>
    </rPh>
    <rPh sb="59" eb="61">
      <t>キョシツ</t>
    </rPh>
    <rPh sb="62" eb="64">
      <t>フユウ</t>
    </rPh>
    <rPh sb="64" eb="65">
      <t>フン</t>
    </rPh>
    <rPh sb="68" eb="69">
      <t>リョウ</t>
    </rPh>
    <rPh sb="78" eb="80">
      <t>イカ</t>
    </rPh>
    <rPh sb="81" eb="84">
      <t>イッサンカ</t>
    </rPh>
    <rPh sb="84" eb="86">
      <t>タンソ</t>
    </rPh>
    <rPh sb="87" eb="89">
      <t>ガンユウ</t>
    </rPh>
    <rPh sb="89" eb="90">
      <t>リツ</t>
    </rPh>
    <rPh sb="94" eb="96">
      <t>マンブン</t>
    </rPh>
    <rPh sb="98" eb="100">
      <t>イカ</t>
    </rPh>
    <rPh sb="101" eb="104">
      <t>ニサンカ</t>
    </rPh>
    <rPh sb="104" eb="106">
      <t>タンソ</t>
    </rPh>
    <rPh sb="109" eb="110">
      <t>リツ</t>
    </rPh>
    <rPh sb="114" eb="116">
      <t>マンブン</t>
    </rPh>
    <rPh sb="121" eb="123">
      <t>イカ</t>
    </rPh>
    <rPh sb="124" eb="126">
      <t>オンド</t>
    </rPh>
    <rPh sb="130" eb="132">
      <t>イジョウ</t>
    </rPh>
    <rPh sb="136" eb="138">
      <t>イカ</t>
    </rPh>
    <rPh sb="139" eb="141">
      <t>ソウタイ</t>
    </rPh>
    <rPh sb="141" eb="143">
      <t>シツド</t>
    </rPh>
    <rPh sb="147" eb="149">
      <t>イジョウ</t>
    </rPh>
    <rPh sb="153" eb="155">
      <t>イカ</t>
    </rPh>
    <rPh sb="156" eb="158">
      <t>キリュウ</t>
    </rPh>
    <rPh sb="164" eb="165">
      <t>ビョウ</t>
    </rPh>
    <rPh sb="165" eb="167">
      <t>イカ</t>
    </rPh>
    <rPh sb="169" eb="171">
      <t>インリョウ</t>
    </rPh>
    <rPh sb="171" eb="172">
      <t>スイ</t>
    </rPh>
    <rPh sb="196" eb="198">
      <t>スイシツ</t>
    </rPh>
    <rPh sb="198" eb="200">
      <t>ケンサ</t>
    </rPh>
    <rPh sb="201" eb="203">
      <t>スイドウ</t>
    </rPh>
    <rPh sb="203" eb="204">
      <t>ホウ</t>
    </rPh>
    <rPh sb="205" eb="207">
      <t>スイシツ</t>
    </rPh>
    <rPh sb="207" eb="209">
      <t>キジュン</t>
    </rPh>
    <rPh sb="210" eb="212">
      <t>テキゴウ</t>
    </rPh>
    <rPh sb="217" eb="218">
      <t>テキ</t>
    </rPh>
    <phoneticPr fontId="2"/>
  </si>
  <si>
    <t>資料：保健医療政策部生活衛生担当</t>
    <rPh sb="3" eb="5">
      <t>ホケン</t>
    </rPh>
    <rPh sb="5" eb="7">
      <t>イリョウ</t>
    </rPh>
    <rPh sb="7" eb="10">
      <t>セイサクブ</t>
    </rPh>
    <rPh sb="10" eb="12">
      <t>セイカツ</t>
    </rPh>
    <rPh sb="12" eb="14">
      <t>エイセイ</t>
    </rPh>
    <rPh sb="14" eb="16">
      <t>タントウ</t>
    </rPh>
    <phoneticPr fontId="2"/>
  </si>
  <si>
    <t>表 １８　特定建築物維持管理</t>
    <phoneticPr fontId="2"/>
  </si>
  <si>
    <t>　環境衛生監視員による立入検査結果である。</t>
    <rPh sb="1" eb="3">
      <t>カンキョウ</t>
    </rPh>
    <rPh sb="3" eb="5">
      <t>エイセイ</t>
    </rPh>
    <rPh sb="5" eb="7">
      <t>カンシ</t>
    </rPh>
    <rPh sb="7" eb="8">
      <t>イン</t>
    </rPh>
    <rPh sb="11" eb="13">
      <t>タチイ</t>
    </rPh>
    <rPh sb="13" eb="15">
      <t>ケンサ</t>
    </rPh>
    <rPh sb="15" eb="17">
      <t>ケッカ</t>
    </rPh>
    <phoneticPr fontId="2"/>
  </si>
  <si>
    <t>検査項目
延　　数</t>
    <rPh sb="2" eb="4">
      <t>コウモク</t>
    </rPh>
    <phoneticPr fontId="2"/>
  </si>
  <si>
    <t>帳簿書類
の備付け</t>
    <phoneticPr fontId="2"/>
  </si>
  <si>
    <t>空気環境の
測定回数
（2ヶ月に1回）</t>
    <phoneticPr fontId="2"/>
  </si>
  <si>
    <t>ホルムアルデ
ヒド量の測定</t>
    <phoneticPr fontId="2"/>
  </si>
  <si>
    <t>浮遊粉じん量
の基準の遵守</t>
    <phoneticPr fontId="2"/>
  </si>
  <si>
    <t>一酸化炭素の含有率の基準の遵守</t>
  </si>
  <si>
    <t>二酸化炭素の含有率の基準の遵守</t>
  </si>
  <si>
    <t>温度の基準
の遵守</t>
    <phoneticPr fontId="2"/>
  </si>
  <si>
    <t>相対湿度の
基準の遵守</t>
    <phoneticPr fontId="2"/>
  </si>
  <si>
    <t>気流の基準
の遵守</t>
    <phoneticPr fontId="2"/>
  </si>
  <si>
    <t>ホルムアルデ
ヒド量の基準
の遵守</t>
    <phoneticPr fontId="2"/>
  </si>
  <si>
    <t>冷却塔への
供給水に必要
な措置</t>
    <phoneticPr fontId="2"/>
  </si>
  <si>
    <t>加湿装置への供給水に必要な措置</t>
  </si>
  <si>
    <t>冷却塔及び冷却水の汚れの点検</t>
    <phoneticPr fontId="2"/>
  </si>
  <si>
    <t>冷却塔、冷却水の水管の清掃</t>
    <phoneticPr fontId="2"/>
  </si>
  <si>
    <t>加湿装置の
汚れの点検</t>
    <phoneticPr fontId="2"/>
  </si>
  <si>
    <t>加湿装置
の清掃</t>
    <phoneticPr fontId="2"/>
  </si>
  <si>
    <t>排水受けの汚れ及び閉塞の状況の点検</t>
    <phoneticPr fontId="2"/>
  </si>
  <si>
    <t>遊離残留塩素の含有率の
検査</t>
    <phoneticPr fontId="2"/>
  </si>
  <si>
    <t>遊離残留塩素の含有率の
基準の遵守</t>
    <phoneticPr fontId="2"/>
  </si>
  <si>
    <t>（ﾎﾙﾑｱﾙﾃﾞﾋﾄﾞを除く）</t>
    <phoneticPr fontId="2"/>
  </si>
  <si>
    <t>（１月以内ごと）</t>
    <phoneticPr fontId="2"/>
  </si>
  <si>
    <t>（１年以内ごと）</t>
    <phoneticPr fontId="2"/>
  </si>
  <si>
    <t>（(２２)を除く）</t>
    <phoneticPr fontId="2"/>
  </si>
  <si>
    <t>（(２３)を除く）</t>
    <phoneticPr fontId="2"/>
  </si>
  <si>
    <t>不適</t>
  </si>
  <si>
    <t>総数</t>
  </si>
  <si>
    <t>件数</t>
  </si>
  <si>
    <t>総　数</t>
    <rPh sb="0" eb="1">
      <t>フサ</t>
    </rPh>
    <rPh sb="2" eb="3">
      <t>カズ</t>
    </rPh>
    <phoneticPr fontId="2"/>
  </si>
  <si>
    <t>川崎</t>
    <rPh sb="0" eb="2">
      <t>カ</t>
    </rPh>
    <phoneticPr fontId="2"/>
  </si>
  <si>
    <t>幸</t>
    <rPh sb="0" eb="1">
      <t>サ</t>
    </rPh>
    <phoneticPr fontId="2"/>
  </si>
  <si>
    <t>中原</t>
    <rPh sb="0" eb="2">
      <t>ナ</t>
    </rPh>
    <phoneticPr fontId="2"/>
  </si>
  <si>
    <t>高津</t>
    <rPh sb="0" eb="2">
      <t>タ</t>
    </rPh>
    <phoneticPr fontId="2"/>
  </si>
  <si>
    <t>宮前</t>
    <rPh sb="0" eb="2">
      <t>ミ</t>
    </rPh>
    <phoneticPr fontId="2"/>
  </si>
  <si>
    <t>麻生</t>
    <rPh sb="0" eb="2">
      <t>ア</t>
    </rPh>
    <phoneticPr fontId="2"/>
  </si>
  <si>
    <t>中央式給湯設備における給湯水の遊離残留塩素の含有率の検査</t>
    <phoneticPr fontId="2"/>
  </si>
  <si>
    <t>(22)の給湯水の遊離残留塩素の含有率の基準の遵守</t>
    <phoneticPr fontId="2"/>
  </si>
  <si>
    <t>水質の検査（(20),(22),(26)を除く）</t>
    <phoneticPr fontId="2"/>
  </si>
  <si>
    <t>水質基準の基準の遵守（(21),(23),(27)を除く）</t>
    <phoneticPr fontId="2"/>
  </si>
  <si>
    <t>中央式給湯設備における給湯水質の検査</t>
    <phoneticPr fontId="2"/>
  </si>
  <si>
    <t>(26)の給湯水質の基準の遵守</t>
    <phoneticPr fontId="2"/>
  </si>
  <si>
    <t>貯水槽の
清掃</t>
    <phoneticPr fontId="2"/>
  </si>
  <si>
    <t>貯湯槽の
清掃</t>
    <phoneticPr fontId="2"/>
  </si>
  <si>
    <t>遊離残留塩素の含有率
の検査</t>
    <phoneticPr fontId="2"/>
  </si>
  <si>
    <t>雑用水の
水槽の点検</t>
    <rPh sb="0" eb="3">
      <t>ザツヨウスイ</t>
    </rPh>
    <rPh sb="4" eb="6">
      <t>スイソウ</t>
    </rPh>
    <rPh sb="7" eb="9">
      <t>テンケン</t>
    </rPh>
    <phoneticPr fontId="2"/>
  </si>
  <si>
    <t>水質の検査</t>
    <phoneticPr fontId="2"/>
  </si>
  <si>
    <t>pH値の基準の遵守</t>
    <phoneticPr fontId="2"/>
  </si>
  <si>
    <t>臭気の基準
の遵守</t>
    <phoneticPr fontId="2"/>
  </si>
  <si>
    <t>外観の基準の遵守</t>
    <phoneticPr fontId="2"/>
  </si>
  <si>
    <t>大腸菌の基準の遵守</t>
    <phoneticPr fontId="2"/>
  </si>
  <si>
    <t>濁度の基準の遵守</t>
    <phoneticPr fontId="2"/>
  </si>
  <si>
    <t>排水に関する
設備の清掃</t>
    <phoneticPr fontId="2"/>
  </si>
  <si>
    <t>大掃除の
実施</t>
    <rPh sb="1" eb="3">
      <t>ソウジ</t>
    </rPh>
    <phoneticPr fontId="2"/>
  </si>
  <si>
    <t>ねずみ等
の防除</t>
    <phoneticPr fontId="2"/>
  </si>
  <si>
    <t>（(２９)を除く）</t>
    <phoneticPr fontId="2"/>
  </si>
  <si>
    <t>資料：保健医療政策部生活衛生担当</t>
    <rPh sb="0" eb="2">
      <t>シリョウ</t>
    </rPh>
    <rPh sb="3" eb="10">
      <t>ホケンイリョウセイサクブ</t>
    </rPh>
    <rPh sb="10" eb="12">
      <t>セイカツ</t>
    </rPh>
    <rPh sb="12" eb="14">
      <t>エイセイ</t>
    </rPh>
    <rPh sb="14" eb="16">
      <t>タントウ</t>
    </rPh>
    <phoneticPr fontId="2"/>
  </si>
  <si>
    <t>表 １９　衛生指導状況</t>
    <phoneticPr fontId="2"/>
  </si>
  <si>
    <t>美容所</t>
    <rPh sb="0" eb="2">
      <t>ビヨウ</t>
    </rPh>
    <rPh sb="2" eb="3">
      <t>ショ</t>
    </rPh>
    <phoneticPr fontId="2"/>
  </si>
  <si>
    <t>クリーニング所等</t>
    <rPh sb="6" eb="7">
      <t>ショ</t>
    </rPh>
    <rPh sb="7" eb="8">
      <t>トウ</t>
    </rPh>
    <phoneticPr fontId="2"/>
  </si>
  <si>
    <t>墓地等</t>
    <rPh sb="0" eb="2">
      <t>ボチ</t>
    </rPh>
    <rPh sb="2" eb="3">
      <t>ナド</t>
    </rPh>
    <phoneticPr fontId="2"/>
  </si>
  <si>
    <t>畜舎家禽舎</t>
    <rPh sb="0" eb="2">
      <t>チクシャ</t>
    </rPh>
    <rPh sb="2" eb="4">
      <t>カキン</t>
    </rPh>
    <rPh sb="4" eb="5">
      <t>シャ</t>
    </rPh>
    <phoneticPr fontId="2"/>
  </si>
  <si>
    <t>温泉</t>
    <rPh sb="0" eb="2">
      <t>オンセン</t>
    </rPh>
    <phoneticPr fontId="2"/>
  </si>
  <si>
    <t>高齢者福祉
施設等</t>
    <rPh sb="0" eb="3">
      <t>コウレイシャ</t>
    </rPh>
    <rPh sb="3" eb="4">
      <t>フク</t>
    </rPh>
    <rPh sb="4" eb="5">
      <t>シ</t>
    </rPh>
    <rPh sb="6" eb="8">
      <t>シセツ</t>
    </rPh>
    <rPh sb="8" eb="9">
      <t>トウ</t>
    </rPh>
    <phoneticPr fontId="2"/>
  </si>
  <si>
    <t>えな産あい</t>
    <rPh sb="2" eb="3">
      <t>サン</t>
    </rPh>
    <phoneticPr fontId="2"/>
  </si>
  <si>
    <t>回数</t>
    <rPh sb="0" eb="2">
      <t>カイスウ</t>
    </rPh>
    <phoneticPr fontId="2"/>
  </si>
  <si>
    <t>人数</t>
    <rPh sb="0" eb="2">
      <t>ニンズウ</t>
    </rPh>
    <phoneticPr fontId="2"/>
  </si>
  <si>
    <t>衛生講習会</t>
    <rPh sb="0" eb="2">
      <t>エイセイ</t>
    </rPh>
    <rPh sb="2" eb="5">
      <t>コウシュウカイ</t>
    </rPh>
    <phoneticPr fontId="2"/>
  </si>
  <si>
    <t>来所相談等</t>
    <rPh sb="0" eb="1">
      <t>ライ</t>
    </rPh>
    <rPh sb="1" eb="2">
      <t>ショ</t>
    </rPh>
    <rPh sb="2" eb="4">
      <t>ソウダン</t>
    </rPh>
    <rPh sb="4" eb="5">
      <t>トウ</t>
    </rPh>
    <phoneticPr fontId="2"/>
  </si>
  <si>
    <t>表 ２０　苦情相談処理</t>
    <phoneticPr fontId="2"/>
  </si>
  <si>
    <t>クリーニング所等</t>
    <rPh sb="0" eb="1">
      <t>ナド</t>
    </rPh>
    <phoneticPr fontId="2"/>
  </si>
  <si>
    <t>特定建築物</t>
    <rPh sb="0" eb="2">
      <t>トクテイ</t>
    </rPh>
    <rPh sb="2" eb="4">
      <t>ケンチク</t>
    </rPh>
    <rPh sb="4" eb="5">
      <t>ブツ</t>
    </rPh>
    <phoneticPr fontId="2"/>
  </si>
  <si>
    <t>表 ２１ 　行政処分等</t>
    <phoneticPr fontId="2"/>
  </si>
  <si>
    <t>クリーニング所等</t>
  </si>
  <si>
    <t>口頭指導</t>
    <rPh sb="0" eb="2">
      <t>コウトウ</t>
    </rPh>
    <rPh sb="2" eb="4">
      <t>シドウ</t>
    </rPh>
    <phoneticPr fontId="2"/>
  </si>
  <si>
    <t>指導票</t>
    <rPh sb="0" eb="2">
      <t>シドウ</t>
    </rPh>
    <rPh sb="2" eb="3">
      <t>ヒョウ</t>
    </rPh>
    <phoneticPr fontId="2"/>
  </si>
  <si>
    <t>通知</t>
    <rPh sb="0" eb="2">
      <t>ツウチ</t>
    </rPh>
    <phoneticPr fontId="2"/>
  </si>
  <si>
    <t>無確認／無許可</t>
    <rPh sb="0" eb="1">
      <t>ム</t>
    </rPh>
    <rPh sb="1" eb="3">
      <t>カクニン</t>
    </rPh>
    <rPh sb="4" eb="7">
      <t>ムキョカ</t>
    </rPh>
    <phoneticPr fontId="2"/>
  </si>
  <si>
    <t>表 ２２　クリーニング師免許取扱い</t>
    <phoneticPr fontId="2"/>
  </si>
  <si>
    <t>新規申請</t>
    <rPh sb="0" eb="2">
      <t>シンキ</t>
    </rPh>
    <rPh sb="2" eb="4">
      <t>シンセイ</t>
    </rPh>
    <phoneticPr fontId="2"/>
  </si>
  <si>
    <t>書換申請</t>
    <rPh sb="0" eb="2">
      <t>カキカエ</t>
    </rPh>
    <rPh sb="2" eb="4">
      <t>シンセイ</t>
    </rPh>
    <phoneticPr fontId="2"/>
  </si>
  <si>
    <t>再交付申請</t>
    <rPh sb="0" eb="3">
      <t>サイコウフ</t>
    </rPh>
    <rPh sb="3" eb="5">
      <t>シンセイ</t>
    </rPh>
    <phoneticPr fontId="2"/>
  </si>
  <si>
    <t>返納届</t>
    <rPh sb="0" eb="2">
      <t>ヘンノウ</t>
    </rPh>
    <rPh sb="2" eb="3">
      <t>トド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</si>
</sst>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quot;△ &quot;#,##0;&quot;-&quot;"/>
    <numFmt numFmtId="177" formatCode="#,##0_ "/>
    <numFmt numFmtId="178" formatCode="#,###"/>
    <numFmt numFmtId="179" formatCode="\(#\)"/>
  </numFmts>
  <fonts count="44">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2"/>
      <name val="ＭＳ Ｐゴシック"/>
      <family val="3"/>
      <charset val="128"/>
    </font>
    <font>
      <sz val="9"/>
      <name val="ＭＳ Ｐ明朝"/>
      <family val="1"/>
      <charset val="128"/>
    </font>
    <font>
      <sz val="9"/>
      <name val="ＭＳ Ｐゴシック"/>
      <family val="3"/>
      <charset val="128"/>
    </font>
    <font>
      <b/>
      <sz val="9"/>
      <name val="ＭＳ Ｐ明朝"/>
      <family val="1"/>
      <charset val="128"/>
    </font>
    <font>
      <b/>
      <sz val="9"/>
      <name val="ＭＳ Ｐゴシック"/>
      <family val="3"/>
      <charset val="128"/>
    </font>
    <font>
      <sz val="11"/>
      <name val="ＭＳ Ｐ明朝"/>
      <family val="1"/>
      <charset val="128"/>
    </font>
    <font>
      <sz val="7"/>
      <name val="ＭＳ Ｐ明朝"/>
      <family val="1"/>
      <charset val="128"/>
    </font>
    <font>
      <sz val="12"/>
      <name val="ＭＳ Ｐ明朝"/>
      <family val="1"/>
      <charset val="128"/>
    </font>
    <font>
      <sz val="8"/>
      <name val="ＭＳ Ｐ明朝"/>
      <family val="1"/>
      <charset val="128"/>
    </font>
    <font>
      <sz val="8"/>
      <name val="ＭＳ Ｐゴシック"/>
      <family val="3"/>
      <charset val="128"/>
    </font>
    <font>
      <sz val="6"/>
      <name val="ＭＳ Ｐ明朝"/>
      <family val="1"/>
      <charset val="128"/>
    </font>
    <font>
      <sz val="7"/>
      <name val="ＭＳ Ｐゴシック"/>
      <family val="3"/>
      <charset val="128"/>
    </font>
    <font>
      <b/>
      <sz val="6"/>
      <name val="ＭＳ Ｐ明朝"/>
      <family val="1"/>
      <charset val="128"/>
    </font>
    <font>
      <sz val="9"/>
      <color theme="1"/>
      <name val="ＭＳ Ｐ明朝"/>
      <family val="1"/>
      <charset val="128"/>
    </font>
    <font>
      <sz val="10"/>
      <name val="ＭＳ Ｐゴシック"/>
      <family val="3"/>
      <charset val="128"/>
    </font>
    <font>
      <b/>
      <sz val="7"/>
      <name val="ＭＳ Ｐ明朝"/>
      <family val="1"/>
      <charset val="128"/>
    </font>
    <font>
      <sz val="12"/>
      <color theme="1"/>
      <name val="ＭＳ Ｐゴシック"/>
      <family val="3"/>
      <charset val="128"/>
    </font>
    <font>
      <sz val="9"/>
      <color theme="1"/>
      <name val="ＭＳ Ｐゴシック"/>
      <family val="3"/>
      <charset val="128"/>
    </font>
    <font>
      <sz val="8"/>
      <color theme="1"/>
      <name val="ＭＳ Ｐ明朝"/>
      <family val="1"/>
      <charset val="128"/>
    </font>
    <font>
      <sz val="7"/>
      <color theme="1"/>
      <name val="ＭＳ Ｐ明朝"/>
      <family val="1"/>
      <charset val="128"/>
    </font>
    <font>
      <sz val="8"/>
      <color theme="1"/>
      <name val="ＭＳ Ｐゴシック"/>
      <family val="3"/>
      <charset val="128"/>
    </font>
    <font>
      <b/>
      <sz val="7"/>
      <color theme="1"/>
      <name val="ＭＳ Ｐ明朝"/>
      <family val="1"/>
      <charset val="128"/>
    </font>
    <font>
      <b/>
      <sz val="8"/>
      <color theme="1"/>
      <name val="ＭＳ Ｐゴシック"/>
      <family val="3"/>
      <charset val="128"/>
    </font>
    <font>
      <sz val="11"/>
      <color theme="1"/>
      <name val="ＭＳ Ｐゴシック"/>
      <family val="3"/>
      <charset val="128"/>
    </font>
    <font>
      <sz val="14"/>
      <color theme="1"/>
      <name val="ＭＳ Ｐゴシック"/>
      <family val="3"/>
      <charset val="128"/>
    </font>
    <font>
      <b/>
      <sz val="9"/>
      <color theme="1"/>
      <name val="ＭＳ Ｐ明朝"/>
      <family val="1"/>
      <charset val="128"/>
    </font>
    <font>
      <sz val="11"/>
      <color theme="1"/>
      <name val="ＭＳ Ｐ明朝"/>
      <family val="1"/>
      <charset val="128"/>
    </font>
    <font>
      <sz val="10"/>
      <color theme="1"/>
      <name val="ＭＳ Ｐゴシック"/>
      <family val="2"/>
      <charset val="128"/>
    </font>
    <font>
      <sz val="9"/>
      <color theme="1"/>
      <name val="ＭＳ Ｐゴシック"/>
      <family val="2"/>
      <charset val="128"/>
    </font>
    <font>
      <b/>
      <sz val="8"/>
      <color theme="1"/>
      <name val="ＭＳ Ｐ明朝"/>
      <family val="1"/>
      <charset val="128"/>
    </font>
    <font>
      <sz val="6"/>
      <color theme="1"/>
      <name val="ＭＳ Ｐ明朝"/>
      <family val="1"/>
      <charset val="128"/>
    </font>
    <font>
      <sz val="6"/>
      <color theme="1"/>
      <name val="ＭＳ Ｐゴシック"/>
      <family val="3"/>
      <charset val="128"/>
    </font>
    <font>
      <b/>
      <sz val="8"/>
      <name val="ＭＳ Ｐ明朝"/>
      <family val="1"/>
      <charset val="128"/>
    </font>
    <font>
      <sz val="5"/>
      <color theme="1"/>
      <name val="ＭＳ Ｐ明朝"/>
      <family val="1"/>
      <charset val="128"/>
    </font>
    <font>
      <sz val="10"/>
      <color theme="1"/>
      <name val="ＭＳ Ｐゴシック"/>
      <family val="3"/>
      <charset val="128"/>
    </font>
    <font>
      <sz val="10"/>
      <color theme="1"/>
      <name val="ＭＳ Ｐ明朝"/>
      <family val="1"/>
      <charset val="128"/>
    </font>
    <font>
      <b/>
      <sz val="7"/>
      <color theme="1"/>
      <name val="ＭＳ Ｐゴシック"/>
      <family val="3"/>
      <charset val="128"/>
    </font>
    <font>
      <b/>
      <sz val="7"/>
      <name val="ＭＳ Ｐゴシック"/>
      <family val="3"/>
      <charset val="128"/>
    </font>
    <font>
      <sz val="8"/>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6">
    <border>
      <left/>
      <right/>
      <top/>
      <bottom/>
      <diagonal/>
    </border>
    <border>
      <left style="thin">
        <color auto="1"/>
      </left>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bottom style="medium">
        <color auto="1"/>
      </bottom>
      <diagonal/>
    </border>
    <border>
      <left style="thin">
        <color auto="1"/>
      </left>
      <right style="thin">
        <color auto="1"/>
      </right>
      <top/>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892">
    <xf numFmtId="0" fontId="0" fillId="0" borderId="0" xfId="0"/>
    <xf numFmtId="0" fontId="4" fillId="0" borderId="0" xfId="0" applyFont="1"/>
    <xf numFmtId="0" fontId="3" fillId="0" borderId="0" xfId="0" applyFont="1" applyAlignment="1">
      <alignment vertical="center"/>
    </xf>
    <xf numFmtId="0" fontId="4" fillId="0" borderId="0" xfId="0" applyFont="1" applyAlignment="1">
      <alignment vertical="center"/>
    </xf>
    <xf numFmtId="0" fontId="7" fillId="0" borderId="0" xfId="0" applyFont="1"/>
    <xf numFmtId="0" fontId="6" fillId="0" borderId="3" xfId="0" applyFont="1" applyBorder="1" applyAlignment="1">
      <alignment horizontal="distributed" vertical="center"/>
    </xf>
    <xf numFmtId="0" fontId="6" fillId="0" borderId="6" xfId="0" applyFont="1" applyBorder="1" applyAlignment="1">
      <alignment horizontal="distributed" vertical="center"/>
    </xf>
    <xf numFmtId="0" fontId="6" fillId="0" borderId="0" xfId="0" applyFont="1"/>
    <xf numFmtId="0" fontId="6" fillId="0" borderId="0" xfId="0" applyFont="1" applyAlignment="1">
      <alignment horizontal="right"/>
    </xf>
    <xf numFmtId="0" fontId="1" fillId="0" borderId="0" xfId="0" applyFont="1"/>
    <xf numFmtId="0" fontId="6" fillId="0" borderId="0" xfId="0" applyFont="1" applyAlignment="1">
      <alignment horizontal="left" vertical="center"/>
    </xf>
    <xf numFmtId="0" fontId="6" fillId="0" borderId="0" xfId="0" applyFont="1" applyAlignment="1">
      <alignment horizontal="left"/>
    </xf>
    <xf numFmtId="41" fontId="6" fillId="0" borderId="1" xfId="1" applyNumberFormat="1" applyFont="1" applyFill="1" applyBorder="1" applyAlignment="1"/>
    <xf numFmtId="41" fontId="6" fillId="0" borderId="6" xfId="1" applyNumberFormat="1" applyFont="1" applyFill="1" applyBorder="1" applyAlignment="1"/>
    <xf numFmtId="41" fontId="6" fillId="0" borderId="5" xfId="1" applyNumberFormat="1" applyFont="1" applyFill="1" applyBorder="1" applyAlignment="1"/>
    <xf numFmtId="41" fontId="6" fillId="0" borderId="3" xfId="1" applyNumberFormat="1" applyFont="1" applyFill="1" applyBorder="1" applyAlignment="1"/>
    <xf numFmtId="41" fontId="6" fillId="0" borderId="5" xfId="1" applyNumberFormat="1" applyFont="1" applyFill="1" applyBorder="1" applyAlignment="1">
      <alignment horizontal="right"/>
    </xf>
    <xf numFmtId="41" fontId="6" fillId="0" borderId="5" xfId="0" applyNumberFormat="1" applyFont="1" applyBorder="1"/>
    <xf numFmtId="41" fontId="6" fillId="0" borderId="3" xfId="0" applyNumberFormat="1" applyFont="1" applyBorder="1"/>
    <xf numFmtId="0" fontId="6" fillId="0" borderId="2" xfId="0" applyFont="1" applyBorder="1" applyAlignment="1">
      <alignment horizontal="distributed" vertical="center"/>
    </xf>
    <xf numFmtId="0" fontId="6" fillId="0" borderId="0" xfId="0" applyFont="1" applyAlignment="1">
      <alignment horizontal="distributed" vertical="center"/>
    </xf>
    <xf numFmtId="49" fontId="6" fillId="0" borderId="0" xfId="0" applyNumberFormat="1" applyFont="1" applyAlignment="1">
      <alignment horizontal="distributed" vertical="center"/>
    </xf>
    <xf numFmtId="41" fontId="6" fillId="0" borderId="1" xfId="0" applyNumberFormat="1" applyFont="1" applyBorder="1"/>
    <xf numFmtId="49" fontId="6" fillId="0" borderId="4" xfId="0" applyNumberFormat="1" applyFont="1" applyBorder="1" applyAlignment="1">
      <alignment horizontal="distributed" vertical="center"/>
    </xf>
    <xf numFmtId="41" fontId="6" fillId="0" borderId="6" xfId="0" applyNumberFormat="1" applyFont="1" applyBorder="1"/>
    <xf numFmtId="41" fontId="8" fillId="0" borderId="1" xfId="1" applyNumberFormat="1" applyFont="1" applyFill="1" applyBorder="1" applyAlignment="1"/>
    <xf numFmtId="41" fontId="8" fillId="0" borderId="3" xfId="1" applyNumberFormat="1" applyFont="1" applyFill="1" applyBorder="1" applyAlignment="1"/>
    <xf numFmtId="0" fontId="6" fillId="0" borderId="0" xfId="0" applyFont="1" applyAlignment="1">
      <alignment vertical="center" wrapText="1"/>
    </xf>
    <xf numFmtId="0" fontId="5" fillId="0" borderId="0" xfId="0" applyFont="1" applyAlignment="1">
      <alignment vertical="top" wrapText="1"/>
    </xf>
    <xf numFmtId="0" fontId="6" fillId="0" borderId="0" xfId="0" applyFont="1" applyAlignment="1">
      <alignment vertical="center"/>
    </xf>
    <xf numFmtId="0" fontId="6" fillId="0" borderId="0" xfId="0" applyFont="1" applyAlignment="1">
      <alignment vertical="center" wrapText="1"/>
    </xf>
    <xf numFmtId="0" fontId="5" fillId="0" borderId="0" xfId="0" applyFont="1" applyAlignment="1">
      <alignment vertical="top"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vertical="center"/>
    </xf>
    <xf numFmtId="0" fontId="6" fillId="0" borderId="9" xfId="0" applyFont="1" applyBorder="1" applyAlignment="1">
      <alignment horizontal="center"/>
    </xf>
    <xf numFmtId="0" fontId="6" fillId="0" borderId="4" xfId="0" applyFont="1" applyBorder="1" applyAlignment="1">
      <alignment horizontal="center"/>
    </xf>
    <xf numFmtId="0" fontId="8" fillId="0" borderId="10" xfId="0" applyFont="1" applyBorder="1" applyAlignment="1">
      <alignment horizontal="center" vertical="center" wrapText="1"/>
    </xf>
    <xf numFmtId="0" fontId="8" fillId="0" borderId="6"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xf>
    <xf numFmtId="0" fontId="6" fillId="0" borderId="14" xfId="0" applyFont="1" applyBorder="1" applyAlignment="1">
      <alignment horizontal="distributed" vertical="center" wrapText="1"/>
    </xf>
    <xf numFmtId="0" fontId="7" fillId="0" borderId="0" xfId="0" applyFont="1" applyAlignment="1">
      <alignment vertical="center"/>
    </xf>
    <xf numFmtId="49" fontId="6" fillId="0" borderId="9" xfId="0" applyNumberFormat="1" applyFont="1" applyBorder="1" applyAlignment="1">
      <alignment horizontal="center" vertical="center"/>
    </xf>
    <xf numFmtId="49" fontId="6" fillId="0" borderId="15" xfId="0" applyNumberFormat="1" applyFont="1" applyBorder="1" applyAlignment="1">
      <alignment horizontal="center" vertical="center"/>
    </xf>
    <xf numFmtId="41" fontId="6" fillId="0" borderId="1" xfId="0" applyNumberFormat="1" applyFont="1" applyBorder="1" applyAlignment="1">
      <alignment vertical="center"/>
    </xf>
    <xf numFmtId="49" fontId="6" fillId="0" borderId="0" xfId="0" applyNumberFormat="1" applyFont="1" applyAlignment="1">
      <alignment horizontal="center" vertical="center"/>
    </xf>
    <xf numFmtId="0" fontId="7" fillId="0" borderId="0" xfId="0" applyFont="1" applyAlignment="1">
      <alignment horizontal="center" vertical="center"/>
    </xf>
    <xf numFmtId="49" fontId="6" fillId="0" borderId="16" xfId="0" applyNumberFormat="1" applyFont="1" applyBorder="1" applyAlignment="1">
      <alignment horizontal="center" vertical="center"/>
    </xf>
    <xf numFmtId="49" fontId="9" fillId="0" borderId="0" xfId="0" applyNumberFormat="1" applyFont="1" applyAlignment="1">
      <alignment horizontal="center" vertical="center"/>
    </xf>
    <xf numFmtId="0" fontId="8" fillId="0" borderId="0" xfId="0" applyFont="1" applyAlignment="1">
      <alignment horizontal="center" vertical="center"/>
    </xf>
    <xf numFmtId="49" fontId="8" fillId="0" borderId="16" xfId="0" applyNumberFormat="1" applyFont="1" applyBorder="1" applyAlignment="1">
      <alignment horizontal="center" vertical="center"/>
    </xf>
    <xf numFmtId="41" fontId="8" fillId="0" borderId="1" xfId="0" applyNumberFormat="1" applyFont="1" applyBorder="1" applyAlignment="1">
      <alignment vertical="center"/>
    </xf>
    <xf numFmtId="49" fontId="6" fillId="0" borderId="17" xfId="0" applyNumberFormat="1" applyFont="1" applyBorder="1" applyAlignment="1">
      <alignment horizontal="distributed" vertical="center"/>
    </xf>
    <xf numFmtId="49" fontId="6" fillId="0" borderId="18" xfId="0" applyNumberFormat="1" applyFont="1" applyBorder="1" applyAlignment="1">
      <alignment horizontal="distributed" vertical="center"/>
    </xf>
    <xf numFmtId="41" fontId="6" fillId="0" borderId="19" xfId="1" applyNumberFormat="1" applyFont="1" applyFill="1" applyBorder="1" applyAlignment="1">
      <alignment vertical="center"/>
    </xf>
    <xf numFmtId="41" fontId="6" fillId="0" borderId="20" xfId="0" applyNumberFormat="1" applyFont="1" applyBorder="1" applyAlignment="1">
      <alignment vertical="center"/>
    </xf>
    <xf numFmtId="41" fontId="6" fillId="0" borderId="20" xfId="1" applyNumberFormat="1" applyFont="1" applyFill="1" applyBorder="1" applyAlignment="1">
      <alignment horizontal="right" vertical="center"/>
    </xf>
    <xf numFmtId="41" fontId="6" fillId="0" borderId="19" xfId="1" applyNumberFormat="1" applyFont="1" applyFill="1" applyBorder="1" applyAlignment="1">
      <alignment horizontal="right" vertical="center"/>
    </xf>
    <xf numFmtId="49" fontId="6" fillId="0" borderId="0" xfId="0" applyNumberFormat="1" applyFont="1" applyAlignment="1">
      <alignment horizontal="center" vertical="center"/>
    </xf>
    <xf numFmtId="49" fontId="6" fillId="0" borderId="16" xfId="0" applyNumberFormat="1" applyFont="1" applyBorder="1" applyAlignment="1">
      <alignment horizontal="center" vertical="center"/>
    </xf>
    <xf numFmtId="41" fontId="6" fillId="0" borderId="1" xfId="1" applyNumberFormat="1" applyFont="1" applyFill="1" applyBorder="1" applyAlignment="1">
      <alignment vertical="center"/>
    </xf>
    <xf numFmtId="41" fontId="6" fillId="0" borderId="5" xfId="0" applyNumberFormat="1" applyFont="1" applyBorder="1" applyAlignment="1">
      <alignment vertical="center"/>
    </xf>
    <xf numFmtId="41" fontId="6" fillId="0" borderId="5" xfId="1" applyNumberFormat="1" applyFont="1" applyFill="1" applyBorder="1" applyAlignment="1">
      <alignment horizontal="right" vertical="center"/>
    </xf>
    <xf numFmtId="41" fontId="6" fillId="0" borderId="1" xfId="1" applyNumberFormat="1" applyFont="1" applyFill="1" applyBorder="1" applyAlignment="1">
      <alignment horizontal="right" vertical="center"/>
    </xf>
    <xf numFmtId="49" fontId="6" fillId="0" borderId="0" xfId="0" applyNumberFormat="1" applyFont="1" applyAlignment="1">
      <alignment horizontal="distributed" vertical="center"/>
    </xf>
    <xf numFmtId="49" fontId="6" fillId="0" borderId="16" xfId="0" applyNumberFormat="1" applyFont="1" applyBorder="1" applyAlignment="1">
      <alignment horizontal="distributed" vertical="center"/>
    </xf>
    <xf numFmtId="0" fontId="7" fillId="0" borderId="0" xfId="0" applyFont="1" applyAlignment="1">
      <alignment horizontal="right" vertical="center"/>
    </xf>
    <xf numFmtId="49" fontId="6" fillId="0" borderId="4" xfId="0" applyNumberFormat="1" applyFont="1" applyBorder="1" applyAlignment="1">
      <alignment horizontal="distributed" vertical="center"/>
    </xf>
    <xf numFmtId="49" fontId="6" fillId="0" borderId="21" xfId="0" applyNumberFormat="1" applyFont="1" applyBorder="1" applyAlignment="1">
      <alignment horizontal="distributed" vertical="center"/>
    </xf>
    <xf numFmtId="41" fontId="6" fillId="0" borderId="6" xfId="1" applyNumberFormat="1" applyFont="1" applyFill="1" applyBorder="1" applyAlignment="1">
      <alignment vertical="center"/>
    </xf>
    <xf numFmtId="41" fontId="6" fillId="0" borderId="3" xfId="0" applyNumberFormat="1" applyFont="1" applyBorder="1" applyAlignment="1">
      <alignment vertical="center"/>
    </xf>
    <xf numFmtId="41" fontId="6" fillId="0" borderId="3" xfId="1" applyNumberFormat="1" applyFont="1" applyFill="1" applyBorder="1" applyAlignment="1">
      <alignment horizontal="right" vertical="center"/>
    </xf>
    <xf numFmtId="41" fontId="6" fillId="0" borderId="6" xfId="1" applyNumberFormat="1" applyFont="1" applyFill="1" applyBorder="1" applyAlignment="1">
      <alignment horizontal="right" vertical="center"/>
    </xf>
    <xf numFmtId="41" fontId="7" fillId="0" borderId="0" xfId="0" applyNumberFormat="1" applyFont="1" applyAlignment="1">
      <alignment vertical="center"/>
    </xf>
    <xf numFmtId="41" fontId="0" fillId="0" borderId="0" xfId="0" applyNumberFormat="1"/>
    <xf numFmtId="0" fontId="5" fillId="0" borderId="22" xfId="0" applyFont="1" applyBorder="1" applyAlignment="1">
      <alignment vertical="top"/>
    </xf>
    <xf numFmtId="0" fontId="3" fillId="0" borderId="22" xfId="0" applyFont="1" applyBorder="1" applyAlignment="1">
      <alignment vertical="top" wrapText="1"/>
    </xf>
    <xf numFmtId="0" fontId="10" fillId="0" borderId="0" xfId="0" applyFont="1"/>
    <xf numFmtId="0" fontId="11" fillId="0" borderId="18" xfId="0" applyFont="1" applyBorder="1" applyAlignment="1">
      <alignment horizontal="center"/>
    </xf>
    <xf numFmtId="0" fontId="11" fillId="0" borderId="20" xfId="0" applyFont="1" applyBorder="1" applyAlignment="1">
      <alignment horizontal="center"/>
    </xf>
    <xf numFmtId="0" fontId="11" fillId="0" borderId="20" xfId="0" applyFont="1" applyBorder="1" applyAlignment="1">
      <alignment horizontal="center" vertical="distributed" textRotation="255"/>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0" xfId="0" applyFont="1" applyBorder="1" applyAlignment="1">
      <alignment horizontal="center" vertical="distributed" textRotation="255" wrapText="1"/>
    </xf>
    <xf numFmtId="0" fontId="11" fillId="0" borderId="19" xfId="0" applyFont="1" applyBorder="1" applyAlignment="1">
      <alignment horizontal="center" vertical="distributed" textRotation="255" wrapText="1"/>
    </xf>
    <xf numFmtId="0" fontId="11" fillId="0" borderId="19" xfId="0" applyFont="1" applyBorder="1" applyAlignment="1">
      <alignment horizontal="center" vertical="distributed" textRotation="255" shrinkToFit="1"/>
    </xf>
    <xf numFmtId="0" fontId="11" fillId="0" borderId="24"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11" fillId="0" borderId="0" xfId="0" applyFont="1"/>
    <xf numFmtId="0" fontId="11" fillId="2" borderId="0" xfId="0" applyFont="1" applyFill="1"/>
    <xf numFmtId="0" fontId="11" fillId="0" borderId="16" xfId="0" applyFont="1" applyBorder="1" applyAlignment="1">
      <alignment horizontal="center"/>
    </xf>
    <xf numFmtId="0" fontId="11" fillId="0" borderId="5" xfId="0" applyFont="1" applyBorder="1" applyAlignment="1">
      <alignment horizontal="center"/>
    </xf>
    <xf numFmtId="0" fontId="11" fillId="0" borderId="5" xfId="0" applyFont="1" applyBorder="1" applyAlignment="1">
      <alignment horizontal="center" vertical="distributed" textRotation="255"/>
    </xf>
    <xf numFmtId="0" fontId="11" fillId="0" borderId="23" xfId="0" applyFont="1" applyBorder="1" applyAlignment="1">
      <alignment vertical="distributed" textRotation="255"/>
    </xf>
    <xf numFmtId="0" fontId="11" fillId="0" borderId="23" xfId="0" applyFont="1" applyBorder="1" applyAlignment="1">
      <alignment horizontal="center" vertical="distributed" textRotation="255"/>
    </xf>
    <xf numFmtId="0" fontId="11" fillId="0" borderId="23" xfId="0" applyFont="1" applyBorder="1" applyAlignment="1">
      <alignment horizontal="center" vertical="distributed" textRotation="255" shrinkToFit="1"/>
    </xf>
    <xf numFmtId="0" fontId="11" fillId="0" borderId="20" xfId="0" applyFont="1" applyBorder="1" applyAlignment="1">
      <alignment horizontal="center" vertical="distributed" textRotation="255" shrinkToFit="1"/>
    </xf>
    <xf numFmtId="0" fontId="11" fillId="0" borderId="23" xfId="0" applyFont="1" applyBorder="1" applyAlignment="1">
      <alignment horizontal="center" vertical="distributed" textRotation="255" wrapText="1" shrinkToFit="1"/>
    </xf>
    <xf numFmtId="0" fontId="11" fillId="0" borderId="24" xfId="0" applyFont="1" applyBorder="1" applyAlignment="1">
      <alignment horizontal="center" vertical="center" wrapText="1" shrinkToFit="1"/>
    </xf>
    <xf numFmtId="0" fontId="11" fillId="0" borderId="25" xfId="0" applyFont="1" applyBorder="1" applyAlignment="1">
      <alignment horizontal="center" vertical="center" wrapText="1" shrinkToFit="1"/>
    </xf>
    <xf numFmtId="0" fontId="11" fillId="0" borderId="26" xfId="0" applyFont="1" applyBorder="1" applyAlignment="1">
      <alignment horizontal="center" vertical="center" wrapText="1" shrinkToFit="1"/>
    </xf>
    <xf numFmtId="0" fontId="11" fillId="0" borderId="5" xfId="0" applyFont="1" applyBorder="1" applyAlignment="1">
      <alignment horizontal="center" vertical="distributed" textRotation="255" wrapText="1"/>
    </xf>
    <xf numFmtId="0" fontId="11" fillId="0" borderId="1" xfId="0" applyFont="1" applyBorder="1" applyAlignment="1">
      <alignment horizontal="center" vertical="distributed" textRotation="255" wrapText="1"/>
    </xf>
    <xf numFmtId="0" fontId="11" fillId="0" borderId="20" xfId="0" applyFont="1" applyBorder="1" applyAlignment="1">
      <alignment horizontal="center" vertical="distributed" textRotation="255" wrapText="1" shrinkToFit="1"/>
    </xf>
    <xf numFmtId="0" fontId="11" fillId="0" borderId="1" xfId="0" applyFont="1" applyBorder="1" applyAlignment="1">
      <alignment horizontal="center" vertical="distributed" textRotation="255" shrinkToFit="1"/>
    </xf>
    <xf numFmtId="0" fontId="11" fillId="0" borderId="24" xfId="0" applyFont="1" applyBorder="1" applyAlignment="1">
      <alignment horizontal="center" vertical="distributed" textRotation="255"/>
    </xf>
    <xf numFmtId="0" fontId="11" fillId="0" borderId="18" xfId="0" applyFont="1" applyBorder="1" applyAlignment="1">
      <alignment horizontal="center" vertical="distributed" textRotation="255"/>
    </xf>
    <xf numFmtId="0" fontId="11" fillId="0" borderId="26" xfId="0" applyFont="1" applyBorder="1" applyAlignment="1">
      <alignment horizontal="center" vertical="distributed" textRotation="255"/>
    </xf>
    <xf numFmtId="0" fontId="11" fillId="0" borderId="27" xfId="0" applyFont="1" applyBorder="1" applyAlignment="1">
      <alignment horizontal="center"/>
    </xf>
    <xf numFmtId="0" fontId="11" fillId="0" borderId="28" xfId="0" applyFont="1" applyBorder="1" applyAlignment="1">
      <alignment horizontal="center"/>
    </xf>
    <xf numFmtId="0" fontId="11" fillId="0" borderId="28" xfId="0" applyFont="1" applyBorder="1" applyAlignment="1">
      <alignment horizontal="center" vertical="distributed" textRotation="255"/>
    </xf>
    <xf numFmtId="0" fontId="11" fillId="0" borderId="23" xfId="0" applyFont="1" applyBorder="1" applyAlignment="1">
      <alignment vertical="distributed"/>
    </xf>
    <xf numFmtId="0" fontId="11" fillId="0" borderId="28" xfId="0" applyFont="1" applyBorder="1" applyAlignment="1">
      <alignment horizontal="center" vertical="distributed" textRotation="255" shrinkToFit="1"/>
    </xf>
    <xf numFmtId="0" fontId="11" fillId="0" borderId="23" xfId="0" applyFont="1" applyBorder="1" applyAlignment="1">
      <alignment horizontal="center" vertical="distributed" textRotation="255" wrapText="1" shrinkToFit="1"/>
    </xf>
    <xf numFmtId="0" fontId="11" fillId="0" borderId="23" xfId="0" applyFont="1" applyBorder="1" applyAlignment="1">
      <alignment horizontal="center" vertical="distributed" textRotation="255" wrapText="1"/>
    </xf>
    <xf numFmtId="0" fontId="11" fillId="0" borderId="23" xfId="0" applyFont="1" applyBorder="1" applyAlignment="1">
      <alignment horizontal="center" vertical="distributed" textRotation="255"/>
    </xf>
    <xf numFmtId="0" fontId="11" fillId="0" borderId="28" xfId="0" applyFont="1" applyBorder="1" applyAlignment="1">
      <alignment horizontal="center" vertical="distributed" textRotation="255" wrapText="1"/>
    </xf>
    <xf numFmtId="0" fontId="11" fillId="0" borderId="29" xfId="0" applyFont="1" applyBorder="1" applyAlignment="1">
      <alignment horizontal="center" vertical="distributed" textRotation="255" wrapText="1"/>
    </xf>
    <xf numFmtId="0" fontId="11" fillId="0" borderId="28" xfId="0" applyFont="1" applyBorder="1" applyAlignment="1">
      <alignment horizontal="center" vertical="distributed" textRotation="255" wrapText="1" shrinkToFit="1"/>
    </xf>
    <xf numFmtId="0" fontId="11" fillId="0" borderId="29" xfId="0" applyFont="1" applyBorder="1" applyAlignment="1">
      <alignment horizontal="center" vertical="distributed" textRotation="255" shrinkToFit="1"/>
    </xf>
    <xf numFmtId="0" fontId="11" fillId="0" borderId="27" xfId="0" applyFont="1" applyBorder="1" applyAlignment="1">
      <alignment horizontal="center" vertical="distributed" textRotation="255"/>
    </xf>
    <xf numFmtId="49" fontId="11" fillId="0" borderId="17" xfId="0" applyNumberFormat="1" applyFont="1" applyBorder="1" applyAlignment="1">
      <alignment horizontal="center" vertical="center" textRotation="255"/>
    </xf>
    <xf numFmtId="41" fontId="11" fillId="0" borderId="17" xfId="0" applyNumberFormat="1" applyFont="1" applyBorder="1" applyAlignment="1">
      <alignment horizontal="center" vertical="center"/>
    </xf>
    <xf numFmtId="49" fontId="11" fillId="0" borderId="18" xfId="0" applyNumberFormat="1" applyFont="1" applyBorder="1" applyAlignment="1">
      <alignment horizontal="distributed" vertical="center"/>
    </xf>
    <xf numFmtId="41" fontId="11" fillId="0" borderId="5" xfId="0" applyNumberFormat="1" applyFont="1" applyBorder="1" applyAlignment="1">
      <alignment horizontal="right" vertical="center" shrinkToFit="1"/>
    </xf>
    <xf numFmtId="41" fontId="11" fillId="0" borderId="19" xfId="0" applyNumberFormat="1" applyFont="1" applyBorder="1" applyAlignment="1">
      <alignment horizontal="right" vertical="center" shrinkToFit="1"/>
    </xf>
    <xf numFmtId="41" fontId="11" fillId="0" borderId="20" xfId="0" applyNumberFormat="1" applyFont="1" applyBorder="1" applyAlignment="1">
      <alignment horizontal="right" vertical="center" shrinkToFit="1"/>
    </xf>
    <xf numFmtId="41" fontId="11" fillId="0" borderId="0" xfId="0" applyNumberFormat="1" applyFont="1" applyAlignment="1">
      <alignment horizontal="right" vertical="center" shrinkToFit="1"/>
    </xf>
    <xf numFmtId="41" fontId="11" fillId="0" borderId="16" xfId="0" applyNumberFormat="1" applyFont="1" applyBorder="1" applyAlignment="1">
      <alignment horizontal="right" vertical="center" shrinkToFit="1"/>
    </xf>
    <xf numFmtId="0" fontId="11" fillId="0" borderId="0" xfId="0" applyFont="1" applyAlignment="1">
      <alignment vertical="center"/>
    </xf>
    <xf numFmtId="0" fontId="11" fillId="2" borderId="0" xfId="0" applyFont="1" applyFill="1" applyAlignment="1">
      <alignment vertical="center"/>
    </xf>
    <xf numFmtId="49" fontId="11" fillId="0" borderId="0" xfId="0" applyNumberFormat="1" applyFont="1" applyAlignment="1">
      <alignment horizontal="center" vertical="center" textRotation="255"/>
    </xf>
    <xf numFmtId="41" fontId="11" fillId="0" borderId="0" xfId="0" applyNumberFormat="1" applyFont="1" applyAlignment="1">
      <alignment horizontal="center" vertical="center"/>
    </xf>
    <xf numFmtId="49" fontId="11" fillId="0" borderId="16" xfId="0" applyNumberFormat="1" applyFont="1" applyBorder="1" applyAlignment="1">
      <alignment horizontal="distributed" vertical="center"/>
    </xf>
    <xf numFmtId="41" fontId="11" fillId="0" borderId="1" xfId="0" applyNumberFormat="1" applyFont="1" applyBorder="1" applyAlignment="1">
      <alignment horizontal="right" vertical="center" shrinkToFit="1"/>
    </xf>
    <xf numFmtId="41" fontId="11" fillId="0" borderId="1" xfId="0" applyNumberFormat="1" applyFont="1" applyBorder="1" applyAlignment="1">
      <alignment vertical="center" shrinkToFit="1"/>
    </xf>
    <xf numFmtId="41" fontId="11" fillId="0" borderId="5" xfId="0" applyNumberFormat="1" applyFont="1" applyBorder="1" applyAlignment="1">
      <alignment vertical="center" shrinkToFit="1"/>
    </xf>
    <xf numFmtId="41" fontId="11" fillId="3" borderId="5" xfId="0" applyNumberFormat="1" applyFont="1" applyFill="1" applyBorder="1" applyAlignment="1">
      <alignment horizontal="right" vertical="center" shrinkToFit="1"/>
    </xf>
    <xf numFmtId="41" fontId="11" fillId="3" borderId="1" xfId="0" applyNumberFormat="1" applyFont="1" applyFill="1" applyBorder="1" applyAlignment="1">
      <alignment vertical="center" shrinkToFit="1"/>
    </xf>
    <xf numFmtId="41" fontId="11" fillId="3" borderId="5" xfId="0" applyNumberFormat="1" applyFont="1" applyFill="1" applyBorder="1" applyAlignment="1">
      <alignment vertical="center" shrinkToFit="1"/>
    </xf>
    <xf numFmtId="41" fontId="11" fillId="0" borderId="0" xfId="0" applyNumberFormat="1" applyFont="1" applyAlignment="1">
      <alignment horizontal="distributed" vertical="center"/>
    </xf>
    <xf numFmtId="49" fontId="11" fillId="0" borderId="0" xfId="0" applyNumberFormat="1" applyFont="1" applyAlignment="1">
      <alignment horizontal="distributed" vertical="center"/>
    </xf>
    <xf numFmtId="0" fontId="11" fillId="0" borderId="5" xfId="0" applyFont="1" applyBorder="1" applyAlignment="1">
      <alignment vertical="center" shrinkToFit="1"/>
    </xf>
    <xf numFmtId="0" fontId="11" fillId="0" borderId="1" xfId="0" applyFont="1" applyBorder="1" applyAlignment="1">
      <alignment vertical="center" shrinkToFit="1"/>
    </xf>
    <xf numFmtId="49" fontId="11" fillId="0" borderId="0" xfId="0" applyNumberFormat="1" applyFont="1" applyAlignment="1">
      <alignment horizontal="center" vertical="center"/>
    </xf>
    <xf numFmtId="41" fontId="11" fillId="0" borderId="5" xfId="0" applyNumberFormat="1" applyFont="1" applyBorder="1" applyAlignment="1" applyProtection="1">
      <alignment horizontal="right" vertical="center" shrinkToFit="1"/>
      <protection locked="0"/>
    </xf>
    <xf numFmtId="41" fontId="11" fillId="0" borderId="1" xfId="0" applyNumberFormat="1" applyFont="1" applyBorder="1" applyAlignment="1" applyProtection="1">
      <alignment horizontal="right" vertical="center" shrinkToFit="1"/>
      <protection locked="0"/>
    </xf>
    <xf numFmtId="41" fontId="11" fillId="0" borderId="16" xfId="0" applyNumberFormat="1" applyFont="1" applyBorder="1" applyAlignment="1" applyProtection="1">
      <alignment horizontal="right" vertical="center" shrinkToFit="1"/>
      <protection locked="0"/>
    </xf>
    <xf numFmtId="41" fontId="11" fillId="0" borderId="16" xfId="0" quotePrefix="1" applyNumberFormat="1" applyFont="1" applyBorder="1" applyAlignment="1">
      <alignment horizontal="right" vertical="center" shrinkToFit="1"/>
    </xf>
    <xf numFmtId="41" fontId="11" fillId="3" borderId="5" xfId="0" applyNumberFormat="1" applyFont="1" applyFill="1" applyBorder="1" applyAlignment="1" applyProtection="1">
      <alignment horizontal="right" vertical="center" shrinkToFit="1"/>
      <protection locked="0"/>
    </xf>
    <xf numFmtId="41" fontId="11" fillId="3" borderId="1" xfId="0" applyNumberFormat="1" applyFont="1" applyFill="1" applyBorder="1" applyAlignment="1" applyProtection="1">
      <alignment horizontal="right" vertical="center" shrinkToFit="1"/>
      <protection locked="0"/>
    </xf>
    <xf numFmtId="49" fontId="11" fillId="0" borderId="22" xfId="0" applyNumberFormat="1" applyFont="1" applyBorder="1" applyAlignment="1">
      <alignment horizontal="center" vertical="center"/>
    </xf>
    <xf numFmtId="41" fontId="11" fillId="0" borderId="27" xfId="0" applyNumberFormat="1" applyFont="1" applyBorder="1" applyAlignment="1">
      <alignment horizontal="right" vertical="center" shrinkToFit="1"/>
    </xf>
    <xf numFmtId="41" fontId="11" fillId="0" borderId="28" xfId="0" applyNumberFormat="1" applyFont="1" applyBorder="1" applyAlignment="1">
      <alignment horizontal="right" vertical="center" shrinkToFit="1"/>
    </xf>
    <xf numFmtId="41" fontId="11" fillId="0" borderId="29" xfId="0" applyNumberFormat="1" applyFont="1" applyBorder="1" applyAlignment="1" applyProtection="1">
      <alignment horizontal="right" vertical="center" shrinkToFit="1"/>
      <protection locked="0"/>
    </xf>
    <xf numFmtId="41" fontId="11" fillId="0" borderId="27" xfId="0" applyNumberFormat="1" applyFont="1" applyBorder="1" applyAlignment="1" applyProtection="1">
      <alignment horizontal="right" vertical="center" shrinkToFit="1"/>
      <protection locked="0"/>
    </xf>
    <xf numFmtId="41" fontId="11" fillId="0" borderId="28" xfId="0" applyNumberFormat="1" applyFont="1" applyBorder="1" applyAlignment="1" applyProtection="1">
      <alignment horizontal="right" vertical="center" shrinkToFit="1"/>
      <protection locked="0"/>
    </xf>
    <xf numFmtId="41" fontId="11" fillId="0" borderId="28" xfId="0" applyNumberFormat="1" applyFont="1" applyBorder="1" applyAlignment="1">
      <alignment vertical="center" shrinkToFit="1"/>
    </xf>
    <xf numFmtId="41" fontId="11" fillId="0" borderId="29" xfId="0" applyNumberFormat="1" applyFont="1" applyBorder="1" applyAlignment="1">
      <alignment vertical="center" shrinkToFit="1"/>
    </xf>
    <xf numFmtId="49" fontId="11" fillId="0" borderId="17" xfId="0" applyNumberFormat="1" applyFont="1" applyBorder="1" applyAlignment="1">
      <alignment vertical="center" wrapText="1"/>
    </xf>
    <xf numFmtId="49" fontId="11" fillId="0" borderId="0" xfId="0" applyNumberFormat="1" applyFont="1" applyAlignment="1">
      <alignment vertical="center" wrapText="1"/>
    </xf>
    <xf numFmtId="41" fontId="11" fillId="0" borderId="0" xfId="0" applyNumberFormat="1" applyFont="1"/>
    <xf numFmtId="0" fontId="5" fillId="0" borderId="0" xfId="0" applyFont="1" applyAlignment="1">
      <alignment vertical="top"/>
    </xf>
    <xf numFmtId="0" fontId="12" fillId="0" borderId="0" xfId="0" applyFont="1" applyAlignment="1">
      <alignment vertical="top"/>
    </xf>
    <xf numFmtId="0" fontId="11" fillId="0" borderId="20" xfId="0" applyFont="1" applyBorder="1" applyAlignment="1">
      <alignment horizontal="distributed" vertical="distributed" textRotation="255" wrapText="1"/>
    </xf>
    <xf numFmtId="0" fontId="11" fillId="0" borderId="19" xfId="0" applyFont="1" applyBorder="1" applyAlignment="1">
      <alignment horizontal="distributed" vertical="distributed" textRotation="255" wrapText="1"/>
    </xf>
    <xf numFmtId="0" fontId="11" fillId="0" borderId="5" xfId="0" applyFont="1" applyBorder="1" applyAlignment="1">
      <alignment horizontal="distributed" vertical="distributed" textRotation="255" wrapText="1"/>
    </xf>
    <xf numFmtId="49" fontId="11" fillId="0" borderId="20" xfId="0" applyNumberFormat="1" applyFont="1" applyBorder="1" applyAlignment="1">
      <alignment horizontal="distributed" vertical="distributed" textRotation="255"/>
    </xf>
    <xf numFmtId="0" fontId="11" fillId="0" borderId="1" xfId="0" applyFont="1" applyBorder="1" applyAlignment="1">
      <alignment horizontal="distributed" vertical="distributed" textRotation="255" wrapText="1"/>
    </xf>
    <xf numFmtId="0" fontId="11" fillId="0" borderId="20" xfId="0" applyFont="1" applyBorder="1" applyAlignment="1">
      <alignment vertical="distributed"/>
    </xf>
    <xf numFmtId="49" fontId="11" fillId="0" borderId="28" xfId="0" applyNumberFormat="1" applyFont="1" applyBorder="1" applyAlignment="1">
      <alignment horizontal="distributed" vertical="distributed" textRotation="255"/>
    </xf>
    <xf numFmtId="0" fontId="11" fillId="0" borderId="29" xfId="0" applyFont="1" applyBorder="1" applyAlignment="1">
      <alignment horizontal="distributed" vertical="distributed" textRotation="255" wrapText="1"/>
    </xf>
    <xf numFmtId="41" fontId="13" fillId="0" borderId="17" xfId="0" applyNumberFormat="1" applyFont="1" applyBorder="1" applyAlignment="1">
      <alignment horizontal="center" vertical="center" textRotation="255"/>
    </xf>
    <xf numFmtId="41" fontId="11" fillId="0" borderId="17" xfId="0" applyNumberFormat="1" applyFont="1" applyBorder="1" applyAlignment="1">
      <alignment horizontal="center"/>
    </xf>
    <xf numFmtId="0" fontId="11" fillId="0" borderId="17" xfId="0" applyFont="1" applyBorder="1" applyAlignment="1">
      <alignment horizontal="distributed" vertical="center"/>
    </xf>
    <xf numFmtId="41" fontId="11" fillId="0" borderId="20" xfId="1" applyNumberFormat="1" applyFont="1" applyFill="1" applyBorder="1" applyAlignment="1">
      <alignment horizontal="right" vertical="center" shrinkToFit="1"/>
    </xf>
    <xf numFmtId="41" fontId="11" fillId="0" borderId="19" xfId="1" applyNumberFormat="1" applyFont="1" applyFill="1" applyBorder="1" applyAlignment="1">
      <alignment horizontal="right" vertical="center" shrinkToFit="1"/>
    </xf>
    <xf numFmtId="41" fontId="11" fillId="0" borderId="18" xfId="1" applyNumberFormat="1" applyFont="1" applyFill="1" applyBorder="1" applyAlignment="1">
      <alignment horizontal="right" vertical="center" shrinkToFit="1"/>
    </xf>
    <xf numFmtId="41" fontId="13" fillId="0" borderId="0" xfId="0" applyNumberFormat="1" applyFont="1" applyAlignment="1">
      <alignment horizontal="center" vertical="center" textRotation="255"/>
    </xf>
    <xf numFmtId="0" fontId="14" fillId="0" borderId="0" xfId="0" applyFont="1" applyAlignment="1">
      <alignment horizontal="center" vertical="center"/>
    </xf>
    <xf numFmtId="41" fontId="11" fillId="0" borderId="0" xfId="0" applyNumberFormat="1" applyFont="1" applyAlignment="1">
      <alignment horizontal="center"/>
    </xf>
    <xf numFmtId="0" fontId="11" fillId="0" borderId="0" xfId="0" applyFont="1" applyAlignment="1">
      <alignment horizontal="distributed" vertical="center"/>
    </xf>
    <xf numFmtId="41" fontId="11" fillId="0" borderId="5" xfId="1" applyNumberFormat="1" applyFont="1" applyFill="1" applyBorder="1" applyAlignment="1">
      <alignment horizontal="right" vertical="center" shrinkToFit="1"/>
    </xf>
    <xf numFmtId="41" fontId="11" fillId="0" borderId="1" xfId="0" applyNumberFormat="1" applyFont="1" applyBorder="1" applyAlignment="1">
      <alignment shrinkToFit="1"/>
    </xf>
    <xf numFmtId="0" fontId="14" fillId="0" borderId="22" xfId="0" applyFont="1" applyBorder="1" applyAlignment="1">
      <alignment horizontal="center" vertical="center" textRotation="255"/>
    </xf>
    <xf numFmtId="0" fontId="14" fillId="0" borderId="22" xfId="0" applyFont="1" applyBorder="1" applyAlignment="1">
      <alignment horizontal="center" vertical="center"/>
    </xf>
    <xf numFmtId="41" fontId="11" fillId="0" borderId="22" xfId="0" applyNumberFormat="1" applyFont="1" applyBorder="1" applyAlignment="1">
      <alignment horizontal="distributed" vertical="center"/>
    </xf>
    <xf numFmtId="0" fontId="11" fillId="0" borderId="22" xfId="0" applyFont="1" applyBorder="1" applyAlignment="1">
      <alignment horizontal="distributed" vertical="center"/>
    </xf>
    <xf numFmtId="41" fontId="11" fillId="0" borderId="18" xfId="0" applyNumberFormat="1" applyFont="1" applyBorder="1" applyAlignment="1">
      <alignment horizontal="right" vertical="center" shrinkToFit="1"/>
    </xf>
    <xf numFmtId="0" fontId="14" fillId="0" borderId="0" xfId="0" applyFont="1" applyAlignment="1">
      <alignment horizontal="center" vertical="center" textRotation="255"/>
    </xf>
    <xf numFmtId="41" fontId="11" fillId="0" borderId="0" xfId="0" applyNumberFormat="1" applyFont="1" applyAlignment="1" applyProtection="1">
      <alignment horizontal="right" vertical="center" shrinkToFit="1"/>
      <protection locked="0"/>
    </xf>
    <xf numFmtId="41" fontId="11" fillId="0" borderId="5" xfId="0" applyNumberFormat="1" applyFont="1" applyBorder="1" applyAlignment="1">
      <alignment shrinkToFit="1"/>
    </xf>
    <xf numFmtId="41" fontId="11" fillId="0" borderId="5" xfId="0" quotePrefix="1" applyNumberFormat="1" applyFont="1" applyBorder="1" applyAlignment="1">
      <alignment horizontal="right" vertical="center" shrinkToFit="1"/>
    </xf>
    <xf numFmtId="41" fontId="11" fillId="0" borderId="1" xfId="0" quotePrefix="1" applyNumberFormat="1" applyFont="1" applyBorder="1" applyAlignment="1">
      <alignment horizontal="right" vertical="center" shrinkToFit="1"/>
    </xf>
    <xf numFmtId="41" fontId="11" fillId="0" borderId="0" xfId="0" quotePrefix="1" applyNumberFormat="1" applyFont="1" applyAlignment="1">
      <alignment horizontal="right" vertical="center" shrinkToFit="1"/>
    </xf>
    <xf numFmtId="41" fontId="11" fillId="0" borderId="27" xfId="0" quotePrefix="1" applyNumberFormat="1" applyFont="1" applyBorder="1" applyAlignment="1">
      <alignment horizontal="right" vertical="center" shrinkToFit="1"/>
    </xf>
    <xf numFmtId="41" fontId="11" fillId="0" borderId="28" xfId="0" quotePrefix="1" applyNumberFormat="1" applyFont="1" applyBorder="1" applyAlignment="1">
      <alignment horizontal="right" vertical="center" shrinkToFit="1"/>
    </xf>
    <xf numFmtId="41" fontId="11" fillId="0" borderId="29" xfId="0" applyNumberFormat="1" applyFont="1" applyBorder="1" applyAlignment="1">
      <alignment horizontal="right" vertical="center" shrinkToFit="1"/>
    </xf>
    <xf numFmtId="41" fontId="11" fillId="0" borderId="29" xfId="0" applyNumberFormat="1" applyFont="1" applyBorder="1" applyAlignment="1">
      <alignment shrinkToFit="1"/>
    </xf>
    <xf numFmtId="41" fontId="11" fillId="0" borderId="28" xfId="0" applyNumberFormat="1" applyFont="1" applyBorder="1" applyAlignment="1">
      <alignment shrinkToFit="1"/>
    </xf>
    <xf numFmtId="0" fontId="6" fillId="0" borderId="17" xfId="0" applyFont="1" applyBorder="1" applyAlignment="1">
      <alignment vertical="center"/>
    </xf>
    <xf numFmtId="0" fontId="11" fillId="0" borderId="17" xfId="0" applyFont="1" applyBorder="1" applyAlignment="1">
      <alignment vertical="center"/>
    </xf>
    <xf numFmtId="0" fontId="11" fillId="0" borderId="17" xfId="0" applyFont="1" applyBorder="1"/>
    <xf numFmtId="41" fontId="11" fillId="0" borderId="0" xfId="0" quotePrefix="1" applyNumberFormat="1" applyFont="1" applyAlignment="1">
      <alignment horizontal="right"/>
    </xf>
    <xf numFmtId="41" fontId="10" fillId="0" borderId="0" xfId="0" applyNumberFormat="1" applyFont="1" applyAlignment="1">
      <alignment horizontal="center" vertical="center"/>
    </xf>
    <xf numFmtId="41" fontId="10" fillId="0" borderId="0" xfId="0" applyNumberFormat="1" applyFont="1"/>
    <xf numFmtId="0" fontId="10" fillId="0" borderId="0" xfId="0" applyFont="1" applyAlignment="1">
      <alignment horizontal="center" vertical="center"/>
    </xf>
    <xf numFmtId="0" fontId="7" fillId="0" borderId="0" xfId="0" applyFont="1" applyAlignment="1">
      <alignment horizontal="right"/>
    </xf>
    <xf numFmtId="0" fontId="6" fillId="0" borderId="15" xfId="0" applyFont="1" applyBorder="1" applyAlignment="1">
      <alignment horizontal="center"/>
    </xf>
    <xf numFmtId="0" fontId="6" fillId="0" borderId="8"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1" xfId="0" applyFont="1" applyBorder="1" applyAlignment="1">
      <alignment horizontal="center"/>
    </xf>
    <xf numFmtId="0" fontId="6" fillId="0" borderId="32" xfId="0" applyFont="1" applyBorder="1" applyAlignment="1">
      <alignment horizontal="center" vertical="center" textRotation="255"/>
    </xf>
    <xf numFmtId="0" fontId="6" fillId="0" borderId="33" xfId="0" applyFont="1" applyBorder="1" applyAlignment="1">
      <alignment horizontal="center" vertical="center" textRotation="255"/>
    </xf>
    <xf numFmtId="0" fontId="8" fillId="0" borderId="16" xfId="0" applyFont="1" applyBorder="1" applyAlignment="1">
      <alignment horizontal="distributed" vertical="center"/>
    </xf>
    <xf numFmtId="41" fontId="8" fillId="0" borderId="1" xfId="1" applyNumberFormat="1" applyFont="1" applyBorder="1" applyAlignment="1">
      <alignment horizontal="right" vertical="center"/>
    </xf>
    <xf numFmtId="41" fontId="8" fillId="0" borderId="1" xfId="1" applyNumberFormat="1" applyFont="1" applyFill="1" applyBorder="1" applyAlignment="1">
      <alignment horizontal="right" vertical="center"/>
    </xf>
    <xf numFmtId="41" fontId="7" fillId="0" borderId="0" xfId="0" applyNumberFormat="1" applyFont="1"/>
    <xf numFmtId="0" fontId="6" fillId="0" borderId="16" xfId="0" applyFont="1" applyBorder="1" applyAlignment="1">
      <alignment horizontal="distributed" vertical="center"/>
    </xf>
    <xf numFmtId="41" fontId="6" fillId="0" borderId="1" xfId="1" applyNumberFormat="1" applyFont="1" applyBorder="1" applyAlignment="1">
      <alignment horizontal="right" vertical="center"/>
    </xf>
    <xf numFmtId="41" fontId="6" fillId="0" borderId="5" xfId="1" applyNumberFormat="1" applyFont="1" applyBorder="1" applyAlignment="1">
      <alignment horizontal="right" vertical="center"/>
    </xf>
    <xf numFmtId="0" fontId="6" fillId="0" borderId="21" xfId="0" applyFont="1" applyBorder="1" applyAlignment="1">
      <alignment horizontal="distributed" vertical="center"/>
    </xf>
    <xf numFmtId="176" fontId="6" fillId="0" borderId="6" xfId="1" quotePrefix="1" applyNumberFormat="1" applyFont="1" applyBorder="1" applyAlignment="1">
      <alignment horizontal="right" vertical="center"/>
    </xf>
    <xf numFmtId="0" fontId="6" fillId="0" borderId="9" xfId="0" applyFont="1" applyBorder="1" applyAlignment="1">
      <alignment vertical="center"/>
    </xf>
    <xf numFmtId="0" fontId="6" fillId="0" borderId="9" xfId="0" applyFont="1" applyBorder="1"/>
    <xf numFmtId="0" fontId="0" fillId="0" borderId="9" xfId="0" applyBorder="1"/>
    <xf numFmtId="0" fontId="5" fillId="0" borderId="4" xfId="0" applyFont="1" applyBorder="1" applyAlignment="1">
      <alignment horizontal="left" vertical="top"/>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7" fillId="0" borderId="3" xfId="0" applyFont="1" applyBorder="1"/>
    <xf numFmtId="0" fontId="6" fillId="0" borderId="3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49" fontId="8" fillId="0" borderId="30" xfId="0" applyNumberFormat="1" applyFont="1" applyBorder="1" applyAlignment="1">
      <alignment horizontal="distributed" vertical="center"/>
    </xf>
    <xf numFmtId="41" fontId="8" fillId="0" borderId="8" xfId="1" applyNumberFormat="1" applyFont="1" applyFill="1" applyBorder="1" applyAlignment="1"/>
    <xf numFmtId="41" fontId="8" fillId="0" borderId="8" xfId="1" applyNumberFormat="1" applyFont="1" applyFill="1" applyBorder="1" applyAlignment="1">
      <alignment horizontal="right"/>
    </xf>
    <xf numFmtId="49" fontId="6" fillId="0" borderId="16" xfId="0" applyNumberFormat="1" applyFont="1" applyBorder="1" applyAlignment="1">
      <alignment horizontal="distributed" vertical="center"/>
    </xf>
    <xf numFmtId="41" fontId="6" fillId="0" borderId="1" xfId="1" applyNumberFormat="1" applyFont="1" applyFill="1" applyBorder="1" applyAlignment="1">
      <alignment horizontal="right"/>
    </xf>
    <xf numFmtId="49" fontId="6" fillId="0" borderId="21" xfId="0" applyNumberFormat="1" applyFont="1" applyBorder="1" applyAlignment="1">
      <alignment horizontal="distributed" vertical="center"/>
    </xf>
    <xf numFmtId="41" fontId="6" fillId="0" borderId="6" xfId="1" applyNumberFormat="1" applyFont="1" applyFill="1" applyBorder="1" applyAlignment="1">
      <alignment horizontal="right"/>
    </xf>
    <xf numFmtId="0" fontId="6" fillId="0" borderId="9" xfId="0" applyFont="1" applyBorder="1" applyAlignment="1">
      <alignment vertical="center"/>
    </xf>
    <xf numFmtId="0" fontId="6" fillId="0" borderId="9" xfId="0" applyFont="1" applyBorder="1"/>
    <xf numFmtId="0" fontId="5" fillId="0" borderId="0" xfId="0" applyFont="1" applyAlignment="1">
      <alignment horizontal="left" vertical="top" wrapText="1"/>
    </xf>
    <xf numFmtId="0" fontId="6" fillId="0" borderId="2" xfId="0" applyFont="1" applyBorder="1" applyAlignment="1">
      <alignment horizontal="center" vertical="distributed" textRotation="255" wrapText="1"/>
    </xf>
    <xf numFmtId="0" fontId="6" fillId="0" borderId="10" xfId="0" applyFont="1" applyBorder="1" applyAlignment="1">
      <alignment horizontal="distributed" vertical="distributed" textRotation="255" wrapText="1"/>
    </xf>
    <xf numFmtId="0" fontId="6" fillId="0" borderId="2" xfId="0" applyFont="1" applyBorder="1" applyAlignment="1">
      <alignment horizontal="center" vertical="distributed" textRotation="255"/>
    </xf>
    <xf numFmtId="0" fontId="6" fillId="0" borderId="10" xfId="0" applyFont="1" applyBorder="1" applyAlignment="1">
      <alignment horizontal="center" vertical="distributed" textRotation="255" wrapText="1"/>
    </xf>
    <xf numFmtId="0" fontId="6" fillId="0" borderId="3" xfId="0" applyFont="1" applyBorder="1" applyAlignment="1">
      <alignment horizontal="center" vertical="distributed" textRotation="255" wrapText="1"/>
    </xf>
    <xf numFmtId="0" fontId="6" fillId="0" borderId="6" xfId="0" applyFont="1" applyBorder="1" applyAlignment="1">
      <alignment horizontal="distributed" vertical="distributed" textRotation="255" wrapText="1"/>
    </xf>
    <xf numFmtId="0" fontId="6" fillId="0" borderId="3" xfId="0" applyFont="1" applyBorder="1" applyAlignment="1">
      <alignment horizontal="center" vertical="distributed" textRotation="255"/>
    </xf>
    <xf numFmtId="0" fontId="6" fillId="0" borderId="6" xfId="0" applyFont="1" applyBorder="1" applyAlignment="1">
      <alignment horizontal="center" vertical="distributed" textRotation="255" wrapText="1"/>
    </xf>
    <xf numFmtId="0" fontId="8" fillId="0" borderId="30" xfId="0" applyFont="1" applyBorder="1" applyAlignment="1">
      <alignment horizontal="distributed" vertical="center"/>
    </xf>
    <xf numFmtId="41" fontId="8" fillId="0" borderId="28" xfId="0" applyNumberFormat="1" applyFont="1" applyBorder="1" applyAlignment="1" applyProtection="1">
      <alignment vertical="center"/>
      <protection locked="0"/>
    </xf>
    <xf numFmtId="41" fontId="8" fillId="0" borderId="29" xfId="0" applyNumberFormat="1" applyFont="1" applyBorder="1" applyAlignment="1" applyProtection="1">
      <alignment vertical="center"/>
      <protection locked="0"/>
    </xf>
    <xf numFmtId="0" fontId="6" fillId="0" borderId="18" xfId="0" applyFont="1" applyBorder="1" applyAlignment="1">
      <alignment horizontal="distributed" vertical="center"/>
    </xf>
    <xf numFmtId="41" fontId="6" fillId="0" borderId="5" xfId="0" applyNumberFormat="1" applyFont="1" applyBorder="1" applyAlignment="1">
      <alignment horizontal="right" vertical="center"/>
    </xf>
    <xf numFmtId="41" fontId="6" fillId="0" borderId="1" xfId="0" applyNumberFormat="1" applyFont="1" applyBorder="1" applyAlignment="1">
      <alignment horizontal="right" vertical="center"/>
    </xf>
    <xf numFmtId="41" fontId="6" fillId="0" borderId="3" xfId="0" applyNumberFormat="1" applyFont="1" applyBorder="1" applyAlignment="1">
      <alignment horizontal="right" vertical="center"/>
    </xf>
    <xf numFmtId="41" fontId="6" fillId="0" borderId="6" xfId="0" applyNumberFormat="1" applyFont="1" applyBorder="1" applyAlignment="1">
      <alignment horizontal="right" vertical="center"/>
    </xf>
    <xf numFmtId="0" fontId="6" fillId="0" borderId="9" xfId="0" applyFont="1" applyBorder="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top"/>
    </xf>
    <xf numFmtId="0" fontId="3" fillId="0" borderId="0" xfId="0" applyFont="1" applyAlignment="1">
      <alignment horizontal="left" vertical="top"/>
    </xf>
    <xf numFmtId="0" fontId="6" fillId="0" borderId="16" xfId="0" applyFont="1" applyBorder="1" applyAlignment="1">
      <alignment horizontal="center"/>
    </xf>
    <xf numFmtId="0" fontId="6" fillId="0" borderId="5" xfId="0" applyFont="1" applyBorder="1" applyAlignment="1">
      <alignment horizontal="center" vertical="distributed" textRotation="255"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3" xfId="0" applyFont="1" applyBorder="1" applyAlignment="1">
      <alignment horizontal="center" vertical="center"/>
    </xf>
    <xf numFmtId="0" fontId="6" fillId="0" borderId="23" xfId="0" applyFont="1" applyBorder="1" applyAlignment="1">
      <alignment horizontal="center" vertical="distributed" textRotation="255"/>
    </xf>
    <xf numFmtId="0" fontId="6" fillId="0" borderId="24" xfId="0" applyFont="1" applyBorder="1" applyAlignment="1">
      <alignment horizontal="center" vertical="distributed" textRotation="255"/>
    </xf>
    <xf numFmtId="0" fontId="6" fillId="0" borderId="32" xfId="0" applyFont="1" applyBorder="1" applyAlignment="1">
      <alignment vertical="distributed" textRotation="255" wrapText="1"/>
    </xf>
    <xf numFmtId="0" fontId="6" fillId="0" borderId="34" xfId="0" applyFont="1" applyBorder="1" applyAlignment="1">
      <alignment vertical="distributed" textRotation="255"/>
    </xf>
    <xf numFmtId="0" fontId="6" fillId="0" borderId="32" xfId="0" applyFont="1" applyBorder="1" applyAlignment="1">
      <alignment vertical="distributed" textRotation="255"/>
    </xf>
    <xf numFmtId="0" fontId="6" fillId="0" borderId="32" xfId="0" applyFont="1" applyBorder="1" applyAlignment="1">
      <alignment horizontal="center" vertical="distributed" textRotation="255"/>
    </xf>
    <xf numFmtId="0" fontId="6" fillId="0" borderId="33" xfId="0" applyFont="1" applyBorder="1" applyAlignment="1">
      <alignment horizontal="center" vertical="distributed" textRotation="255"/>
    </xf>
    <xf numFmtId="41" fontId="8" fillId="0" borderId="7" xfId="0" applyNumberFormat="1" applyFont="1" applyBorder="1" applyAlignment="1" applyProtection="1">
      <alignment horizontal="right" vertical="center"/>
      <protection locked="0"/>
    </xf>
    <xf numFmtId="41" fontId="8" fillId="0" borderId="8" xfId="0" applyNumberFormat="1" applyFont="1" applyBorder="1" applyAlignment="1" applyProtection="1">
      <alignment horizontal="right" vertical="center"/>
      <protection locked="0"/>
    </xf>
    <xf numFmtId="41" fontId="6" fillId="0" borderId="0" xfId="0" applyNumberFormat="1" applyFont="1" applyAlignment="1">
      <alignment horizontal="left" vertical="center" wrapText="1"/>
    </xf>
    <xf numFmtId="0" fontId="5" fillId="0" borderId="4" xfId="0" applyFont="1" applyBorder="1" applyAlignment="1">
      <alignment vertical="center"/>
    </xf>
    <xf numFmtId="0" fontId="5" fillId="0" borderId="4" xfId="0" applyFont="1" applyBorder="1" applyAlignment="1">
      <alignment vertical="top"/>
    </xf>
    <xf numFmtId="0" fontId="3" fillId="0" borderId="0" xfId="0" applyFont="1" applyAlignment="1">
      <alignment horizontal="left" vertical="top" wrapText="1"/>
    </xf>
    <xf numFmtId="0" fontId="15" fillId="0" borderId="15" xfId="0" applyFont="1" applyBorder="1" applyAlignment="1">
      <alignment horizontal="center" vertical="top" wrapText="1"/>
    </xf>
    <xf numFmtId="0" fontId="15" fillId="0" borderId="2" xfId="0" applyFont="1" applyBorder="1" applyAlignment="1">
      <alignment horizontal="center" vertical="distributed" textRotation="255" wrapText="1"/>
    </xf>
    <xf numFmtId="0" fontId="15" fillId="0" borderId="8"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distributed" vertical="center" wrapText="1"/>
    </xf>
    <xf numFmtId="0" fontId="15" fillId="0" borderId="30" xfId="0" applyFont="1" applyBorder="1" applyAlignment="1">
      <alignment horizontal="distributed" vertical="center" wrapText="1"/>
    </xf>
    <xf numFmtId="0" fontId="15" fillId="0" borderId="10" xfId="0" applyFont="1" applyBorder="1" applyAlignment="1">
      <alignment horizontal="center" vertical="distributed" textRotation="255" wrapText="1"/>
    </xf>
    <xf numFmtId="0" fontId="16" fillId="0" borderId="0" xfId="0" applyFont="1"/>
    <xf numFmtId="0" fontId="15" fillId="0" borderId="16" xfId="0" applyFont="1" applyBorder="1" applyAlignment="1">
      <alignment horizontal="center" vertical="top" wrapText="1"/>
    </xf>
    <xf numFmtId="0" fontId="15" fillId="0" borderId="5" xfId="0" applyFont="1" applyBorder="1" applyAlignment="1">
      <alignment horizontal="center" vertical="distributed" textRotation="255" wrapText="1"/>
    </xf>
    <xf numFmtId="0" fontId="15" fillId="0" borderId="23" xfId="0" applyFont="1" applyBorder="1" applyAlignment="1">
      <alignment horizontal="distributed" vertical="center" wrapText="1"/>
    </xf>
    <xf numFmtId="0" fontId="15" fillId="0" borderId="24" xfId="0" applyFont="1" applyBorder="1" applyAlignment="1">
      <alignment horizontal="distributed" vertical="center" wrapText="1"/>
    </xf>
    <xf numFmtId="0" fontId="15" fillId="0" borderId="25" xfId="0" applyFont="1" applyBorder="1" applyAlignment="1">
      <alignment horizontal="distributed" vertical="center" wrapText="1"/>
    </xf>
    <xf numFmtId="0" fontId="15" fillId="0" borderId="26" xfId="0" applyFont="1" applyBorder="1" applyAlignment="1">
      <alignment horizontal="distributed" vertical="center" wrapText="1"/>
    </xf>
    <xf numFmtId="0" fontId="15" fillId="0" borderId="1" xfId="0" applyFont="1" applyBorder="1" applyAlignment="1">
      <alignment horizontal="center" vertical="distributed" textRotation="255" wrapText="1"/>
    </xf>
    <xf numFmtId="0" fontId="15" fillId="0" borderId="21" xfId="0" applyFont="1" applyBorder="1" applyAlignment="1">
      <alignment horizontal="center" vertical="top" wrapText="1"/>
    </xf>
    <xf numFmtId="0" fontId="15" fillId="0" borderId="3" xfId="0" applyFont="1" applyBorder="1" applyAlignment="1">
      <alignment horizontal="center" vertical="distributed" textRotation="255" wrapText="1"/>
    </xf>
    <xf numFmtId="0" fontId="15" fillId="0" borderId="32" xfId="0" applyFont="1" applyBorder="1" applyAlignment="1">
      <alignment horizontal="center" vertical="distributed" textRotation="255" wrapText="1"/>
    </xf>
    <xf numFmtId="0" fontId="15" fillId="0" borderId="32" xfId="0" applyFont="1" applyBorder="1" applyAlignment="1">
      <alignment horizontal="center" vertical="distributed" textRotation="255"/>
    </xf>
    <xf numFmtId="0" fontId="15" fillId="0" borderId="6" xfId="0" applyFont="1" applyBorder="1" applyAlignment="1">
      <alignment horizontal="center" vertical="distributed" textRotation="255" wrapText="1"/>
    </xf>
    <xf numFmtId="49" fontId="17" fillId="0" borderId="30" xfId="0" applyNumberFormat="1" applyFont="1" applyBorder="1" applyAlignment="1">
      <alignment horizontal="distributed" vertical="center"/>
    </xf>
    <xf numFmtId="41" fontId="17" fillId="0" borderId="8" xfId="1" applyNumberFormat="1" applyFont="1" applyFill="1" applyBorder="1" applyAlignment="1">
      <alignment horizontal="right" vertical="center"/>
    </xf>
    <xf numFmtId="41" fontId="16" fillId="0" borderId="0" xfId="0" applyNumberFormat="1" applyFont="1" applyAlignment="1">
      <alignment vertical="center"/>
    </xf>
    <xf numFmtId="0" fontId="16" fillId="0" borderId="0" xfId="0" applyFont="1" applyAlignment="1">
      <alignment vertical="center"/>
    </xf>
    <xf numFmtId="49" fontId="15" fillId="0" borderId="16" xfId="0" applyNumberFormat="1" applyFont="1" applyBorder="1" applyAlignment="1">
      <alignment horizontal="distributed" vertical="center"/>
    </xf>
    <xf numFmtId="41" fontId="15" fillId="0" borderId="1" xfId="1" applyNumberFormat="1" applyFont="1" applyFill="1" applyBorder="1" applyAlignment="1">
      <alignment horizontal="right" vertical="center"/>
    </xf>
    <xf numFmtId="0" fontId="16" fillId="0" borderId="0" xfId="0" applyFont="1" applyAlignment="1">
      <alignment horizontal="left" vertical="center"/>
    </xf>
    <xf numFmtId="49" fontId="15" fillId="0" borderId="21" xfId="0" applyNumberFormat="1" applyFont="1" applyBorder="1" applyAlignment="1">
      <alignment horizontal="distributed" vertical="center"/>
    </xf>
    <xf numFmtId="41" fontId="15" fillId="0" borderId="6" xfId="1" applyNumberFormat="1" applyFont="1" applyFill="1" applyBorder="1" applyAlignment="1">
      <alignment horizontal="right" vertical="center"/>
    </xf>
    <xf numFmtId="41" fontId="15" fillId="0" borderId="3" xfId="1" applyNumberFormat="1" applyFont="1" applyFill="1" applyBorder="1" applyAlignment="1">
      <alignment horizontal="right" vertical="center"/>
    </xf>
    <xf numFmtId="0" fontId="18" fillId="0" borderId="0" xfId="0" applyFont="1" applyAlignment="1">
      <alignment horizontal="left" wrapText="1"/>
    </xf>
    <xf numFmtId="0" fontId="7" fillId="0" borderId="0" xfId="2" applyFont="1">
      <alignment vertical="center"/>
    </xf>
    <xf numFmtId="0" fontId="11" fillId="0" borderId="15" xfId="0" applyFont="1" applyBorder="1" applyAlignment="1">
      <alignment horizontal="center" vertical="top" wrapText="1"/>
    </xf>
    <xf numFmtId="0" fontId="11" fillId="0" borderId="2" xfId="0" applyFont="1" applyBorder="1" applyAlignment="1">
      <alignment horizontal="center" vertical="distributed" textRotation="255" wrapText="1"/>
    </xf>
    <xf numFmtId="0" fontId="11" fillId="0" borderId="7" xfId="0" applyFont="1" applyBorder="1" applyAlignment="1">
      <alignment horizontal="center" vertical="center" wrapText="1"/>
    </xf>
    <xf numFmtId="0" fontId="11" fillId="0" borderId="8" xfId="0" applyFont="1" applyBorder="1" applyAlignment="1">
      <alignment horizontal="left" vertical="center" wrapText="1"/>
    </xf>
    <xf numFmtId="0" fontId="11" fillId="0" borderId="31" xfId="0" applyFont="1" applyBorder="1" applyAlignment="1">
      <alignment horizontal="left" vertical="center"/>
    </xf>
    <xf numFmtId="0" fontId="11" fillId="0" borderId="30" xfId="0" applyFont="1" applyBorder="1" applyAlignment="1">
      <alignment horizontal="left" vertical="center"/>
    </xf>
    <xf numFmtId="0" fontId="11" fillId="0" borderId="7" xfId="0" applyFont="1" applyBorder="1" applyAlignment="1">
      <alignment horizontal="left" vertical="center" wrapText="1"/>
    </xf>
    <xf numFmtId="0" fontId="11" fillId="0" borderId="7" xfId="0" applyFont="1" applyBorder="1" applyAlignment="1">
      <alignment horizontal="left" vertical="center"/>
    </xf>
    <xf numFmtId="0" fontId="11" fillId="0" borderId="8" xfId="0" applyFont="1" applyBorder="1" applyAlignment="1">
      <alignment horizontal="center" vertical="distributed" textRotation="255"/>
    </xf>
    <xf numFmtId="0" fontId="11" fillId="0" borderId="7" xfId="0" applyFont="1" applyBorder="1" applyAlignment="1">
      <alignment horizontal="center" vertical="distributed" textRotation="255"/>
    </xf>
    <xf numFmtId="0" fontId="11" fillId="0" borderId="30" xfId="0" applyFont="1" applyBorder="1" applyAlignment="1">
      <alignment horizontal="center" vertical="distributed" textRotation="255"/>
    </xf>
    <xf numFmtId="0" fontId="11" fillId="0" borderId="10" xfId="0" applyFont="1" applyBorder="1" applyAlignment="1">
      <alignment horizontal="center" vertical="distributed" textRotation="255"/>
    </xf>
    <xf numFmtId="0" fontId="11" fillId="0" borderId="2" xfId="0" applyFont="1" applyBorder="1" applyAlignment="1">
      <alignment horizontal="center" vertical="distributed" textRotation="255"/>
    </xf>
    <xf numFmtId="0" fontId="11" fillId="0" borderId="16" xfId="0" applyFont="1" applyBorder="1" applyAlignment="1">
      <alignment horizontal="center" vertical="top" wrapText="1"/>
    </xf>
    <xf numFmtId="0" fontId="11" fillId="0" borderId="23" xfId="0" applyFont="1" applyBorder="1" applyAlignment="1">
      <alignment horizontal="distributed" vertical="center" wrapText="1"/>
    </xf>
    <xf numFmtId="0" fontId="11" fillId="0" borderId="1" xfId="0" applyFont="1" applyBorder="1" applyAlignment="1">
      <alignment horizontal="center" vertical="distributed" textRotation="255"/>
    </xf>
    <xf numFmtId="0" fontId="11" fillId="0" borderId="21" xfId="0" applyFont="1" applyBorder="1" applyAlignment="1">
      <alignment horizontal="center" vertical="top" wrapText="1"/>
    </xf>
    <xf numFmtId="0" fontId="11" fillId="0" borderId="3" xfId="0" applyFont="1" applyBorder="1" applyAlignment="1">
      <alignment horizontal="center" vertical="distributed" textRotation="255" wrapText="1"/>
    </xf>
    <xf numFmtId="0" fontId="11" fillId="0" borderId="32" xfId="0" applyFont="1" applyBorder="1" applyAlignment="1">
      <alignment horizontal="center" vertical="center" textRotation="255" wrapText="1"/>
    </xf>
    <xf numFmtId="0" fontId="11" fillId="0" borderId="32" xfId="0" applyFont="1" applyBorder="1" applyAlignment="1">
      <alignment horizontal="center" vertical="center" textRotation="255"/>
    </xf>
    <xf numFmtId="0" fontId="11" fillId="0" borderId="32" xfId="0" applyFont="1" applyBorder="1" applyAlignment="1">
      <alignment vertical="center" textRotation="255" wrapText="1"/>
    </xf>
    <xf numFmtId="0" fontId="11" fillId="0" borderId="33" xfId="0" applyFont="1" applyBorder="1" applyAlignment="1">
      <alignment horizontal="center" vertical="distributed" textRotation="255"/>
    </xf>
    <xf numFmtId="0" fontId="11" fillId="0" borderId="32" xfId="0" applyFont="1" applyBorder="1" applyAlignment="1">
      <alignment horizontal="center" vertical="distributed" textRotation="255"/>
    </xf>
    <xf numFmtId="0" fontId="11" fillId="0" borderId="35" xfId="0" applyFont="1" applyBorder="1" applyAlignment="1">
      <alignment horizontal="center" vertical="distributed" textRotation="255"/>
    </xf>
    <xf numFmtId="0" fontId="11" fillId="0" borderId="6" xfId="0" applyFont="1" applyBorder="1" applyAlignment="1">
      <alignment horizontal="center" vertical="distributed" textRotation="255"/>
    </xf>
    <xf numFmtId="0" fontId="11" fillId="0" borderId="3" xfId="0" applyFont="1" applyBorder="1" applyAlignment="1">
      <alignment horizontal="center" vertical="distributed" textRotation="255"/>
    </xf>
    <xf numFmtId="41" fontId="15" fillId="0" borderId="8" xfId="1" applyNumberFormat="1" applyFont="1" applyFill="1" applyBorder="1" applyAlignment="1">
      <alignment horizontal="right" vertical="center" shrinkToFit="1"/>
    </xf>
    <xf numFmtId="177" fontId="15" fillId="0" borderId="8" xfId="1" applyNumberFormat="1" applyFont="1" applyFill="1" applyBorder="1" applyAlignment="1">
      <alignment horizontal="center" vertical="center" shrinkToFit="1"/>
    </xf>
    <xf numFmtId="41" fontId="15" fillId="0" borderId="1" xfId="1" applyNumberFormat="1" applyFont="1" applyFill="1" applyBorder="1" applyAlignment="1">
      <alignment horizontal="right" vertical="center" shrinkToFit="1"/>
    </xf>
    <xf numFmtId="41" fontId="15" fillId="0" borderId="1" xfId="0" applyNumberFormat="1" applyFont="1" applyBorder="1" applyAlignment="1">
      <alignment horizontal="right" vertical="center" shrinkToFit="1"/>
    </xf>
    <xf numFmtId="41" fontId="15" fillId="0" borderId="5" xfId="0" applyNumberFormat="1" applyFont="1" applyBorder="1" applyAlignment="1">
      <alignment horizontal="right" vertical="center" shrinkToFit="1"/>
    </xf>
    <xf numFmtId="41" fontId="15" fillId="0" borderId="5" xfId="1" applyNumberFormat="1" applyFont="1" applyFill="1" applyBorder="1" applyAlignment="1">
      <alignment horizontal="right" vertical="center" shrinkToFit="1"/>
    </xf>
    <xf numFmtId="49" fontId="11" fillId="0" borderId="21" xfId="0" applyNumberFormat="1" applyFont="1" applyBorder="1" applyAlignment="1">
      <alignment horizontal="distributed" vertical="center"/>
    </xf>
    <xf numFmtId="41" fontId="15" fillId="0" borderId="6" xfId="1" applyNumberFormat="1" applyFont="1" applyFill="1" applyBorder="1" applyAlignment="1">
      <alignment horizontal="right" vertical="center" shrinkToFit="1"/>
    </xf>
    <xf numFmtId="41" fontId="15" fillId="0" borderId="3" xfId="1" applyNumberFormat="1" applyFont="1" applyFill="1" applyBorder="1" applyAlignment="1">
      <alignment horizontal="right" vertical="center" shrinkToFit="1"/>
    </xf>
    <xf numFmtId="49" fontId="6" fillId="0" borderId="9" xfId="0" applyNumberFormat="1" applyFont="1" applyBorder="1" applyAlignment="1">
      <alignment horizontal="left" vertical="center" wrapText="1"/>
    </xf>
    <xf numFmtId="0" fontId="3" fillId="0" borderId="0" xfId="0" applyFont="1" applyAlignment="1">
      <alignment vertical="top" wrapText="1"/>
    </xf>
    <xf numFmtId="0" fontId="11" fillId="0" borderId="30" xfId="0" applyFont="1" applyBorder="1" applyAlignment="1">
      <alignment horizontal="center" vertical="top" wrapText="1"/>
    </xf>
    <xf numFmtId="0" fontId="11" fillId="0" borderId="7" xfId="0" applyFont="1" applyBorder="1" applyAlignment="1">
      <alignment horizontal="center" vertical="distributed" textRotation="255"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8" xfId="0" applyFont="1" applyBorder="1" applyAlignment="1">
      <alignment vertical="distributed"/>
    </xf>
    <xf numFmtId="0" fontId="11" fillId="0" borderId="31" xfId="0" applyFont="1" applyBorder="1" applyAlignment="1">
      <alignment vertical="distributed"/>
    </xf>
    <xf numFmtId="0" fontId="11" fillId="0" borderId="31" xfId="0" applyFont="1" applyBorder="1" applyAlignment="1">
      <alignment horizontal="center" vertical="distributed"/>
    </xf>
    <xf numFmtId="0" fontId="11" fillId="0" borderId="30" xfId="0" applyFont="1" applyBorder="1" applyAlignment="1">
      <alignment vertical="distributed"/>
    </xf>
    <xf numFmtId="0" fontId="11" fillId="0" borderId="31" xfId="0" applyFont="1" applyBorder="1" applyAlignment="1">
      <alignment horizontal="distributed" vertical="center" wrapText="1"/>
    </xf>
    <xf numFmtId="0" fontId="11" fillId="0" borderId="31" xfId="0" applyFont="1" applyBorder="1" applyAlignment="1">
      <alignment horizontal="distributed" vertical="center"/>
    </xf>
    <xf numFmtId="0" fontId="11" fillId="0" borderId="30" xfId="0" applyFont="1" applyBorder="1" applyAlignment="1">
      <alignment horizontal="distributed" vertical="center"/>
    </xf>
    <xf numFmtId="0" fontId="11" fillId="0" borderId="26" xfId="0" applyFont="1" applyBorder="1" applyAlignment="1">
      <alignment horizontal="center" vertical="top" wrapText="1"/>
    </xf>
    <xf numFmtId="0" fontId="11" fillId="0" borderId="23" xfId="0" applyFont="1" applyBorder="1" applyAlignment="1">
      <alignment horizontal="center" vertical="distributed" textRotation="255" wrapText="1"/>
    </xf>
    <xf numFmtId="0" fontId="11" fillId="0" borderId="24" xfId="0" applyFont="1" applyBorder="1" applyAlignment="1">
      <alignment horizontal="distributed" vertical="center" wrapText="1"/>
    </xf>
    <xf numFmtId="0" fontId="11" fillId="0" borderId="26" xfId="0" applyFont="1" applyBorder="1" applyAlignment="1">
      <alignment horizontal="distributed" vertical="center" wrapText="1"/>
    </xf>
    <xf numFmtId="0" fontId="11" fillId="0" borderId="35" xfId="0" applyFont="1" applyBorder="1" applyAlignment="1">
      <alignment horizontal="center" vertical="top" wrapText="1"/>
    </xf>
    <xf numFmtId="0" fontId="11" fillId="0" borderId="32" xfId="0" applyFont="1" applyBorder="1" applyAlignment="1">
      <alignment horizontal="center" vertical="distributed" textRotation="255" wrapText="1"/>
    </xf>
    <xf numFmtId="0" fontId="11" fillId="0" borderId="32" xfId="0" applyFont="1" applyBorder="1" applyAlignment="1">
      <alignment horizontal="center" vertical="distributed" textRotation="255" wrapText="1"/>
    </xf>
    <xf numFmtId="0" fontId="11" fillId="0" borderId="32" xfId="0" applyFont="1" applyBorder="1" applyAlignment="1">
      <alignment horizontal="center" vertical="distributed" textRotation="255"/>
    </xf>
    <xf numFmtId="0" fontId="11" fillId="0" borderId="33" xfId="0" applyFont="1" applyBorder="1" applyAlignment="1">
      <alignment horizontal="center" vertical="distributed" textRotation="255" wrapText="1"/>
    </xf>
    <xf numFmtId="0" fontId="11" fillId="0" borderId="35" xfId="0" applyFont="1" applyBorder="1" applyAlignment="1">
      <alignment horizontal="center" vertical="distributed" textRotation="255" wrapText="1"/>
    </xf>
    <xf numFmtId="0" fontId="11" fillId="0" borderId="20" xfId="0" applyFont="1" applyBorder="1" applyAlignment="1">
      <alignment horizontal="center" vertical="distributed" textRotation="255" wrapText="1"/>
    </xf>
    <xf numFmtId="0" fontId="11" fillId="0" borderId="20" xfId="0" applyFont="1" applyBorder="1" applyAlignment="1">
      <alignment horizontal="center" vertical="distributed" textRotation="255"/>
    </xf>
    <xf numFmtId="49" fontId="20" fillId="0" borderId="30" xfId="0" applyNumberFormat="1" applyFont="1" applyBorder="1" applyAlignment="1">
      <alignment horizontal="distributed" vertical="center"/>
    </xf>
    <xf numFmtId="41" fontId="11" fillId="0" borderId="8" xfId="1" applyNumberFormat="1" applyFont="1" applyFill="1" applyBorder="1" applyAlignment="1">
      <alignment horizontal="right" shrinkToFit="1"/>
    </xf>
    <xf numFmtId="41" fontId="11" fillId="0" borderId="31" xfId="1" applyNumberFormat="1" applyFont="1" applyFill="1" applyBorder="1" applyAlignment="1">
      <alignment horizontal="right" shrinkToFit="1"/>
    </xf>
    <xf numFmtId="41" fontId="11" fillId="0" borderId="7" xfId="1" applyNumberFormat="1" applyFont="1" applyFill="1" applyBorder="1" applyAlignment="1">
      <alignment horizontal="right" shrinkToFit="1"/>
    </xf>
    <xf numFmtId="41" fontId="16" fillId="0" borderId="0" xfId="0" applyNumberFormat="1" applyFont="1"/>
    <xf numFmtId="41" fontId="11" fillId="0" borderId="1" xfId="1" applyNumberFormat="1" applyFont="1" applyFill="1" applyBorder="1" applyAlignment="1">
      <alignment horizontal="right" shrinkToFit="1"/>
    </xf>
    <xf numFmtId="41" fontId="11" fillId="0" borderId="1" xfId="1" applyNumberFormat="1" applyFont="1" applyFill="1" applyBorder="1" applyAlignment="1">
      <alignment shrinkToFit="1"/>
    </xf>
    <xf numFmtId="41" fontId="11" fillId="0" borderId="0" xfId="1" applyNumberFormat="1" applyFont="1" applyFill="1" applyBorder="1" applyAlignment="1">
      <alignment horizontal="right" shrinkToFit="1"/>
    </xf>
    <xf numFmtId="41" fontId="11" fillId="0" borderId="5" xfId="1" applyNumberFormat="1" applyFont="1" applyFill="1" applyBorder="1" applyAlignment="1">
      <alignment horizontal="right" shrinkToFit="1"/>
    </xf>
    <xf numFmtId="41" fontId="11" fillId="0" borderId="0" xfId="1" applyNumberFormat="1" applyFont="1" applyFill="1" applyBorder="1" applyAlignment="1">
      <alignment shrinkToFit="1"/>
    </xf>
    <xf numFmtId="41" fontId="11" fillId="0" borderId="5" xfId="1" applyNumberFormat="1" applyFont="1" applyFill="1" applyBorder="1" applyAlignment="1">
      <alignment shrinkToFit="1"/>
    </xf>
    <xf numFmtId="41" fontId="11" fillId="0" borderId="20" xfId="0" applyNumberFormat="1" applyFont="1" applyBorder="1" applyAlignment="1">
      <alignment shrinkToFit="1"/>
    </xf>
    <xf numFmtId="41" fontId="11" fillId="0" borderId="19" xfId="0" applyNumberFormat="1" applyFont="1" applyBorder="1" applyAlignment="1">
      <alignment shrinkToFit="1"/>
    </xf>
    <xf numFmtId="49" fontId="11" fillId="0" borderId="16" xfId="0" applyNumberFormat="1" applyFont="1" applyBorder="1" applyAlignment="1">
      <alignment horizontal="distributed" vertical="center" wrapText="1"/>
    </xf>
    <xf numFmtId="49" fontId="11" fillId="0" borderId="21" xfId="0" applyNumberFormat="1" applyFont="1" applyBorder="1" applyAlignment="1">
      <alignment horizontal="distributed" vertical="center" wrapText="1"/>
    </xf>
    <xf numFmtId="41" fontId="11" fillId="0" borderId="6" xfId="1" applyNumberFormat="1" applyFont="1" applyFill="1" applyBorder="1" applyAlignment="1">
      <alignment horizontal="right" shrinkToFit="1"/>
    </xf>
    <xf numFmtId="41" fontId="11" fillId="0" borderId="6" xfId="1" applyNumberFormat="1" applyFont="1" applyFill="1" applyBorder="1" applyAlignment="1">
      <alignment shrinkToFit="1"/>
    </xf>
    <xf numFmtId="41" fontId="11" fillId="0" borderId="4" xfId="1" applyNumberFormat="1" applyFont="1" applyFill="1" applyBorder="1" applyAlignment="1">
      <alignment horizontal="right" shrinkToFit="1"/>
    </xf>
    <xf numFmtId="41" fontId="11" fillId="0" borderId="3" xfId="1" applyNumberFormat="1" applyFont="1" applyFill="1" applyBorder="1" applyAlignment="1">
      <alignment horizontal="right" shrinkToFit="1"/>
    </xf>
    <xf numFmtId="41" fontId="11" fillId="0" borderId="4" xfId="1" applyNumberFormat="1" applyFont="1" applyFill="1" applyBorder="1" applyAlignment="1">
      <alignment shrinkToFit="1"/>
    </xf>
    <xf numFmtId="41" fontId="11" fillId="0" borderId="3" xfId="1" applyNumberFormat="1" applyFont="1" applyFill="1" applyBorder="1" applyAlignment="1">
      <alignment shrinkToFit="1"/>
    </xf>
    <xf numFmtId="41" fontId="11" fillId="0" borderId="3" xfId="0" applyNumberFormat="1" applyFont="1" applyBorder="1" applyAlignment="1">
      <alignment shrinkToFit="1"/>
    </xf>
    <xf numFmtId="41" fontId="11" fillId="0" borderId="6" xfId="0" applyNumberFormat="1" applyFont="1" applyBorder="1" applyAlignment="1">
      <alignment shrinkToFit="1"/>
    </xf>
    <xf numFmtId="0" fontId="18" fillId="0" borderId="9" xfId="0" applyFont="1" applyBorder="1" applyAlignment="1">
      <alignment vertical="center" wrapText="1"/>
    </xf>
    <xf numFmtId="0" fontId="13" fillId="0" borderId="9" xfId="0" applyFont="1" applyBorder="1" applyAlignment="1">
      <alignment vertical="center" wrapText="1"/>
    </xf>
    <xf numFmtId="0" fontId="21" fillId="0" borderId="4" xfId="0" applyFont="1" applyBorder="1" applyAlignment="1">
      <alignment vertical="top"/>
    </xf>
    <xf numFmtId="0" fontId="21" fillId="0" borderId="0" xfId="0" applyFont="1" applyAlignment="1">
      <alignment vertical="top" wrapText="1"/>
    </xf>
    <xf numFmtId="0" fontId="21" fillId="0" borderId="0" xfId="0" applyFont="1"/>
    <xf numFmtId="0" fontId="22" fillId="0" borderId="0" xfId="0" applyFont="1"/>
    <xf numFmtId="0" fontId="23" fillId="0" borderId="15" xfId="0" applyFont="1" applyBorder="1" applyAlignment="1">
      <alignment horizontal="center"/>
    </xf>
    <xf numFmtId="0" fontId="24" fillId="0" borderId="10" xfId="0" applyFont="1" applyBorder="1" applyAlignment="1">
      <alignment horizontal="center" vertical="distributed" textRotation="255" wrapText="1"/>
    </xf>
    <xf numFmtId="0" fontId="24" fillId="0" borderId="8" xfId="0" applyFont="1" applyBorder="1" applyAlignment="1">
      <alignment vertical="center"/>
    </xf>
    <xf numFmtId="0" fontId="24" fillId="0" borderId="31" xfId="0" applyFont="1" applyBorder="1" applyAlignment="1">
      <alignment vertical="center"/>
    </xf>
    <xf numFmtId="0" fontId="24" fillId="0" borderId="30" xfId="0" applyFont="1" applyBorder="1" applyAlignment="1">
      <alignment vertical="center"/>
    </xf>
    <xf numFmtId="0" fontId="24" fillId="0" borderId="2" xfId="0" applyFont="1" applyBorder="1" applyAlignment="1">
      <alignment horizontal="center" vertical="distributed" textRotation="255" wrapText="1"/>
    </xf>
    <xf numFmtId="0" fontId="24" fillId="0" borderId="2" xfId="0" applyFont="1" applyBorder="1" applyAlignment="1">
      <alignment horizontal="center" vertical="distributed" textRotation="255"/>
    </xf>
    <xf numFmtId="0" fontId="24" fillId="0" borderId="15" xfId="0" applyFont="1" applyBorder="1" applyAlignment="1">
      <alignment horizontal="center" vertical="distributed" textRotation="255" wrapText="1"/>
    </xf>
    <xf numFmtId="0" fontId="24" fillId="0" borderId="10" xfId="0" applyFont="1" applyBorder="1" applyAlignment="1">
      <alignment horizontal="center" vertical="distributed" textRotation="255"/>
    </xf>
    <xf numFmtId="0" fontId="25" fillId="0" borderId="0" xfId="0" applyFont="1"/>
    <xf numFmtId="0" fontId="23" fillId="0" borderId="16" xfId="0" applyFont="1" applyBorder="1" applyAlignment="1">
      <alignment horizontal="center"/>
    </xf>
    <xf numFmtId="0" fontId="24" fillId="0" borderId="1" xfId="0" applyFont="1" applyBorder="1" applyAlignment="1">
      <alignment horizontal="center" vertical="distributed" textRotation="255" wrapText="1"/>
    </xf>
    <xf numFmtId="0" fontId="24" fillId="0" borderId="24" xfId="0" applyFont="1" applyBorder="1" applyAlignment="1">
      <alignment horizontal="distributed" vertical="center" wrapText="1"/>
    </xf>
    <xf numFmtId="0" fontId="24" fillId="0" borderId="25" xfId="0" applyFont="1" applyBorder="1" applyAlignment="1">
      <alignment horizontal="distributed" vertical="center" wrapText="1"/>
    </xf>
    <xf numFmtId="0" fontId="24" fillId="0" borderId="26" xfId="0" applyFont="1" applyBorder="1" applyAlignment="1">
      <alignment horizontal="distributed" vertical="center" wrapText="1"/>
    </xf>
    <xf numFmtId="0" fontId="24" fillId="0" borderId="24" xfId="0" applyFont="1" applyBorder="1" applyAlignment="1">
      <alignment horizontal="distributed" vertical="distributed" wrapText="1"/>
    </xf>
    <xf numFmtId="0" fontId="24" fillId="0" borderId="25" xfId="0" applyFont="1" applyBorder="1" applyAlignment="1">
      <alignment horizontal="distributed" vertical="distributed"/>
    </xf>
    <xf numFmtId="0" fontId="24" fillId="0" borderId="28" xfId="0" applyFont="1" applyBorder="1" applyAlignment="1">
      <alignment horizontal="distributed" vertical="distributed"/>
    </xf>
    <xf numFmtId="0" fontId="24" fillId="0" borderId="29" xfId="0" applyFont="1" applyBorder="1" applyAlignment="1">
      <alignment horizontal="distributed" vertical="distributed"/>
    </xf>
    <xf numFmtId="0" fontId="24" fillId="0" borderId="26" xfId="0" applyFont="1" applyBorder="1" applyAlignment="1">
      <alignment horizontal="distributed" vertical="distributed"/>
    </xf>
    <xf numFmtId="0" fontId="24" fillId="0" borderId="23" xfId="0" applyFont="1" applyBorder="1" applyAlignment="1">
      <alignment horizontal="distributed" vertical="distributed"/>
    </xf>
    <xf numFmtId="0" fontId="24" fillId="0" borderId="5" xfId="0" applyFont="1" applyBorder="1" applyAlignment="1">
      <alignment horizontal="center" vertical="distributed" textRotation="255" wrapText="1"/>
    </xf>
    <xf numFmtId="0" fontId="24" fillId="0" borderId="5" xfId="0" applyFont="1" applyBorder="1" applyAlignment="1">
      <alignment horizontal="center" vertical="distributed" textRotation="255"/>
    </xf>
    <xf numFmtId="0" fontId="24" fillId="0" borderId="16" xfId="0" applyFont="1" applyBorder="1" applyAlignment="1">
      <alignment horizontal="center" vertical="distributed" textRotation="255" wrapText="1"/>
    </xf>
    <xf numFmtId="0" fontId="24" fillId="0" borderId="1" xfId="0" applyFont="1" applyBorder="1" applyAlignment="1">
      <alignment horizontal="center" vertical="distributed" textRotation="255"/>
    </xf>
    <xf numFmtId="0" fontId="23" fillId="0" borderId="21" xfId="0" applyFont="1" applyBorder="1" applyAlignment="1">
      <alignment horizontal="center"/>
    </xf>
    <xf numFmtId="0" fontId="24" fillId="0" borderId="6" xfId="0" applyFont="1" applyBorder="1" applyAlignment="1">
      <alignment horizontal="center" vertical="distributed" textRotation="255" wrapText="1"/>
    </xf>
    <xf numFmtId="0" fontId="24" fillId="0" borderId="33" xfId="0" applyFont="1" applyBorder="1" applyAlignment="1">
      <alignment horizontal="center" vertical="distributed" textRotation="255" wrapText="1"/>
    </xf>
    <xf numFmtId="0" fontId="24" fillId="0" borderId="32" xfId="0" applyFont="1" applyBorder="1" applyAlignment="1">
      <alignment horizontal="center" vertical="distributed" textRotation="255"/>
    </xf>
    <xf numFmtId="0" fontId="24" fillId="0" borderId="1" xfId="0" applyFont="1" applyBorder="1" applyAlignment="1">
      <alignment horizontal="center" vertical="distributed" textRotation="255" wrapText="1"/>
    </xf>
    <xf numFmtId="0" fontId="24" fillId="0" borderId="0" xfId="0" applyFont="1" applyAlignment="1">
      <alignment horizontal="center" vertical="distributed" textRotation="255" wrapText="1"/>
    </xf>
    <xf numFmtId="0" fontId="24" fillId="0" borderId="20" xfId="0" applyFont="1" applyBorder="1" applyAlignment="1">
      <alignment horizontal="center" vertical="distributed" textRotation="255" wrapText="1"/>
    </xf>
    <xf numFmtId="0" fontId="24" fillId="0" borderId="18" xfId="0" applyFont="1" applyBorder="1" applyAlignment="1">
      <alignment horizontal="center" vertical="distributed" textRotation="255" wrapText="1"/>
    </xf>
    <xf numFmtId="0" fontId="24" fillId="0" borderId="28" xfId="0" applyFont="1" applyBorder="1" applyAlignment="1">
      <alignment horizontal="center" vertical="distributed" textRotation="255" wrapText="1"/>
    </xf>
    <xf numFmtId="0" fontId="24" fillId="0" borderId="3" xfId="0" applyFont="1" applyBorder="1" applyAlignment="1">
      <alignment horizontal="center" vertical="distributed" textRotation="255" wrapText="1"/>
    </xf>
    <xf numFmtId="0" fontId="24" fillId="0" borderId="29" xfId="0" applyFont="1" applyBorder="1" applyAlignment="1">
      <alignment horizontal="center" vertical="distributed" textRotation="255" wrapText="1"/>
    </xf>
    <xf numFmtId="0" fontId="24" fillId="0" borderId="3" xfId="0" applyFont="1" applyBorder="1" applyAlignment="1">
      <alignment horizontal="center" vertical="distributed" textRotation="255"/>
    </xf>
    <xf numFmtId="0" fontId="24" fillId="0" borderId="21" xfId="0" applyFont="1" applyBorder="1" applyAlignment="1">
      <alignment horizontal="center" vertical="distributed" textRotation="255" wrapText="1"/>
    </xf>
    <xf numFmtId="0" fontId="24" fillId="0" borderId="6" xfId="0" applyFont="1" applyBorder="1" applyAlignment="1">
      <alignment horizontal="center" vertical="distributed" textRotation="255"/>
    </xf>
    <xf numFmtId="49" fontId="26" fillId="0" borderId="30" xfId="0" applyNumberFormat="1" applyFont="1" applyBorder="1" applyAlignment="1">
      <alignment horizontal="distributed" vertical="center"/>
    </xf>
    <xf numFmtId="41" fontId="24" fillId="0" borderId="8" xfId="1" applyNumberFormat="1" applyFont="1" applyFill="1" applyBorder="1" applyAlignment="1"/>
    <xf numFmtId="41" fontId="24" fillId="0" borderId="31" xfId="1" applyNumberFormat="1" applyFont="1" applyFill="1" applyBorder="1" applyAlignment="1"/>
    <xf numFmtId="41" fontId="24" fillId="0" borderId="7" xfId="1" applyNumberFormat="1" applyFont="1" applyFill="1" applyBorder="1" applyAlignment="1"/>
    <xf numFmtId="41" fontId="25" fillId="0" borderId="0" xfId="0" applyNumberFormat="1" applyFont="1"/>
    <xf numFmtId="41" fontId="27" fillId="0" borderId="0" xfId="0" applyNumberFormat="1" applyFont="1"/>
    <xf numFmtId="49" fontId="24" fillId="0" borderId="16" xfId="0" applyNumberFormat="1" applyFont="1" applyBorder="1" applyAlignment="1">
      <alignment horizontal="distributed" vertical="center"/>
    </xf>
    <xf numFmtId="41" fontId="24" fillId="0" borderId="1" xfId="0" applyNumberFormat="1" applyFont="1" applyBorder="1" applyProtection="1">
      <protection locked="0"/>
    </xf>
    <xf numFmtId="41" fontId="24" fillId="0" borderId="1" xfId="1" applyNumberFormat="1" applyFont="1" applyFill="1" applyBorder="1" applyAlignment="1"/>
    <xf numFmtId="41" fontId="24" fillId="0" borderId="0" xfId="1" applyNumberFormat="1" applyFont="1" applyFill="1" applyBorder="1" applyAlignment="1"/>
    <xf numFmtId="41" fontId="24" fillId="0" borderId="20" xfId="1" applyNumberFormat="1" applyFont="1" applyFill="1" applyBorder="1" applyAlignment="1"/>
    <xf numFmtId="41" fontId="24" fillId="0" borderId="20" xfId="0" applyNumberFormat="1" applyFont="1" applyBorder="1"/>
    <xf numFmtId="41" fontId="24" fillId="0" borderId="19" xfId="0" applyNumberFormat="1" applyFont="1" applyBorder="1"/>
    <xf numFmtId="41" fontId="24" fillId="0" borderId="0" xfId="0" applyNumberFormat="1" applyFont="1" applyProtection="1">
      <protection locked="0"/>
    </xf>
    <xf numFmtId="41" fontId="24" fillId="0" borderId="5" xfId="1" applyNumberFormat="1" applyFont="1" applyFill="1" applyBorder="1" applyAlignment="1"/>
    <xf numFmtId="41" fontId="24" fillId="0" borderId="5" xfId="0" applyNumberFormat="1" applyFont="1" applyBorder="1"/>
    <xf numFmtId="41" fontId="24" fillId="0" borderId="1" xfId="0" applyNumberFormat="1" applyFont="1" applyBorder="1"/>
    <xf numFmtId="49" fontId="24" fillId="0" borderId="16" xfId="0" applyNumberFormat="1" applyFont="1" applyBorder="1" applyAlignment="1">
      <alignment horizontal="distributed" vertical="center" wrapText="1"/>
    </xf>
    <xf numFmtId="49" fontId="24" fillId="0" borderId="21" xfId="0" applyNumberFormat="1" applyFont="1" applyBorder="1" applyAlignment="1">
      <alignment horizontal="distributed" vertical="center" wrapText="1"/>
    </xf>
    <xf numFmtId="41" fontId="24" fillId="0" borderId="6" xfId="0" applyNumberFormat="1" applyFont="1" applyBorder="1" applyProtection="1">
      <protection locked="0"/>
    </xf>
    <xf numFmtId="41" fontId="24" fillId="0" borderId="3" xfId="1" applyNumberFormat="1" applyFont="1" applyFill="1" applyBorder="1" applyAlignment="1"/>
    <xf numFmtId="41" fontId="24" fillId="0" borderId="6" xfId="1" applyNumberFormat="1" applyFont="1" applyFill="1" applyBorder="1" applyAlignment="1"/>
    <xf numFmtId="41" fontId="24" fillId="0" borderId="4" xfId="0" applyNumberFormat="1" applyFont="1" applyBorder="1" applyProtection="1">
      <protection locked="0"/>
    </xf>
    <xf numFmtId="41" fontId="24" fillId="0" borderId="3" xfId="0" applyNumberFormat="1" applyFont="1" applyBorder="1"/>
    <xf numFmtId="41" fontId="24" fillId="0" borderId="6" xfId="0" applyNumberFormat="1" applyFont="1" applyBorder="1"/>
    <xf numFmtId="0" fontId="23" fillId="0" borderId="9" xfId="0" applyFont="1" applyBorder="1" applyAlignment="1">
      <alignment vertical="center" wrapText="1"/>
    </xf>
    <xf numFmtId="0" fontId="18" fillId="0" borderId="0" xfId="0" applyFont="1" applyAlignment="1">
      <alignment vertical="center"/>
    </xf>
    <xf numFmtId="0" fontId="28" fillId="0" borderId="0" xfId="0" applyFont="1"/>
    <xf numFmtId="41" fontId="28" fillId="0" borderId="0" xfId="1" applyNumberFormat="1" applyFont="1" applyFill="1" applyBorder="1" applyAlignment="1">
      <alignment vertical="center"/>
    </xf>
    <xf numFmtId="41" fontId="28" fillId="0" borderId="0" xfId="0" applyNumberFormat="1" applyFont="1"/>
    <xf numFmtId="0" fontId="28" fillId="0" borderId="0" xfId="0" applyFont="1" applyAlignment="1">
      <alignment horizontal="center" vertical="distributed" textRotation="255" wrapText="1"/>
    </xf>
    <xf numFmtId="41" fontId="28" fillId="0" borderId="0" xfId="1" applyNumberFormat="1" applyFont="1" applyFill="1" applyBorder="1" applyAlignment="1"/>
    <xf numFmtId="41" fontId="28" fillId="0" borderId="0" xfId="0" applyNumberFormat="1" applyFont="1" applyProtection="1">
      <protection locked="0"/>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41" fontId="8" fillId="0" borderId="8" xfId="1" applyNumberFormat="1" applyFont="1" applyFill="1" applyBorder="1" applyAlignment="1">
      <alignment vertical="center"/>
    </xf>
    <xf numFmtId="41" fontId="6" fillId="0" borderId="5" xfId="0" applyNumberFormat="1" applyFont="1" applyBorder="1" applyAlignment="1" applyProtection="1">
      <alignment vertical="center"/>
      <protection locked="0"/>
    </xf>
    <xf numFmtId="41" fontId="6" fillId="0" borderId="5" xfId="1" applyNumberFormat="1" applyFont="1" applyFill="1" applyBorder="1" applyAlignment="1">
      <alignment vertical="center"/>
    </xf>
    <xf numFmtId="41" fontId="6" fillId="0" borderId="0" xfId="0" applyNumberFormat="1" applyFont="1" applyAlignment="1">
      <alignment vertical="center"/>
    </xf>
    <xf numFmtId="41" fontId="6" fillId="0" borderId="19" xfId="0" applyNumberFormat="1" applyFont="1" applyBorder="1" applyAlignment="1">
      <alignment vertical="center"/>
    </xf>
    <xf numFmtId="41" fontId="6" fillId="0" borderId="3" xfId="0" applyNumberFormat="1" applyFont="1" applyBorder="1" applyAlignment="1" applyProtection="1">
      <alignment vertical="center"/>
      <protection locked="0"/>
    </xf>
    <xf numFmtId="41" fontId="6" fillId="0" borderId="3" xfId="1" applyNumberFormat="1" applyFont="1" applyFill="1" applyBorder="1" applyAlignment="1">
      <alignment vertical="center"/>
    </xf>
    <xf numFmtId="41" fontId="6" fillId="0" borderId="6" xfId="0" applyNumberFormat="1" applyFont="1" applyBorder="1" applyAlignment="1">
      <alignment vertical="center"/>
    </xf>
    <xf numFmtId="0" fontId="21" fillId="0" borderId="0" xfId="0" applyFont="1" applyAlignment="1">
      <alignment vertical="top"/>
    </xf>
    <xf numFmtId="41" fontId="29" fillId="0" borderId="0" xfId="0" applyNumberFormat="1" applyFont="1"/>
    <xf numFmtId="41" fontId="22" fillId="0" borderId="0" xfId="0" applyNumberFormat="1" applyFont="1"/>
    <xf numFmtId="0" fontId="18" fillId="0" borderId="15" xfId="0" applyFont="1" applyBorder="1" applyAlignment="1">
      <alignment horizontal="center"/>
    </xf>
    <xf numFmtId="0" fontId="18" fillId="0" borderId="2" xfId="0" applyFont="1" applyBorder="1" applyAlignment="1">
      <alignment horizontal="center" vertical="distributed" textRotation="255" wrapText="1"/>
    </xf>
    <xf numFmtId="41" fontId="18" fillId="0" borderId="8" xfId="0" applyNumberFormat="1" applyFont="1" applyBorder="1" applyAlignment="1" applyProtection="1">
      <alignment horizontal="center" vertical="distributed"/>
      <protection locked="0"/>
    </xf>
    <xf numFmtId="41" fontId="18" fillId="0" borderId="31" xfId="0" applyNumberFormat="1" applyFont="1" applyBorder="1" applyAlignment="1" applyProtection="1">
      <alignment horizontal="center" vertical="distributed"/>
      <protection locked="0"/>
    </xf>
    <xf numFmtId="41" fontId="18" fillId="0" borderId="30" xfId="0" applyNumberFormat="1" applyFont="1" applyBorder="1" applyAlignment="1" applyProtection="1">
      <alignment horizontal="center" vertical="distributed"/>
      <protection locked="0"/>
    </xf>
    <xf numFmtId="0" fontId="18" fillId="0" borderId="16" xfId="0" applyFont="1" applyBorder="1" applyAlignment="1">
      <alignment horizontal="center"/>
    </xf>
    <xf numFmtId="0" fontId="18" fillId="0" borderId="5" xfId="0" applyFont="1" applyBorder="1" applyAlignment="1">
      <alignment horizontal="center" vertical="distributed" textRotation="255" wrapText="1"/>
    </xf>
    <xf numFmtId="41" fontId="18" fillId="0" borderId="24" xfId="0" applyNumberFormat="1" applyFont="1" applyBorder="1" applyAlignment="1" applyProtection="1">
      <alignment horizontal="distributed" vertical="distributed" indent="1"/>
      <protection locked="0"/>
    </xf>
    <xf numFmtId="41" fontId="18" fillId="0" borderId="25" xfId="0" applyNumberFormat="1" applyFont="1" applyBorder="1" applyAlignment="1" applyProtection="1">
      <alignment horizontal="distributed" vertical="distributed" indent="1"/>
      <protection locked="0"/>
    </xf>
    <xf numFmtId="41" fontId="18" fillId="0" borderId="26" xfId="0" applyNumberFormat="1" applyFont="1" applyBorder="1" applyAlignment="1" applyProtection="1">
      <alignment horizontal="distributed" vertical="distributed" indent="1"/>
      <protection locked="0"/>
    </xf>
    <xf numFmtId="41" fontId="18" fillId="0" borderId="24" xfId="0" applyNumberFormat="1" applyFont="1" applyBorder="1" applyAlignment="1" applyProtection="1">
      <alignment horizontal="center" vertical="distributed"/>
      <protection locked="0"/>
    </xf>
    <xf numFmtId="41" fontId="18" fillId="0" borderId="25" xfId="0" applyNumberFormat="1" applyFont="1" applyBorder="1" applyAlignment="1" applyProtection="1">
      <alignment horizontal="center" vertical="distributed"/>
      <protection locked="0"/>
    </xf>
    <xf numFmtId="41" fontId="18" fillId="0" borderId="26" xfId="0" applyNumberFormat="1" applyFont="1" applyBorder="1" applyAlignment="1" applyProtection="1">
      <alignment horizontal="center" vertical="distributed"/>
      <protection locked="0"/>
    </xf>
    <xf numFmtId="0" fontId="18" fillId="0" borderId="21" xfId="0" applyFont="1" applyBorder="1" applyAlignment="1">
      <alignment horizontal="center"/>
    </xf>
    <xf numFmtId="0" fontId="18" fillId="0" borderId="3" xfId="0" applyFont="1" applyBorder="1" applyAlignment="1">
      <alignment horizontal="center" vertical="distributed" textRotation="255" wrapText="1"/>
    </xf>
    <xf numFmtId="0" fontId="18" fillId="0" borderId="33" xfId="0" applyFont="1" applyBorder="1" applyAlignment="1">
      <alignment horizontal="center" vertical="distributed" textRotation="255" wrapText="1"/>
    </xf>
    <xf numFmtId="0" fontId="18" fillId="0" borderId="32" xfId="0" applyFont="1" applyBorder="1" applyAlignment="1">
      <alignment horizontal="center" vertical="distributed" textRotation="255"/>
    </xf>
    <xf numFmtId="49" fontId="30" fillId="0" borderId="30" xfId="0" applyNumberFormat="1" applyFont="1" applyBorder="1" applyAlignment="1">
      <alignment horizontal="distributed" vertical="center"/>
    </xf>
    <xf numFmtId="41" fontId="30" fillId="0" borderId="7" xfId="0" applyNumberFormat="1" applyFont="1" applyBorder="1" applyAlignment="1" applyProtection="1">
      <alignment horizontal="right" vertical="center"/>
      <protection locked="0"/>
    </xf>
    <xf numFmtId="41" fontId="30" fillId="0" borderId="8" xfId="0" applyNumberFormat="1" applyFont="1" applyBorder="1" applyAlignment="1" applyProtection="1">
      <alignment horizontal="right" vertical="center"/>
      <protection locked="0"/>
    </xf>
    <xf numFmtId="41" fontId="22" fillId="0" borderId="0" xfId="0" applyNumberFormat="1" applyFont="1" applyAlignment="1">
      <alignment vertical="center"/>
    </xf>
    <xf numFmtId="49" fontId="18" fillId="0" borderId="16" xfId="0" applyNumberFormat="1" applyFont="1" applyBorder="1" applyAlignment="1">
      <alignment horizontal="distributed" vertical="center"/>
    </xf>
    <xf numFmtId="41" fontId="18" fillId="0" borderId="5" xfId="0" applyNumberFormat="1" applyFont="1" applyBorder="1" applyAlignment="1" applyProtection="1">
      <alignment horizontal="right" vertical="center"/>
      <protection locked="0"/>
    </xf>
    <xf numFmtId="41" fontId="18" fillId="0" borderId="5" xfId="0" applyNumberFormat="1" applyFont="1" applyBorder="1" applyAlignment="1">
      <alignment horizontal="right" vertical="center"/>
    </xf>
    <xf numFmtId="41" fontId="18" fillId="0" borderId="1" xfId="0" applyNumberFormat="1" applyFont="1" applyBorder="1" applyAlignment="1" applyProtection="1">
      <alignment horizontal="right" vertical="center"/>
      <protection locked="0"/>
    </xf>
    <xf numFmtId="49" fontId="18" fillId="0" borderId="16" xfId="0" applyNumberFormat="1" applyFont="1" applyBorder="1" applyAlignment="1">
      <alignment horizontal="distributed" vertical="center" wrapText="1"/>
    </xf>
    <xf numFmtId="49" fontId="18" fillId="0" borderId="21" xfId="0" applyNumberFormat="1" applyFont="1" applyBorder="1" applyAlignment="1">
      <alignment horizontal="distributed" vertical="center" wrapText="1"/>
    </xf>
    <xf numFmtId="41" fontId="18" fillId="0" borderId="3" xfId="0" applyNumberFormat="1" applyFont="1" applyBorder="1" applyAlignment="1" applyProtection="1">
      <alignment horizontal="right" vertical="center"/>
      <protection locked="0"/>
    </xf>
    <xf numFmtId="41" fontId="18" fillId="0" borderId="6" xfId="0" applyNumberFormat="1" applyFont="1" applyBorder="1" applyAlignment="1" applyProtection="1">
      <alignment horizontal="right" vertical="center"/>
      <protection locked="0"/>
    </xf>
    <xf numFmtId="41" fontId="18" fillId="0" borderId="9" xfId="0" applyNumberFormat="1" applyFont="1" applyBorder="1" applyAlignment="1">
      <alignment horizontal="left" vertical="distributed"/>
    </xf>
    <xf numFmtId="0" fontId="18" fillId="0" borderId="0" xfId="0" applyFont="1" applyAlignment="1">
      <alignment horizontal="left" vertical="center"/>
    </xf>
    <xf numFmtId="41" fontId="22" fillId="0" borderId="0" xfId="0" applyNumberFormat="1" applyFont="1" applyAlignment="1" applyProtection="1">
      <alignment horizontal="left"/>
      <protection locked="0"/>
    </xf>
    <xf numFmtId="0" fontId="31" fillId="0" borderId="0" xfId="0" applyFont="1"/>
    <xf numFmtId="41" fontId="3" fillId="0" borderId="0" xfId="0" applyNumberFormat="1" applyFont="1"/>
    <xf numFmtId="41" fontId="6" fillId="0" borderId="8" xfId="0" applyNumberFormat="1" applyFont="1" applyBorder="1" applyAlignment="1" applyProtection="1">
      <alignment horizontal="center" vertical="distributed"/>
      <protection locked="0"/>
    </xf>
    <xf numFmtId="41" fontId="6" fillId="0" borderId="31" xfId="0" applyNumberFormat="1" applyFont="1" applyBorder="1" applyAlignment="1" applyProtection="1">
      <alignment horizontal="center" vertical="distributed"/>
      <protection locked="0"/>
    </xf>
    <xf numFmtId="41" fontId="6" fillId="0" borderId="30" xfId="0" applyNumberFormat="1" applyFont="1" applyBorder="1" applyAlignment="1" applyProtection="1">
      <alignment horizontal="center" vertical="distributed"/>
      <protection locked="0"/>
    </xf>
    <xf numFmtId="41" fontId="6" fillId="0" borderId="24" xfId="0" applyNumberFormat="1" applyFont="1" applyBorder="1" applyAlignment="1" applyProtection="1">
      <alignment horizontal="distributed" vertical="distributed" indent="1"/>
      <protection locked="0"/>
    </xf>
    <xf numFmtId="41" fontId="6" fillId="0" borderId="25" xfId="0" applyNumberFormat="1" applyFont="1" applyBorder="1" applyAlignment="1" applyProtection="1">
      <alignment horizontal="distributed" vertical="distributed" indent="1"/>
      <protection locked="0"/>
    </xf>
    <xf numFmtId="41" fontId="6" fillId="0" borderId="26" xfId="0" applyNumberFormat="1" applyFont="1" applyBorder="1" applyAlignment="1" applyProtection="1">
      <alignment horizontal="distributed" vertical="distributed" indent="1"/>
      <protection locked="0"/>
    </xf>
    <xf numFmtId="41" fontId="6" fillId="0" borderId="24" xfId="0" applyNumberFormat="1" applyFont="1" applyBorder="1" applyAlignment="1" applyProtection="1">
      <alignment horizontal="center" vertical="distributed"/>
      <protection locked="0"/>
    </xf>
    <xf numFmtId="41" fontId="6" fillId="0" borderId="25" xfId="0" applyNumberFormat="1" applyFont="1" applyBorder="1" applyAlignment="1" applyProtection="1">
      <alignment horizontal="center" vertical="distributed"/>
      <protection locked="0"/>
    </xf>
    <xf numFmtId="41" fontId="6" fillId="0" borderId="26" xfId="0" applyNumberFormat="1" applyFont="1" applyBorder="1" applyAlignment="1" applyProtection="1">
      <alignment horizontal="center" vertical="distributed"/>
      <protection locked="0"/>
    </xf>
    <xf numFmtId="0" fontId="6" fillId="0" borderId="33" xfId="0" applyFont="1" applyBorder="1" applyAlignment="1">
      <alignment horizontal="center" vertical="distributed" textRotation="255" wrapText="1"/>
    </xf>
    <xf numFmtId="0" fontId="6" fillId="0" borderId="32" xfId="0" applyFont="1" applyBorder="1" applyAlignment="1">
      <alignment horizontal="center" vertical="distributed" textRotation="255"/>
    </xf>
    <xf numFmtId="41" fontId="8" fillId="0" borderId="7" xfId="0" applyNumberFormat="1" applyFont="1" applyBorder="1" applyAlignment="1" applyProtection="1">
      <alignment vertical="center"/>
      <protection locked="0"/>
    </xf>
    <xf numFmtId="41" fontId="8" fillId="0" borderId="8" xfId="0" applyNumberFormat="1" applyFont="1" applyBorder="1" applyAlignment="1" applyProtection="1">
      <alignment vertical="center"/>
      <protection locked="0"/>
    </xf>
    <xf numFmtId="41" fontId="8" fillId="0" borderId="0" xfId="0" applyNumberFormat="1" applyFont="1" applyAlignment="1">
      <alignment vertical="center"/>
    </xf>
    <xf numFmtId="41" fontId="9" fillId="0" borderId="0" xfId="0" applyNumberFormat="1" applyFont="1" applyAlignment="1">
      <alignment vertical="center"/>
    </xf>
    <xf numFmtId="41" fontId="6" fillId="0" borderId="1" xfId="0" applyNumberFormat="1" applyFont="1" applyBorder="1" applyAlignment="1" applyProtection="1">
      <alignment vertical="center"/>
      <protection locked="0"/>
    </xf>
    <xf numFmtId="49" fontId="6" fillId="0" borderId="16" xfId="0" applyNumberFormat="1" applyFont="1" applyBorder="1" applyAlignment="1">
      <alignment horizontal="distributed" vertical="center" wrapText="1"/>
    </xf>
    <xf numFmtId="49" fontId="6" fillId="0" borderId="21" xfId="0" applyNumberFormat="1" applyFont="1" applyBorder="1" applyAlignment="1">
      <alignment horizontal="distributed" vertical="center" wrapText="1"/>
    </xf>
    <xf numFmtId="41" fontId="6" fillId="0" borderId="6" xfId="0" applyNumberFormat="1" applyFont="1" applyBorder="1" applyAlignment="1" applyProtection="1">
      <alignment vertical="center"/>
      <protection locked="0"/>
    </xf>
    <xf numFmtId="41" fontId="6" fillId="0" borderId="9" xfId="0" applyNumberFormat="1" applyFont="1" applyBorder="1" applyAlignment="1">
      <alignment horizontal="left" vertical="distributed"/>
    </xf>
    <xf numFmtId="41" fontId="7" fillId="0" borderId="0" xfId="0" applyNumberFormat="1" applyFont="1" applyProtection="1">
      <protection locked="0"/>
    </xf>
    <xf numFmtId="0" fontId="21" fillId="0" borderId="22" xfId="0" applyFont="1" applyBorder="1" applyAlignment="1">
      <alignment vertical="top"/>
    </xf>
    <xf numFmtId="0" fontId="32" fillId="0" borderId="0" xfId="0" applyFont="1" applyAlignment="1">
      <alignment vertical="top" wrapText="1"/>
    </xf>
    <xf numFmtId="0" fontId="32" fillId="0" borderId="0" xfId="0" applyFont="1"/>
    <xf numFmtId="0" fontId="33" fillId="0" borderId="0" xfId="0" applyFont="1" applyAlignment="1">
      <alignment horizontal="right"/>
    </xf>
    <xf numFmtId="178" fontId="23" fillId="0" borderId="25" xfId="0" applyNumberFormat="1" applyFont="1" applyBorder="1" applyAlignment="1">
      <alignment horizontal="center"/>
    </xf>
    <xf numFmtId="178" fontId="23" fillId="0" borderId="26" xfId="0" applyNumberFormat="1" applyFont="1" applyBorder="1" applyAlignment="1">
      <alignment horizontal="center"/>
    </xf>
    <xf numFmtId="0" fontId="34" fillId="0" borderId="23" xfId="0" applyFont="1" applyBorder="1" applyAlignment="1">
      <alignment horizontal="distributed" vertical="distributed" textRotation="255"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6" xfId="0" applyFont="1" applyBorder="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23" fillId="0" borderId="23" xfId="0" applyFont="1" applyBorder="1" applyAlignment="1">
      <alignment horizontal="center" vertical="distributed" textRotation="255" wrapText="1"/>
    </xf>
    <xf numFmtId="0" fontId="23" fillId="0" borderId="24" xfId="0" applyFont="1" applyBorder="1" applyAlignment="1">
      <alignment horizontal="center" vertical="distributed" textRotation="255" wrapText="1"/>
    </xf>
    <xf numFmtId="0" fontId="23" fillId="0" borderId="26" xfId="0" applyFont="1" applyBorder="1" applyAlignment="1">
      <alignment horizontal="center" vertical="distributed" textRotation="255" wrapText="1"/>
    </xf>
    <xf numFmtId="178" fontId="23" fillId="0" borderId="25" xfId="0" applyNumberFormat="1" applyFont="1" applyBorder="1" applyAlignment="1">
      <alignment horizontal="center" vertical="center"/>
    </xf>
    <xf numFmtId="178" fontId="23" fillId="0" borderId="26" xfId="0" applyNumberFormat="1" applyFont="1" applyBorder="1" applyAlignment="1">
      <alignment horizontal="center" vertical="center"/>
    </xf>
    <xf numFmtId="41" fontId="37" fillId="3" borderId="23" xfId="1" applyNumberFormat="1" applyFont="1" applyFill="1" applyBorder="1" applyAlignment="1">
      <alignment vertical="center"/>
    </xf>
    <xf numFmtId="41" fontId="13" fillId="0" borderId="23" xfId="1" applyNumberFormat="1" applyFont="1" applyFill="1" applyBorder="1" applyAlignment="1">
      <alignment vertical="center"/>
    </xf>
    <xf numFmtId="41" fontId="13" fillId="0" borderId="24" xfId="1" applyNumberFormat="1" applyFont="1" applyFill="1" applyBorder="1" applyAlignment="1">
      <alignment vertical="center"/>
    </xf>
    <xf numFmtId="41" fontId="13" fillId="0" borderId="26" xfId="1" applyNumberFormat="1" applyFont="1" applyFill="1" applyBorder="1" applyAlignment="1">
      <alignment vertical="center"/>
    </xf>
    <xf numFmtId="41" fontId="13" fillId="0" borderId="23" xfId="0" applyNumberFormat="1" applyFont="1" applyBorder="1"/>
    <xf numFmtId="41" fontId="13" fillId="0" borderId="24" xfId="0" applyNumberFormat="1" applyFont="1" applyBorder="1"/>
    <xf numFmtId="41" fontId="35" fillId="0" borderId="0" xfId="0" applyNumberFormat="1" applyFont="1"/>
    <xf numFmtId="0" fontId="35" fillId="0" borderId="0" xfId="0" applyFont="1"/>
    <xf numFmtId="0" fontId="36" fillId="0" borderId="0" xfId="0" applyFont="1"/>
    <xf numFmtId="41" fontId="13" fillId="0" borderId="23" xfId="0" applyNumberFormat="1" applyFont="1" applyBorder="1" applyAlignment="1">
      <alignment vertical="center"/>
    </xf>
    <xf numFmtId="0" fontId="23" fillId="0" borderId="26" xfId="0" applyFont="1" applyBorder="1" applyAlignment="1">
      <alignment horizontal="center" vertical="distributed" textRotation="255"/>
    </xf>
    <xf numFmtId="49" fontId="23" fillId="0" borderId="25" xfId="0" applyNumberFormat="1" applyFont="1" applyBorder="1" applyAlignment="1">
      <alignment horizontal="distributed" vertical="center" wrapText="1"/>
    </xf>
    <xf numFmtId="49" fontId="23" fillId="0" borderId="26" xfId="0" applyNumberFormat="1" applyFont="1" applyBorder="1" applyAlignment="1">
      <alignment horizontal="distributed" vertical="center"/>
    </xf>
    <xf numFmtId="178" fontId="23" fillId="0" borderId="23" xfId="0" applyNumberFormat="1" applyFont="1" applyBorder="1" applyAlignment="1">
      <alignment horizontal="distributed" vertical="center"/>
    </xf>
    <xf numFmtId="49" fontId="23" fillId="0" borderId="25" xfId="0" applyNumberFormat="1" applyFont="1" applyBorder="1" applyAlignment="1">
      <alignment horizontal="distributed" vertical="center"/>
    </xf>
    <xf numFmtId="0" fontId="23" fillId="0" borderId="23" xfId="0" applyFont="1" applyBorder="1" applyAlignment="1">
      <alignment horizontal="distributed" vertical="center"/>
    </xf>
    <xf numFmtId="49" fontId="23" fillId="0" borderId="26" xfId="0" applyNumberFormat="1" applyFont="1" applyBorder="1" applyAlignment="1">
      <alignment horizontal="distributed" vertical="center" wrapText="1"/>
    </xf>
    <xf numFmtId="49" fontId="23" fillId="0" borderId="23" xfId="0" applyNumberFormat="1" applyFont="1" applyBorder="1" applyAlignment="1">
      <alignment horizontal="distributed" vertical="center" wrapText="1"/>
    </xf>
    <xf numFmtId="49" fontId="23" fillId="0" borderId="23" xfId="0" applyNumberFormat="1" applyFont="1" applyBorder="1" applyAlignment="1">
      <alignment horizontal="distributed" vertical="center"/>
    </xf>
    <xf numFmtId="41" fontId="13" fillId="3" borderId="23" xfId="1" applyNumberFormat="1" applyFont="1" applyFill="1" applyBorder="1" applyAlignment="1">
      <alignment vertical="center"/>
    </xf>
    <xf numFmtId="41" fontId="13" fillId="3" borderId="24" xfId="1" applyNumberFormat="1" applyFont="1" applyFill="1" applyBorder="1" applyAlignment="1">
      <alignment vertical="center"/>
    </xf>
    <xf numFmtId="41" fontId="13" fillId="3" borderId="26" xfId="1" applyNumberFormat="1" applyFont="1" applyFill="1" applyBorder="1" applyAlignment="1">
      <alignment vertical="center"/>
    </xf>
    <xf numFmtId="0" fontId="23" fillId="0" borderId="17" xfId="0" applyFont="1" applyBorder="1" applyAlignment="1">
      <alignment horizontal="center" vertical="distributed" textRotation="255"/>
    </xf>
    <xf numFmtId="49" fontId="23" fillId="0" borderId="19" xfId="0" applyNumberFormat="1" applyFont="1" applyBorder="1" applyAlignment="1">
      <alignment horizontal="distributed" vertical="center" wrapText="1"/>
    </xf>
    <xf numFmtId="49" fontId="23" fillId="0" borderId="18" xfId="0" applyNumberFormat="1" applyFont="1" applyBorder="1" applyAlignment="1">
      <alignment horizontal="distributed" vertical="center"/>
    </xf>
    <xf numFmtId="0" fontId="23" fillId="0" borderId="0" xfId="0" applyFont="1" applyAlignment="1">
      <alignment horizontal="center" vertical="distributed" textRotation="255"/>
    </xf>
    <xf numFmtId="49" fontId="23" fillId="0" borderId="1" xfId="0" applyNumberFormat="1" applyFont="1" applyBorder="1" applyAlignment="1">
      <alignment horizontal="distributed" vertical="center"/>
    </xf>
    <xf numFmtId="49" fontId="23" fillId="0" borderId="16" xfId="0" applyNumberFormat="1" applyFont="1" applyBorder="1" applyAlignment="1">
      <alignment horizontal="distributed" vertical="center"/>
    </xf>
    <xf numFmtId="0" fontId="23" fillId="0" borderId="22" xfId="0" applyFont="1" applyBorder="1" applyAlignment="1">
      <alignment horizontal="center" vertical="distributed" textRotation="255"/>
    </xf>
    <xf numFmtId="49" fontId="23" fillId="0" borderId="29" xfId="0" applyNumberFormat="1" applyFont="1" applyBorder="1" applyAlignment="1">
      <alignment horizontal="distributed" vertical="center"/>
    </xf>
    <xf numFmtId="49" fontId="23" fillId="0" borderId="27" xfId="0" applyNumberFormat="1" applyFont="1" applyBorder="1" applyAlignment="1">
      <alignment horizontal="distributed" vertical="center"/>
    </xf>
    <xf numFmtId="0" fontId="38" fillId="0" borderId="18" xfId="0" applyFont="1" applyBorder="1" applyAlignment="1">
      <alignment vertical="center" textRotation="255" wrapText="1" shrinkToFit="1"/>
    </xf>
    <xf numFmtId="49" fontId="23" fillId="0" borderId="19" xfId="0" applyNumberFormat="1" applyFont="1" applyBorder="1" applyAlignment="1">
      <alignment horizontal="distributed" vertical="center"/>
    </xf>
    <xf numFmtId="0" fontId="38" fillId="0" borderId="16" xfId="0" applyFont="1" applyBorder="1" applyAlignment="1">
      <alignment vertical="center" textRotation="255" shrinkToFit="1"/>
    </xf>
    <xf numFmtId="0" fontId="38" fillId="0" borderId="27" xfId="0" applyFont="1" applyBorder="1" applyAlignment="1">
      <alignment vertical="center" textRotation="255"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5" xfId="0" applyFont="1" applyBorder="1" applyAlignment="1">
      <alignment horizontal="center" vertical="center" shrinkToFit="1"/>
    </xf>
    <xf numFmtId="0" fontId="23" fillId="0" borderId="26" xfId="0" applyFont="1" applyBorder="1" applyAlignment="1">
      <alignment horizontal="center" vertical="center" shrinkToFit="1"/>
    </xf>
    <xf numFmtId="41" fontId="37" fillId="0" borderId="23" xfId="1" applyNumberFormat="1" applyFont="1" applyFill="1" applyBorder="1" applyAlignment="1">
      <alignment vertical="center"/>
    </xf>
    <xf numFmtId="49" fontId="24" fillId="0" borderId="17" xfId="0" applyNumberFormat="1" applyFont="1" applyBorder="1" applyAlignment="1">
      <alignment vertical="center" wrapText="1"/>
    </xf>
    <xf numFmtId="49" fontId="23" fillId="0" borderId="17" xfId="0" applyNumberFormat="1" applyFont="1" applyBorder="1" applyAlignment="1">
      <alignment vertical="center" wrapText="1"/>
    </xf>
    <xf numFmtId="0" fontId="18" fillId="0" borderId="0" xfId="0" applyFont="1" applyAlignment="1">
      <alignment horizontal="left" vertical="center"/>
    </xf>
    <xf numFmtId="0" fontId="39" fillId="0" borderId="0" xfId="0" applyFont="1"/>
    <xf numFmtId="178" fontId="40" fillId="0" borderId="0" xfId="0" applyNumberFormat="1" applyFont="1"/>
    <xf numFmtId="0" fontId="21" fillId="0" borderId="0" xfId="0" applyFont="1" applyAlignment="1">
      <alignment horizontal="left" vertical="top" wrapText="1"/>
    </xf>
    <xf numFmtId="0" fontId="29" fillId="0" borderId="0" xfId="0" applyFont="1" applyAlignment="1">
      <alignment vertical="top" wrapText="1"/>
    </xf>
    <xf numFmtId="0" fontId="22" fillId="0" borderId="0" xfId="0" applyFont="1" applyAlignment="1">
      <alignment horizontal="right"/>
    </xf>
    <xf numFmtId="0" fontId="23" fillId="0" borderId="15" xfId="0" applyFont="1" applyBorder="1" applyAlignment="1">
      <alignment horizontal="center" vertical="top" wrapText="1"/>
    </xf>
    <xf numFmtId="0" fontId="23" fillId="0" borderId="2" xfId="0" applyFont="1" applyBorder="1" applyAlignment="1">
      <alignment horizontal="center" vertical="distributed" textRotation="255" wrapText="1"/>
    </xf>
    <xf numFmtId="0" fontId="23" fillId="0" borderId="8" xfId="0" applyFont="1" applyBorder="1" applyAlignment="1">
      <alignment vertical="center" wrapText="1"/>
    </xf>
    <xf numFmtId="0" fontId="23" fillId="0" borderId="31" xfId="0" applyFont="1" applyBorder="1" applyAlignment="1">
      <alignment vertical="center" wrapText="1"/>
    </xf>
    <xf numFmtId="0" fontId="23" fillId="0" borderId="31" xfId="0" applyFont="1" applyBorder="1" applyAlignment="1">
      <alignment horizontal="center" vertical="center" wrapText="1"/>
    </xf>
    <xf numFmtId="0" fontId="23" fillId="0" borderId="30" xfId="0" applyFont="1" applyBorder="1" applyAlignment="1">
      <alignment vertical="center" wrapText="1"/>
    </xf>
    <xf numFmtId="0" fontId="23" fillId="0" borderId="8" xfId="0" applyFont="1" applyBorder="1" applyAlignment="1">
      <alignment horizontal="center" vertical="center"/>
    </xf>
    <xf numFmtId="0" fontId="23" fillId="0" borderId="31" xfId="0" applyFont="1" applyBorder="1" applyAlignment="1">
      <alignment horizontal="center" vertical="center"/>
    </xf>
    <xf numFmtId="0" fontId="23" fillId="0" borderId="30" xfId="0" applyFont="1" applyBorder="1" applyAlignment="1">
      <alignment horizontal="center" vertical="center"/>
    </xf>
    <xf numFmtId="0" fontId="23" fillId="0" borderId="2" xfId="0" applyFont="1" applyBorder="1" applyAlignment="1">
      <alignment horizontal="center" vertical="distributed" textRotation="255"/>
    </xf>
    <xf numFmtId="0" fontId="23" fillId="0" borderId="10" xfId="0" applyFont="1" applyBorder="1" applyAlignment="1">
      <alignment horizontal="center" vertical="distributed" textRotation="255"/>
    </xf>
    <xf numFmtId="0" fontId="23" fillId="0" borderId="16" xfId="0" applyFont="1" applyBorder="1" applyAlignment="1">
      <alignment horizontal="center" vertical="top" wrapText="1"/>
    </xf>
    <xf numFmtId="0" fontId="23" fillId="0" borderId="5" xfId="0" applyFont="1" applyBorder="1" applyAlignment="1">
      <alignment horizontal="center" vertical="distributed" textRotation="255" wrapText="1"/>
    </xf>
    <xf numFmtId="0" fontId="23" fillId="0" borderId="23" xfId="0" applyFont="1" applyBorder="1" applyAlignment="1">
      <alignment horizontal="distributed" vertical="center" wrapText="1"/>
    </xf>
    <xf numFmtId="0" fontId="23" fillId="0" borderId="24" xfId="0" applyFont="1" applyBorder="1" applyAlignment="1">
      <alignment horizontal="distributed" vertical="center" wrapText="1"/>
    </xf>
    <xf numFmtId="0" fontId="23" fillId="0" borderId="26" xfId="0" applyFont="1" applyBorder="1" applyAlignment="1">
      <alignment horizontal="distributed" vertical="center" wrapText="1"/>
    </xf>
    <xf numFmtId="0" fontId="23" fillId="0" borderId="25" xfId="0" applyFont="1" applyBorder="1" applyAlignment="1">
      <alignment horizontal="center" vertical="center" wrapText="1"/>
    </xf>
    <xf numFmtId="0" fontId="23" fillId="0" borderId="5" xfId="0" applyFont="1" applyBorder="1" applyAlignment="1">
      <alignment horizontal="center" vertical="distributed" textRotation="255"/>
    </xf>
    <xf numFmtId="0" fontId="23" fillId="0" borderId="1" xfId="0" applyFont="1" applyBorder="1" applyAlignment="1">
      <alignment horizontal="center" vertical="distributed" textRotation="255"/>
    </xf>
    <xf numFmtId="0" fontId="23" fillId="0" borderId="21" xfId="0" applyFont="1" applyBorder="1" applyAlignment="1">
      <alignment horizontal="center" vertical="top" wrapText="1"/>
    </xf>
    <xf numFmtId="0" fontId="23" fillId="0" borderId="3" xfId="0" applyFont="1" applyBorder="1" applyAlignment="1">
      <alignment horizontal="center" vertical="distributed" textRotation="255" wrapText="1"/>
    </xf>
    <xf numFmtId="0" fontId="23" fillId="0" borderId="32" xfId="0" applyFont="1" applyBorder="1" applyAlignment="1">
      <alignment horizontal="center" vertical="distributed" textRotation="255" wrapText="1"/>
    </xf>
    <xf numFmtId="0" fontId="23" fillId="0" borderId="33" xfId="0" applyFont="1" applyBorder="1" applyAlignment="1">
      <alignment horizontal="center" vertical="distributed" textRotation="255" wrapText="1"/>
    </xf>
    <xf numFmtId="0" fontId="23" fillId="0" borderId="35" xfId="0" applyFont="1" applyBorder="1" applyAlignment="1">
      <alignment horizontal="center" vertical="distributed" textRotation="255" wrapText="1"/>
    </xf>
    <xf numFmtId="0" fontId="23" fillId="0" borderId="3" xfId="0" applyFont="1" applyBorder="1" applyAlignment="1">
      <alignment horizontal="center" vertical="distributed" textRotation="255"/>
    </xf>
    <xf numFmtId="0" fontId="23" fillId="0" borderId="6" xfId="0" applyFont="1" applyBorder="1" applyAlignment="1">
      <alignment horizontal="center" vertical="distributed" textRotation="255"/>
    </xf>
    <xf numFmtId="49" fontId="34" fillId="0" borderId="30" xfId="0" applyNumberFormat="1" applyFont="1" applyBorder="1" applyAlignment="1">
      <alignment horizontal="distributed" vertical="center"/>
    </xf>
    <xf numFmtId="41" fontId="37" fillId="0" borderId="8" xfId="1" applyNumberFormat="1" applyFont="1" applyFill="1" applyBorder="1" applyAlignment="1">
      <alignment horizontal="right" vertical="center"/>
    </xf>
    <xf numFmtId="41" fontId="37" fillId="0" borderId="7" xfId="1" applyNumberFormat="1" applyFont="1" applyFill="1" applyBorder="1" applyAlignment="1">
      <alignment horizontal="right" vertical="center"/>
    </xf>
    <xf numFmtId="41" fontId="37" fillId="0" borderId="31" xfId="1" applyNumberFormat="1" applyFont="1" applyFill="1" applyBorder="1" applyAlignment="1">
      <alignment horizontal="right" vertical="center"/>
    </xf>
    <xf numFmtId="49" fontId="23" fillId="0" borderId="16" xfId="0" applyNumberFormat="1" applyFont="1" applyBorder="1" applyAlignment="1">
      <alignment horizontal="distributed" vertical="center"/>
    </xf>
    <xf numFmtId="41" fontId="13" fillId="0" borderId="1" xfId="1" applyNumberFormat="1" applyFont="1" applyFill="1" applyBorder="1" applyAlignment="1">
      <alignment horizontal="right" vertical="center"/>
    </xf>
    <xf numFmtId="41" fontId="37" fillId="0" borderId="20" xfId="1" applyNumberFormat="1" applyFont="1" applyFill="1" applyBorder="1" applyAlignment="1">
      <alignment horizontal="right" vertical="center"/>
    </xf>
    <xf numFmtId="41" fontId="13" fillId="0" borderId="0" xfId="1" applyNumberFormat="1" applyFont="1" applyFill="1" applyBorder="1" applyAlignment="1">
      <alignment horizontal="right" vertical="center"/>
    </xf>
    <xf numFmtId="41" fontId="13" fillId="0" borderId="20" xfId="0" applyNumberFormat="1" applyFont="1" applyBorder="1" applyAlignment="1">
      <alignment vertical="center"/>
    </xf>
    <xf numFmtId="41" fontId="13" fillId="0" borderId="1" xfId="0" applyNumberFormat="1" applyFont="1" applyBorder="1" applyAlignment="1">
      <alignment vertical="center"/>
    </xf>
    <xf numFmtId="41" fontId="37" fillId="0" borderId="5" xfId="1" applyNumberFormat="1" applyFont="1" applyFill="1" applyBorder="1" applyAlignment="1">
      <alignment horizontal="right" vertical="center"/>
    </xf>
    <xf numFmtId="41" fontId="13" fillId="0" borderId="5" xfId="0" applyNumberFormat="1" applyFont="1" applyBorder="1" applyAlignment="1">
      <alignment vertical="center"/>
    </xf>
    <xf numFmtId="49" fontId="23" fillId="0" borderId="21" xfId="0" applyNumberFormat="1" applyFont="1" applyBorder="1" applyAlignment="1">
      <alignment horizontal="distributed" vertical="center"/>
    </xf>
    <xf numFmtId="41" fontId="13" fillId="0" borderId="6" xfId="1" applyNumberFormat="1" applyFont="1" applyFill="1" applyBorder="1" applyAlignment="1">
      <alignment horizontal="right" vertical="center"/>
    </xf>
    <xf numFmtId="41" fontId="37" fillId="0" borderId="3" xfId="1" applyNumberFormat="1" applyFont="1" applyFill="1" applyBorder="1" applyAlignment="1">
      <alignment horizontal="right" vertical="center"/>
    </xf>
    <xf numFmtId="41" fontId="13" fillId="0" borderId="4" xfId="1" applyNumberFormat="1" applyFont="1" applyFill="1" applyBorder="1" applyAlignment="1">
      <alignment horizontal="right" vertical="center"/>
    </xf>
    <xf numFmtId="41" fontId="13" fillId="0" borderId="3" xfId="1" applyNumberFormat="1" applyFont="1" applyFill="1" applyBorder="1" applyAlignment="1">
      <alignment horizontal="right" vertical="center"/>
    </xf>
    <xf numFmtId="0" fontId="24" fillId="0" borderId="15" xfId="0" applyFont="1" applyBorder="1" applyAlignment="1">
      <alignment horizontal="center" vertical="top" wrapText="1"/>
    </xf>
    <xf numFmtId="0" fontId="24" fillId="0" borderId="8" xfId="0" applyFont="1" applyBorder="1" applyAlignment="1">
      <alignment horizontal="center" vertical="center"/>
    </xf>
    <xf numFmtId="0" fontId="24" fillId="0" borderId="31" xfId="0" applyFont="1" applyBorder="1" applyAlignment="1">
      <alignment horizontal="center" vertical="center"/>
    </xf>
    <xf numFmtId="0" fontId="24" fillId="0" borderId="30" xfId="0" applyFont="1" applyBorder="1" applyAlignment="1">
      <alignment horizontal="center" vertical="center"/>
    </xf>
    <xf numFmtId="0" fontId="24" fillId="0" borderId="0" xfId="0" applyFont="1" applyAlignment="1">
      <alignment vertical="center" wrapText="1"/>
    </xf>
    <xf numFmtId="0" fontId="24" fillId="0" borderId="16" xfId="0" applyFont="1" applyBorder="1" applyAlignment="1">
      <alignment horizontal="center" vertical="top"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1" xfId="0" applyFont="1" applyBorder="1" applyAlignment="1">
      <alignment horizontal="center" vertical="top" wrapText="1"/>
    </xf>
    <xf numFmtId="0" fontId="24" fillId="0" borderId="32" xfId="0" applyFont="1" applyBorder="1" applyAlignment="1">
      <alignment horizontal="center" vertical="distributed" textRotation="255" wrapText="1"/>
    </xf>
    <xf numFmtId="49" fontId="41" fillId="0" borderId="30" xfId="0" applyNumberFormat="1" applyFont="1" applyBorder="1" applyAlignment="1">
      <alignment horizontal="distributed" vertical="center"/>
    </xf>
    <xf numFmtId="41" fontId="42" fillId="0" borderId="8" xfId="1" applyNumberFormat="1" applyFont="1" applyFill="1" applyBorder="1" applyAlignment="1">
      <alignment horizontal="right" vertical="center"/>
    </xf>
    <xf numFmtId="41" fontId="41" fillId="0" borderId="0" xfId="1" applyNumberFormat="1" applyFont="1" applyBorder="1" applyAlignment="1">
      <alignment horizontal="right" vertical="center"/>
    </xf>
    <xf numFmtId="41" fontId="11" fillId="0" borderId="1" xfId="1" applyNumberFormat="1" applyFont="1" applyFill="1" applyBorder="1" applyAlignment="1">
      <alignment horizontal="right" vertical="center"/>
    </xf>
    <xf numFmtId="41" fontId="11" fillId="0" borderId="20" xfId="0" applyNumberFormat="1" applyFont="1" applyBorder="1" applyAlignment="1">
      <alignment vertical="center"/>
    </xf>
    <xf numFmtId="41" fontId="11" fillId="0" borderId="1" xfId="0" applyNumberFormat="1" applyFont="1" applyBorder="1" applyAlignment="1">
      <alignment vertical="center"/>
    </xf>
    <xf numFmtId="41" fontId="24" fillId="0" borderId="0" xfId="1" applyNumberFormat="1" applyFont="1" applyBorder="1" applyAlignment="1">
      <alignment horizontal="right" vertical="center"/>
    </xf>
    <xf numFmtId="41" fontId="11" fillId="0" borderId="5" xfId="0" applyNumberFormat="1" applyFont="1" applyBorder="1" applyAlignment="1">
      <alignment vertical="center"/>
    </xf>
    <xf numFmtId="49" fontId="24" fillId="0" borderId="21" xfId="0" applyNumberFormat="1" applyFont="1" applyBorder="1" applyAlignment="1">
      <alignment horizontal="distributed" vertical="center"/>
    </xf>
    <xf numFmtId="41" fontId="11" fillId="0" borderId="6" xfId="1" applyNumberFormat="1" applyFont="1" applyFill="1" applyBorder="1" applyAlignment="1">
      <alignment horizontal="right" vertical="center"/>
    </xf>
    <xf numFmtId="49" fontId="24" fillId="0" borderId="0" xfId="0" applyNumberFormat="1" applyFont="1" applyAlignment="1">
      <alignment horizontal="distributed" vertical="center"/>
    </xf>
    <xf numFmtId="49" fontId="13" fillId="0" borderId="0" xfId="0" applyNumberFormat="1" applyFont="1" applyAlignment="1">
      <alignment vertical="center" wrapText="1"/>
    </xf>
    <xf numFmtId="49" fontId="13" fillId="0" borderId="0" xfId="0" applyNumberFormat="1" applyFont="1" applyAlignment="1">
      <alignment vertical="center" wrapText="1"/>
    </xf>
    <xf numFmtId="0" fontId="21" fillId="0" borderId="0" xfId="0" applyFont="1" applyAlignment="1">
      <alignment horizontal="left"/>
    </xf>
    <xf numFmtId="0" fontId="28" fillId="0" borderId="0" xfId="0" applyFont="1" applyAlignment="1">
      <alignment horizontal="center" wrapText="1"/>
    </xf>
    <xf numFmtId="0" fontId="18" fillId="0" borderId="4" xfId="0" applyFont="1" applyBorder="1" applyAlignment="1">
      <alignment vertical="center"/>
    </xf>
    <xf numFmtId="0" fontId="23" fillId="0" borderId="4" xfId="0" applyFont="1" applyBorder="1" applyAlignment="1">
      <alignment vertical="top" wrapText="1"/>
    </xf>
    <xf numFmtId="0" fontId="23" fillId="0" borderId="0" xfId="0" applyFont="1"/>
    <xf numFmtId="0" fontId="23" fillId="0" borderId="0" xfId="0" applyFont="1" applyAlignment="1">
      <alignment vertical="top" wrapText="1"/>
    </xf>
    <xf numFmtId="0" fontId="23" fillId="0" borderId="0" xfId="0" applyFont="1" applyAlignment="1">
      <alignment horizontal="right" vertical="center" wrapText="1"/>
    </xf>
    <xf numFmtId="0" fontId="23" fillId="0" borderId="0" xfId="0" applyFont="1" applyAlignment="1">
      <alignment horizontal="right" vertical="center"/>
    </xf>
    <xf numFmtId="0" fontId="23" fillId="0" borderId="4" xfId="0" applyFont="1" applyBorder="1" applyAlignment="1">
      <alignment horizontal="center"/>
    </xf>
    <xf numFmtId="179" fontId="24" fillId="0" borderId="30" xfId="0" applyNumberFormat="1" applyFont="1" applyBorder="1" applyAlignment="1">
      <alignment horizontal="center" vertical="top"/>
    </xf>
    <xf numFmtId="179" fontId="24" fillId="0" borderId="29" xfId="0" applyNumberFormat="1" applyFont="1" applyBorder="1" applyAlignment="1">
      <alignment horizontal="center" vertical="center" wrapText="1"/>
    </xf>
    <xf numFmtId="179" fontId="24" fillId="0" borderId="8" xfId="0" applyNumberFormat="1" applyFont="1" applyBorder="1" applyAlignment="1">
      <alignment horizontal="center" vertical="center" wrapText="1"/>
    </xf>
    <xf numFmtId="179" fontId="24" fillId="0" borderId="8" xfId="0" applyNumberFormat="1" applyFont="1" applyBorder="1" applyAlignment="1">
      <alignment horizontal="center" vertical="center" wrapText="1"/>
    </xf>
    <xf numFmtId="179" fontId="24" fillId="0" borderId="31" xfId="0" applyNumberFormat="1" applyFont="1" applyBorder="1" applyAlignment="1">
      <alignment horizontal="center" vertical="center" wrapText="1"/>
    </xf>
    <xf numFmtId="179" fontId="24" fillId="0" borderId="9" xfId="0" applyNumberFormat="1" applyFont="1" applyBorder="1" applyAlignment="1">
      <alignment horizontal="center" vertical="center" wrapText="1"/>
    </xf>
    <xf numFmtId="179" fontId="24" fillId="0" borderId="15" xfId="0" applyNumberFormat="1" applyFont="1" applyBorder="1" applyAlignment="1">
      <alignment horizontal="center" vertical="center" wrapText="1"/>
    </xf>
    <xf numFmtId="179" fontId="24" fillId="0" borderId="10" xfId="0" applyNumberFormat="1" applyFont="1" applyBorder="1" applyAlignment="1">
      <alignment horizontal="center" vertical="center" wrapText="1"/>
    </xf>
    <xf numFmtId="179" fontId="24" fillId="0" borderId="0" xfId="0" applyNumberFormat="1" applyFont="1" applyAlignment="1">
      <alignment horizontal="center" vertical="center" wrapText="1"/>
    </xf>
    <xf numFmtId="179" fontId="24" fillId="0" borderId="0" xfId="0" applyNumberFormat="1" applyFont="1" applyAlignment="1">
      <alignment vertical="center" wrapText="1"/>
    </xf>
    <xf numFmtId="0" fontId="24" fillId="0" borderId="0" xfId="0" applyFont="1" applyAlignment="1">
      <alignment horizontal="center" vertical="top" wrapText="1"/>
    </xf>
    <xf numFmtId="0" fontId="24" fillId="0" borderId="1" xfId="0" applyFont="1" applyBorder="1" applyAlignment="1">
      <alignment horizontal="center" vertical="center" textRotation="255" wrapText="1"/>
    </xf>
    <xf numFmtId="49" fontId="24" fillId="0" borderId="1" xfId="0" applyNumberFormat="1" applyFont="1" applyBorder="1" applyAlignment="1">
      <alignment horizontal="center" vertical="center" wrapText="1"/>
    </xf>
    <xf numFmtId="49" fontId="24" fillId="0" borderId="0" xfId="0" applyNumberFormat="1" applyFont="1" applyAlignment="1">
      <alignment horizontal="center" vertical="center" wrapText="1"/>
    </xf>
    <xf numFmtId="49" fontId="24" fillId="0" borderId="1" xfId="0" applyNumberFormat="1" applyFont="1" applyBorder="1" applyAlignment="1">
      <alignment horizontal="center" wrapText="1"/>
    </xf>
    <xf numFmtId="49" fontId="24" fillId="0" borderId="0" xfId="0" applyNumberFormat="1" applyFont="1" applyAlignment="1">
      <alignment horizontal="center" wrapText="1"/>
    </xf>
    <xf numFmtId="49" fontId="24" fillId="0" borderId="17" xfId="0" applyNumberFormat="1" applyFont="1" applyBorder="1" applyAlignment="1">
      <alignment horizontal="center" vertical="center" wrapText="1"/>
    </xf>
    <xf numFmtId="49" fontId="24" fillId="0" borderId="18" xfId="0" applyNumberFormat="1" applyFont="1" applyBorder="1" applyAlignment="1">
      <alignment horizontal="center" vertical="center" wrapText="1"/>
    </xf>
    <xf numFmtId="49" fontId="24" fillId="0" borderId="19" xfId="0" applyNumberFormat="1" applyFont="1" applyBorder="1" applyAlignment="1">
      <alignment horizontal="center" wrapText="1"/>
    </xf>
    <xf numFmtId="49" fontId="24" fillId="0" borderId="17" xfId="0" applyNumberFormat="1" applyFont="1" applyBorder="1" applyAlignment="1">
      <alignment horizontal="center" wrapText="1"/>
    </xf>
    <xf numFmtId="49" fontId="24" fillId="0" borderId="0" xfId="0" applyNumberFormat="1" applyFont="1" applyAlignment="1">
      <alignment horizontal="center" vertical="center" wrapText="1"/>
    </xf>
    <xf numFmtId="49" fontId="24" fillId="0" borderId="0" xfId="0" applyNumberFormat="1" applyFont="1" applyAlignment="1">
      <alignment vertical="center" wrapText="1"/>
    </xf>
    <xf numFmtId="49" fontId="24" fillId="0" borderId="0" xfId="0" applyNumberFormat="1" applyFont="1" applyAlignment="1">
      <alignment vertical="center" wrapText="1" shrinkToFit="1"/>
    </xf>
    <xf numFmtId="0" fontId="24" fillId="0" borderId="0" xfId="0" applyFont="1" applyAlignment="1">
      <alignment horizontal="center" vertical="top"/>
    </xf>
    <xf numFmtId="49" fontId="24" fillId="0" borderId="29" xfId="0" applyNumberFormat="1" applyFont="1" applyBorder="1" applyAlignment="1">
      <alignment horizontal="center" vertical="center" wrapText="1"/>
    </xf>
    <xf numFmtId="49" fontId="24" fillId="0" borderId="22" xfId="0" applyNumberFormat="1" applyFont="1" applyBorder="1" applyAlignment="1">
      <alignment horizontal="center" vertical="center" wrapText="1"/>
    </xf>
    <xf numFmtId="49" fontId="24" fillId="0" borderId="29" xfId="0" applyNumberFormat="1" applyFont="1" applyBorder="1" applyAlignment="1">
      <alignment horizontal="center" vertical="top" wrapText="1" shrinkToFit="1"/>
    </xf>
    <xf numFmtId="49" fontId="24" fillId="0" borderId="27" xfId="0" applyNumberFormat="1" applyFont="1" applyBorder="1" applyAlignment="1">
      <alignment horizontal="center" vertical="top" wrapText="1" shrinkToFit="1"/>
    </xf>
    <xf numFmtId="49" fontId="24" fillId="0" borderId="27" xfId="0" applyNumberFormat="1" applyFont="1" applyBorder="1" applyAlignment="1">
      <alignment horizontal="center" vertical="center" wrapText="1"/>
    </xf>
    <xf numFmtId="49" fontId="24" fillId="0" borderId="29" xfId="0" applyNumberFormat="1" applyFont="1" applyBorder="1" applyAlignment="1">
      <alignment horizontal="center" vertical="top" wrapText="1"/>
    </xf>
    <xf numFmtId="49" fontId="24" fillId="0" borderId="22" xfId="0" applyNumberFormat="1" applyFont="1" applyBorder="1" applyAlignment="1">
      <alignment horizontal="center" vertical="top" wrapText="1"/>
    </xf>
    <xf numFmtId="49" fontId="24" fillId="0" borderId="0" xfId="0" applyNumberFormat="1" applyFont="1" applyAlignment="1">
      <alignment vertical="center" shrinkToFit="1"/>
    </xf>
    <xf numFmtId="0" fontId="24" fillId="0" borderId="4" xfId="0" applyFont="1" applyBorder="1" applyAlignment="1">
      <alignment horizontal="center" vertical="top"/>
    </xf>
    <xf numFmtId="0" fontId="24" fillId="0" borderId="6" xfId="0" applyFont="1" applyBorder="1" applyAlignment="1">
      <alignment horizontal="center" vertical="center" textRotation="255" wrapText="1"/>
    </xf>
    <xf numFmtId="0" fontId="24" fillId="0" borderId="6" xfId="0" applyFont="1" applyBorder="1" applyAlignment="1">
      <alignment horizontal="center" vertical="center" textRotation="255"/>
    </xf>
    <xf numFmtId="0" fontId="24" fillId="0" borderId="32" xfId="0" applyFont="1" applyBorder="1" applyAlignment="1">
      <alignment horizontal="center" vertical="center" textRotation="255"/>
    </xf>
    <xf numFmtId="0" fontId="24" fillId="0" borderId="33" xfId="0" applyFont="1" applyBorder="1" applyAlignment="1">
      <alignment horizontal="center" vertical="center" textRotation="255"/>
    </xf>
    <xf numFmtId="0" fontId="24" fillId="0" borderId="4" xfId="0" applyFont="1" applyBorder="1" applyAlignment="1">
      <alignment horizontal="center" vertical="center" textRotation="255"/>
    </xf>
    <xf numFmtId="0" fontId="24" fillId="0" borderId="3" xfId="0" applyFont="1" applyBorder="1" applyAlignment="1">
      <alignment horizontal="center" vertical="center" textRotation="255"/>
    </xf>
    <xf numFmtId="0" fontId="24" fillId="0" borderId="35" xfId="0" applyFont="1" applyBorder="1" applyAlignment="1">
      <alignment horizontal="center" vertical="center" textRotation="255"/>
    </xf>
    <xf numFmtId="0" fontId="24" fillId="0" borderId="0" xfId="0" applyFont="1" applyAlignment="1">
      <alignment horizontal="center" vertical="center" wrapText="1"/>
    </xf>
    <xf numFmtId="0" fontId="24" fillId="0" borderId="0" xfId="0" applyFont="1" applyAlignment="1">
      <alignment horizontal="center" vertical="center" textRotation="255"/>
    </xf>
    <xf numFmtId="0" fontId="24" fillId="0" borderId="4" xfId="0" applyFont="1" applyBorder="1" applyAlignment="1">
      <alignment horizontal="center" vertical="center"/>
    </xf>
    <xf numFmtId="0" fontId="24" fillId="0" borderId="6" xfId="0" applyFont="1" applyBorder="1" applyAlignment="1">
      <alignment horizontal="left" vertical="center" wrapText="1"/>
    </xf>
    <xf numFmtId="0" fontId="24" fillId="0" borderId="6"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4" xfId="0" applyFont="1" applyBorder="1" applyAlignment="1">
      <alignment horizontal="center" vertical="center" wrapText="1"/>
    </xf>
    <xf numFmtId="0" fontId="26" fillId="0" borderId="0" xfId="0" applyFont="1" applyAlignment="1">
      <alignment horizontal="distributed" vertical="center" wrapText="1"/>
    </xf>
    <xf numFmtId="41" fontId="20" fillId="0" borderId="1" xfId="0" applyNumberFormat="1" applyFont="1" applyBorder="1" applyAlignment="1">
      <alignment vertical="center" wrapText="1"/>
    </xf>
    <xf numFmtId="41" fontId="20" fillId="0" borderId="0" xfId="0" applyNumberFormat="1" applyFont="1" applyAlignment="1">
      <alignment vertical="center" wrapText="1"/>
    </xf>
    <xf numFmtId="41" fontId="20" fillId="0" borderId="5" xfId="0" applyNumberFormat="1" applyFont="1" applyBorder="1" applyAlignment="1">
      <alignment vertical="center" wrapText="1"/>
    </xf>
    <xf numFmtId="41" fontId="24" fillId="0" borderId="0" xfId="0" applyNumberFormat="1" applyFont="1" applyAlignment="1">
      <alignment vertical="center" wrapText="1"/>
    </xf>
    <xf numFmtId="0" fontId="24" fillId="0" borderId="0" xfId="0" applyFont="1" applyAlignment="1">
      <alignment horizontal="distributed" vertical="center" wrapText="1"/>
    </xf>
    <xf numFmtId="41" fontId="11" fillId="0" borderId="1" xfId="0" applyNumberFormat="1" applyFont="1" applyBorder="1" applyAlignment="1">
      <alignment vertical="center" wrapText="1"/>
    </xf>
    <xf numFmtId="41" fontId="11" fillId="0" borderId="5" xfId="0" applyNumberFormat="1" applyFont="1" applyBorder="1" applyAlignment="1">
      <alignment vertical="center" wrapText="1"/>
    </xf>
    <xf numFmtId="41" fontId="11" fillId="0" borderId="0" xfId="0" applyNumberFormat="1" applyFont="1" applyAlignment="1">
      <alignment vertical="center" wrapText="1"/>
    </xf>
    <xf numFmtId="41" fontId="11" fillId="0" borderId="16" xfId="0" applyNumberFormat="1" applyFont="1" applyBorder="1" applyAlignment="1">
      <alignment vertical="center" wrapText="1"/>
    </xf>
    <xf numFmtId="0" fontId="24" fillId="0" borderId="4" xfId="0" applyFont="1" applyBorder="1" applyAlignment="1">
      <alignment horizontal="distributed" vertical="center" wrapText="1"/>
    </xf>
    <xf numFmtId="41" fontId="11" fillId="0" borderId="6" xfId="0" applyNumberFormat="1" applyFont="1" applyBorder="1" applyAlignment="1">
      <alignment vertical="center" wrapText="1"/>
    </xf>
    <xf numFmtId="41" fontId="11" fillId="0" borderId="3" xfId="0" applyNumberFormat="1" applyFont="1" applyBorder="1" applyAlignment="1">
      <alignment vertical="center" wrapText="1"/>
    </xf>
    <xf numFmtId="41" fontId="11" fillId="0" borderId="4" xfId="0" applyNumberFormat="1" applyFont="1" applyBorder="1" applyAlignment="1">
      <alignment vertical="center" wrapText="1"/>
    </xf>
    <xf numFmtId="41" fontId="11" fillId="0" borderId="21" xfId="0" applyNumberFormat="1" applyFont="1" applyBorder="1" applyAlignment="1">
      <alignment vertical="center" wrapText="1"/>
    </xf>
    <xf numFmtId="0" fontId="24" fillId="0" borderId="0" xfId="0" applyFont="1" applyAlignment="1">
      <alignment horizontal="center" wrapText="1"/>
    </xf>
    <xf numFmtId="179" fontId="24" fillId="0" borderId="31" xfId="0" applyNumberFormat="1" applyFont="1" applyBorder="1" applyAlignment="1">
      <alignment horizontal="center" vertical="top"/>
    </xf>
    <xf numFmtId="179" fontId="24" fillId="0" borderId="30" xfId="0" applyNumberFormat="1" applyFont="1" applyBorder="1" applyAlignment="1">
      <alignment horizontal="center" vertical="center" wrapText="1"/>
    </xf>
    <xf numFmtId="49" fontId="24" fillId="0" borderId="16" xfId="0" applyNumberFormat="1" applyFont="1" applyBorder="1" applyAlignment="1">
      <alignment horizontal="center" vertical="center" wrapText="1"/>
    </xf>
    <xf numFmtId="49" fontId="24" fillId="0" borderId="19" xfId="0" applyNumberFormat="1" applyFont="1" applyBorder="1" applyAlignment="1">
      <alignment horizontal="center" vertical="center" wrapText="1"/>
    </xf>
    <xf numFmtId="49" fontId="24" fillId="0" borderId="1" xfId="0" applyNumberFormat="1" applyFont="1" applyBorder="1" applyAlignment="1">
      <alignment horizontal="center" wrapText="1" shrinkToFit="1"/>
    </xf>
    <xf numFmtId="49" fontId="24" fillId="0" borderId="0" xfId="0" applyNumberFormat="1" applyFont="1" applyAlignment="1">
      <alignment horizontal="center" wrapText="1" shrinkToFit="1"/>
    </xf>
    <xf numFmtId="0" fontId="24" fillId="0" borderId="0" xfId="0" applyFont="1" applyAlignment="1">
      <alignment horizontal="center" vertical="center" wrapText="1"/>
    </xf>
    <xf numFmtId="0" fontId="24" fillId="0" borderId="22" xfId="0" applyFont="1" applyBorder="1" applyAlignment="1">
      <alignment horizontal="center" vertical="center" wrapText="1"/>
    </xf>
    <xf numFmtId="0" fontId="24" fillId="0" borderId="34" xfId="0" applyFont="1" applyBorder="1" applyAlignment="1">
      <alignment horizontal="center" vertical="center" textRotation="255"/>
    </xf>
    <xf numFmtId="0" fontId="26" fillId="0" borderId="0" xfId="0" applyFont="1" applyAlignment="1">
      <alignment vertical="center" wrapText="1"/>
    </xf>
    <xf numFmtId="41" fontId="20" fillId="0" borderId="16" xfId="0" applyNumberFormat="1" applyFont="1" applyBorder="1" applyAlignment="1">
      <alignment vertical="center" wrapText="1"/>
    </xf>
    <xf numFmtId="0" fontId="23" fillId="0" borderId="0" xfId="0" applyFont="1" applyAlignment="1">
      <alignment horizontal="center" wrapText="1"/>
    </xf>
    <xf numFmtId="0" fontId="35" fillId="0" borderId="31" xfId="0" applyFont="1" applyBorder="1" applyAlignment="1">
      <alignment horizontal="center"/>
    </xf>
    <xf numFmtId="0" fontId="35" fillId="0" borderId="15" xfId="0" applyFont="1" applyBorder="1" applyAlignment="1">
      <alignment horizontal="center"/>
    </xf>
    <xf numFmtId="0" fontId="23" fillId="0" borderId="8" xfId="0" applyFont="1" applyBorder="1" applyAlignment="1">
      <alignment horizontal="center" vertical="center" wrapText="1"/>
    </xf>
    <xf numFmtId="0" fontId="23" fillId="0" borderId="30" xfId="0" applyFont="1" applyBorder="1" applyAlignment="1">
      <alignment horizontal="center" vertical="center" wrapText="1"/>
    </xf>
    <xf numFmtId="0" fontId="23" fillId="3" borderId="8" xfId="0"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3" fillId="3" borderId="30" xfId="0" applyFont="1" applyFill="1" applyBorder="1" applyAlignment="1">
      <alignment horizontal="center" vertical="center" wrapText="1"/>
    </xf>
    <xf numFmtId="0" fontId="43" fillId="0" borderId="7" xfId="0" applyFont="1" applyBorder="1" applyAlignment="1">
      <alignment horizontal="distributed" vertical="distributed" wrapText="1"/>
    </xf>
    <xf numFmtId="0" fontId="43" fillId="0" borderId="7" xfId="0" applyFont="1" applyBorder="1" applyAlignment="1">
      <alignment horizontal="distributed" vertical="center"/>
    </xf>
    <xf numFmtId="0" fontId="43" fillId="0" borderId="8" xfId="0" applyFont="1" applyBorder="1" applyAlignment="1">
      <alignment horizontal="distributed" vertical="center"/>
    </xf>
    <xf numFmtId="0" fontId="36" fillId="0" borderId="0" xfId="0" applyFont="1" applyAlignment="1">
      <alignment horizontal="distributed"/>
    </xf>
    <xf numFmtId="0" fontId="35" fillId="0" borderId="34" xfId="0" applyFont="1" applyBorder="1" applyAlignment="1">
      <alignment horizontal="center"/>
    </xf>
    <xf numFmtId="0" fontId="35" fillId="0" borderId="21" xfId="0" applyFont="1" applyBorder="1" applyAlignment="1">
      <alignment horizontal="center"/>
    </xf>
    <xf numFmtId="0" fontId="23" fillId="0" borderId="6" xfId="0" applyFont="1" applyBorder="1" applyAlignment="1">
      <alignment horizontal="distributed" vertical="distributed" textRotation="255" wrapText="1" justifyLastLine="1"/>
    </xf>
    <xf numFmtId="0" fontId="23" fillId="3" borderId="6" xfId="0" applyFont="1" applyFill="1" applyBorder="1" applyAlignment="1">
      <alignment horizontal="distributed" vertical="distributed" textRotation="255" wrapText="1" justifyLastLine="1"/>
    </xf>
    <xf numFmtId="0" fontId="23" fillId="3" borderId="35" xfId="0" applyFont="1" applyFill="1" applyBorder="1" applyAlignment="1">
      <alignment horizontal="distributed" vertical="distributed" textRotation="255" wrapText="1" justifyLastLine="1"/>
    </xf>
    <xf numFmtId="0" fontId="23" fillId="3" borderId="3" xfId="0" applyFont="1" applyFill="1" applyBorder="1" applyAlignment="1">
      <alignment horizontal="distributed" vertical="distributed" textRotation="255" wrapText="1" justifyLastLine="1"/>
    </xf>
    <xf numFmtId="0" fontId="43" fillId="0" borderId="20" xfId="0" applyFont="1" applyBorder="1" applyAlignment="1">
      <alignment horizontal="distributed" vertical="distributed" textRotation="255" wrapText="1" justifyLastLine="1"/>
    </xf>
    <xf numFmtId="0" fontId="43" fillId="0" borderId="19" xfId="0" applyFont="1" applyBorder="1" applyAlignment="1">
      <alignment horizontal="distributed" vertical="distributed" textRotation="255" wrapText="1" justifyLastLine="1"/>
    </xf>
    <xf numFmtId="0" fontId="23" fillId="0" borderId="27" xfId="0" applyFont="1" applyBorder="1" applyAlignment="1">
      <alignment horizontal="center" vertical="distributed" textRotation="255"/>
    </xf>
    <xf numFmtId="49" fontId="34" fillId="0" borderId="7" xfId="0" applyNumberFormat="1" applyFont="1" applyBorder="1" applyAlignment="1">
      <alignment horizontal="distributed" vertical="center"/>
    </xf>
    <xf numFmtId="41" fontId="34" fillId="0" borderId="8" xfId="1" applyNumberFormat="1" applyFont="1" applyFill="1" applyBorder="1" applyAlignment="1">
      <alignment vertical="center" shrinkToFit="1"/>
    </xf>
    <xf numFmtId="41" fontId="34" fillId="0" borderId="30" xfId="1" applyNumberFormat="1" applyFont="1" applyFill="1" applyBorder="1" applyAlignment="1">
      <alignment vertical="center" shrinkToFit="1"/>
    </xf>
    <xf numFmtId="41" fontId="34" fillId="0" borderId="7" xfId="1" applyNumberFormat="1" applyFont="1" applyFill="1" applyBorder="1" applyAlignment="1">
      <alignment vertical="center" shrinkToFit="1"/>
    </xf>
    <xf numFmtId="41" fontId="23" fillId="0" borderId="1" xfId="1" applyNumberFormat="1" applyFont="1" applyFill="1" applyBorder="1" applyAlignment="1">
      <alignment vertical="center" shrinkToFit="1"/>
    </xf>
    <xf numFmtId="41" fontId="23" fillId="0" borderId="16" xfId="1" applyNumberFormat="1" applyFont="1" applyFill="1" applyBorder="1" applyAlignment="1">
      <alignment vertical="center" shrinkToFit="1"/>
    </xf>
    <xf numFmtId="41" fontId="23" fillId="0" borderId="5" xfId="1" applyNumberFormat="1" applyFont="1" applyFill="1" applyBorder="1" applyAlignment="1">
      <alignment vertical="center" shrinkToFit="1"/>
    </xf>
    <xf numFmtId="41" fontId="23" fillId="0" borderId="20" xfId="0" applyNumberFormat="1" applyFont="1" applyBorder="1" applyAlignment="1">
      <alignment shrinkToFit="1"/>
    </xf>
    <xf numFmtId="41" fontId="23" fillId="0" borderId="19" xfId="0" applyNumberFormat="1" applyFont="1" applyBorder="1" applyAlignment="1">
      <alignment shrinkToFit="1"/>
    </xf>
    <xf numFmtId="41" fontId="23" fillId="0" borderId="5" xfId="0" applyNumberFormat="1" applyFont="1" applyBorder="1" applyAlignment="1">
      <alignment shrinkToFit="1"/>
    </xf>
    <xf numFmtId="41" fontId="23" fillId="0" borderId="1" xfId="0" applyNumberFormat="1" applyFont="1" applyBorder="1" applyAlignment="1">
      <alignment shrinkToFit="1"/>
    </xf>
    <xf numFmtId="49" fontId="23" fillId="0" borderId="27" xfId="0" applyNumberFormat="1" applyFont="1" applyBorder="1" applyAlignment="1">
      <alignment horizontal="distributed" vertical="center"/>
    </xf>
    <xf numFmtId="41" fontId="23" fillId="0" borderId="29" xfId="1" applyNumberFormat="1" applyFont="1" applyFill="1" applyBorder="1" applyAlignment="1">
      <alignment vertical="center" shrinkToFit="1"/>
    </xf>
    <xf numFmtId="41" fontId="23" fillId="0" borderId="28" xfId="1" applyNumberFormat="1" applyFont="1" applyFill="1" applyBorder="1" applyAlignment="1">
      <alignment vertical="center" shrinkToFit="1"/>
    </xf>
    <xf numFmtId="41" fontId="23" fillId="0" borderId="27" xfId="1" applyNumberFormat="1" applyFont="1" applyFill="1" applyBorder="1" applyAlignment="1">
      <alignment vertical="center" shrinkToFit="1"/>
    </xf>
    <xf numFmtId="49" fontId="34" fillId="0" borderId="23" xfId="0" applyNumberFormat="1" applyFont="1" applyBorder="1" applyAlignment="1">
      <alignment horizontal="distributed" vertical="center"/>
    </xf>
    <xf numFmtId="41" fontId="34" fillId="0" borderId="23" xfId="1" applyNumberFormat="1" applyFont="1" applyFill="1" applyBorder="1" applyAlignment="1">
      <alignment vertical="center" shrinkToFit="1"/>
    </xf>
    <xf numFmtId="41" fontId="34" fillId="0" borderId="24" xfId="1" applyNumberFormat="1" applyFont="1" applyFill="1" applyBorder="1" applyAlignment="1">
      <alignment vertical="center" shrinkToFit="1"/>
    </xf>
    <xf numFmtId="41" fontId="34" fillId="0" borderId="26" xfId="1" applyNumberFormat="1" applyFont="1" applyFill="1" applyBorder="1" applyAlignment="1">
      <alignment vertical="center" shrinkToFit="1"/>
    </xf>
    <xf numFmtId="41" fontId="23" fillId="3" borderId="1" xfId="1" applyNumberFormat="1" applyFont="1" applyFill="1" applyBorder="1" applyAlignment="1">
      <alignment vertical="center" shrinkToFit="1"/>
    </xf>
    <xf numFmtId="0" fontId="23" fillId="0" borderId="35" xfId="0" applyFont="1" applyBorder="1" applyAlignment="1">
      <alignment horizontal="center" vertical="distributed" textRotation="255"/>
    </xf>
    <xf numFmtId="41" fontId="23" fillId="0" borderId="3" xfId="1" applyNumberFormat="1" applyFont="1" applyFill="1" applyBorder="1" applyAlignment="1">
      <alignment vertical="center" shrinkToFit="1"/>
    </xf>
    <xf numFmtId="41" fontId="23" fillId="0" borderId="6" xfId="1" applyNumberFormat="1" applyFont="1" applyFill="1" applyBorder="1" applyAlignment="1">
      <alignment vertical="center" shrinkToFit="1"/>
    </xf>
    <xf numFmtId="41" fontId="23" fillId="3" borderId="6" xfId="1" applyNumberFormat="1" applyFont="1" applyFill="1" applyBorder="1" applyAlignment="1">
      <alignment vertical="center" shrinkToFit="1"/>
    </xf>
    <xf numFmtId="41" fontId="23" fillId="0" borderId="21" xfId="1" applyNumberFormat="1" applyFont="1" applyFill="1" applyBorder="1" applyAlignment="1">
      <alignment vertical="center" shrinkToFit="1"/>
    </xf>
    <xf numFmtId="41" fontId="23" fillId="0" borderId="3" xfId="0" applyNumberFormat="1" applyFont="1" applyBorder="1" applyAlignment="1">
      <alignment shrinkToFit="1"/>
    </xf>
    <xf numFmtId="41" fontId="23" fillId="0" borderId="6" xfId="0" applyNumberFormat="1" applyFont="1" applyBorder="1" applyAlignment="1">
      <alignment shrinkToFit="1"/>
    </xf>
    <xf numFmtId="49" fontId="18" fillId="0" borderId="0" xfId="0" applyNumberFormat="1" applyFont="1" applyAlignment="1">
      <alignment vertical="center"/>
    </xf>
    <xf numFmtId="49" fontId="35" fillId="0" borderId="0" xfId="0" applyNumberFormat="1" applyFont="1" applyAlignment="1">
      <alignment vertical="center"/>
    </xf>
    <xf numFmtId="41" fontId="35" fillId="0" borderId="9" xfId="1" applyNumberFormat="1" applyFont="1" applyFill="1" applyBorder="1" applyAlignment="1"/>
    <xf numFmtId="41" fontId="35" fillId="0" borderId="0" xfId="1" applyNumberFormat="1" applyFont="1" applyFill="1" applyBorder="1" applyAlignment="1"/>
    <xf numFmtId="41" fontId="35" fillId="0" borderId="0" xfId="1" applyNumberFormat="1" applyFont="1" applyBorder="1" applyAlignment="1"/>
    <xf numFmtId="49" fontId="28" fillId="0" borderId="0" xfId="0" applyNumberFormat="1" applyFont="1" applyAlignment="1">
      <alignment horizontal="distributed" vertical="center"/>
    </xf>
    <xf numFmtId="41" fontId="28" fillId="0" borderId="0" xfId="1" applyNumberFormat="1" applyFont="1" applyBorder="1" applyAlignment="1"/>
    <xf numFmtId="178" fontId="28" fillId="0" borderId="0" xfId="0" applyNumberFormat="1" applyFont="1"/>
    <xf numFmtId="0" fontId="28" fillId="0" borderId="0" xfId="0" applyFont="1" applyAlignment="1">
      <alignment vertical="center"/>
    </xf>
    <xf numFmtId="0" fontId="29" fillId="0" borderId="4" xfId="0" applyFont="1" applyBorder="1" applyAlignment="1">
      <alignment vertical="top" wrapText="1"/>
    </xf>
    <xf numFmtId="0" fontId="18" fillId="0" borderId="20" xfId="0" applyFont="1" applyBorder="1" applyAlignment="1">
      <alignment vertical="distributed" textRotation="255" wrapText="1"/>
    </xf>
    <xf numFmtId="0" fontId="18" fillId="0" borderId="2" xfId="0" applyFont="1" applyBorder="1" applyAlignment="1">
      <alignment vertical="distributed" textRotation="255" wrapText="1"/>
    </xf>
    <xf numFmtId="0" fontId="18" fillId="0" borderId="10" xfId="0" applyFont="1" applyBorder="1" applyAlignment="1">
      <alignment horizontal="center" vertical="distributed" textRotation="255" wrapText="1"/>
    </xf>
    <xf numFmtId="0" fontId="18" fillId="0" borderId="28" xfId="0" applyFont="1" applyBorder="1" applyAlignment="1">
      <alignment vertical="distributed" textRotation="255" wrapText="1"/>
    </xf>
    <xf numFmtId="0" fontId="18" fillId="0" borderId="3" xfId="0" applyFont="1" applyBorder="1" applyAlignment="1">
      <alignment vertical="distributed" textRotation="255" wrapText="1"/>
    </xf>
    <xf numFmtId="0" fontId="18" fillId="0" borderId="6" xfId="0" applyFont="1" applyBorder="1" applyAlignment="1">
      <alignment horizontal="center" vertical="distributed" textRotation="255" wrapText="1"/>
    </xf>
    <xf numFmtId="41" fontId="30" fillId="0" borderId="8" xfId="1" applyNumberFormat="1" applyFont="1" applyFill="1" applyBorder="1" applyAlignment="1">
      <alignment vertical="center"/>
    </xf>
    <xf numFmtId="41" fontId="18" fillId="0" borderId="1" xfId="1" applyNumberFormat="1" applyFont="1" applyFill="1" applyBorder="1" applyAlignment="1">
      <alignment vertical="center"/>
    </xf>
    <xf numFmtId="41" fontId="18" fillId="3" borderId="1" xfId="1" applyNumberFormat="1" applyFont="1" applyFill="1" applyBorder="1" applyAlignment="1">
      <alignment vertical="center"/>
    </xf>
    <xf numFmtId="41" fontId="6" fillId="0" borderId="19" xfId="0" applyNumberFormat="1" applyFont="1" applyBorder="1"/>
    <xf numFmtId="49" fontId="18" fillId="0" borderId="21" xfId="0" applyNumberFormat="1" applyFont="1" applyBorder="1" applyAlignment="1">
      <alignment horizontal="distributed" vertical="center"/>
    </xf>
    <xf numFmtId="41" fontId="18" fillId="0" borderId="6" xfId="1" applyNumberFormat="1" applyFont="1" applyFill="1" applyBorder="1" applyAlignment="1">
      <alignment vertical="center"/>
    </xf>
    <xf numFmtId="41" fontId="18" fillId="3" borderId="6" xfId="1" applyNumberFormat="1" applyFont="1" applyFill="1" applyBorder="1" applyAlignment="1">
      <alignment vertical="center"/>
    </xf>
    <xf numFmtId="41" fontId="22" fillId="0" borderId="9" xfId="1" applyNumberFormat="1" applyFont="1" applyFill="1" applyBorder="1" applyAlignment="1"/>
    <xf numFmtId="41" fontId="22" fillId="0" borderId="0" xfId="1" applyNumberFormat="1" applyFont="1" applyFill="1" applyBorder="1" applyAlignment="1"/>
    <xf numFmtId="0" fontId="28" fillId="0" borderId="0" xfId="0" applyFont="1" applyAlignment="1">
      <alignment vertical="center"/>
    </xf>
    <xf numFmtId="0" fontId="28" fillId="0" borderId="0" xfId="0" applyFont="1"/>
    <xf numFmtId="0" fontId="5" fillId="0" borderId="0" xfId="0" applyFont="1"/>
    <xf numFmtId="0" fontId="6" fillId="0" borderId="12" xfId="0" applyFont="1" applyBorder="1" applyAlignment="1">
      <alignment horizontal="center" vertical="top" textRotation="255"/>
    </xf>
    <xf numFmtId="0" fontId="6" fillId="0" borderId="13" xfId="0" applyFont="1" applyBorder="1" applyAlignment="1">
      <alignment horizontal="distributed" vertical="distributed" textRotation="255" wrapText="1"/>
    </xf>
    <xf numFmtId="178" fontId="6" fillId="0" borderId="13" xfId="0" applyNumberFormat="1" applyFont="1" applyBorder="1" applyAlignment="1">
      <alignment horizontal="distributed" vertical="distributed" textRotation="255"/>
    </xf>
    <xf numFmtId="0" fontId="6" fillId="0" borderId="14" xfId="0" applyFont="1" applyBorder="1" applyAlignment="1">
      <alignment horizontal="distributed" vertical="distributed" textRotation="255" wrapText="1"/>
    </xf>
    <xf numFmtId="0" fontId="7" fillId="0" borderId="0" xfId="0" applyFont="1" applyAlignment="1">
      <alignment vertical="top" textRotation="255"/>
    </xf>
    <xf numFmtId="49" fontId="8" fillId="0" borderId="16" xfId="0" applyNumberFormat="1" applyFont="1" applyBorder="1" applyAlignment="1">
      <alignment horizontal="distributed" vertical="center"/>
    </xf>
    <xf numFmtId="41" fontId="8" fillId="0" borderId="1" xfId="0" applyNumberFormat="1" applyFont="1" applyBorder="1" applyAlignment="1">
      <alignment vertical="center" shrinkToFit="1"/>
    </xf>
    <xf numFmtId="41" fontId="8" fillId="3" borderId="1" xfId="0" applyNumberFormat="1" applyFont="1" applyFill="1" applyBorder="1" applyAlignment="1">
      <alignment vertical="center" shrinkToFit="1"/>
    </xf>
    <xf numFmtId="178" fontId="6" fillId="0" borderId="18" xfId="0" applyNumberFormat="1" applyFont="1" applyBorder="1" applyAlignment="1">
      <alignment horizontal="distributed" vertical="center"/>
    </xf>
    <xf numFmtId="41" fontId="6" fillId="0" borderId="19" xfId="0" applyNumberFormat="1" applyFont="1" applyBorder="1" applyAlignment="1">
      <alignment vertical="center" shrinkToFit="1"/>
    </xf>
    <xf numFmtId="41" fontId="6" fillId="0" borderId="20" xfId="1" applyNumberFormat="1" applyFont="1" applyFill="1" applyBorder="1" applyAlignment="1">
      <alignment vertical="center" shrinkToFit="1"/>
    </xf>
    <xf numFmtId="41" fontId="6" fillId="3" borderId="20" xfId="1" applyNumberFormat="1" applyFont="1" applyFill="1" applyBorder="1" applyAlignment="1">
      <alignment vertical="center" shrinkToFit="1"/>
    </xf>
    <xf numFmtId="41" fontId="6" fillId="0" borderId="19" xfId="1" applyNumberFormat="1" applyFont="1" applyFill="1" applyBorder="1" applyAlignment="1">
      <alignment vertical="center" shrinkToFit="1"/>
    </xf>
    <xf numFmtId="178" fontId="6" fillId="0" borderId="16" xfId="0" applyNumberFormat="1" applyFont="1" applyBorder="1" applyAlignment="1">
      <alignment horizontal="distributed" vertical="center"/>
    </xf>
    <xf numFmtId="41" fontId="6" fillId="0" borderId="1" xfId="0" applyNumberFormat="1" applyFont="1" applyBorder="1" applyAlignment="1">
      <alignment horizontal="right" vertical="center" shrinkToFit="1"/>
    </xf>
    <xf numFmtId="41" fontId="6" fillId="0" borderId="5" xfId="1" applyNumberFormat="1" applyFont="1" applyFill="1" applyBorder="1" applyAlignment="1">
      <alignment vertical="center" shrinkToFit="1"/>
    </xf>
    <xf numFmtId="41" fontId="6" fillId="0" borderId="0" xfId="1" applyNumberFormat="1" applyFont="1" applyFill="1" applyBorder="1" applyAlignment="1">
      <alignment vertical="center" shrinkToFit="1"/>
    </xf>
    <xf numFmtId="41" fontId="6" fillId="3" borderId="5" xfId="1" applyNumberFormat="1" applyFont="1" applyFill="1" applyBorder="1" applyAlignment="1">
      <alignment vertical="center" shrinkToFit="1"/>
    </xf>
    <xf numFmtId="41" fontId="6" fillId="3" borderId="0" xfId="1" applyNumberFormat="1" applyFont="1" applyFill="1" applyBorder="1" applyAlignment="1">
      <alignment vertical="center" shrinkToFit="1"/>
    </xf>
    <xf numFmtId="41" fontId="6" fillId="0" borderId="1" xfId="0" applyNumberFormat="1" applyFont="1" applyBorder="1" applyAlignment="1">
      <alignment vertical="center" shrinkToFit="1"/>
    </xf>
    <xf numFmtId="41" fontId="6" fillId="0" borderId="1" xfId="1" applyNumberFormat="1" applyFont="1" applyFill="1" applyBorder="1" applyAlignment="1">
      <alignment vertical="center" shrinkToFit="1"/>
    </xf>
    <xf numFmtId="178" fontId="6" fillId="0" borderId="21" xfId="0" applyNumberFormat="1" applyFont="1" applyBorder="1" applyAlignment="1">
      <alignment horizontal="distributed" vertical="center"/>
    </xf>
    <xf numFmtId="41" fontId="6" fillId="0" borderId="3" xfId="0" applyNumberFormat="1" applyFont="1" applyBorder="1" applyAlignment="1">
      <alignment horizontal="right" vertical="center" shrinkToFit="1"/>
    </xf>
    <xf numFmtId="41" fontId="6" fillId="0" borderId="3" xfId="1" applyNumberFormat="1" applyFont="1" applyFill="1" applyBorder="1" applyAlignment="1">
      <alignment vertical="center" shrinkToFit="1"/>
    </xf>
    <xf numFmtId="41" fontId="6" fillId="3" borderId="3" xfId="1" applyNumberFormat="1" applyFont="1" applyFill="1" applyBorder="1" applyAlignment="1">
      <alignment vertical="center" shrinkToFit="1"/>
    </xf>
    <xf numFmtId="41" fontId="6" fillId="0" borderId="6" xfId="1" applyNumberFormat="1" applyFont="1" applyFill="1" applyBorder="1" applyAlignment="1">
      <alignment vertical="center" shrinkToFit="1"/>
    </xf>
    <xf numFmtId="49" fontId="6" fillId="0" borderId="0" xfId="0" applyNumberFormat="1" applyFont="1" applyAlignment="1">
      <alignment vertical="center"/>
    </xf>
    <xf numFmtId="41" fontId="6" fillId="0" borderId="0" xfId="1" applyNumberFormat="1" applyFont="1" applyBorder="1" applyAlignment="1"/>
    <xf numFmtId="41" fontId="7" fillId="0" borderId="0" xfId="1" applyNumberFormat="1" applyFont="1" applyBorder="1" applyAlignment="1"/>
    <xf numFmtId="49" fontId="10" fillId="0" borderId="0" xfId="0" applyNumberFormat="1" applyFont="1" applyAlignment="1">
      <alignment horizontal="distributed" vertical="center"/>
    </xf>
    <xf numFmtId="41" fontId="10" fillId="0" borderId="0" xfId="1" applyNumberFormat="1" applyFont="1" applyBorder="1" applyAlignment="1"/>
    <xf numFmtId="0" fontId="1" fillId="0" borderId="0" xfId="0" applyFont="1" applyAlignment="1">
      <alignment horizontal="distributed" vertical="distributed" textRotation="255" wrapText="1"/>
    </xf>
    <xf numFmtId="41" fontId="1" fillId="0" borderId="0" xfId="1" applyNumberFormat="1" applyFont="1" applyBorder="1" applyAlignment="1"/>
    <xf numFmtId="41" fontId="1" fillId="0" borderId="0" xfId="0" applyNumberFormat="1" applyFont="1"/>
    <xf numFmtId="0" fontId="5" fillId="0" borderId="4" xfId="0" applyFont="1" applyBorder="1" applyAlignment="1">
      <alignment vertical="top" wrapText="1"/>
    </xf>
    <xf numFmtId="0" fontId="5" fillId="0" borderId="4" xfId="0" applyFont="1" applyBorder="1" applyAlignment="1">
      <alignment vertical="top"/>
    </xf>
    <xf numFmtId="0" fontId="6" fillId="0" borderId="12" xfId="0" applyFont="1" applyBorder="1" applyAlignment="1">
      <alignment horizontal="center"/>
    </xf>
    <xf numFmtId="41" fontId="6" fillId="0" borderId="10" xfId="0" applyNumberFormat="1" applyFont="1" applyBorder="1"/>
    <xf numFmtId="41" fontId="6" fillId="0" borderId="4" xfId="0" applyNumberFormat="1" applyFont="1" applyBorder="1"/>
    <xf numFmtId="41" fontId="6" fillId="0" borderId="0" xfId="1" applyNumberFormat="1" applyFont="1" applyFill="1" applyBorder="1" applyAlignment="1"/>
    <xf numFmtId="41" fontId="10" fillId="0" borderId="0" xfId="1" applyNumberFormat="1" applyFont="1" applyFill="1" applyBorder="1" applyAlignment="1"/>
    <xf numFmtId="0" fontId="1" fillId="0" borderId="0" xfId="0" applyFont="1" applyAlignment="1">
      <alignment vertical="center"/>
    </xf>
  </cellXfs>
  <cellStyles count="3">
    <cellStyle name="桁区切り" xfId="1" builtinId="6"/>
    <cellStyle name="標準" xfId="0" builtinId="0"/>
    <cellStyle name="標準_Book1" xfId="2" xr:uid="{641A52A4-B5E4-45FA-B5BD-6D4B21F8101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21706</xdr:colOff>
      <xdr:row>21</xdr:row>
      <xdr:rowOff>15650</xdr:rowOff>
    </xdr:from>
    <xdr:to>
      <xdr:col>1</xdr:col>
      <xdr:colOff>70604</xdr:colOff>
      <xdr:row>22</xdr:row>
      <xdr:rowOff>73001</xdr:rowOff>
    </xdr:to>
    <xdr:sp macro="" textlink="">
      <xdr:nvSpPr>
        <xdr:cNvPr id="2" name="AutoShape 6">
          <a:extLst>
            <a:ext uri="{FF2B5EF4-FFF2-40B4-BE49-F238E27FC236}">
              <a16:creationId xmlns:a16="http://schemas.microsoft.com/office/drawing/2014/main" id="{2224A2A7-F32A-49A2-9D9D-834C39993B66}"/>
            </a:ext>
          </a:extLst>
        </xdr:cNvPr>
        <xdr:cNvSpPr>
          <a:spLocks/>
        </xdr:cNvSpPr>
      </xdr:nvSpPr>
      <xdr:spPr bwMode="auto">
        <a:xfrm>
          <a:off x="364606" y="3663725"/>
          <a:ext cx="48898" cy="171651"/>
        </a:xfrm>
        <a:prstGeom prst="leftBrace">
          <a:avLst>
            <a:gd name="adj1" fmla="val 171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21074</xdr:colOff>
      <xdr:row>27</xdr:row>
      <xdr:rowOff>6703</xdr:rowOff>
    </xdr:from>
    <xdr:to>
      <xdr:col>1</xdr:col>
      <xdr:colOff>71874</xdr:colOff>
      <xdr:row>28</xdr:row>
      <xdr:rowOff>75599</xdr:rowOff>
    </xdr:to>
    <xdr:sp macro="" textlink="">
      <xdr:nvSpPr>
        <xdr:cNvPr id="3" name="AutoShape 9">
          <a:extLst>
            <a:ext uri="{FF2B5EF4-FFF2-40B4-BE49-F238E27FC236}">
              <a16:creationId xmlns:a16="http://schemas.microsoft.com/office/drawing/2014/main" id="{13054384-AB3F-43DF-845D-08F2A36AB7E3}"/>
            </a:ext>
          </a:extLst>
        </xdr:cNvPr>
        <xdr:cNvSpPr>
          <a:spLocks/>
        </xdr:cNvSpPr>
      </xdr:nvSpPr>
      <xdr:spPr bwMode="auto">
        <a:xfrm>
          <a:off x="363974" y="4340578"/>
          <a:ext cx="41275" cy="183196"/>
        </a:xfrm>
        <a:prstGeom prst="leftBrace">
          <a:avLst>
            <a:gd name="adj1" fmla="val 171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16629</xdr:colOff>
      <xdr:row>4</xdr:row>
      <xdr:rowOff>18415</xdr:rowOff>
    </xdr:from>
    <xdr:to>
      <xdr:col>1</xdr:col>
      <xdr:colOff>62348</xdr:colOff>
      <xdr:row>11</xdr:row>
      <xdr:rowOff>60960</xdr:rowOff>
    </xdr:to>
    <xdr:sp macro="" textlink="">
      <xdr:nvSpPr>
        <xdr:cNvPr id="4" name="AutoShape 60">
          <a:extLst>
            <a:ext uri="{FF2B5EF4-FFF2-40B4-BE49-F238E27FC236}">
              <a16:creationId xmlns:a16="http://schemas.microsoft.com/office/drawing/2014/main" id="{B3899CAE-D24F-40C1-94DF-B1BFB30E1EE9}"/>
            </a:ext>
          </a:extLst>
        </xdr:cNvPr>
        <xdr:cNvSpPr>
          <a:spLocks/>
        </xdr:cNvSpPr>
      </xdr:nvSpPr>
      <xdr:spPr bwMode="auto">
        <a:xfrm>
          <a:off x="359529" y="1799590"/>
          <a:ext cx="45719" cy="842645"/>
        </a:xfrm>
        <a:prstGeom prst="leftBrace">
          <a:avLst>
            <a:gd name="adj1" fmla="val 796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22593</xdr:colOff>
      <xdr:row>13</xdr:row>
      <xdr:rowOff>5376</xdr:rowOff>
    </xdr:from>
    <xdr:to>
      <xdr:col>1</xdr:col>
      <xdr:colOff>73393</xdr:colOff>
      <xdr:row>14</xdr:row>
      <xdr:rowOff>74272</xdr:rowOff>
    </xdr:to>
    <xdr:sp macro="" textlink="">
      <xdr:nvSpPr>
        <xdr:cNvPr id="5" name="AutoShape 61">
          <a:extLst>
            <a:ext uri="{FF2B5EF4-FFF2-40B4-BE49-F238E27FC236}">
              <a16:creationId xmlns:a16="http://schemas.microsoft.com/office/drawing/2014/main" id="{4CAC87B3-D75C-479E-8FA5-24A7D9FB8DEE}"/>
            </a:ext>
          </a:extLst>
        </xdr:cNvPr>
        <xdr:cNvSpPr>
          <a:spLocks/>
        </xdr:cNvSpPr>
      </xdr:nvSpPr>
      <xdr:spPr bwMode="auto">
        <a:xfrm>
          <a:off x="365493" y="2739051"/>
          <a:ext cx="41275" cy="183196"/>
        </a:xfrm>
        <a:prstGeom prst="leftBrace">
          <a:avLst>
            <a:gd name="adj1" fmla="val 171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30599</xdr:colOff>
      <xdr:row>15</xdr:row>
      <xdr:rowOff>10899</xdr:rowOff>
    </xdr:from>
    <xdr:to>
      <xdr:col>1</xdr:col>
      <xdr:colOff>68699</xdr:colOff>
      <xdr:row>16</xdr:row>
      <xdr:rowOff>79795</xdr:rowOff>
    </xdr:to>
    <xdr:sp macro="" textlink="">
      <xdr:nvSpPr>
        <xdr:cNvPr id="6" name="AutoShape 62">
          <a:extLst>
            <a:ext uri="{FF2B5EF4-FFF2-40B4-BE49-F238E27FC236}">
              <a16:creationId xmlns:a16="http://schemas.microsoft.com/office/drawing/2014/main" id="{F5F35C83-5B89-4FEB-B672-D911D86A6084}"/>
            </a:ext>
          </a:extLst>
        </xdr:cNvPr>
        <xdr:cNvSpPr>
          <a:spLocks/>
        </xdr:cNvSpPr>
      </xdr:nvSpPr>
      <xdr:spPr bwMode="auto">
        <a:xfrm>
          <a:off x="373499" y="2973174"/>
          <a:ext cx="38100" cy="183196"/>
        </a:xfrm>
        <a:prstGeom prst="leftBrace">
          <a:avLst>
            <a:gd name="adj1" fmla="val 171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21074</xdr:colOff>
      <xdr:row>17</xdr:row>
      <xdr:rowOff>3232</xdr:rowOff>
    </xdr:from>
    <xdr:to>
      <xdr:col>1</xdr:col>
      <xdr:colOff>71874</xdr:colOff>
      <xdr:row>18</xdr:row>
      <xdr:rowOff>81665</xdr:rowOff>
    </xdr:to>
    <xdr:sp macro="" textlink="">
      <xdr:nvSpPr>
        <xdr:cNvPr id="7" name="AutoShape 63">
          <a:extLst>
            <a:ext uri="{FF2B5EF4-FFF2-40B4-BE49-F238E27FC236}">
              <a16:creationId xmlns:a16="http://schemas.microsoft.com/office/drawing/2014/main" id="{70D09441-731B-4849-943F-AF834786EF20}"/>
            </a:ext>
          </a:extLst>
        </xdr:cNvPr>
        <xdr:cNvSpPr>
          <a:spLocks/>
        </xdr:cNvSpPr>
      </xdr:nvSpPr>
      <xdr:spPr bwMode="auto">
        <a:xfrm>
          <a:off x="363974" y="3194107"/>
          <a:ext cx="41275" cy="192733"/>
        </a:xfrm>
        <a:prstGeom prst="leftBrace">
          <a:avLst>
            <a:gd name="adj1" fmla="val 171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22151</xdr:colOff>
      <xdr:row>19</xdr:row>
      <xdr:rowOff>10899</xdr:rowOff>
    </xdr:from>
    <xdr:to>
      <xdr:col>1</xdr:col>
      <xdr:colOff>72951</xdr:colOff>
      <xdr:row>20</xdr:row>
      <xdr:rowOff>79795</xdr:rowOff>
    </xdr:to>
    <xdr:sp macro="" textlink="">
      <xdr:nvSpPr>
        <xdr:cNvPr id="8" name="AutoShape 64">
          <a:extLst>
            <a:ext uri="{FF2B5EF4-FFF2-40B4-BE49-F238E27FC236}">
              <a16:creationId xmlns:a16="http://schemas.microsoft.com/office/drawing/2014/main" id="{87B900E9-84AE-4F34-9A04-357FFD970C92}"/>
            </a:ext>
          </a:extLst>
        </xdr:cNvPr>
        <xdr:cNvSpPr>
          <a:spLocks/>
        </xdr:cNvSpPr>
      </xdr:nvSpPr>
      <xdr:spPr bwMode="auto">
        <a:xfrm>
          <a:off x="365051" y="3430374"/>
          <a:ext cx="41275" cy="183196"/>
        </a:xfrm>
        <a:prstGeom prst="leftBrace">
          <a:avLst>
            <a:gd name="adj1" fmla="val 171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21709</xdr:colOff>
      <xdr:row>23</xdr:row>
      <xdr:rowOff>11782</xdr:rowOff>
    </xdr:from>
    <xdr:to>
      <xdr:col>1</xdr:col>
      <xdr:colOff>72509</xdr:colOff>
      <xdr:row>24</xdr:row>
      <xdr:rowOff>80678</xdr:rowOff>
    </xdr:to>
    <xdr:sp macro="" textlink="">
      <xdr:nvSpPr>
        <xdr:cNvPr id="9" name="AutoShape 66">
          <a:extLst>
            <a:ext uri="{FF2B5EF4-FFF2-40B4-BE49-F238E27FC236}">
              <a16:creationId xmlns:a16="http://schemas.microsoft.com/office/drawing/2014/main" id="{C5F8DAF6-46DB-4E19-AADE-5A1A51B2E862}"/>
            </a:ext>
          </a:extLst>
        </xdr:cNvPr>
        <xdr:cNvSpPr>
          <a:spLocks/>
        </xdr:cNvSpPr>
      </xdr:nvSpPr>
      <xdr:spPr bwMode="auto">
        <a:xfrm>
          <a:off x="364609" y="3888457"/>
          <a:ext cx="41275" cy="183196"/>
        </a:xfrm>
        <a:prstGeom prst="leftBrace">
          <a:avLst>
            <a:gd name="adj1" fmla="val 171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19805</xdr:colOff>
      <xdr:row>25</xdr:row>
      <xdr:rowOff>7338</xdr:rowOff>
    </xdr:from>
    <xdr:to>
      <xdr:col>1</xdr:col>
      <xdr:colOff>65524</xdr:colOff>
      <xdr:row>26</xdr:row>
      <xdr:rowOff>76234</xdr:rowOff>
    </xdr:to>
    <xdr:sp macro="" textlink="">
      <xdr:nvSpPr>
        <xdr:cNvPr id="10" name="AutoShape 67">
          <a:extLst>
            <a:ext uri="{FF2B5EF4-FFF2-40B4-BE49-F238E27FC236}">
              <a16:creationId xmlns:a16="http://schemas.microsoft.com/office/drawing/2014/main" id="{EAAA9571-122E-4A39-B300-32C9F7BA256B}"/>
            </a:ext>
          </a:extLst>
        </xdr:cNvPr>
        <xdr:cNvSpPr>
          <a:spLocks/>
        </xdr:cNvSpPr>
      </xdr:nvSpPr>
      <xdr:spPr bwMode="auto">
        <a:xfrm>
          <a:off x="362705" y="4112613"/>
          <a:ext cx="45719" cy="183196"/>
        </a:xfrm>
        <a:prstGeom prst="leftBrace">
          <a:avLst>
            <a:gd name="adj1" fmla="val 171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150814</xdr:colOff>
      <xdr:row>4</xdr:row>
      <xdr:rowOff>9770</xdr:rowOff>
    </xdr:from>
    <xdr:to>
      <xdr:col>3</xdr:col>
      <xdr:colOff>13552</xdr:colOff>
      <xdr:row>11</xdr:row>
      <xdr:rowOff>82118</xdr:rowOff>
    </xdr:to>
    <xdr:sp macro="" textlink="">
      <xdr:nvSpPr>
        <xdr:cNvPr id="2" name="AutoShape 16">
          <a:extLst>
            <a:ext uri="{FF2B5EF4-FFF2-40B4-BE49-F238E27FC236}">
              <a16:creationId xmlns:a16="http://schemas.microsoft.com/office/drawing/2014/main" id="{1C46BF85-FAEB-489F-BEBA-B56EC305958A}"/>
            </a:ext>
          </a:extLst>
        </xdr:cNvPr>
        <xdr:cNvSpPr>
          <a:spLocks/>
        </xdr:cNvSpPr>
      </xdr:nvSpPr>
      <xdr:spPr bwMode="auto">
        <a:xfrm>
          <a:off x="322264" y="1781420"/>
          <a:ext cx="100863" cy="872448"/>
        </a:xfrm>
        <a:prstGeom prst="leftBrace">
          <a:avLst>
            <a:gd name="adj1" fmla="val 796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latin typeface="MS PMincho" charset="-128"/>
            <a:ea typeface="MS PMincho" charset="-128"/>
            <a:cs typeface="MS PMincho" charset="-128"/>
          </a:endParaRPr>
        </a:p>
      </xdr:txBody>
    </xdr:sp>
    <xdr:clientData/>
  </xdr:twoCellAnchor>
  <xdr:twoCellAnchor>
    <xdr:from>
      <xdr:col>1</xdr:col>
      <xdr:colOff>150814</xdr:colOff>
      <xdr:row>12</xdr:row>
      <xdr:rowOff>9770</xdr:rowOff>
    </xdr:from>
    <xdr:to>
      <xdr:col>3</xdr:col>
      <xdr:colOff>13552</xdr:colOff>
      <xdr:row>19</xdr:row>
      <xdr:rowOff>82118</xdr:rowOff>
    </xdr:to>
    <xdr:sp macro="" textlink="">
      <xdr:nvSpPr>
        <xdr:cNvPr id="3" name="AutoShape 17">
          <a:extLst>
            <a:ext uri="{FF2B5EF4-FFF2-40B4-BE49-F238E27FC236}">
              <a16:creationId xmlns:a16="http://schemas.microsoft.com/office/drawing/2014/main" id="{CDA78AA0-54E7-49F8-8A4F-4769B1008EAD}"/>
            </a:ext>
          </a:extLst>
        </xdr:cNvPr>
        <xdr:cNvSpPr>
          <a:spLocks/>
        </xdr:cNvSpPr>
      </xdr:nvSpPr>
      <xdr:spPr bwMode="auto">
        <a:xfrm>
          <a:off x="322264" y="2695820"/>
          <a:ext cx="100863" cy="872448"/>
        </a:xfrm>
        <a:prstGeom prst="leftBrace">
          <a:avLst>
            <a:gd name="adj1" fmla="val 796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latin typeface="MS PMincho" charset="-128"/>
            <a:ea typeface="MS PMincho" charset="-128"/>
            <a:cs typeface="MS PMincho" charset="-128"/>
          </a:endParaRPr>
        </a:p>
      </xdr:txBody>
    </xdr:sp>
    <xdr:clientData/>
  </xdr:twoCellAnchor>
  <xdr:twoCellAnchor>
    <xdr:from>
      <xdr:col>1</xdr:col>
      <xdr:colOff>150814</xdr:colOff>
      <xdr:row>20</xdr:row>
      <xdr:rowOff>9770</xdr:rowOff>
    </xdr:from>
    <xdr:to>
      <xdr:col>3</xdr:col>
      <xdr:colOff>13552</xdr:colOff>
      <xdr:row>27</xdr:row>
      <xdr:rowOff>82118</xdr:rowOff>
    </xdr:to>
    <xdr:sp macro="" textlink="">
      <xdr:nvSpPr>
        <xdr:cNvPr id="4" name="AutoShape 18">
          <a:extLst>
            <a:ext uri="{FF2B5EF4-FFF2-40B4-BE49-F238E27FC236}">
              <a16:creationId xmlns:a16="http://schemas.microsoft.com/office/drawing/2014/main" id="{A23CEEB9-7D92-4D7D-8B13-BC9E029B6B83}"/>
            </a:ext>
          </a:extLst>
        </xdr:cNvPr>
        <xdr:cNvSpPr>
          <a:spLocks/>
        </xdr:cNvSpPr>
      </xdr:nvSpPr>
      <xdr:spPr bwMode="auto">
        <a:xfrm>
          <a:off x="322264" y="3610220"/>
          <a:ext cx="100863" cy="939123"/>
        </a:xfrm>
        <a:prstGeom prst="leftBrace">
          <a:avLst>
            <a:gd name="adj1" fmla="val 7968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latin typeface="MS PMincho" charset="-128"/>
            <a:ea typeface="MS PMincho" charset="-128"/>
            <a:cs typeface="MS PMincho"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55</xdr:col>
      <xdr:colOff>120221</xdr:colOff>
      <xdr:row>1</xdr:row>
      <xdr:rowOff>37124</xdr:rowOff>
    </xdr:from>
    <xdr:ext cx="418063" cy="904735"/>
    <xdr:sp macro="" textlink="">
      <xdr:nvSpPr>
        <xdr:cNvPr id="2" name="テキスト ボックス 1">
          <a:extLst>
            <a:ext uri="{FF2B5EF4-FFF2-40B4-BE49-F238E27FC236}">
              <a16:creationId xmlns:a16="http://schemas.microsoft.com/office/drawing/2014/main" id="{83FA01E1-ED61-42B3-8C87-E7E603544722}"/>
            </a:ext>
          </a:extLst>
        </xdr:cNvPr>
        <xdr:cNvSpPr txBox="1"/>
      </xdr:nvSpPr>
      <xdr:spPr>
        <a:xfrm>
          <a:off x="13283771" y="227624"/>
          <a:ext cx="418063" cy="90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spAutoFit/>
        </a:bodyPr>
        <a:lstStyle/>
        <a:p>
          <a:r>
            <a:rPr kumimoji="1" lang="ja-JP" altLang="en-US" sz="700">
              <a:latin typeface="MS PMincho" charset="-128"/>
              <a:ea typeface="MS PMincho" charset="-128"/>
              <a:cs typeface="MS PMincho" charset="-128"/>
            </a:rPr>
            <a:t>遊</a:t>
          </a:r>
          <a:r>
            <a:rPr kumimoji="1" lang="en-US" altLang="ja-JP" sz="700">
              <a:latin typeface="MS PMincho" charset="-128"/>
              <a:ea typeface="MS PMincho" charset="-128"/>
              <a:cs typeface="MS PMincho" charset="-128"/>
            </a:rPr>
            <a:t>  </a:t>
          </a:r>
          <a:r>
            <a:rPr kumimoji="1" lang="ja-JP" altLang="en-US" sz="700">
              <a:latin typeface="MS PMincho" charset="-128"/>
              <a:ea typeface="MS PMincho" charset="-128"/>
              <a:cs typeface="MS PMincho" charset="-128"/>
            </a:rPr>
            <a:t>離</a:t>
          </a:r>
          <a:r>
            <a:rPr kumimoji="1" lang="en-US" altLang="ja-JP" sz="700">
              <a:latin typeface="MS PMincho" charset="-128"/>
              <a:ea typeface="MS PMincho" charset="-128"/>
              <a:cs typeface="MS PMincho" charset="-128"/>
            </a:rPr>
            <a:t>  </a:t>
          </a:r>
          <a:r>
            <a:rPr kumimoji="1" lang="ja-JP" altLang="en-US" sz="700">
              <a:latin typeface="MS PMincho" charset="-128"/>
              <a:ea typeface="MS PMincho" charset="-128"/>
              <a:cs typeface="MS PMincho" charset="-128"/>
            </a:rPr>
            <a:t>残</a:t>
          </a:r>
          <a:r>
            <a:rPr kumimoji="1" lang="en-US" altLang="ja-JP" sz="700">
              <a:latin typeface="MS PMincho" charset="-128"/>
              <a:ea typeface="MS PMincho" charset="-128"/>
              <a:cs typeface="MS PMincho" charset="-128"/>
            </a:rPr>
            <a:t>  </a:t>
          </a:r>
          <a:r>
            <a:rPr kumimoji="1" lang="ja-JP" altLang="en-US" sz="700">
              <a:latin typeface="MS PMincho" charset="-128"/>
              <a:ea typeface="MS PMincho" charset="-128"/>
              <a:cs typeface="MS PMincho" charset="-128"/>
            </a:rPr>
            <a:t>留</a:t>
          </a:r>
          <a:r>
            <a:rPr kumimoji="1" lang="en-US" altLang="ja-JP" sz="700">
              <a:latin typeface="MS PMincho" charset="-128"/>
              <a:ea typeface="MS PMincho" charset="-128"/>
              <a:cs typeface="MS PMincho" charset="-128"/>
            </a:rPr>
            <a:t>  </a:t>
          </a:r>
          <a:r>
            <a:rPr kumimoji="1" lang="ja-JP" altLang="en-US" sz="700">
              <a:latin typeface="MS PMincho" charset="-128"/>
              <a:ea typeface="MS PMincho" charset="-128"/>
              <a:cs typeface="MS PMincho" charset="-128"/>
            </a:rPr>
            <a:t>塩</a:t>
          </a:r>
          <a:r>
            <a:rPr kumimoji="1" lang="en-US" altLang="ja-JP" sz="700">
              <a:latin typeface="MS PMincho" charset="-128"/>
              <a:ea typeface="MS PMincho" charset="-128"/>
              <a:cs typeface="MS PMincho" charset="-128"/>
            </a:rPr>
            <a:t>  </a:t>
          </a:r>
          <a:r>
            <a:rPr kumimoji="1" lang="ja-JP" altLang="en-US" sz="700">
              <a:latin typeface="MS PMincho" charset="-128"/>
              <a:ea typeface="MS PMincho" charset="-128"/>
              <a:cs typeface="MS PMincho" charset="-128"/>
            </a:rPr>
            <a:t>素</a:t>
          </a:r>
          <a:endParaRPr kumimoji="1" lang="en-US" altLang="ja-JP" sz="700">
            <a:latin typeface="MS PMincho" charset="-128"/>
            <a:ea typeface="MS PMincho" charset="-128"/>
            <a:cs typeface="MS PMincho" charset="-128"/>
          </a:endParaRPr>
        </a:p>
        <a:p>
          <a:r>
            <a:rPr kumimoji="1" lang="ja-JP" altLang="en-US" sz="700">
              <a:latin typeface="MS PMincho" charset="-128"/>
              <a:ea typeface="MS PMincho" charset="-128"/>
              <a:cs typeface="MS PMincho" charset="-128"/>
            </a:rPr>
            <a:t>濃</a:t>
          </a:r>
          <a:r>
            <a:rPr kumimoji="1" lang="en-US" altLang="ja-JP" sz="700">
              <a:latin typeface="MS PMincho" charset="-128"/>
              <a:ea typeface="MS PMincho" charset="-128"/>
              <a:cs typeface="MS PMincho" charset="-128"/>
            </a:rPr>
            <a:t>  </a:t>
          </a:r>
          <a:r>
            <a:rPr kumimoji="1" lang="ja-JP" altLang="en-US" sz="700">
              <a:latin typeface="MS PMincho" charset="-128"/>
              <a:ea typeface="MS PMincho" charset="-128"/>
              <a:cs typeface="MS PMincho" charset="-128"/>
            </a:rPr>
            <a:t>度</a:t>
          </a:r>
          <a:r>
            <a:rPr kumimoji="1" lang="en-US" altLang="ja-JP" sz="700">
              <a:latin typeface="MS PMincho" charset="-128"/>
              <a:ea typeface="MS PMincho" charset="-128"/>
              <a:cs typeface="MS PMincho" charset="-128"/>
            </a:rPr>
            <a:t>  (</a:t>
          </a:r>
          <a:r>
            <a:rPr kumimoji="1" lang="ja-JP" altLang="en-US" sz="700">
              <a:latin typeface="MS PMincho" charset="-128"/>
              <a:ea typeface="MS PMincho" charset="-128"/>
              <a:cs typeface="MS PMincho" charset="-128"/>
            </a:rPr>
            <a:t>シャワ</a:t>
          </a:r>
          <a:r>
            <a:rPr kumimoji="1" lang="en-US" altLang="ja-JP" sz="700">
              <a:latin typeface="MS PMincho" charset="-128"/>
              <a:ea typeface="MS PMincho" charset="-128"/>
              <a:cs typeface="MS PMincho" charset="-128"/>
            </a:rPr>
            <a:t> </a:t>
          </a:r>
          <a:r>
            <a:rPr kumimoji="1" lang="ja-JP" altLang="en-US" sz="700">
              <a:latin typeface="MS PMincho" charset="-128"/>
              <a:ea typeface="MS PMincho" charset="-128"/>
              <a:cs typeface="MS PMincho" charset="-128"/>
            </a:rPr>
            <a:t>ー</a:t>
          </a:r>
          <a:r>
            <a:rPr kumimoji="1" lang="en-US" altLang="ja-JP" sz="700">
              <a:latin typeface="MS PMincho" charset="-128"/>
              <a:ea typeface="MS PMincho" charset="-128"/>
              <a:cs typeface="MS PMincho" charset="-128"/>
            </a:rPr>
            <a:t> </a:t>
          </a:r>
          <a:r>
            <a:rPr kumimoji="1" lang="ja-JP" altLang="en-US" sz="700">
              <a:latin typeface="MS PMincho" charset="-128"/>
              <a:ea typeface="MS PMincho" charset="-128"/>
              <a:cs typeface="MS PMincho" charset="-128"/>
            </a:rPr>
            <a:t>水）</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287545</xdr:colOff>
      <xdr:row>3</xdr:row>
      <xdr:rowOff>38100</xdr:rowOff>
    </xdr:from>
    <xdr:ext cx="385555" cy="92398"/>
    <xdr:sp macro="" textlink="">
      <xdr:nvSpPr>
        <xdr:cNvPr id="2" name="テキスト ボックス 1">
          <a:extLst>
            <a:ext uri="{FF2B5EF4-FFF2-40B4-BE49-F238E27FC236}">
              <a16:creationId xmlns:a16="http://schemas.microsoft.com/office/drawing/2014/main" id="{35ADF2AE-3867-477F-AD45-543A095329DF}"/>
            </a:ext>
          </a:extLst>
        </xdr:cNvPr>
        <xdr:cNvSpPr txBox="1"/>
      </xdr:nvSpPr>
      <xdr:spPr>
        <a:xfrm>
          <a:off x="9107695" y="7239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wasaki.local\&#24193;&#20869;&#20849;&#26377;&#12501;&#12449;&#12452;&#12523;&#12469;&#12540;&#12496;\40&#65288;&#20581;&#65289;&#32207;&#21209;&#37096;&#24246;&#21209;&#35506;\&#35519;&#26619;&#20418;\&#9679;&#32113;&#35336;&#35519;&#26619;&#38306;&#20418;\10_&#20581;&#24247;&#31119;&#31049;&#24180;&#22577;\&#9733;&#20581;&#24247;&#31119;&#31049;&#24180;&#22577;&#20874;&#23376;&#20316;&#25104;\01_EXCEL\01090318&#12288;&#29305;&#23450;&#24314;&#31689;&#29289;&#32173;&#25345;&#31649;&#29702;.xlsx" TargetMode="External"/><Relationship Id="rId1" Type="http://schemas.openxmlformats.org/officeDocument/2006/relationships/externalLinkPath" Target="/40&#65288;&#20581;&#65289;&#32207;&#21209;&#37096;&#24246;&#21209;&#35506;/&#35519;&#26619;&#20418;/&#9679;&#32113;&#35336;&#35519;&#26619;&#38306;&#20418;/10_&#20581;&#24247;&#31119;&#31049;&#24180;&#22577;/&#9733;&#20581;&#24247;&#31119;&#31049;&#24180;&#22577;&#20874;&#23376;&#20316;&#25104;/01_EXCEL/01090318&#12288;&#29305;&#23450;&#24314;&#31689;&#29289;&#32173;&#25345;&#31649;&#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３表１８"/>
    </sheetNames>
    <sheetDataSet>
      <sheetData sheetId="0"/>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showGridLines="0" showZeros="0" tabSelected="1" zoomScaleNormal="100" zoomScaleSheetLayoutView="100" workbookViewId="0"/>
  </sheetViews>
  <sheetFormatPr defaultColWidth="8.875" defaultRowHeight="13.5"/>
  <cols>
    <col min="1" max="1" width="12.75" customWidth="1"/>
    <col min="2" max="3" width="10.875" customWidth="1"/>
    <col min="4" max="11" width="7.25" customWidth="1"/>
    <col min="12" max="12" width="8.125" customWidth="1"/>
    <col min="13" max="14" width="6.625" customWidth="1"/>
    <col min="15" max="24" width="1.625" customWidth="1"/>
    <col min="25" max="69" width="5.625" customWidth="1"/>
  </cols>
  <sheetData>
    <row r="1" spans="1:11" s="1" customFormat="1" ht="17.45" customHeight="1">
      <c r="A1" s="2" t="s">
        <v>17</v>
      </c>
      <c r="B1" s="9"/>
      <c r="C1" s="9"/>
      <c r="D1" s="9"/>
      <c r="E1" s="9"/>
      <c r="F1" s="9"/>
      <c r="G1" s="9"/>
      <c r="H1" s="9"/>
      <c r="I1" s="9"/>
      <c r="J1" s="9"/>
      <c r="K1" s="9"/>
    </row>
    <row r="2" spans="1:11" s="3" customFormat="1" ht="15" customHeight="1">
      <c r="A2" s="30" t="s">
        <v>18</v>
      </c>
      <c r="B2" s="30"/>
      <c r="C2" s="30"/>
      <c r="D2" s="30"/>
      <c r="E2" s="30"/>
      <c r="F2" s="30"/>
      <c r="G2" s="30"/>
      <c r="H2" s="30"/>
      <c r="I2" s="30"/>
      <c r="J2" s="30"/>
      <c r="K2" s="30"/>
    </row>
    <row r="3" spans="1:11" s="1" customFormat="1" ht="15" customHeight="1">
      <c r="A3" s="30"/>
      <c r="B3" s="30"/>
      <c r="C3" s="30"/>
      <c r="D3" s="30"/>
      <c r="E3" s="30"/>
      <c r="F3" s="30"/>
      <c r="G3" s="30"/>
      <c r="H3" s="30"/>
      <c r="I3" s="30"/>
      <c r="J3" s="30"/>
      <c r="K3" s="30"/>
    </row>
    <row r="4" spans="1:11" s="1" customFormat="1" ht="15" customHeight="1">
      <c r="A4" s="30"/>
      <c r="B4" s="30"/>
      <c r="C4" s="30"/>
      <c r="D4" s="30"/>
      <c r="E4" s="30"/>
      <c r="F4" s="30"/>
      <c r="G4" s="30"/>
      <c r="H4" s="30"/>
      <c r="I4" s="30"/>
      <c r="J4" s="30"/>
      <c r="K4" s="30"/>
    </row>
    <row r="5" spans="1:11" s="1" customFormat="1" ht="15" customHeight="1">
      <c r="A5" s="30"/>
      <c r="B5" s="30"/>
      <c r="C5" s="30"/>
      <c r="D5" s="30"/>
      <c r="E5" s="30"/>
      <c r="F5" s="30"/>
      <c r="G5" s="30"/>
      <c r="H5" s="30"/>
      <c r="I5" s="30"/>
      <c r="J5" s="30"/>
      <c r="K5" s="30"/>
    </row>
    <row r="6" spans="1:11" s="1" customFormat="1" ht="15" customHeight="1">
      <c r="A6" s="30"/>
      <c r="B6" s="30"/>
      <c r="C6" s="30"/>
      <c r="D6" s="30"/>
      <c r="E6" s="30"/>
      <c r="F6" s="30"/>
      <c r="G6" s="30"/>
      <c r="H6" s="30"/>
      <c r="I6" s="30"/>
      <c r="J6" s="30"/>
      <c r="K6" s="30"/>
    </row>
    <row r="7" spans="1:11" s="1" customFormat="1" ht="15" customHeight="1">
      <c r="A7" s="30"/>
      <c r="B7" s="30"/>
      <c r="C7" s="30"/>
      <c r="D7" s="30"/>
      <c r="E7" s="30"/>
      <c r="F7" s="30"/>
      <c r="G7" s="30"/>
      <c r="H7" s="30"/>
      <c r="I7" s="30"/>
      <c r="J7" s="30"/>
      <c r="K7" s="30"/>
    </row>
    <row r="8" spans="1:11" s="1" customFormat="1" ht="15" customHeight="1">
      <c r="A8" s="30"/>
      <c r="B8" s="30"/>
      <c r="C8" s="30"/>
      <c r="D8" s="30"/>
      <c r="E8" s="30"/>
      <c r="F8" s="30"/>
      <c r="G8" s="30"/>
      <c r="H8" s="30"/>
      <c r="I8" s="30"/>
      <c r="J8" s="30"/>
      <c r="K8" s="30"/>
    </row>
    <row r="9" spans="1:11" s="1" customFormat="1" ht="15" customHeight="1">
      <c r="A9" s="30"/>
      <c r="B9" s="30"/>
      <c r="C9" s="30"/>
      <c r="D9" s="30"/>
      <c r="E9" s="30"/>
      <c r="F9" s="30"/>
      <c r="G9" s="30"/>
      <c r="H9" s="30"/>
      <c r="I9" s="30"/>
      <c r="J9" s="30"/>
      <c r="K9" s="30"/>
    </row>
    <row r="10" spans="1:11" s="1" customFormat="1" ht="5.0999999999999996" customHeight="1">
      <c r="A10" s="30"/>
      <c r="B10" s="30"/>
      <c r="C10" s="30"/>
      <c r="D10" s="30"/>
      <c r="E10" s="30"/>
      <c r="F10" s="30"/>
      <c r="G10" s="30"/>
      <c r="H10" s="30"/>
      <c r="I10" s="30"/>
      <c r="J10" s="30"/>
      <c r="K10" s="30"/>
    </row>
    <row r="11" spans="1:11" s="1" customFormat="1" ht="15" customHeight="1">
      <c r="A11" s="27"/>
      <c r="B11" s="27"/>
      <c r="C11" s="27"/>
      <c r="D11" s="27"/>
      <c r="E11" s="27"/>
      <c r="F11" s="27"/>
      <c r="G11" s="27"/>
      <c r="H11" s="27"/>
      <c r="I11" s="27"/>
      <c r="J11" s="27"/>
      <c r="K11" s="27"/>
    </row>
    <row r="12" spans="1:11" s="1" customFormat="1" ht="15" customHeight="1" thickBot="1">
      <c r="A12" s="31" t="s">
        <v>16</v>
      </c>
      <c r="B12" s="31"/>
      <c r="C12" s="31"/>
      <c r="D12" s="31"/>
      <c r="E12" s="31"/>
      <c r="F12" s="31"/>
      <c r="G12" s="31"/>
      <c r="H12" s="9"/>
      <c r="I12" s="9"/>
      <c r="J12" s="9"/>
      <c r="K12" s="8"/>
    </row>
    <row r="13" spans="1:11" s="4" customFormat="1" ht="15.95" customHeight="1">
      <c r="A13" s="36"/>
      <c r="B13" s="38" t="s">
        <v>7</v>
      </c>
      <c r="C13" s="19" t="s">
        <v>10</v>
      </c>
      <c r="D13" s="32" t="s">
        <v>13</v>
      </c>
      <c r="E13" s="33"/>
      <c r="F13" s="33"/>
      <c r="G13" s="33"/>
      <c r="H13" s="33"/>
      <c r="I13" s="33"/>
      <c r="J13" s="33"/>
      <c r="K13" s="34"/>
    </row>
    <row r="14" spans="1:11" s="4" customFormat="1" ht="15.95" customHeight="1" thickBot="1">
      <c r="A14" s="37"/>
      <c r="B14" s="39"/>
      <c r="C14" s="5" t="s">
        <v>14</v>
      </c>
      <c r="D14" s="5" t="s">
        <v>7</v>
      </c>
      <c r="E14" s="5" t="s">
        <v>0</v>
      </c>
      <c r="F14" s="5" t="s">
        <v>1</v>
      </c>
      <c r="G14" s="5" t="s">
        <v>2</v>
      </c>
      <c r="H14" s="5" t="s">
        <v>3</v>
      </c>
      <c r="I14" s="5" t="s">
        <v>4</v>
      </c>
      <c r="J14" s="5" t="s">
        <v>5</v>
      </c>
      <c r="K14" s="6" t="s">
        <v>6</v>
      </c>
    </row>
    <row r="15" spans="1:11" s="4" customFormat="1" ht="15.6" customHeight="1">
      <c r="A15" s="20" t="s">
        <v>7</v>
      </c>
      <c r="B15" s="25">
        <f>SUM(C15:D15)</f>
        <v>54</v>
      </c>
      <c r="C15" s="12">
        <f>SUM(C16:C18)</f>
        <v>5</v>
      </c>
      <c r="D15" s="12">
        <f>SUM(E15:K15)</f>
        <v>49</v>
      </c>
      <c r="E15" s="12">
        <f t="shared" ref="E15:K15" si="0">SUM(E16:E18)</f>
        <v>4</v>
      </c>
      <c r="F15" s="12">
        <f t="shared" si="0"/>
        <v>8</v>
      </c>
      <c r="G15" s="12">
        <f t="shared" si="0"/>
        <v>12</v>
      </c>
      <c r="H15" s="12">
        <f t="shared" si="0"/>
        <v>9</v>
      </c>
      <c r="I15" s="12">
        <f t="shared" si="0"/>
        <v>9</v>
      </c>
      <c r="J15" s="12">
        <f t="shared" si="0"/>
        <v>3</v>
      </c>
      <c r="K15" s="12">
        <f t="shared" si="0"/>
        <v>4</v>
      </c>
    </row>
    <row r="16" spans="1:11" s="4" customFormat="1" ht="15.6" customHeight="1">
      <c r="A16" s="21" t="s">
        <v>8</v>
      </c>
      <c r="B16" s="25">
        <f>SUM(C16:D16)</f>
        <v>36</v>
      </c>
      <c r="C16" s="12">
        <v>3</v>
      </c>
      <c r="D16" s="12">
        <f t="shared" ref="D16:D18" si="1">SUM(E16:K16)</f>
        <v>33</v>
      </c>
      <c r="E16" s="14">
        <v>3</v>
      </c>
      <c r="F16" s="14">
        <v>5</v>
      </c>
      <c r="G16" s="14">
        <v>7</v>
      </c>
      <c r="H16" s="17">
        <v>5</v>
      </c>
      <c r="I16" s="17">
        <v>8</v>
      </c>
      <c r="J16" s="17">
        <v>1</v>
      </c>
      <c r="K16" s="22">
        <v>4</v>
      </c>
    </row>
    <row r="17" spans="1:11" s="4" customFormat="1" ht="15.6" customHeight="1">
      <c r="A17" s="21" t="s">
        <v>9</v>
      </c>
      <c r="B17" s="25">
        <f>SUM(C17:D17)</f>
        <v>18</v>
      </c>
      <c r="C17" s="12">
        <v>2</v>
      </c>
      <c r="D17" s="12">
        <f t="shared" si="1"/>
        <v>16</v>
      </c>
      <c r="E17" s="14">
        <v>1</v>
      </c>
      <c r="F17" s="16">
        <v>3</v>
      </c>
      <c r="G17" s="16">
        <v>5</v>
      </c>
      <c r="H17" s="16">
        <v>4</v>
      </c>
      <c r="I17" s="16">
        <v>1</v>
      </c>
      <c r="J17" s="17">
        <v>2</v>
      </c>
      <c r="K17" s="22">
        <v>0</v>
      </c>
    </row>
    <row r="18" spans="1:11" s="4" customFormat="1" ht="15.6" customHeight="1" thickBot="1">
      <c r="A18" s="23" t="s">
        <v>12</v>
      </c>
      <c r="B18" s="26">
        <v>0</v>
      </c>
      <c r="C18" s="13">
        <v>0</v>
      </c>
      <c r="D18" s="13">
        <f t="shared" si="1"/>
        <v>0</v>
      </c>
      <c r="E18" s="15">
        <v>0</v>
      </c>
      <c r="F18" s="15">
        <v>0</v>
      </c>
      <c r="G18" s="15">
        <v>0</v>
      </c>
      <c r="H18" s="18">
        <v>0</v>
      </c>
      <c r="I18" s="18">
        <v>0</v>
      </c>
      <c r="J18" s="18">
        <v>0</v>
      </c>
      <c r="K18" s="24">
        <v>0</v>
      </c>
    </row>
    <row r="19" spans="1:11" s="4" customFormat="1" ht="12.6" customHeight="1">
      <c r="A19" s="35" t="s">
        <v>11</v>
      </c>
      <c r="B19" s="35"/>
      <c r="C19" s="35"/>
      <c r="D19" s="35"/>
      <c r="E19" s="35"/>
      <c r="F19" s="35"/>
      <c r="G19" s="35"/>
    </row>
    <row r="20" spans="1:11" s="4" customFormat="1" ht="15" customHeight="1">
      <c r="A20" s="10" t="s">
        <v>15</v>
      </c>
      <c r="B20" s="11"/>
      <c r="C20" s="11"/>
      <c r="D20" s="7"/>
      <c r="E20" s="7"/>
      <c r="F20" s="35"/>
      <c r="G20" s="35"/>
    </row>
  </sheetData>
  <mergeCells count="7">
    <mergeCell ref="A2:K10"/>
    <mergeCell ref="A12:G12"/>
    <mergeCell ref="D13:K13"/>
    <mergeCell ref="F20:G20"/>
    <mergeCell ref="A19:G19"/>
    <mergeCell ref="A13:A14"/>
    <mergeCell ref="B13:B14"/>
  </mergeCells>
  <phoneticPr fontId="2"/>
  <printOptions horizontalCentered="1"/>
  <pageMargins left="0.47244094488188981" right="0.47244094488188981" top="0.70866141732283472" bottom="0" header="0" footer="0"/>
  <pageSetup paperSize="9" orientation="portrait" r:id="rId1"/>
  <headerFooter alignWithMargins="0"/>
  <ignoredErrors>
    <ignoredError sqref="D1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4B9A-A4E5-4FC6-BF5C-C68395169B74}">
  <dimension ref="A1:AO29"/>
  <sheetViews>
    <sheetView showGridLines="0" showZeros="0" zoomScaleNormal="100" zoomScaleSheetLayoutView="75" workbookViewId="0"/>
  </sheetViews>
  <sheetFormatPr defaultColWidth="8.875" defaultRowHeight="13.5"/>
  <cols>
    <col min="1" max="1" width="3.125" customWidth="1"/>
    <col min="2" max="2" width="2.25" customWidth="1"/>
    <col min="3" max="3" width="2.875" customWidth="1"/>
    <col min="4" max="5" width="2.25" style="81" customWidth="1"/>
    <col min="6" max="6" width="2.125" style="81" customWidth="1"/>
    <col min="7" max="8" width="2.25" style="81" customWidth="1"/>
    <col min="9" max="9" width="2.125" style="81" customWidth="1"/>
    <col min="10" max="11" width="2.25" style="81" customWidth="1"/>
    <col min="12" max="12" width="2.125" style="81" customWidth="1"/>
    <col min="13" max="14" width="2.25" style="81" customWidth="1"/>
    <col min="15" max="15" width="2.125" style="81" customWidth="1"/>
    <col min="16" max="17" width="2.25" style="81" customWidth="1"/>
    <col min="18" max="18" width="2.125" style="81" customWidth="1"/>
    <col min="19" max="26" width="2.25" style="81" customWidth="1"/>
    <col min="27" max="27" width="2.125" style="81" customWidth="1"/>
    <col min="28" max="35" width="2.125" customWidth="1"/>
    <col min="36" max="36" width="2.25" customWidth="1"/>
    <col min="37" max="41" width="2.125" customWidth="1"/>
    <col min="42" max="72" width="5.625" customWidth="1"/>
  </cols>
  <sheetData>
    <row r="1" spans="1:41" s="9" customFormat="1" ht="15" customHeight="1" thickBot="1">
      <c r="A1" s="290" t="s">
        <v>162</v>
      </c>
      <c r="B1" s="290"/>
      <c r="C1" s="290"/>
      <c r="D1" s="290"/>
      <c r="E1" s="290"/>
      <c r="F1" s="290"/>
      <c r="G1" s="290"/>
      <c r="H1" s="290"/>
      <c r="AK1" s="4"/>
    </row>
    <row r="2" spans="1:41" s="300" customFormat="1" ht="57" customHeight="1">
      <c r="A2" s="325"/>
      <c r="B2" s="326" t="s">
        <v>120</v>
      </c>
      <c r="C2" s="326" t="s">
        <v>121</v>
      </c>
      <c r="D2" s="327" t="s">
        <v>163</v>
      </c>
      <c r="E2" s="327"/>
      <c r="F2" s="327"/>
      <c r="G2" s="327"/>
      <c r="H2" s="327"/>
      <c r="I2" s="327"/>
      <c r="J2" s="327"/>
      <c r="K2" s="327"/>
      <c r="L2" s="327"/>
      <c r="M2" s="327"/>
      <c r="N2" s="327"/>
      <c r="O2" s="327"/>
      <c r="P2" s="327"/>
      <c r="Q2" s="327"/>
      <c r="R2" s="327"/>
      <c r="S2" s="327"/>
      <c r="T2" s="327"/>
      <c r="U2" s="327"/>
      <c r="V2" s="328" t="s">
        <v>164</v>
      </c>
      <c r="W2" s="329"/>
      <c r="X2" s="330"/>
      <c r="Y2" s="331" t="s">
        <v>165</v>
      </c>
      <c r="Z2" s="332"/>
      <c r="AA2" s="332"/>
      <c r="AB2" s="331" t="s">
        <v>166</v>
      </c>
      <c r="AC2" s="332"/>
      <c r="AD2" s="332"/>
      <c r="AE2" s="333" t="s">
        <v>167</v>
      </c>
      <c r="AF2" s="334" t="s">
        <v>168</v>
      </c>
      <c r="AG2" s="335" t="s">
        <v>169</v>
      </c>
      <c r="AH2" s="334" t="s">
        <v>170</v>
      </c>
      <c r="AI2" s="334" t="s">
        <v>171</v>
      </c>
      <c r="AJ2" s="334" t="s">
        <v>172</v>
      </c>
      <c r="AK2" s="336" t="s">
        <v>173</v>
      </c>
      <c r="AL2" s="337" t="s">
        <v>174</v>
      </c>
      <c r="AM2" s="337" t="s">
        <v>175</v>
      </c>
      <c r="AN2" s="337" t="s">
        <v>176</v>
      </c>
      <c r="AO2" s="336" t="s">
        <v>177</v>
      </c>
    </row>
    <row r="3" spans="1:41" s="300" customFormat="1" ht="20.100000000000001" customHeight="1">
      <c r="A3" s="338"/>
      <c r="B3" s="108"/>
      <c r="C3" s="108"/>
      <c r="D3" s="339" t="s">
        <v>178</v>
      </c>
      <c r="E3" s="339"/>
      <c r="F3" s="339"/>
      <c r="G3" s="339" t="s">
        <v>179</v>
      </c>
      <c r="H3" s="339"/>
      <c r="I3" s="339"/>
      <c r="J3" s="339" t="s">
        <v>180</v>
      </c>
      <c r="K3" s="339"/>
      <c r="L3" s="339"/>
      <c r="M3" s="339" t="s">
        <v>170</v>
      </c>
      <c r="N3" s="339"/>
      <c r="O3" s="339"/>
      <c r="P3" s="339" t="s">
        <v>171</v>
      </c>
      <c r="Q3" s="339"/>
      <c r="R3" s="339"/>
      <c r="S3" s="339" t="s">
        <v>123</v>
      </c>
      <c r="T3" s="339"/>
      <c r="U3" s="339"/>
      <c r="V3" s="339" t="s">
        <v>123</v>
      </c>
      <c r="W3" s="339"/>
      <c r="X3" s="339"/>
      <c r="Y3" s="339" t="s">
        <v>123</v>
      </c>
      <c r="Z3" s="339"/>
      <c r="AA3" s="339"/>
      <c r="AB3" s="339" t="s">
        <v>123</v>
      </c>
      <c r="AC3" s="339"/>
      <c r="AD3" s="339"/>
      <c r="AE3" s="112"/>
      <c r="AF3" s="101"/>
      <c r="AG3" s="114"/>
      <c r="AH3" s="101"/>
      <c r="AI3" s="101"/>
      <c r="AJ3" s="101"/>
      <c r="AK3" s="340"/>
      <c r="AL3" s="99"/>
      <c r="AM3" s="99"/>
      <c r="AN3" s="99"/>
      <c r="AO3" s="340"/>
    </row>
    <row r="4" spans="1:41" s="300" customFormat="1" ht="23.1" customHeight="1" thickBot="1">
      <c r="A4" s="341"/>
      <c r="B4" s="342"/>
      <c r="C4" s="342"/>
      <c r="D4" s="343" t="s">
        <v>7</v>
      </c>
      <c r="E4" s="344" t="s">
        <v>138</v>
      </c>
      <c r="F4" s="343" t="s">
        <v>139</v>
      </c>
      <c r="G4" s="343" t="s">
        <v>7</v>
      </c>
      <c r="H4" s="344" t="s">
        <v>138</v>
      </c>
      <c r="I4" s="343" t="s">
        <v>139</v>
      </c>
      <c r="J4" s="343" t="s">
        <v>7</v>
      </c>
      <c r="K4" s="344" t="s">
        <v>138</v>
      </c>
      <c r="L4" s="343" t="s">
        <v>139</v>
      </c>
      <c r="M4" s="343" t="s">
        <v>7</v>
      </c>
      <c r="N4" s="344" t="s">
        <v>138</v>
      </c>
      <c r="O4" s="343" t="s">
        <v>139</v>
      </c>
      <c r="P4" s="343" t="s">
        <v>7</v>
      </c>
      <c r="Q4" s="344" t="s">
        <v>138</v>
      </c>
      <c r="R4" s="343" t="s">
        <v>139</v>
      </c>
      <c r="S4" s="343" t="s">
        <v>7</v>
      </c>
      <c r="T4" s="344" t="s">
        <v>138</v>
      </c>
      <c r="U4" s="343" t="s">
        <v>139</v>
      </c>
      <c r="V4" s="343" t="s">
        <v>7</v>
      </c>
      <c r="W4" s="344" t="s">
        <v>138</v>
      </c>
      <c r="X4" s="343" t="s">
        <v>139</v>
      </c>
      <c r="Y4" s="343" t="s">
        <v>7</v>
      </c>
      <c r="Z4" s="344" t="s">
        <v>138</v>
      </c>
      <c r="AA4" s="343" t="s">
        <v>139</v>
      </c>
      <c r="AB4" s="343" t="s">
        <v>7</v>
      </c>
      <c r="AC4" s="344" t="s">
        <v>138</v>
      </c>
      <c r="AD4" s="345" t="s">
        <v>139</v>
      </c>
      <c r="AE4" s="346"/>
      <c r="AF4" s="347"/>
      <c r="AG4" s="348"/>
      <c r="AH4" s="347"/>
      <c r="AI4" s="347"/>
      <c r="AJ4" s="347"/>
      <c r="AK4" s="349"/>
      <c r="AL4" s="350"/>
      <c r="AM4" s="350"/>
      <c r="AN4" s="350"/>
      <c r="AO4" s="349"/>
    </row>
    <row r="5" spans="1:41" s="316" customFormat="1" ht="15.6" customHeight="1">
      <c r="A5" s="313" t="s">
        <v>7</v>
      </c>
      <c r="B5" s="351">
        <f>SUM(B6+B7+B8+B9+B10+B11+B12)</f>
        <v>18</v>
      </c>
      <c r="C5" s="351">
        <f t="shared" ref="C5:AO5" si="0">SUM(C6+C7+C8+C9+C10+C11+C12)</f>
        <v>190</v>
      </c>
      <c r="D5" s="351">
        <f t="shared" si="0"/>
        <v>5</v>
      </c>
      <c r="E5" s="351">
        <f t="shared" si="0"/>
        <v>4</v>
      </c>
      <c r="F5" s="351">
        <f t="shared" si="0"/>
        <v>1</v>
      </c>
      <c r="G5" s="351">
        <f t="shared" si="0"/>
        <v>3</v>
      </c>
      <c r="H5" s="351">
        <f t="shared" si="0"/>
        <v>3</v>
      </c>
      <c r="I5" s="351">
        <f t="shared" si="0"/>
        <v>0</v>
      </c>
      <c r="J5" s="351">
        <f t="shared" si="0"/>
        <v>4</v>
      </c>
      <c r="K5" s="351">
        <f t="shared" si="0"/>
        <v>3</v>
      </c>
      <c r="L5" s="351">
        <f t="shared" si="0"/>
        <v>1</v>
      </c>
      <c r="M5" s="351">
        <f t="shared" si="0"/>
        <v>4</v>
      </c>
      <c r="N5" s="351">
        <f t="shared" si="0"/>
        <v>4</v>
      </c>
      <c r="O5" s="351">
        <f t="shared" si="0"/>
        <v>0</v>
      </c>
      <c r="P5" s="351">
        <f t="shared" si="0"/>
        <v>3</v>
      </c>
      <c r="Q5" s="351">
        <f t="shared" si="0"/>
        <v>3</v>
      </c>
      <c r="R5" s="351">
        <f t="shared" si="0"/>
        <v>0</v>
      </c>
      <c r="S5" s="351">
        <f t="shared" si="0"/>
        <v>57</v>
      </c>
      <c r="T5" s="351">
        <f t="shared" si="0"/>
        <v>30</v>
      </c>
      <c r="U5" s="351">
        <f t="shared" si="0"/>
        <v>27</v>
      </c>
      <c r="V5" s="351">
        <f t="shared" si="0"/>
        <v>89</v>
      </c>
      <c r="W5" s="351">
        <f t="shared" si="0"/>
        <v>65</v>
      </c>
      <c r="X5" s="351">
        <f t="shared" si="0"/>
        <v>24</v>
      </c>
      <c r="Y5" s="351">
        <f t="shared" si="0"/>
        <v>22</v>
      </c>
      <c r="Z5" s="351">
        <f t="shared" si="0"/>
        <v>13</v>
      </c>
      <c r="AA5" s="351">
        <f t="shared" si="0"/>
        <v>9</v>
      </c>
      <c r="AB5" s="351">
        <f t="shared" si="0"/>
        <v>2</v>
      </c>
      <c r="AC5" s="351">
        <f t="shared" si="0"/>
        <v>2</v>
      </c>
      <c r="AD5" s="351">
        <f t="shared" si="0"/>
        <v>0</v>
      </c>
      <c r="AE5" s="351">
        <f t="shared" si="0"/>
        <v>0</v>
      </c>
      <c r="AF5" s="351">
        <f t="shared" si="0"/>
        <v>0</v>
      </c>
      <c r="AG5" s="351">
        <f t="shared" si="0"/>
        <v>0</v>
      </c>
      <c r="AH5" s="351">
        <f t="shared" si="0"/>
        <v>0</v>
      </c>
      <c r="AI5" s="351">
        <f t="shared" si="0"/>
        <v>0</v>
      </c>
      <c r="AJ5" s="351">
        <f t="shared" si="0"/>
        <v>0</v>
      </c>
      <c r="AK5" s="351">
        <f t="shared" si="0"/>
        <v>0</v>
      </c>
      <c r="AL5" s="351">
        <f t="shared" si="0"/>
        <v>0</v>
      </c>
      <c r="AM5" s="351">
        <f t="shared" si="0"/>
        <v>0</v>
      </c>
      <c r="AN5" s="351">
        <f t="shared" si="0"/>
        <v>0</v>
      </c>
      <c r="AO5" s="352">
        <f t="shared" si="0"/>
        <v>1</v>
      </c>
    </row>
    <row r="6" spans="1:41" s="316" customFormat="1" ht="15.6" customHeight="1">
      <c r="A6" s="140" t="s">
        <v>0</v>
      </c>
      <c r="B6" s="353">
        <v>0</v>
      </c>
      <c r="C6" s="353">
        <v>0</v>
      </c>
      <c r="D6" s="353">
        <v>0</v>
      </c>
      <c r="E6" s="353">
        <v>0</v>
      </c>
      <c r="F6" s="353">
        <v>0</v>
      </c>
      <c r="G6" s="353">
        <v>0</v>
      </c>
      <c r="H6" s="353">
        <v>0</v>
      </c>
      <c r="I6" s="353">
        <v>0</v>
      </c>
      <c r="J6" s="353">
        <v>0</v>
      </c>
      <c r="K6" s="353">
        <v>0</v>
      </c>
      <c r="L6" s="353">
        <v>0</v>
      </c>
      <c r="M6" s="353">
        <v>0</v>
      </c>
      <c r="N6" s="353">
        <v>0</v>
      </c>
      <c r="O6" s="353">
        <v>0</v>
      </c>
      <c r="P6" s="353">
        <v>0</v>
      </c>
      <c r="Q6" s="353">
        <v>0</v>
      </c>
      <c r="R6" s="353">
        <v>0</v>
      </c>
      <c r="S6" s="353">
        <v>0</v>
      </c>
      <c r="T6" s="353">
        <v>0</v>
      </c>
      <c r="U6" s="353">
        <v>0</v>
      </c>
      <c r="V6" s="353">
        <v>0</v>
      </c>
      <c r="W6" s="353">
        <v>0</v>
      </c>
      <c r="X6" s="353">
        <v>0</v>
      </c>
      <c r="Y6" s="353">
        <v>0</v>
      </c>
      <c r="Z6" s="353">
        <v>0</v>
      </c>
      <c r="AA6" s="353">
        <v>0</v>
      </c>
      <c r="AB6" s="353">
        <v>0</v>
      </c>
      <c r="AC6" s="353">
        <v>0</v>
      </c>
      <c r="AD6" s="353">
        <v>0</v>
      </c>
      <c r="AE6" s="354">
        <v>0</v>
      </c>
      <c r="AF6" s="355">
        <v>0</v>
      </c>
      <c r="AG6" s="355">
        <v>0</v>
      </c>
      <c r="AH6" s="355">
        <v>0</v>
      </c>
      <c r="AI6" s="355">
        <v>0</v>
      </c>
      <c r="AJ6" s="355">
        <v>0</v>
      </c>
      <c r="AK6" s="354">
        <v>0</v>
      </c>
      <c r="AL6" s="354">
        <v>0</v>
      </c>
      <c r="AM6" s="354">
        <v>0</v>
      </c>
      <c r="AN6" s="354">
        <v>0</v>
      </c>
      <c r="AO6" s="354">
        <v>0</v>
      </c>
    </row>
    <row r="7" spans="1:41" s="316" customFormat="1" ht="15.6" customHeight="1">
      <c r="A7" s="140" t="s">
        <v>1</v>
      </c>
      <c r="B7" s="353">
        <v>3</v>
      </c>
      <c r="C7" s="353">
        <v>49</v>
      </c>
      <c r="D7" s="353">
        <v>0</v>
      </c>
      <c r="E7" s="353">
        <v>0</v>
      </c>
      <c r="F7" s="353">
        <v>0</v>
      </c>
      <c r="G7" s="353">
        <v>0</v>
      </c>
      <c r="H7" s="353">
        <v>0</v>
      </c>
      <c r="I7" s="353">
        <v>0</v>
      </c>
      <c r="J7" s="353">
        <v>0</v>
      </c>
      <c r="K7" s="353">
        <v>0</v>
      </c>
      <c r="L7" s="353">
        <v>0</v>
      </c>
      <c r="M7" s="353">
        <v>0</v>
      </c>
      <c r="N7" s="353">
        <v>0</v>
      </c>
      <c r="O7" s="353">
        <v>0</v>
      </c>
      <c r="P7" s="353">
        <v>0</v>
      </c>
      <c r="Q7" s="353">
        <v>0</v>
      </c>
      <c r="R7" s="353">
        <v>0</v>
      </c>
      <c r="S7" s="353">
        <v>9</v>
      </c>
      <c r="T7" s="353">
        <v>2</v>
      </c>
      <c r="U7" s="353">
        <v>7</v>
      </c>
      <c r="V7" s="353">
        <v>35</v>
      </c>
      <c r="W7" s="353">
        <v>19</v>
      </c>
      <c r="X7" s="353">
        <v>16</v>
      </c>
      <c r="Y7" s="353">
        <v>5</v>
      </c>
      <c r="Z7" s="353">
        <v>4</v>
      </c>
      <c r="AA7" s="353">
        <v>1</v>
      </c>
      <c r="AB7" s="353">
        <v>0</v>
      </c>
      <c r="AC7" s="353">
        <v>0</v>
      </c>
      <c r="AD7" s="353">
        <v>0</v>
      </c>
      <c r="AE7" s="353">
        <v>0</v>
      </c>
      <c r="AF7" s="353">
        <v>0</v>
      </c>
      <c r="AG7" s="353">
        <v>0</v>
      </c>
      <c r="AH7" s="353">
        <v>0</v>
      </c>
      <c r="AI7" s="353">
        <v>0</v>
      </c>
      <c r="AJ7" s="356">
        <v>0</v>
      </c>
      <c r="AK7" s="353">
        <v>0</v>
      </c>
      <c r="AL7" s="353">
        <v>0</v>
      </c>
      <c r="AM7" s="353">
        <v>0</v>
      </c>
      <c r="AN7" s="353">
        <v>0</v>
      </c>
      <c r="AO7" s="353">
        <v>0</v>
      </c>
    </row>
    <row r="8" spans="1:41" s="316" customFormat="1" ht="15.6" customHeight="1">
      <c r="A8" s="140" t="s">
        <v>2</v>
      </c>
      <c r="B8" s="353">
        <v>1</v>
      </c>
      <c r="C8" s="353">
        <v>31</v>
      </c>
      <c r="D8" s="353">
        <v>0</v>
      </c>
      <c r="E8" s="353">
        <v>0</v>
      </c>
      <c r="F8" s="353">
        <v>0</v>
      </c>
      <c r="G8" s="353">
        <v>0</v>
      </c>
      <c r="H8" s="353">
        <v>0</v>
      </c>
      <c r="I8" s="353">
        <v>0</v>
      </c>
      <c r="J8" s="353">
        <v>0</v>
      </c>
      <c r="K8" s="353">
        <v>0</v>
      </c>
      <c r="L8" s="353">
        <v>0</v>
      </c>
      <c r="M8" s="353">
        <v>0</v>
      </c>
      <c r="N8" s="353">
        <v>0</v>
      </c>
      <c r="O8" s="353">
        <v>0</v>
      </c>
      <c r="P8" s="353">
        <v>0</v>
      </c>
      <c r="Q8" s="353">
        <v>0</v>
      </c>
      <c r="R8" s="353">
        <v>0</v>
      </c>
      <c r="S8" s="353">
        <v>17</v>
      </c>
      <c r="T8" s="353">
        <v>16</v>
      </c>
      <c r="U8" s="353">
        <v>1</v>
      </c>
      <c r="V8" s="353">
        <v>10</v>
      </c>
      <c r="W8" s="353">
        <v>10</v>
      </c>
      <c r="X8" s="353">
        <v>0</v>
      </c>
      <c r="Y8" s="353">
        <v>2</v>
      </c>
      <c r="Z8" s="353">
        <v>1</v>
      </c>
      <c r="AA8" s="353">
        <v>1</v>
      </c>
      <c r="AB8" s="353">
        <v>2</v>
      </c>
      <c r="AC8" s="353">
        <v>2</v>
      </c>
      <c r="AD8" s="353">
        <v>0</v>
      </c>
      <c r="AE8" s="353">
        <v>0</v>
      </c>
      <c r="AF8" s="353">
        <v>0</v>
      </c>
      <c r="AG8" s="353">
        <v>0</v>
      </c>
      <c r="AH8" s="353">
        <v>0</v>
      </c>
      <c r="AI8" s="353">
        <v>0</v>
      </c>
      <c r="AJ8" s="353">
        <v>0</v>
      </c>
      <c r="AK8" s="353">
        <v>0</v>
      </c>
      <c r="AL8" s="353">
        <v>0</v>
      </c>
      <c r="AM8" s="353">
        <v>0</v>
      </c>
      <c r="AN8" s="353">
        <v>0</v>
      </c>
      <c r="AO8" s="353">
        <v>0</v>
      </c>
    </row>
    <row r="9" spans="1:41" s="316" customFormat="1" ht="15.6" customHeight="1">
      <c r="A9" s="140" t="s">
        <v>3</v>
      </c>
      <c r="B9" s="353">
        <v>6</v>
      </c>
      <c r="C9" s="353">
        <v>27</v>
      </c>
      <c r="D9" s="353">
        <v>1</v>
      </c>
      <c r="E9" s="353">
        <v>0</v>
      </c>
      <c r="F9" s="353">
        <v>1</v>
      </c>
      <c r="G9" s="353">
        <v>0</v>
      </c>
      <c r="H9" s="353">
        <v>0</v>
      </c>
      <c r="I9" s="353">
        <v>0</v>
      </c>
      <c r="J9" s="353">
        <v>1</v>
      </c>
      <c r="K9" s="353">
        <v>0</v>
      </c>
      <c r="L9" s="353">
        <v>1</v>
      </c>
      <c r="M9" s="353">
        <v>1</v>
      </c>
      <c r="N9" s="353">
        <v>1</v>
      </c>
      <c r="O9" s="353">
        <v>0</v>
      </c>
      <c r="P9" s="353">
        <v>0</v>
      </c>
      <c r="Q9" s="353">
        <v>0</v>
      </c>
      <c r="R9" s="353">
        <v>0</v>
      </c>
      <c r="S9" s="353">
        <v>13</v>
      </c>
      <c r="T9" s="353">
        <v>0</v>
      </c>
      <c r="U9" s="353">
        <v>13</v>
      </c>
      <c r="V9" s="353">
        <v>5</v>
      </c>
      <c r="W9" s="353">
        <v>3</v>
      </c>
      <c r="X9" s="353">
        <v>2</v>
      </c>
      <c r="Y9" s="353">
        <v>5</v>
      </c>
      <c r="Z9" s="353">
        <v>2</v>
      </c>
      <c r="AA9" s="353">
        <v>3</v>
      </c>
      <c r="AB9" s="353">
        <v>0</v>
      </c>
      <c r="AC9" s="353">
        <v>0</v>
      </c>
      <c r="AD9" s="353">
        <v>0</v>
      </c>
      <c r="AE9" s="353">
        <v>0</v>
      </c>
      <c r="AF9" s="353">
        <v>0</v>
      </c>
      <c r="AG9" s="353">
        <v>0</v>
      </c>
      <c r="AH9" s="353">
        <v>0</v>
      </c>
      <c r="AI9" s="353">
        <v>0</v>
      </c>
      <c r="AJ9" s="353">
        <v>0</v>
      </c>
      <c r="AK9" s="353">
        <v>0</v>
      </c>
      <c r="AL9" s="353">
        <v>0</v>
      </c>
      <c r="AM9" s="353">
        <v>0</v>
      </c>
      <c r="AN9" s="353">
        <v>0</v>
      </c>
      <c r="AO9" s="353">
        <v>1</v>
      </c>
    </row>
    <row r="10" spans="1:41" s="316" customFormat="1" ht="15.6" customHeight="1">
      <c r="A10" s="140" t="s">
        <v>4</v>
      </c>
      <c r="B10" s="353">
        <v>0</v>
      </c>
      <c r="C10" s="353">
        <v>0</v>
      </c>
      <c r="D10" s="353">
        <v>0</v>
      </c>
      <c r="E10" s="353">
        <v>0</v>
      </c>
      <c r="F10" s="353">
        <v>0</v>
      </c>
      <c r="G10" s="353">
        <v>0</v>
      </c>
      <c r="H10" s="353">
        <v>0</v>
      </c>
      <c r="I10" s="353">
        <v>0</v>
      </c>
      <c r="J10" s="353">
        <v>0</v>
      </c>
      <c r="K10" s="353">
        <v>0</v>
      </c>
      <c r="L10" s="353">
        <v>0</v>
      </c>
      <c r="M10" s="353">
        <v>0</v>
      </c>
      <c r="N10" s="353">
        <v>0</v>
      </c>
      <c r="O10" s="353">
        <v>0</v>
      </c>
      <c r="P10" s="353">
        <v>0</v>
      </c>
      <c r="Q10" s="353">
        <v>0</v>
      </c>
      <c r="R10" s="353">
        <v>0</v>
      </c>
      <c r="S10" s="353">
        <v>0</v>
      </c>
      <c r="T10" s="353">
        <v>0</v>
      </c>
      <c r="U10" s="353">
        <v>0</v>
      </c>
      <c r="V10" s="353">
        <v>0</v>
      </c>
      <c r="W10" s="353">
        <v>0</v>
      </c>
      <c r="X10" s="353">
        <v>0</v>
      </c>
      <c r="Y10" s="353">
        <v>0</v>
      </c>
      <c r="Z10" s="353">
        <v>0</v>
      </c>
      <c r="AA10" s="353">
        <v>0</v>
      </c>
      <c r="AB10" s="353">
        <v>0</v>
      </c>
      <c r="AC10" s="353">
        <v>0</v>
      </c>
      <c r="AD10" s="353">
        <v>0</v>
      </c>
      <c r="AE10" s="353">
        <v>0</v>
      </c>
      <c r="AF10" s="353">
        <v>0</v>
      </c>
      <c r="AG10" s="353">
        <v>0</v>
      </c>
      <c r="AH10" s="353">
        <v>0</v>
      </c>
      <c r="AI10" s="353">
        <v>0</v>
      </c>
      <c r="AJ10" s="353">
        <v>0</v>
      </c>
      <c r="AK10" s="353">
        <v>0</v>
      </c>
      <c r="AL10" s="353">
        <v>0</v>
      </c>
      <c r="AM10" s="353">
        <v>0</v>
      </c>
      <c r="AN10" s="353">
        <v>0</v>
      </c>
      <c r="AO10" s="353">
        <v>0</v>
      </c>
    </row>
    <row r="11" spans="1:41" s="316" customFormat="1" ht="15.6" customHeight="1">
      <c r="A11" s="140" t="s">
        <v>5</v>
      </c>
      <c r="B11" s="353">
        <v>5</v>
      </c>
      <c r="C11" s="353">
        <v>39</v>
      </c>
      <c r="D11" s="353">
        <v>1</v>
      </c>
      <c r="E11" s="353">
        <v>1</v>
      </c>
      <c r="F11" s="353">
        <v>0</v>
      </c>
      <c r="G11" s="353">
        <v>0</v>
      </c>
      <c r="H11" s="353">
        <v>0</v>
      </c>
      <c r="I11" s="353">
        <v>0</v>
      </c>
      <c r="J11" s="353">
        <v>0</v>
      </c>
      <c r="K11" s="353">
        <v>0</v>
      </c>
      <c r="L11" s="353">
        <v>0</v>
      </c>
      <c r="M11" s="353">
        <v>0</v>
      </c>
      <c r="N11" s="353">
        <v>0</v>
      </c>
      <c r="O11" s="353">
        <v>0</v>
      </c>
      <c r="P11" s="353">
        <v>0</v>
      </c>
      <c r="Q11" s="353">
        <v>0</v>
      </c>
      <c r="R11" s="353">
        <v>0</v>
      </c>
      <c r="S11" s="353">
        <v>14</v>
      </c>
      <c r="T11" s="353">
        <v>8</v>
      </c>
      <c r="U11" s="353">
        <v>6</v>
      </c>
      <c r="V11" s="353">
        <v>23</v>
      </c>
      <c r="W11" s="353">
        <v>19</v>
      </c>
      <c r="X11" s="353">
        <v>4</v>
      </c>
      <c r="Y11" s="353">
        <v>1</v>
      </c>
      <c r="Z11" s="353">
        <v>1</v>
      </c>
      <c r="AA11" s="353">
        <v>0</v>
      </c>
      <c r="AB11" s="353">
        <v>0</v>
      </c>
      <c r="AC11" s="353">
        <v>0</v>
      </c>
      <c r="AD11" s="353">
        <v>0</v>
      </c>
      <c r="AE11" s="353">
        <v>0</v>
      </c>
      <c r="AF11" s="353">
        <v>0</v>
      </c>
      <c r="AG11" s="353">
        <v>0</v>
      </c>
      <c r="AH11" s="353">
        <v>0</v>
      </c>
      <c r="AI11" s="353">
        <v>0</v>
      </c>
      <c r="AJ11" s="353">
        <v>0</v>
      </c>
      <c r="AK11" s="353">
        <v>0</v>
      </c>
      <c r="AL11" s="353">
        <v>0</v>
      </c>
      <c r="AM11" s="353">
        <v>0</v>
      </c>
      <c r="AN11" s="353">
        <v>0</v>
      </c>
      <c r="AO11" s="353">
        <v>0</v>
      </c>
    </row>
    <row r="12" spans="1:41" s="316" customFormat="1" ht="15.6" customHeight="1" thickBot="1">
      <c r="A12" s="357" t="s">
        <v>6</v>
      </c>
      <c r="B12" s="358">
        <v>3</v>
      </c>
      <c r="C12" s="359">
        <v>44</v>
      </c>
      <c r="D12" s="353">
        <v>3</v>
      </c>
      <c r="E12" s="353">
        <v>3</v>
      </c>
      <c r="F12" s="353">
        <v>0</v>
      </c>
      <c r="G12" s="353">
        <v>3</v>
      </c>
      <c r="H12" s="353">
        <v>3</v>
      </c>
      <c r="I12" s="353">
        <v>0</v>
      </c>
      <c r="J12" s="353">
        <v>3</v>
      </c>
      <c r="K12" s="353">
        <v>3</v>
      </c>
      <c r="L12" s="353">
        <v>0</v>
      </c>
      <c r="M12" s="353">
        <v>3</v>
      </c>
      <c r="N12" s="353">
        <v>3</v>
      </c>
      <c r="O12" s="353">
        <v>0</v>
      </c>
      <c r="P12" s="353">
        <v>3</v>
      </c>
      <c r="Q12" s="353">
        <v>3</v>
      </c>
      <c r="R12" s="353">
        <v>0</v>
      </c>
      <c r="S12" s="353">
        <v>4</v>
      </c>
      <c r="T12" s="353">
        <v>4</v>
      </c>
      <c r="U12" s="353">
        <v>0</v>
      </c>
      <c r="V12" s="353">
        <v>16</v>
      </c>
      <c r="W12" s="353">
        <v>14</v>
      </c>
      <c r="X12" s="353">
        <v>2</v>
      </c>
      <c r="Y12" s="353">
        <v>9</v>
      </c>
      <c r="Z12" s="353">
        <v>5</v>
      </c>
      <c r="AA12" s="353">
        <v>4</v>
      </c>
      <c r="AB12" s="353">
        <v>0</v>
      </c>
      <c r="AC12" s="353">
        <v>0</v>
      </c>
      <c r="AD12" s="353">
        <v>0</v>
      </c>
      <c r="AE12" s="353">
        <v>0</v>
      </c>
      <c r="AF12" s="353">
        <v>0</v>
      </c>
      <c r="AG12" s="353">
        <v>0</v>
      </c>
      <c r="AH12" s="353">
        <v>0</v>
      </c>
      <c r="AI12" s="353">
        <v>0</v>
      </c>
      <c r="AJ12" s="353">
        <v>0</v>
      </c>
      <c r="AK12" s="353">
        <v>0</v>
      </c>
      <c r="AL12" s="353">
        <v>0</v>
      </c>
      <c r="AM12" s="353">
        <v>0</v>
      </c>
      <c r="AN12" s="353">
        <v>0</v>
      </c>
      <c r="AO12" s="353">
        <v>0</v>
      </c>
    </row>
    <row r="13" spans="1:41" s="4" customFormat="1" ht="45" customHeight="1">
      <c r="A13" s="360" t="s">
        <v>181</v>
      </c>
      <c r="B13" s="360"/>
      <c r="C13" s="360"/>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c r="AJ13" s="360"/>
      <c r="AK13" s="360"/>
      <c r="AL13" s="360"/>
      <c r="AM13" s="360"/>
      <c r="AN13" s="360"/>
      <c r="AO13" s="360"/>
    </row>
    <row r="14" spans="1:41" s="4" customFormat="1" ht="15" customHeight="1">
      <c r="A14" s="29" t="s">
        <v>15</v>
      </c>
      <c r="B14" s="29"/>
      <c r="C14" s="29"/>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row>
    <row r="15" spans="1:41">
      <c r="D15" s="9"/>
      <c r="E15" s="9"/>
      <c r="F15" s="9"/>
      <c r="G15" s="9"/>
      <c r="H15" s="9"/>
      <c r="I15" s="9"/>
      <c r="J15" s="9"/>
      <c r="K15" s="9"/>
      <c r="L15" s="9"/>
      <c r="M15" s="9"/>
      <c r="N15" s="9"/>
      <c r="O15" s="9"/>
      <c r="P15" s="9"/>
      <c r="Q15" s="9"/>
      <c r="R15" s="9"/>
      <c r="S15" s="9"/>
      <c r="T15" s="9"/>
      <c r="U15" s="9"/>
      <c r="V15" s="9"/>
      <c r="W15" s="9"/>
      <c r="X15" s="9"/>
      <c r="Y15" s="9"/>
      <c r="Z15" s="9"/>
      <c r="AA15" s="9"/>
    </row>
    <row r="19" customFormat="1"/>
    <row r="20" customFormat="1"/>
    <row r="21" customFormat="1"/>
    <row r="22" customFormat="1"/>
    <row r="23" customFormat="1"/>
    <row r="24" customFormat="1"/>
    <row r="25" customFormat="1"/>
    <row r="26" customFormat="1"/>
    <row r="27" customFormat="1"/>
    <row r="28" customFormat="1"/>
    <row r="29" customFormat="1"/>
  </sheetData>
  <mergeCells count="28">
    <mergeCell ref="P3:R3"/>
    <mergeCell ref="S3:U3"/>
    <mergeCell ref="V3:X3"/>
    <mergeCell ref="Y3:AA3"/>
    <mergeCell ref="AB3:AD3"/>
    <mergeCell ref="A13:AO13"/>
    <mergeCell ref="AJ2:AJ4"/>
    <mergeCell ref="AK2:AK4"/>
    <mergeCell ref="AL2:AL4"/>
    <mergeCell ref="AM2:AM4"/>
    <mergeCell ref="AN2:AN4"/>
    <mergeCell ref="AO2:AO4"/>
    <mergeCell ref="AB2:AD2"/>
    <mergeCell ref="AE2:AE4"/>
    <mergeCell ref="AF2:AF4"/>
    <mergeCell ref="AG2:AG4"/>
    <mergeCell ref="AH2:AH4"/>
    <mergeCell ref="AI2:AI4"/>
    <mergeCell ref="A2:A4"/>
    <mergeCell ref="B2:B4"/>
    <mergeCell ref="C2:C4"/>
    <mergeCell ref="D2:U2"/>
    <mergeCell ref="V2:X2"/>
    <mergeCell ref="Y2:AA2"/>
    <mergeCell ref="D3:F3"/>
    <mergeCell ref="G3:I3"/>
    <mergeCell ref="J3:L3"/>
    <mergeCell ref="M3:O3"/>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5057A-1542-4BDA-B670-8A16996EF08A}">
  <dimension ref="A1:BH41"/>
  <sheetViews>
    <sheetView showGridLines="0" showZeros="0" zoomScaleNormal="100" zoomScaleSheetLayoutView="90" workbookViewId="0"/>
  </sheetViews>
  <sheetFormatPr defaultColWidth="8.875" defaultRowHeight="13.5"/>
  <cols>
    <col min="1" max="1" width="4.5" customWidth="1"/>
    <col min="2" max="2" width="3.25" customWidth="1"/>
    <col min="3" max="3" width="4.5" customWidth="1"/>
    <col min="4" max="5" width="3.25" customWidth="1"/>
    <col min="6" max="6" width="3.125" customWidth="1"/>
    <col min="7" max="9" width="2.75" customWidth="1"/>
    <col min="10" max="10" width="3.25" customWidth="1"/>
    <col min="11" max="15" width="3.125" customWidth="1"/>
    <col min="16" max="16" width="3.25" customWidth="1"/>
    <col min="17" max="21" width="3.125" customWidth="1"/>
    <col min="22" max="22" width="3.25" customWidth="1"/>
    <col min="23" max="24" width="3.125" customWidth="1"/>
    <col min="25" max="30" width="2.75" customWidth="1"/>
    <col min="31" max="39" width="3.25" customWidth="1"/>
    <col min="40" max="42" width="2.75" customWidth="1"/>
    <col min="43" max="45" width="3.125" customWidth="1"/>
    <col min="46" max="48" width="3.25" customWidth="1"/>
    <col min="49" max="49" width="3.125" customWidth="1"/>
    <col min="50" max="50" width="3.25" customWidth="1"/>
    <col min="51" max="51" width="3.625" customWidth="1"/>
    <col min="52" max="52" width="3.25" customWidth="1"/>
    <col min="53" max="54" width="3.125" customWidth="1"/>
    <col min="55" max="56" width="2.75" customWidth="1"/>
    <col min="57" max="58" width="3.875" customWidth="1"/>
    <col min="59" max="59" width="3.5" customWidth="1"/>
    <col min="60" max="60" width="9" customWidth="1"/>
    <col min="61" max="62" width="5.625" customWidth="1"/>
  </cols>
  <sheetData>
    <row r="1" spans="1:60" s="9" customFormat="1" ht="15" customHeight="1" thickBot="1">
      <c r="A1" s="290" t="s">
        <v>182</v>
      </c>
      <c r="B1" s="290"/>
      <c r="C1" s="290"/>
      <c r="D1" s="290"/>
      <c r="E1" s="290"/>
      <c r="F1" s="290"/>
      <c r="G1" s="290"/>
      <c r="H1" s="290"/>
      <c r="I1" s="290"/>
      <c r="J1" s="290"/>
      <c r="K1" s="291"/>
      <c r="L1" s="291"/>
      <c r="M1" s="361"/>
      <c r="N1" s="361"/>
      <c r="O1" s="361"/>
      <c r="P1" s="361"/>
      <c r="Q1" s="361"/>
      <c r="R1" s="361"/>
      <c r="S1" s="291"/>
      <c r="T1" s="291"/>
      <c r="U1" s="291"/>
      <c r="V1" s="291"/>
      <c r="W1" s="291"/>
      <c r="X1" s="291"/>
      <c r="Y1" s="291"/>
      <c r="Z1" s="291"/>
      <c r="AA1" s="291"/>
      <c r="AB1" s="291"/>
      <c r="AC1" s="291"/>
      <c r="AD1" s="291"/>
      <c r="AH1" s="291"/>
      <c r="AI1" s="291"/>
      <c r="AJ1" s="291"/>
      <c r="AK1" s="291"/>
      <c r="AL1" s="291"/>
      <c r="AM1" s="291"/>
      <c r="AN1" s="291"/>
      <c r="AO1" s="291"/>
      <c r="AP1" s="291"/>
      <c r="AT1"/>
      <c r="BE1" s="4"/>
    </row>
    <row r="2" spans="1:60" s="300" customFormat="1" ht="21.95" customHeight="1">
      <c r="A2" s="362"/>
      <c r="B2" s="363" t="s">
        <v>120</v>
      </c>
      <c r="C2" s="363" t="s">
        <v>121</v>
      </c>
      <c r="D2" s="364" t="s">
        <v>183</v>
      </c>
      <c r="E2" s="365"/>
      <c r="F2" s="365"/>
      <c r="G2" s="365"/>
      <c r="H2" s="365"/>
      <c r="I2" s="365"/>
      <c r="J2" s="365"/>
      <c r="K2" s="365"/>
      <c r="L2" s="365"/>
      <c r="M2" s="365"/>
      <c r="N2" s="365"/>
      <c r="O2" s="365"/>
      <c r="P2" s="365"/>
      <c r="Q2" s="365"/>
      <c r="R2" s="365"/>
      <c r="S2" s="365"/>
      <c r="T2" s="365"/>
      <c r="U2" s="365"/>
      <c r="V2" s="365"/>
      <c r="W2" s="365"/>
      <c r="X2" s="366"/>
      <c r="Y2" s="367"/>
      <c r="Z2" s="368"/>
      <c r="AA2" s="368"/>
      <c r="AB2" s="368"/>
      <c r="AC2" s="368"/>
      <c r="AD2" s="368"/>
      <c r="AE2" s="369" t="s">
        <v>184</v>
      </c>
      <c r="AF2" s="369"/>
      <c r="AG2" s="369"/>
      <c r="AH2" s="369"/>
      <c r="AI2" s="369"/>
      <c r="AJ2" s="369"/>
      <c r="AK2" s="369"/>
      <c r="AL2" s="369"/>
      <c r="AM2" s="369"/>
      <c r="AN2" s="368"/>
      <c r="AO2" s="368"/>
      <c r="AP2" s="368"/>
      <c r="AQ2" s="368"/>
      <c r="AR2" s="368"/>
      <c r="AS2" s="370"/>
      <c r="AT2" s="371" t="s">
        <v>185</v>
      </c>
      <c r="AU2" s="372"/>
      <c r="AV2" s="373"/>
      <c r="AW2" s="326" t="s">
        <v>186</v>
      </c>
      <c r="AX2" s="326" t="s">
        <v>187</v>
      </c>
      <c r="AY2" s="326" t="s">
        <v>188</v>
      </c>
      <c r="AZ2" s="326" t="s">
        <v>189</v>
      </c>
      <c r="BA2" s="326" t="s">
        <v>190</v>
      </c>
      <c r="BB2" s="326" t="s">
        <v>191</v>
      </c>
      <c r="BC2" s="337" t="s">
        <v>192</v>
      </c>
      <c r="BD2" s="337" t="s">
        <v>193</v>
      </c>
      <c r="BE2" s="337"/>
      <c r="BF2" s="326" t="s">
        <v>194</v>
      </c>
      <c r="BG2" s="336" t="s">
        <v>49</v>
      </c>
    </row>
    <row r="3" spans="1:60" s="300" customFormat="1" ht="21.95" customHeight="1">
      <c r="A3" s="374"/>
      <c r="B3" s="375"/>
      <c r="C3" s="375"/>
      <c r="D3" s="339" t="s">
        <v>188</v>
      </c>
      <c r="E3" s="339"/>
      <c r="F3" s="339"/>
      <c r="G3" s="339" t="s">
        <v>195</v>
      </c>
      <c r="H3" s="339"/>
      <c r="I3" s="339"/>
      <c r="J3" s="339" t="s">
        <v>196</v>
      </c>
      <c r="K3" s="339"/>
      <c r="L3" s="339"/>
      <c r="M3" s="339" t="s">
        <v>197</v>
      </c>
      <c r="N3" s="339"/>
      <c r="O3" s="339"/>
      <c r="P3" s="339" t="s">
        <v>198</v>
      </c>
      <c r="Q3" s="339"/>
      <c r="R3" s="339"/>
      <c r="S3" s="339" t="s">
        <v>199</v>
      </c>
      <c r="T3" s="339"/>
      <c r="U3" s="339"/>
      <c r="V3" s="339" t="s">
        <v>200</v>
      </c>
      <c r="W3" s="339"/>
      <c r="X3" s="339"/>
      <c r="Y3" s="339" t="s">
        <v>201</v>
      </c>
      <c r="Z3" s="339"/>
      <c r="AA3" s="339"/>
      <c r="AB3" s="339" t="s">
        <v>196</v>
      </c>
      <c r="AC3" s="339"/>
      <c r="AD3" s="376"/>
      <c r="AE3" s="377" t="s">
        <v>187</v>
      </c>
      <c r="AF3" s="339"/>
      <c r="AG3" s="339"/>
      <c r="AH3" s="377" t="s">
        <v>197</v>
      </c>
      <c r="AI3" s="339"/>
      <c r="AJ3" s="339"/>
      <c r="AK3" s="377" t="s">
        <v>198</v>
      </c>
      <c r="AL3" s="339"/>
      <c r="AM3" s="339"/>
      <c r="AN3" s="339" t="s">
        <v>192</v>
      </c>
      <c r="AO3" s="339"/>
      <c r="AP3" s="339"/>
      <c r="AQ3" s="339" t="s">
        <v>200</v>
      </c>
      <c r="AR3" s="339"/>
      <c r="AS3" s="339"/>
      <c r="AT3" s="339" t="s">
        <v>122</v>
      </c>
      <c r="AU3" s="339"/>
      <c r="AV3" s="339"/>
      <c r="AW3" s="108"/>
      <c r="AX3" s="108"/>
      <c r="AY3" s="99"/>
      <c r="AZ3" s="108"/>
      <c r="BA3" s="108"/>
      <c r="BB3" s="108"/>
      <c r="BC3" s="99"/>
      <c r="BD3" s="99"/>
      <c r="BE3" s="99"/>
      <c r="BF3" s="99"/>
      <c r="BG3" s="340"/>
    </row>
    <row r="4" spans="1:60" s="300" customFormat="1" ht="35.1" customHeight="1" thickBot="1">
      <c r="A4" s="378"/>
      <c r="B4" s="379"/>
      <c r="C4" s="379"/>
      <c r="D4" s="380" t="s">
        <v>7</v>
      </c>
      <c r="E4" s="381" t="s">
        <v>138</v>
      </c>
      <c r="F4" s="380" t="s">
        <v>139</v>
      </c>
      <c r="G4" s="380" t="s">
        <v>7</v>
      </c>
      <c r="H4" s="381" t="s">
        <v>138</v>
      </c>
      <c r="I4" s="380" t="s">
        <v>139</v>
      </c>
      <c r="J4" s="380" t="s">
        <v>7</v>
      </c>
      <c r="K4" s="381" t="s">
        <v>138</v>
      </c>
      <c r="L4" s="380" t="s">
        <v>139</v>
      </c>
      <c r="M4" s="380" t="s">
        <v>7</v>
      </c>
      <c r="N4" s="381" t="s">
        <v>138</v>
      </c>
      <c r="O4" s="380" t="s">
        <v>139</v>
      </c>
      <c r="P4" s="380" t="s">
        <v>7</v>
      </c>
      <c r="Q4" s="381" t="s">
        <v>138</v>
      </c>
      <c r="R4" s="380" t="s">
        <v>139</v>
      </c>
      <c r="S4" s="380" t="s">
        <v>7</v>
      </c>
      <c r="T4" s="381" t="s">
        <v>138</v>
      </c>
      <c r="U4" s="380" t="s">
        <v>139</v>
      </c>
      <c r="V4" s="380" t="s">
        <v>7</v>
      </c>
      <c r="W4" s="381" t="s">
        <v>138</v>
      </c>
      <c r="X4" s="380" t="s">
        <v>139</v>
      </c>
      <c r="Y4" s="380" t="s">
        <v>7</v>
      </c>
      <c r="Z4" s="381" t="s">
        <v>138</v>
      </c>
      <c r="AA4" s="380" t="s">
        <v>139</v>
      </c>
      <c r="AB4" s="380" t="s">
        <v>7</v>
      </c>
      <c r="AC4" s="381" t="s">
        <v>138</v>
      </c>
      <c r="AD4" s="382" t="s">
        <v>139</v>
      </c>
      <c r="AE4" s="383" t="s">
        <v>7</v>
      </c>
      <c r="AF4" s="381" t="s">
        <v>138</v>
      </c>
      <c r="AG4" s="380" t="s">
        <v>139</v>
      </c>
      <c r="AH4" s="383" t="s">
        <v>7</v>
      </c>
      <c r="AI4" s="381" t="s">
        <v>138</v>
      </c>
      <c r="AJ4" s="380" t="s">
        <v>139</v>
      </c>
      <c r="AK4" s="383" t="s">
        <v>7</v>
      </c>
      <c r="AL4" s="381" t="s">
        <v>138</v>
      </c>
      <c r="AM4" s="380" t="s">
        <v>139</v>
      </c>
      <c r="AN4" s="380" t="s">
        <v>7</v>
      </c>
      <c r="AO4" s="381" t="s">
        <v>138</v>
      </c>
      <c r="AP4" s="380" t="s">
        <v>139</v>
      </c>
      <c r="AQ4" s="384" t="s">
        <v>7</v>
      </c>
      <c r="AR4" s="385" t="s">
        <v>138</v>
      </c>
      <c r="AS4" s="384" t="s">
        <v>139</v>
      </c>
      <c r="AT4" s="384" t="s">
        <v>7</v>
      </c>
      <c r="AU4" s="385" t="s">
        <v>138</v>
      </c>
      <c r="AV4" s="384" t="s">
        <v>139</v>
      </c>
      <c r="AW4" s="108"/>
      <c r="AX4" s="108"/>
      <c r="AY4" s="99"/>
      <c r="AZ4" s="108"/>
      <c r="BA4" s="108"/>
      <c r="BB4" s="108"/>
      <c r="BC4" s="99"/>
      <c r="BD4" s="350"/>
      <c r="BE4" s="350"/>
      <c r="BF4" s="350"/>
      <c r="BG4" s="349"/>
    </row>
    <row r="5" spans="1:60" s="300" customFormat="1" ht="12" customHeight="1">
      <c r="A5" s="386" t="s">
        <v>7</v>
      </c>
      <c r="B5" s="387">
        <f>SUM(B6:B12)</f>
        <v>198</v>
      </c>
      <c r="C5" s="387">
        <f>SUM(C6:C12)</f>
        <v>1320</v>
      </c>
      <c r="D5" s="387">
        <f t="shared" ref="D5:BG5" si="0">SUM(D6:D12)</f>
        <v>147</v>
      </c>
      <c r="E5" s="387">
        <f t="shared" si="0"/>
        <v>126</v>
      </c>
      <c r="F5" s="387">
        <f t="shared" si="0"/>
        <v>21</v>
      </c>
      <c r="G5" s="387">
        <f t="shared" si="0"/>
        <v>0</v>
      </c>
      <c r="H5" s="387">
        <f t="shared" si="0"/>
        <v>0</v>
      </c>
      <c r="I5" s="387">
        <f t="shared" si="0"/>
        <v>0</v>
      </c>
      <c r="J5" s="387">
        <f t="shared" si="0"/>
        <v>106</v>
      </c>
      <c r="K5" s="387">
        <f t="shared" si="0"/>
        <v>106</v>
      </c>
      <c r="L5" s="387">
        <f t="shared" si="0"/>
        <v>0</v>
      </c>
      <c r="M5" s="387">
        <f t="shared" si="0"/>
        <v>3</v>
      </c>
      <c r="N5" s="387">
        <f t="shared" si="0"/>
        <v>3</v>
      </c>
      <c r="O5" s="387">
        <f t="shared" si="0"/>
        <v>0</v>
      </c>
      <c r="P5" s="387">
        <f t="shared" si="0"/>
        <v>104</v>
      </c>
      <c r="Q5" s="387">
        <f t="shared" si="0"/>
        <v>94</v>
      </c>
      <c r="R5" s="387">
        <f t="shared" si="0"/>
        <v>10</v>
      </c>
      <c r="S5" s="387">
        <f t="shared" si="0"/>
        <v>106</v>
      </c>
      <c r="T5" s="387">
        <f t="shared" si="0"/>
        <v>105</v>
      </c>
      <c r="U5" s="387">
        <f t="shared" si="0"/>
        <v>1</v>
      </c>
      <c r="V5" s="387">
        <f t="shared" si="0"/>
        <v>141</v>
      </c>
      <c r="W5" s="387">
        <f t="shared" si="0"/>
        <v>126</v>
      </c>
      <c r="X5" s="387">
        <f t="shared" si="0"/>
        <v>15</v>
      </c>
      <c r="Y5" s="387">
        <f t="shared" si="0"/>
        <v>0</v>
      </c>
      <c r="Z5" s="387">
        <f t="shared" si="0"/>
        <v>0</v>
      </c>
      <c r="AA5" s="387">
        <f t="shared" si="0"/>
        <v>0</v>
      </c>
      <c r="AB5" s="387">
        <f t="shared" si="0"/>
        <v>0</v>
      </c>
      <c r="AC5" s="387">
        <f t="shared" si="0"/>
        <v>0</v>
      </c>
      <c r="AD5" s="387">
        <f t="shared" si="0"/>
        <v>0</v>
      </c>
      <c r="AE5" s="388">
        <f t="shared" si="0"/>
        <v>2</v>
      </c>
      <c r="AF5" s="387">
        <f t="shared" si="0"/>
        <v>2</v>
      </c>
      <c r="AG5" s="389">
        <f t="shared" si="0"/>
        <v>0</v>
      </c>
      <c r="AH5" s="388">
        <f t="shared" si="0"/>
        <v>0</v>
      </c>
      <c r="AI5" s="387">
        <f t="shared" si="0"/>
        <v>0</v>
      </c>
      <c r="AJ5" s="389">
        <f t="shared" si="0"/>
        <v>0</v>
      </c>
      <c r="AK5" s="388">
        <f t="shared" si="0"/>
        <v>0</v>
      </c>
      <c r="AL5" s="387">
        <f t="shared" si="0"/>
        <v>0</v>
      </c>
      <c r="AM5" s="387">
        <f t="shared" si="0"/>
        <v>0</v>
      </c>
      <c r="AN5" s="387">
        <f t="shared" si="0"/>
        <v>0</v>
      </c>
      <c r="AO5" s="387">
        <f t="shared" si="0"/>
        <v>0</v>
      </c>
      <c r="AP5" s="387">
        <f t="shared" si="0"/>
        <v>0</v>
      </c>
      <c r="AQ5" s="387">
        <f t="shared" si="0"/>
        <v>0</v>
      </c>
      <c r="AR5" s="387">
        <f t="shared" si="0"/>
        <v>0</v>
      </c>
      <c r="AS5" s="387">
        <f t="shared" si="0"/>
        <v>0</v>
      </c>
      <c r="AT5" s="387">
        <f t="shared" si="0"/>
        <v>255</v>
      </c>
      <c r="AU5" s="387">
        <f t="shared" si="0"/>
        <v>253</v>
      </c>
      <c r="AV5" s="387">
        <f t="shared" si="0"/>
        <v>2</v>
      </c>
      <c r="AW5" s="387">
        <f t="shared" si="0"/>
        <v>0</v>
      </c>
      <c r="AX5" s="387">
        <f t="shared" si="0"/>
        <v>142</v>
      </c>
      <c r="AY5" s="387">
        <f t="shared" si="0"/>
        <v>0</v>
      </c>
      <c r="AZ5" s="387">
        <f t="shared" si="0"/>
        <v>144</v>
      </c>
      <c r="BA5" s="387">
        <f t="shared" si="0"/>
        <v>0</v>
      </c>
      <c r="BB5" s="387">
        <f t="shared" si="0"/>
        <v>106</v>
      </c>
      <c r="BC5" s="387">
        <f t="shared" si="0"/>
        <v>0</v>
      </c>
      <c r="BD5" s="387">
        <f t="shared" si="0"/>
        <v>0</v>
      </c>
      <c r="BE5" s="387">
        <f t="shared" si="0"/>
        <v>0</v>
      </c>
      <c r="BF5" s="387">
        <f t="shared" si="0"/>
        <v>3</v>
      </c>
      <c r="BG5" s="387">
        <f t="shared" si="0"/>
        <v>61</v>
      </c>
      <c r="BH5" s="390"/>
    </row>
    <row r="6" spans="1:60" s="300" customFormat="1" ht="12" customHeight="1">
      <c r="A6" s="140" t="s">
        <v>0</v>
      </c>
      <c r="B6" s="391">
        <v>86</v>
      </c>
      <c r="C6" s="391">
        <v>361</v>
      </c>
      <c r="D6" s="391">
        <v>21</v>
      </c>
      <c r="E6" s="391">
        <v>19</v>
      </c>
      <c r="F6" s="391">
        <v>2</v>
      </c>
      <c r="G6" s="391">
        <v>0</v>
      </c>
      <c r="H6" s="391">
        <v>0</v>
      </c>
      <c r="I6" s="391">
        <v>0</v>
      </c>
      <c r="J6" s="391">
        <v>19</v>
      </c>
      <c r="K6" s="391">
        <v>19</v>
      </c>
      <c r="L6" s="391">
        <v>0</v>
      </c>
      <c r="M6" s="391">
        <v>0</v>
      </c>
      <c r="N6" s="391">
        <v>0</v>
      </c>
      <c r="O6" s="391">
        <v>0</v>
      </c>
      <c r="P6" s="391">
        <v>19</v>
      </c>
      <c r="Q6" s="391">
        <v>18</v>
      </c>
      <c r="R6" s="391">
        <v>1</v>
      </c>
      <c r="S6" s="391">
        <v>19</v>
      </c>
      <c r="T6" s="391">
        <v>19</v>
      </c>
      <c r="U6" s="391">
        <v>0</v>
      </c>
      <c r="V6" s="391">
        <v>21</v>
      </c>
      <c r="W6" s="391">
        <v>20</v>
      </c>
      <c r="X6" s="391">
        <v>1</v>
      </c>
      <c r="Y6" s="392">
        <v>0</v>
      </c>
      <c r="Z6" s="392">
        <v>0</v>
      </c>
      <c r="AA6" s="392">
        <v>0</v>
      </c>
      <c r="AB6" s="392">
        <v>0</v>
      </c>
      <c r="AC6" s="392">
        <v>0</v>
      </c>
      <c r="AD6" s="392">
        <v>0</v>
      </c>
      <c r="AE6" s="393">
        <v>2</v>
      </c>
      <c r="AF6" s="391">
        <v>2</v>
      </c>
      <c r="AG6" s="394">
        <v>0</v>
      </c>
      <c r="AH6" s="395">
        <v>0</v>
      </c>
      <c r="AI6" s="392">
        <v>0</v>
      </c>
      <c r="AJ6" s="396">
        <v>0</v>
      </c>
      <c r="AK6" s="395">
        <v>0</v>
      </c>
      <c r="AL6" s="392">
        <v>0</v>
      </c>
      <c r="AM6" s="392">
        <v>0</v>
      </c>
      <c r="AN6" s="392">
        <v>0</v>
      </c>
      <c r="AO6" s="392">
        <v>0</v>
      </c>
      <c r="AP6" s="392">
        <v>0</v>
      </c>
      <c r="AQ6" s="198">
        <v>0</v>
      </c>
      <c r="AR6" s="198">
        <v>0</v>
      </c>
      <c r="AS6" s="198">
        <v>0</v>
      </c>
      <c r="AT6" s="198">
        <v>195</v>
      </c>
      <c r="AU6" s="198">
        <v>195</v>
      </c>
      <c r="AV6" s="198">
        <v>0</v>
      </c>
      <c r="AW6" s="198">
        <v>0</v>
      </c>
      <c r="AX6" s="198">
        <v>19</v>
      </c>
      <c r="AY6" s="198">
        <v>0</v>
      </c>
      <c r="AZ6" s="198">
        <v>21</v>
      </c>
      <c r="BA6" s="198">
        <v>0</v>
      </c>
      <c r="BB6" s="198">
        <v>19</v>
      </c>
      <c r="BC6" s="198">
        <v>0</v>
      </c>
      <c r="BD6" s="190">
        <v>0</v>
      </c>
      <c r="BE6" s="397">
        <v>0</v>
      </c>
      <c r="BF6" s="397">
        <v>2</v>
      </c>
      <c r="BG6" s="398">
        <v>4</v>
      </c>
      <c r="BH6" s="390"/>
    </row>
    <row r="7" spans="1:60" s="300" customFormat="1" ht="12" customHeight="1">
      <c r="A7" s="140" t="s">
        <v>1</v>
      </c>
      <c r="B7" s="391">
        <v>13</v>
      </c>
      <c r="C7" s="391">
        <v>205</v>
      </c>
      <c r="D7" s="391">
        <v>25</v>
      </c>
      <c r="E7" s="391">
        <v>17</v>
      </c>
      <c r="F7" s="391">
        <v>8</v>
      </c>
      <c r="G7" s="391">
        <v>0</v>
      </c>
      <c r="H7" s="391">
        <v>0</v>
      </c>
      <c r="I7" s="391">
        <v>0</v>
      </c>
      <c r="J7" s="391">
        <v>20</v>
      </c>
      <c r="K7" s="391">
        <v>20</v>
      </c>
      <c r="L7" s="391">
        <v>0</v>
      </c>
      <c r="M7" s="391">
        <v>0</v>
      </c>
      <c r="N7" s="391">
        <v>0</v>
      </c>
      <c r="O7" s="391">
        <v>0</v>
      </c>
      <c r="P7" s="391">
        <v>20</v>
      </c>
      <c r="Q7" s="391">
        <v>19</v>
      </c>
      <c r="R7" s="391">
        <v>1</v>
      </c>
      <c r="S7" s="391">
        <v>20</v>
      </c>
      <c r="T7" s="391">
        <v>20</v>
      </c>
      <c r="U7" s="391">
        <v>0</v>
      </c>
      <c r="V7" s="391">
        <v>25</v>
      </c>
      <c r="W7" s="391">
        <v>22</v>
      </c>
      <c r="X7" s="391">
        <v>3</v>
      </c>
      <c r="Y7" s="392">
        <v>0</v>
      </c>
      <c r="Z7" s="392">
        <v>0</v>
      </c>
      <c r="AA7" s="392">
        <v>0</v>
      </c>
      <c r="AB7" s="392">
        <v>0</v>
      </c>
      <c r="AC7" s="392">
        <v>0</v>
      </c>
      <c r="AD7" s="392">
        <v>0</v>
      </c>
      <c r="AE7" s="395">
        <v>0</v>
      </c>
      <c r="AF7" s="392">
        <v>0</v>
      </c>
      <c r="AG7" s="394">
        <v>0</v>
      </c>
      <c r="AH7" s="395">
        <v>0</v>
      </c>
      <c r="AI7" s="392">
        <v>0</v>
      </c>
      <c r="AJ7" s="396">
        <v>0</v>
      </c>
      <c r="AK7" s="395">
        <v>0</v>
      </c>
      <c r="AL7" s="392">
        <v>0</v>
      </c>
      <c r="AM7" s="392">
        <v>0</v>
      </c>
      <c r="AN7" s="392">
        <v>0</v>
      </c>
      <c r="AO7" s="392">
        <v>0</v>
      </c>
      <c r="AP7" s="392">
        <v>0</v>
      </c>
      <c r="AQ7" s="392">
        <v>0</v>
      </c>
      <c r="AR7" s="392">
        <v>0</v>
      </c>
      <c r="AS7" s="392">
        <v>0</v>
      </c>
      <c r="AT7" s="198">
        <v>0</v>
      </c>
      <c r="AU7" s="198">
        <v>0</v>
      </c>
      <c r="AV7" s="198">
        <v>0</v>
      </c>
      <c r="AW7" s="198">
        <v>0</v>
      </c>
      <c r="AX7" s="198">
        <v>25</v>
      </c>
      <c r="AY7" s="198">
        <v>0</v>
      </c>
      <c r="AZ7" s="198">
        <v>25</v>
      </c>
      <c r="BA7" s="198">
        <v>0</v>
      </c>
      <c r="BB7" s="198">
        <v>20</v>
      </c>
      <c r="BC7" s="198">
        <v>0</v>
      </c>
      <c r="BD7" s="190">
        <v>0</v>
      </c>
      <c r="BE7" s="198">
        <v>0</v>
      </c>
      <c r="BF7" s="198">
        <v>0</v>
      </c>
      <c r="BG7" s="190">
        <v>25</v>
      </c>
      <c r="BH7" s="390"/>
    </row>
    <row r="8" spans="1:60" s="300" customFormat="1" ht="12" customHeight="1">
      <c r="A8" s="140" t="s">
        <v>2</v>
      </c>
      <c r="B8" s="391">
        <v>21</v>
      </c>
      <c r="C8" s="391">
        <v>201</v>
      </c>
      <c r="D8" s="391">
        <v>27</v>
      </c>
      <c r="E8" s="391">
        <v>22</v>
      </c>
      <c r="F8" s="391">
        <v>5</v>
      </c>
      <c r="G8" s="391">
        <v>0</v>
      </c>
      <c r="H8" s="391">
        <v>0</v>
      </c>
      <c r="I8" s="391">
        <v>0</v>
      </c>
      <c r="J8" s="391">
        <v>18</v>
      </c>
      <c r="K8" s="391">
        <v>18</v>
      </c>
      <c r="L8" s="391">
        <v>0</v>
      </c>
      <c r="M8" s="391">
        <v>3</v>
      </c>
      <c r="N8" s="391">
        <v>3</v>
      </c>
      <c r="O8" s="391">
        <v>0</v>
      </c>
      <c r="P8" s="391">
        <v>16</v>
      </c>
      <c r="Q8" s="391">
        <v>12</v>
      </c>
      <c r="R8" s="391">
        <v>4</v>
      </c>
      <c r="S8" s="391">
        <v>18</v>
      </c>
      <c r="T8" s="391">
        <v>18</v>
      </c>
      <c r="U8" s="391">
        <v>0</v>
      </c>
      <c r="V8" s="391">
        <v>19</v>
      </c>
      <c r="W8" s="391">
        <v>16</v>
      </c>
      <c r="X8" s="391">
        <v>3</v>
      </c>
      <c r="Y8" s="392">
        <v>0</v>
      </c>
      <c r="Z8" s="392">
        <v>0</v>
      </c>
      <c r="AA8" s="392">
        <v>0</v>
      </c>
      <c r="AB8" s="392">
        <v>0</v>
      </c>
      <c r="AC8" s="392">
        <v>0</v>
      </c>
      <c r="AD8" s="392">
        <v>0</v>
      </c>
      <c r="AE8" s="395">
        <v>0</v>
      </c>
      <c r="AF8" s="392">
        <v>0</v>
      </c>
      <c r="AG8" s="394">
        <v>0</v>
      </c>
      <c r="AH8" s="395">
        <v>0</v>
      </c>
      <c r="AI8" s="392">
        <v>0</v>
      </c>
      <c r="AJ8" s="396">
        <v>0</v>
      </c>
      <c r="AK8" s="395">
        <v>0</v>
      </c>
      <c r="AL8" s="392">
        <v>0</v>
      </c>
      <c r="AM8" s="392">
        <v>0</v>
      </c>
      <c r="AN8" s="392">
        <v>0</v>
      </c>
      <c r="AO8" s="392">
        <v>0</v>
      </c>
      <c r="AP8" s="392">
        <v>0</v>
      </c>
      <c r="AQ8" s="392">
        <v>0</v>
      </c>
      <c r="AR8" s="392">
        <v>0</v>
      </c>
      <c r="AS8" s="392">
        <v>0</v>
      </c>
      <c r="AT8" s="198">
        <v>32</v>
      </c>
      <c r="AU8" s="198">
        <v>31</v>
      </c>
      <c r="AV8" s="198">
        <v>1</v>
      </c>
      <c r="AW8" s="198">
        <v>0</v>
      </c>
      <c r="AX8" s="198">
        <v>25</v>
      </c>
      <c r="AY8" s="198">
        <v>0</v>
      </c>
      <c r="AZ8" s="198">
        <v>25</v>
      </c>
      <c r="BA8" s="198">
        <v>0</v>
      </c>
      <c r="BB8" s="198">
        <v>18</v>
      </c>
      <c r="BC8" s="198">
        <v>0</v>
      </c>
      <c r="BD8" s="190">
        <v>0</v>
      </c>
      <c r="BE8" s="198">
        <v>0</v>
      </c>
      <c r="BF8" s="198">
        <v>0</v>
      </c>
      <c r="BG8" s="190">
        <v>0</v>
      </c>
      <c r="BH8" s="390"/>
    </row>
    <row r="9" spans="1:60" s="300" customFormat="1" ht="12" customHeight="1">
      <c r="A9" s="140" t="s">
        <v>3</v>
      </c>
      <c r="B9" s="391">
        <v>29</v>
      </c>
      <c r="C9" s="391">
        <v>151</v>
      </c>
      <c r="D9" s="391">
        <v>19</v>
      </c>
      <c r="E9" s="391">
        <v>16</v>
      </c>
      <c r="F9" s="391">
        <v>3</v>
      </c>
      <c r="G9" s="391">
        <v>0</v>
      </c>
      <c r="H9" s="391">
        <v>0</v>
      </c>
      <c r="I9" s="391">
        <v>0</v>
      </c>
      <c r="J9" s="391">
        <v>18</v>
      </c>
      <c r="K9" s="391">
        <v>18</v>
      </c>
      <c r="L9" s="391">
        <v>0</v>
      </c>
      <c r="M9" s="391">
        <v>0</v>
      </c>
      <c r="N9" s="391">
        <v>0</v>
      </c>
      <c r="O9" s="391">
        <v>0</v>
      </c>
      <c r="P9" s="391">
        <v>18</v>
      </c>
      <c r="Q9" s="391">
        <v>16</v>
      </c>
      <c r="R9" s="391">
        <v>2</v>
      </c>
      <c r="S9" s="391">
        <v>18</v>
      </c>
      <c r="T9" s="391">
        <v>17</v>
      </c>
      <c r="U9" s="391">
        <v>1</v>
      </c>
      <c r="V9" s="391">
        <v>21</v>
      </c>
      <c r="W9" s="391">
        <v>18</v>
      </c>
      <c r="X9" s="391">
        <v>3</v>
      </c>
      <c r="Y9" s="392">
        <v>0</v>
      </c>
      <c r="Z9" s="392">
        <v>0</v>
      </c>
      <c r="AA9" s="392">
        <v>0</v>
      </c>
      <c r="AB9" s="392">
        <v>0</v>
      </c>
      <c r="AC9" s="392">
        <v>0</v>
      </c>
      <c r="AD9" s="392">
        <v>0</v>
      </c>
      <c r="AE9" s="395">
        <v>0</v>
      </c>
      <c r="AF9" s="392">
        <v>0</v>
      </c>
      <c r="AG9" s="394">
        <v>0</v>
      </c>
      <c r="AH9" s="395">
        <v>0</v>
      </c>
      <c r="AI9" s="392">
        <v>0</v>
      </c>
      <c r="AJ9" s="396">
        <v>0</v>
      </c>
      <c r="AK9" s="395">
        <v>0</v>
      </c>
      <c r="AL9" s="392">
        <v>0</v>
      </c>
      <c r="AM9" s="392">
        <v>0</v>
      </c>
      <c r="AN9" s="392">
        <v>0</v>
      </c>
      <c r="AO9" s="392">
        <v>0</v>
      </c>
      <c r="AP9" s="392">
        <v>0</v>
      </c>
      <c r="AQ9" s="392">
        <v>0</v>
      </c>
      <c r="AR9" s="392">
        <v>0</v>
      </c>
      <c r="AS9" s="392">
        <v>0</v>
      </c>
      <c r="AT9" s="198">
        <v>0</v>
      </c>
      <c r="AU9" s="198">
        <v>0</v>
      </c>
      <c r="AV9" s="198">
        <v>0</v>
      </c>
      <c r="AW9" s="198">
        <v>0</v>
      </c>
      <c r="AX9" s="198">
        <v>19</v>
      </c>
      <c r="AY9" s="198">
        <v>0</v>
      </c>
      <c r="AZ9" s="198">
        <v>19</v>
      </c>
      <c r="BA9" s="198">
        <v>0</v>
      </c>
      <c r="BB9" s="198">
        <v>18</v>
      </c>
      <c r="BC9" s="198">
        <v>0</v>
      </c>
      <c r="BD9" s="190">
        <v>0</v>
      </c>
      <c r="BE9" s="198">
        <v>0</v>
      </c>
      <c r="BF9" s="198">
        <v>1</v>
      </c>
      <c r="BG9" s="190">
        <v>0</v>
      </c>
      <c r="BH9" s="390"/>
    </row>
    <row r="10" spans="1:60" s="300" customFormat="1" ht="12" customHeight="1">
      <c r="A10" s="140" t="s">
        <v>4</v>
      </c>
      <c r="B10" s="391">
        <v>8</v>
      </c>
      <c r="C10" s="391">
        <v>96</v>
      </c>
      <c r="D10" s="391">
        <v>17</v>
      </c>
      <c r="E10" s="391">
        <v>17</v>
      </c>
      <c r="F10" s="391">
        <v>0</v>
      </c>
      <c r="G10" s="391">
        <v>0</v>
      </c>
      <c r="H10" s="391">
        <v>0</v>
      </c>
      <c r="I10" s="391">
        <v>0</v>
      </c>
      <c r="J10" s="391">
        <v>6</v>
      </c>
      <c r="K10" s="391">
        <v>6</v>
      </c>
      <c r="L10" s="391">
        <v>0</v>
      </c>
      <c r="M10" s="391">
        <v>0</v>
      </c>
      <c r="N10" s="391">
        <v>0</v>
      </c>
      <c r="O10" s="391">
        <v>0</v>
      </c>
      <c r="P10" s="391">
        <v>6</v>
      </c>
      <c r="Q10" s="391">
        <v>5</v>
      </c>
      <c r="R10" s="391">
        <v>1</v>
      </c>
      <c r="S10" s="391">
        <v>6</v>
      </c>
      <c r="T10" s="391">
        <v>6</v>
      </c>
      <c r="U10" s="391">
        <v>0</v>
      </c>
      <c r="V10" s="391">
        <v>18</v>
      </c>
      <c r="W10" s="391">
        <v>15</v>
      </c>
      <c r="X10" s="391">
        <v>3</v>
      </c>
      <c r="Y10" s="392">
        <v>0</v>
      </c>
      <c r="Z10" s="392">
        <v>0</v>
      </c>
      <c r="AA10" s="392">
        <v>0</v>
      </c>
      <c r="AB10" s="392">
        <v>0</v>
      </c>
      <c r="AC10" s="392">
        <v>0</v>
      </c>
      <c r="AD10" s="392">
        <v>0</v>
      </c>
      <c r="AE10" s="395">
        <v>0</v>
      </c>
      <c r="AF10" s="392">
        <v>0</v>
      </c>
      <c r="AG10" s="394">
        <v>0</v>
      </c>
      <c r="AH10" s="395">
        <v>0</v>
      </c>
      <c r="AI10" s="392">
        <v>0</v>
      </c>
      <c r="AJ10" s="396">
        <v>0</v>
      </c>
      <c r="AK10" s="395">
        <v>0</v>
      </c>
      <c r="AL10" s="392">
        <v>0</v>
      </c>
      <c r="AM10" s="392">
        <v>0</v>
      </c>
      <c r="AN10" s="392">
        <v>0</v>
      </c>
      <c r="AO10" s="392">
        <v>0</v>
      </c>
      <c r="AP10" s="392">
        <v>0</v>
      </c>
      <c r="AQ10" s="392">
        <v>0</v>
      </c>
      <c r="AR10" s="392">
        <v>0</v>
      </c>
      <c r="AS10" s="392">
        <v>0</v>
      </c>
      <c r="AT10" s="198">
        <v>0</v>
      </c>
      <c r="AU10" s="198">
        <v>0</v>
      </c>
      <c r="AV10" s="198">
        <v>0</v>
      </c>
      <c r="AW10" s="198">
        <v>0</v>
      </c>
      <c r="AX10" s="198">
        <v>17</v>
      </c>
      <c r="AY10" s="198">
        <v>0</v>
      </c>
      <c r="AZ10" s="198">
        <v>17</v>
      </c>
      <c r="BA10" s="198">
        <v>0</v>
      </c>
      <c r="BB10" s="198">
        <v>6</v>
      </c>
      <c r="BC10" s="198">
        <v>0</v>
      </c>
      <c r="BD10" s="190">
        <v>0</v>
      </c>
      <c r="BE10" s="198">
        <v>0</v>
      </c>
      <c r="BF10" s="198">
        <v>0</v>
      </c>
      <c r="BG10" s="190">
        <v>3</v>
      </c>
      <c r="BH10" s="390"/>
    </row>
    <row r="11" spans="1:60" s="300" customFormat="1" ht="12" customHeight="1">
      <c r="A11" s="399" t="s">
        <v>5</v>
      </c>
      <c r="B11" s="391">
        <v>21</v>
      </c>
      <c r="C11" s="391">
        <v>166</v>
      </c>
      <c r="D11" s="391">
        <v>22</v>
      </c>
      <c r="E11" s="391">
        <v>19</v>
      </c>
      <c r="F11" s="391">
        <v>3</v>
      </c>
      <c r="G11" s="391">
        <v>0</v>
      </c>
      <c r="H11" s="391">
        <v>0</v>
      </c>
      <c r="I11" s="391">
        <v>0</v>
      </c>
      <c r="J11" s="391">
        <v>10</v>
      </c>
      <c r="K11" s="391">
        <v>10</v>
      </c>
      <c r="L11" s="391">
        <v>0</v>
      </c>
      <c r="M11" s="391">
        <v>0</v>
      </c>
      <c r="N11" s="391">
        <v>0</v>
      </c>
      <c r="O11" s="391">
        <v>0</v>
      </c>
      <c r="P11" s="391">
        <v>10</v>
      </c>
      <c r="Q11" s="391">
        <v>9</v>
      </c>
      <c r="R11" s="391">
        <v>1</v>
      </c>
      <c r="S11" s="391">
        <v>10</v>
      </c>
      <c r="T11" s="391">
        <v>10</v>
      </c>
      <c r="U11" s="391">
        <v>0</v>
      </c>
      <c r="V11" s="391">
        <v>21</v>
      </c>
      <c r="W11" s="391">
        <v>20</v>
      </c>
      <c r="X11" s="391">
        <v>1</v>
      </c>
      <c r="Y11" s="392">
        <v>0</v>
      </c>
      <c r="Z11" s="392">
        <v>0</v>
      </c>
      <c r="AA11" s="392">
        <v>0</v>
      </c>
      <c r="AB11" s="392">
        <v>0</v>
      </c>
      <c r="AC11" s="392">
        <v>0</v>
      </c>
      <c r="AD11" s="392">
        <v>0</v>
      </c>
      <c r="AE11" s="395">
        <v>0</v>
      </c>
      <c r="AF11" s="392">
        <v>0</v>
      </c>
      <c r="AG11" s="394">
        <v>0</v>
      </c>
      <c r="AH11" s="395">
        <v>0</v>
      </c>
      <c r="AI11" s="392">
        <v>0</v>
      </c>
      <c r="AJ11" s="396">
        <v>0</v>
      </c>
      <c r="AK11" s="395">
        <v>0</v>
      </c>
      <c r="AL11" s="392">
        <v>0</v>
      </c>
      <c r="AM11" s="392">
        <v>0</v>
      </c>
      <c r="AN11" s="392">
        <v>0</v>
      </c>
      <c r="AO11" s="392">
        <v>0</v>
      </c>
      <c r="AP11" s="392">
        <v>0</v>
      </c>
      <c r="AQ11" s="392">
        <v>0</v>
      </c>
      <c r="AR11" s="392">
        <v>0</v>
      </c>
      <c r="AS11" s="392">
        <v>0</v>
      </c>
      <c r="AT11" s="198">
        <v>28</v>
      </c>
      <c r="AU11" s="198">
        <v>27</v>
      </c>
      <c r="AV11" s="198">
        <v>1</v>
      </c>
      <c r="AW11" s="198">
        <v>0</v>
      </c>
      <c r="AX11" s="198">
        <v>21</v>
      </c>
      <c r="AY11" s="198">
        <v>0</v>
      </c>
      <c r="AZ11" s="198">
        <v>21</v>
      </c>
      <c r="BA11" s="198">
        <v>0</v>
      </c>
      <c r="BB11" s="198">
        <v>10</v>
      </c>
      <c r="BC11" s="198">
        <v>0</v>
      </c>
      <c r="BD11" s="190">
        <v>0</v>
      </c>
      <c r="BE11" s="198">
        <v>0</v>
      </c>
      <c r="BF11" s="198">
        <v>0</v>
      </c>
      <c r="BG11" s="190">
        <v>13</v>
      </c>
      <c r="BH11" s="390"/>
    </row>
    <row r="12" spans="1:60" s="300" customFormat="1" ht="12" customHeight="1" thickBot="1">
      <c r="A12" s="400" t="s">
        <v>6</v>
      </c>
      <c r="B12" s="401">
        <v>20</v>
      </c>
      <c r="C12" s="401">
        <v>140</v>
      </c>
      <c r="D12" s="401">
        <v>16</v>
      </c>
      <c r="E12" s="401">
        <v>16</v>
      </c>
      <c r="F12" s="401">
        <v>0</v>
      </c>
      <c r="G12" s="401">
        <v>0</v>
      </c>
      <c r="H12" s="401">
        <v>0</v>
      </c>
      <c r="I12" s="401">
        <v>0</v>
      </c>
      <c r="J12" s="401">
        <v>15</v>
      </c>
      <c r="K12" s="401">
        <v>15</v>
      </c>
      <c r="L12" s="401">
        <v>0</v>
      </c>
      <c r="M12" s="401">
        <v>0</v>
      </c>
      <c r="N12" s="401">
        <v>0</v>
      </c>
      <c r="O12" s="401">
        <v>0</v>
      </c>
      <c r="P12" s="401">
        <v>15</v>
      </c>
      <c r="Q12" s="401">
        <v>15</v>
      </c>
      <c r="R12" s="401">
        <v>0</v>
      </c>
      <c r="S12" s="401">
        <v>15</v>
      </c>
      <c r="T12" s="401">
        <v>15</v>
      </c>
      <c r="U12" s="401">
        <v>0</v>
      </c>
      <c r="V12" s="401">
        <v>16</v>
      </c>
      <c r="W12" s="401">
        <v>15</v>
      </c>
      <c r="X12" s="401">
        <v>1</v>
      </c>
      <c r="Y12" s="402">
        <v>0</v>
      </c>
      <c r="Z12" s="402">
        <v>0</v>
      </c>
      <c r="AA12" s="402">
        <v>0</v>
      </c>
      <c r="AB12" s="402">
        <v>0</v>
      </c>
      <c r="AC12" s="402">
        <v>0</v>
      </c>
      <c r="AD12" s="402">
        <v>0</v>
      </c>
      <c r="AE12" s="403">
        <v>0</v>
      </c>
      <c r="AF12" s="401">
        <v>0</v>
      </c>
      <c r="AG12" s="404">
        <v>0</v>
      </c>
      <c r="AH12" s="405">
        <v>0</v>
      </c>
      <c r="AI12" s="402">
        <v>0</v>
      </c>
      <c r="AJ12" s="406">
        <v>0</v>
      </c>
      <c r="AK12" s="405">
        <v>0</v>
      </c>
      <c r="AL12" s="402">
        <v>0</v>
      </c>
      <c r="AM12" s="402">
        <v>0</v>
      </c>
      <c r="AN12" s="402">
        <v>0</v>
      </c>
      <c r="AO12" s="402">
        <v>0</v>
      </c>
      <c r="AP12" s="402">
        <v>0</v>
      </c>
      <c r="AQ12" s="407">
        <v>0</v>
      </c>
      <c r="AR12" s="407">
        <v>0</v>
      </c>
      <c r="AS12" s="407">
        <v>0</v>
      </c>
      <c r="AT12" s="407">
        <v>0</v>
      </c>
      <c r="AU12" s="407">
        <v>0</v>
      </c>
      <c r="AV12" s="407">
        <v>0</v>
      </c>
      <c r="AW12" s="407">
        <v>0</v>
      </c>
      <c r="AX12" s="407">
        <v>16</v>
      </c>
      <c r="AY12" s="407">
        <v>0</v>
      </c>
      <c r="AZ12" s="407">
        <v>16</v>
      </c>
      <c r="BA12" s="407">
        <v>0</v>
      </c>
      <c r="BB12" s="407">
        <v>15</v>
      </c>
      <c r="BC12" s="407">
        <v>0</v>
      </c>
      <c r="BD12" s="408">
        <v>0</v>
      </c>
      <c r="BE12" s="407">
        <v>0</v>
      </c>
      <c r="BF12" s="407">
        <v>0</v>
      </c>
      <c r="BG12" s="408">
        <v>16</v>
      </c>
      <c r="BH12" s="390"/>
    </row>
    <row r="13" spans="1:60" s="4" customFormat="1" ht="54.95" customHeight="1">
      <c r="A13" s="409" t="s">
        <v>202</v>
      </c>
      <c r="B13" s="409"/>
      <c r="C13" s="409"/>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10"/>
      <c r="AF13" s="410"/>
      <c r="AG13" s="410"/>
    </row>
    <row r="14" spans="1:60" s="4" customFormat="1" ht="15" customHeight="1">
      <c r="A14" s="29" t="s">
        <v>203</v>
      </c>
      <c r="D14" s="29"/>
    </row>
    <row r="41" spans="24:24">
      <c r="X41">
        <v>0</v>
      </c>
    </row>
  </sheetData>
  <mergeCells count="33">
    <mergeCell ref="A13:AD13"/>
    <mergeCell ref="AE3:AG3"/>
    <mergeCell ref="AH3:AJ3"/>
    <mergeCell ref="AK3:AM3"/>
    <mergeCell ref="AN3:AP3"/>
    <mergeCell ref="AQ3:AS3"/>
    <mergeCell ref="AT3:AV3"/>
    <mergeCell ref="BC2:BC4"/>
    <mergeCell ref="BD2:BD4"/>
    <mergeCell ref="BE2:BE4"/>
    <mergeCell ref="BF2:BF4"/>
    <mergeCell ref="BG2:BG4"/>
    <mergeCell ref="D3:F3"/>
    <mergeCell ref="G3:I3"/>
    <mergeCell ref="J3:L3"/>
    <mergeCell ref="M3:O3"/>
    <mergeCell ref="P3:R3"/>
    <mergeCell ref="AW2:AW4"/>
    <mergeCell ref="AX2:AX4"/>
    <mergeCell ref="AY2:AY4"/>
    <mergeCell ref="AZ2:AZ4"/>
    <mergeCell ref="BA2:BA4"/>
    <mergeCell ref="BB2:BB4"/>
    <mergeCell ref="A2:A4"/>
    <mergeCell ref="B2:B4"/>
    <mergeCell ref="C2:C4"/>
    <mergeCell ref="D2:X2"/>
    <mergeCell ref="AE2:AM2"/>
    <mergeCell ref="AT2:AV2"/>
    <mergeCell ref="S3:U3"/>
    <mergeCell ref="V3:X3"/>
    <mergeCell ref="Y3:AA3"/>
    <mergeCell ref="AB3:AD3"/>
  </mergeCells>
  <phoneticPr fontId="2"/>
  <printOptions horizontalCentered="1"/>
  <pageMargins left="0.47244094488188981" right="0.47244094488188981" top="0.47244094488188981" bottom="0.47244094488188981" header="0" footer="0"/>
  <pageSetup paperSize="9" fitToWidth="0" fitToHeight="0" orientation="portrait" r:id="rId1"/>
  <headerFooter alignWithMargins="0"/>
  <colBreaks count="1" manualBreakCount="1">
    <brk id="30" max="13"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2116B-DA2E-4683-ACB0-C27D22AA8681}">
  <dimension ref="A1:BI30"/>
  <sheetViews>
    <sheetView showGridLines="0" showZeros="0" zoomScaleNormal="100" zoomScaleSheetLayoutView="100" workbookViewId="0"/>
  </sheetViews>
  <sheetFormatPr defaultColWidth="8.875" defaultRowHeight="13.5"/>
  <cols>
    <col min="1" max="1" width="4.5" style="481" customWidth="1"/>
    <col min="2" max="2" width="3.25" style="481" customWidth="1"/>
    <col min="3" max="3" width="4.125" style="481" customWidth="1"/>
    <col min="4" max="5" width="3.25" style="481" customWidth="1"/>
    <col min="6" max="6" width="3.125" style="481" customWidth="1"/>
    <col min="7" max="9" width="2.75" style="481" customWidth="1"/>
    <col min="10" max="10" width="3.25" style="481" customWidth="1"/>
    <col min="11" max="15" width="3.125" style="481" customWidth="1"/>
    <col min="16" max="16" width="3.25" style="481" customWidth="1"/>
    <col min="17" max="21" width="3.125" style="481" customWidth="1"/>
    <col min="22" max="22" width="3.25" style="481" customWidth="1"/>
    <col min="23" max="24" width="3.125" style="481" customWidth="1"/>
    <col min="25" max="30" width="2.75" style="481" customWidth="1"/>
    <col min="31" max="39" width="3.125" style="481" customWidth="1"/>
    <col min="40" max="42" width="2.75" style="481" customWidth="1"/>
    <col min="43" max="46" width="3.125" style="481" customWidth="1"/>
    <col min="47" max="51" width="3.25" style="481" customWidth="1"/>
    <col min="52" max="52" width="3.125" style="481" customWidth="1"/>
    <col min="53" max="53" width="3.25" style="481" customWidth="1"/>
    <col min="54" max="59" width="3.125" style="481" customWidth="1"/>
    <col min="60" max="60" width="3.25" style="481" customWidth="1"/>
    <col min="61" max="16384" width="8.875" style="481"/>
  </cols>
  <sheetData>
    <row r="1" spans="1:61" s="413" customFormat="1" ht="15" customHeight="1" thickBot="1">
      <c r="A1" s="411" t="s">
        <v>204</v>
      </c>
      <c r="B1" s="411"/>
      <c r="C1" s="411"/>
      <c r="D1" s="411"/>
      <c r="E1" s="411"/>
      <c r="F1" s="411"/>
      <c r="G1" s="411"/>
      <c r="H1" s="411"/>
      <c r="I1" s="411"/>
      <c r="J1" s="411"/>
      <c r="K1" s="411"/>
      <c r="L1" s="412"/>
      <c r="M1" s="412"/>
      <c r="N1" s="412"/>
      <c r="O1" s="412"/>
      <c r="P1" s="412"/>
      <c r="Q1" s="412"/>
      <c r="R1" s="412"/>
      <c r="S1" s="412"/>
      <c r="T1" s="412"/>
      <c r="U1" s="412"/>
      <c r="V1" s="412"/>
      <c r="W1" s="412"/>
      <c r="X1" s="412"/>
      <c r="Y1" s="412"/>
      <c r="Z1" s="412"/>
      <c r="AA1" s="412"/>
      <c r="AB1" s="412"/>
      <c r="AC1" s="412"/>
      <c r="AD1" s="412"/>
      <c r="BF1" s="414"/>
    </row>
    <row r="2" spans="1:61" s="424" customFormat="1" ht="21.95" customHeight="1">
      <c r="A2" s="415"/>
      <c r="B2" s="416" t="s">
        <v>205</v>
      </c>
      <c r="C2" s="416" t="s">
        <v>206</v>
      </c>
      <c r="D2" s="364" t="s">
        <v>183</v>
      </c>
      <c r="E2" s="365"/>
      <c r="F2" s="365"/>
      <c r="G2" s="365"/>
      <c r="H2" s="365"/>
      <c r="I2" s="365"/>
      <c r="J2" s="365"/>
      <c r="K2" s="365"/>
      <c r="L2" s="365"/>
      <c r="M2" s="365"/>
      <c r="N2" s="365"/>
      <c r="O2" s="365"/>
      <c r="P2" s="365"/>
      <c r="Q2" s="365"/>
      <c r="R2" s="365"/>
      <c r="S2" s="365"/>
      <c r="T2" s="365"/>
      <c r="U2" s="365"/>
      <c r="V2" s="365"/>
      <c r="W2" s="365"/>
      <c r="X2" s="366"/>
      <c r="Y2" s="417"/>
      <c r="Z2" s="418"/>
      <c r="AA2" s="418"/>
      <c r="AB2" s="418"/>
      <c r="AC2" s="418"/>
      <c r="AD2" s="418"/>
      <c r="AE2" s="369" t="s">
        <v>184</v>
      </c>
      <c r="AF2" s="369"/>
      <c r="AG2" s="369"/>
      <c r="AH2" s="369"/>
      <c r="AI2" s="369"/>
      <c r="AJ2" s="369"/>
      <c r="AK2" s="369"/>
      <c r="AL2" s="369"/>
      <c r="AM2" s="369"/>
      <c r="AN2" s="418"/>
      <c r="AO2" s="418"/>
      <c r="AP2" s="418"/>
      <c r="AQ2" s="418"/>
      <c r="AR2" s="418"/>
      <c r="AS2" s="419"/>
      <c r="AT2" s="420" t="s">
        <v>196</v>
      </c>
      <c r="AU2" s="420" t="s">
        <v>207</v>
      </c>
      <c r="AV2" s="420" t="s">
        <v>187</v>
      </c>
      <c r="AW2" s="420" t="s">
        <v>190</v>
      </c>
      <c r="AX2" s="416" t="s">
        <v>189</v>
      </c>
      <c r="AY2" s="416" t="s">
        <v>208</v>
      </c>
      <c r="AZ2" s="420" t="s">
        <v>209</v>
      </c>
      <c r="BA2" s="420" t="s">
        <v>210</v>
      </c>
      <c r="BB2" s="420" t="s">
        <v>211</v>
      </c>
      <c r="BC2" s="421" t="s">
        <v>170</v>
      </c>
      <c r="BD2" s="422" t="s">
        <v>171</v>
      </c>
      <c r="BE2" s="420" t="s">
        <v>179</v>
      </c>
      <c r="BF2" s="420" t="s">
        <v>133</v>
      </c>
      <c r="BG2" s="423" t="s">
        <v>125</v>
      </c>
      <c r="BH2" s="423" t="s">
        <v>177</v>
      </c>
    </row>
    <row r="3" spans="1:61" s="424" customFormat="1" ht="21.95" customHeight="1">
      <c r="A3" s="425"/>
      <c r="B3" s="426"/>
      <c r="C3" s="426"/>
      <c r="D3" s="427" t="s">
        <v>152</v>
      </c>
      <c r="E3" s="428"/>
      <c r="F3" s="429"/>
      <c r="G3" s="427" t="s">
        <v>153</v>
      </c>
      <c r="H3" s="428"/>
      <c r="I3" s="429"/>
      <c r="J3" s="430" t="s">
        <v>212</v>
      </c>
      <c r="K3" s="431"/>
      <c r="L3" s="431"/>
      <c r="M3" s="339" t="s">
        <v>197</v>
      </c>
      <c r="N3" s="339"/>
      <c r="O3" s="339"/>
      <c r="P3" s="430" t="s">
        <v>213</v>
      </c>
      <c r="Q3" s="431"/>
      <c r="R3" s="431"/>
      <c r="S3" s="430" t="s">
        <v>158</v>
      </c>
      <c r="T3" s="431"/>
      <c r="U3" s="431"/>
      <c r="V3" s="430" t="s">
        <v>193</v>
      </c>
      <c r="W3" s="431"/>
      <c r="X3" s="431"/>
      <c r="Y3" s="432" t="s">
        <v>214</v>
      </c>
      <c r="Z3" s="432"/>
      <c r="AA3" s="432"/>
      <c r="AB3" s="432" t="s">
        <v>212</v>
      </c>
      <c r="AC3" s="432"/>
      <c r="AD3" s="433"/>
      <c r="AE3" s="434" t="s">
        <v>215</v>
      </c>
      <c r="AF3" s="435"/>
      <c r="AG3" s="435"/>
      <c r="AH3" s="377" t="s">
        <v>197</v>
      </c>
      <c r="AI3" s="339"/>
      <c r="AJ3" s="339"/>
      <c r="AK3" s="377" t="s">
        <v>198</v>
      </c>
      <c r="AL3" s="339"/>
      <c r="AM3" s="339"/>
      <c r="AN3" s="435" t="s">
        <v>216</v>
      </c>
      <c r="AO3" s="435"/>
      <c r="AP3" s="435"/>
      <c r="AQ3" s="435" t="s">
        <v>193</v>
      </c>
      <c r="AR3" s="435"/>
      <c r="AS3" s="435"/>
      <c r="AT3" s="436"/>
      <c r="AU3" s="436"/>
      <c r="AV3" s="436"/>
      <c r="AW3" s="436"/>
      <c r="AX3" s="426"/>
      <c r="AY3" s="426"/>
      <c r="AZ3" s="436"/>
      <c r="BA3" s="436"/>
      <c r="BB3" s="436"/>
      <c r="BC3" s="437"/>
      <c r="BD3" s="438"/>
      <c r="BE3" s="436"/>
      <c r="BF3" s="436"/>
      <c r="BG3" s="439"/>
      <c r="BH3" s="439"/>
    </row>
    <row r="4" spans="1:61" s="424" customFormat="1" ht="35.450000000000003" customHeight="1" thickBot="1">
      <c r="A4" s="440"/>
      <c r="B4" s="441"/>
      <c r="C4" s="441"/>
      <c r="D4" s="442" t="s">
        <v>7</v>
      </c>
      <c r="E4" s="443" t="s">
        <v>138</v>
      </c>
      <c r="F4" s="442" t="s">
        <v>139</v>
      </c>
      <c r="G4" s="442" t="s">
        <v>7</v>
      </c>
      <c r="H4" s="443" t="s">
        <v>138</v>
      </c>
      <c r="I4" s="442" t="s">
        <v>139</v>
      </c>
      <c r="J4" s="442" t="s">
        <v>7</v>
      </c>
      <c r="K4" s="443" t="s">
        <v>138</v>
      </c>
      <c r="L4" s="442" t="s">
        <v>139</v>
      </c>
      <c r="M4" s="442" t="s">
        <v>7</v>
      </c>
      <c r="N4" s="443" t="s">
        <v>138</v>
      </c>
      <c r="O4" s="442" t="s">
        <v>139</v>
      </c>
      <c r="P4" s="442" t="s">
        <v>7</v>
      </c>
      <c r="Q4" s="443" t="s">
        <v>138</v>
      </c>
      <c r="R4" s="442" t="s">
        <v>139</v>
      </c>
      <c r="S4" s="442" t="s">
        <v>7</v>
      </c>
      <c r="T4" s="443" t="s">
        <v>138</v>
      </c>
      <c r="U4" s="442" t="s">
        <v>139</v>
      </c>
      <c r="V4" s="442" t="s">
        <v>7</v>
      </c>
      <c r="W4" s="443" t="s">
        <v>138</v>
      </c>
      <c r="X4" s="442" t="s">
        <v>139</v>
      </c>
      <c r="Y4" s="444" t="s">
        <v>7</v>
      </c>
      <c r="Z4" s="444" t="s">
        <v>138</v>
      </c>
      <c r="AA4" s="444" t="s">
        <v>139</v>
      </c>
      <c r="AB4" s="444" t="s">
        <v>7</v>
      </c>
      <c r="AC4" s="444" t="s">
        <v>138</v>
      </c>
      <c r="AD4" s="444" t="s">
        <v>139</v>
      </c>
      <c r="AE4" s="445" t="s">
        <v>7</v>
      </c>
      <c r="AF4" s="444" t="s">
        <v>138</v>
      </c>
      <c r="AG4" s="446" t="s">
        <v>139</v>
      </c>
      <c r="AH4" s="447" t="s">
        <v>7</v>
      </c>
      <c r="AI4" s="446" t="s">
        <v>138</v>
      </c>
      <c r="AJ4" s="446" t="s">
        <v>139</v>
      </c>
      <c r="AK4" s="447" t="s">
        <v>7</v>
      </c>
      <c r="AL4" s="446" t="s">
        <v>138</v>
      </c>
      <c r="AM4" s="446" t="s">
        <v>139</v>
      </c>
      <c r="AN4" s="446" t="s">
        <v>7</v>
      </c>
      <c r="AO4" s="446" t="s">
        <v>138</v>
      </c>
      <c r="AP4" s="446" t="s">
        <v>139</v>
      </c>
      <c r="AQ4" s="446" t="s">
        <v>7</v>
      </c>
      <c r="AR4" s="446" t="s">
        <v>138</v>
      </c>
      <c r="AS4" s="446" t="s">
        <v>139</v>
      </c>
      <c r="AT4" s="448"/>
      <c r="AU4" s="449"/>
      <c r="AV4" s="448"/>
      <c r="AW4" s="448"/>
      <c r="AX4" s="450"/>
      <c r="AY4" s="426"/>
      <c r="AZ4" s="436"/>
      <c r="BA4" s="449"/>
      <c r="BB4" s="436"/>
      <c r="BC4" s="451"/>
      <c r="BD4" s="452"/>
      <c r="BE4" s="449"/>
      <c r="BF4" s="449"/>
      <c r="BG4" s="453"/>
      <c r="BH4" s="453"/>
    </row>
    <row r="5" spans="1:61" s="459" customFormat="1" ht="12" customHeight="1">
      <c r="A5" s="454" t="s">
        <v>7</v>
      </c>
      <c r="B5" s="455">
        <f>SUM(B6:B12)</f>
        <v>79</v>
      </c>
      <c r="C5" s="455">
        <f t="shared" ref="C5:BH5" si="0">SUM(C6:C12)</f>
        <v>482</v>
      </c>
      <c r="D5" s="455">
        <f t="shared" si="0"/>
        <v>65</v>
      </c>
      <c r="E5" s="455">
        <f t="shared" si="0"/>
        <v>34</v>
      </c>
      <c r="F5" s="455">
        <f t="shared" si="0"/>
        <v>31</v>
      </c>
      <c r="G5" s="455">
        <f t="shared" si="0"/>
        <v>0</v>
      </c>
      <c r="H5" s="455">
        <f t="shared" si="0"/>
        <v>0</v>
      </c>
      <c r="I5" s="455">
        <f t="shared" si="0"/>
        <v>0</v>
      </c>
      <c r="J5" s="455">
        <f t="shared" si="0"/>
        <v>53</v>
      </c>
      <c r="K5" s="455">
        <f t="shared" si="0"/>
        <v>53</v>
      </c>
      <c r="L5" s="455">
        <f t="shared" si="0"/>
        <v>0</v>
      </c>
      <c r="M5" s="455">
        <f t="shared" si="0"/>
        <v>1</v>
      </c>
      <c r="N5" s="455">
        <f t="shared" si="0"/>
        <v>1</v>
      </c>
      <c r="O5" s="455">
        <f t="shared" si="0"/>
        <v>0</v>
      </c>
      <c r="P5" s="455">
        <f t="shared" si="0"/>
        <v>52</v>
      </c>
      <c r="Q5" s="455">
        <f t="shared" si="0"/>
        <v>52</v>
      </c>
      <c r="R5" s="455">
        <f t="shared" si="0"/>
        <v>0</v>
      </c>
      <c r="S5" s="455">
        <f t="shared" si="0"/>
        <v>54</v>
      </c>
      <c r="T5" s="455">
        <f t="shared" si="0"/>
        <v>53</v>
      </c>
      <c r="U5" s="455">
        <f t="shared" si="0"/>
        <v>1</v>
      </c>
      <c r="V5" s="455">
        <f t="shared" si="0"/>
        <v>57</v>
      </c>
      <c r="W5" s="455">
        <f t="shared" si="0"/>
        <v>53</v>
      </c>
      <c r="X5" s="455">
        <f t="shared" si="0"/>
        <v>4</v>
      </c>
      <c r="Y5" s="455">
        <f t="shared" si="0"/>
        <v>0</v>
      </c>
      <c r="Z5" s="455">
        <f t="shared" si="0"/>
        <v>0</v>
      </c>
      <c r="AA5" s="455">
        <f t="shared" si="0"/>
        <v>0</v>
      </c>
      <c r="AB5" s="455">
        <f t="shared" si="0"/>
        <v>0</v>
      </c>
      <c r="AC5" s="455">
        <f t="shared" si="0"/>
        <v>0</v>
      </c>
      <c r="AD5" s="455">
        <f t="shared" si="0"/>
        <v>0</v>
      </c>
      <c r="AE5" s="456">
        <f t="shared" si="0"/>
        <v>14</v>
      </c>
      <c r="AF5" s="455">
        <f t="shared" si="0"/>
        <v>14</v>
      </c>
      <c r="AG5" s="457">
        <f t="shared" si="0"/>
        <v>0</v>
      </c>
      <c r="AH5" s="456">
        <f t="shared" si="0"/>
        <v>0</v>
      </c>
      <c r="AI5" s="455">
        <f t="shared" si="0"/>
        <v>0</v>
      </c>
      <c r="AJ5" s="455">
        <f t="shared" si="0"/>
        <v>0</v>
      </c>
      <c r="AK5" s="457">
        <f t="shared" si="0"/>
        <v>0</v>
      </c>
      <c r="AL5" s="455">
        <f t="shared" si="0"/>
        <v>0</v>
      </c>
      <c r="AM5" s="455">
        <f t="shared" si="0"/>
        <v>0</v>
      </c>
      <c r="AN5" s="455">
        <f t="shared" si="0"/>
        <v>0</v>
      </c>
      <c r="AO5" s="455">
        <f t="shared" si="0"/>
        <v>0</v>
      </c>
      <c r="AP5" s="455">
        <f t="shared" si="0"/>
        <v>0</v>
      </c>
      <c r="AQ5" s="455">
        <f t="shared" si="0"/>
        <v>1</v>
      </c>
      <c r="AR5" s="455">
        <f t="shared" si="0"/>
        <v>1</v>
      </c>
      <c r="AS5" s="455">
        <f t="shared" si="0"/>
        <v>0</v>
      </c>
      <c r="AT5" s="455">
        <f t="shared" si="0"/>
        <v>0</v>
      </c>
      <c r="AU5" s="455">
        <f t="shared" si="0"/>
        <v>0</v>
      </c>
      <c r="AV5" s="455">
        <f t="shared" si="0"/>
        <v>48</v>
      </c>
      <c r="AW5" s="455">
        <f t="shared" si="0"/>
        <v>8</v>
      </c>
      <c r="AX5" s="455">
        <f t="shared" si="0"/>
        <v>62</v>
      </c>
      <c r="AY5" s="455">
        <f t="shared" si="0"/>
        <v>53</v>
      </c>
      <c r="AZ5" s="455">
        <f t="shared" si="0"/>
        <v>0</v>
      </c>
      <c r="BA5" s="455">
        <f t="shared" si="0"/>
        <v>0</v>
      </c>
      <c r="BB5" s="455">
        <f t="shared" si="0"/>
        <v>0</v>
      </c>
      <c r="BC5" s="455">
        <f t="shared" si="0"/>
        <v>0</v>
      </c>
      <c r="BD5" s="455">
        <f t="shared" si="0"/>
        <v>0</v>
      </c>
      <c r="BE5" s="455">
        <f t="shared" si="0"/>
        <v>0</v>
      </c>
      <c r="BF5" s="455">
        <f t="shared" si="0"/>
        <v>0</v>
      </c>
      <c r="BG5" s="455">
        <f t="shared" si="0"/>
        <v>0</v>
      </c>
      <c r="BH5" s="455">
        <f t="shared" si="0"/>
        <v>14</v>
      </c>
      <c r="BI5" s="458"/>
    </row>
    <row r="6" spans="1:61" s="458" customFormat="1" ht="12" customHeight="1">
      <c r="A6" s="460" t="s">
        <v>0</v>
      </c>
      <c r="B6" s="461">
        <v>4</v>
      </c>
      <c r="C6" s="462">
        <v>62</v>
      </c>
      <c r="D6" s="461">
        <v>9</v>
      </c>
      <c r="E6" s="462">
        <v>5</v>
      </c>
      <c r="F6" s="462">
        <v>4</v>
      </c>
      <c r="G6" s="461">
        <v>0</v>
      </c>
      <c r="H6" s="462">
        <v>0</v>
      </c>
      <c r="I6" s="462">
        <v>0</v>
      </c>
      <c r="J6" s="461">
        <v>7</v>
      </c>
      <c r="K6" s="462">
        <v>7</v>
      </c>
      <c r="L6" s="462">
        <v>0</v>
      </c>
      <c r="M6" s="461">
        <v>0</v>
      </c>
      <c r="N6" s="462">
        <v>0</v>
      </c>
      <c r="O6" s="462">
        <v>0</v>
      </c>
      <c r="P6" s="461">
        <v>7</v>
      </c>
      <c r="Q6" s="462">
        <v>7</v>
      </c>
      <c r="R6" s="462">
        <v>0</v>
      </c>
      <c r="S6" s="461">
        <v>7</v>
      </c>
      <c r="T6" s="462">
        <v>7</v>
      </c>
      <c r="U6" s="462">
        <v>0</v>
      </c>
      <c r="V6" s="461">
        <v>7</v>
      </c>
      <c r="W6" s="462">
        <v>7</v>
      </c>
      <c r="X6" s="462">
        <v>0</v>
      </c>
      <c r="Y6" s="461">
        <v>0</v>
      </c>
      <c r="Z6" s="462">
        <v>0</v>
      </c>
      <c r="AA6" s="462">
        <v>0</v>
      </c>
      <c r="AB6" s="461">
        <v>0</v>
      </c>
      <c r="AC6" s="462">
        <v>0</v>
      </c>
      <c r="AD6" s="462">
        <v>0</v>
      </c>
      <c r="AE6" s="463">
        <v>0</v>
      </c>
      <c r="AF6" s="462">
        <v>0</v>
      </c>
      <c r="AG6" s="464">
        <v>0</v>
      </c>
      <c r="AH6" s="463">
        <v>0</v>
      </c>
      <c r="AI6" s="462">
        <v>0</v>
      </c>
      <c r="AJ6" s="464">
        <v>0</v>
      </c>
      <c r="AK6" s="463">
        <v>0</v>
      </c>
      <c r="AL6" s="462">
        <v>0</v>
      </c>
      <c r="AM6" s="462">
        <v>0</v>
      </c>
      <c r="AN6" s="462">
        <v>0</v>
      </c>
      <c r="AO6" s="462">
        <v>0</v>
      </c>
      <c r="AP6" s="462">
        <v>0</v>
      </c>
      <c r="AQ6" s="462">
        <v>0</v>
      </c>
      <c r="AR6" s="462">
        <v>0</v>
      </c>
      <c r="AS6" s="462">
        <v>0</v>
      </c>
      <c r="AT6" s="461">
        <v>0</v>
      </c>
      <c r="AU6" s="461">
        <v>0</v>
      </c>
      <c r="AV6" s="461">
        <v>9</v>
      </c>
      <c r="AW6" s="461">
        <v>0</v>
      </c>
      <c r="AX6" s="461">
        <v>9</v>
      </c>
      <c r="AY6" s="465">
        <v>7</v>
      </c>
      <c r="AZ6" s="465">
        <v>0</v>
      </c>
      <c r="BA6" s="465">
        <v>0</v>
      </c>
      <c r="BB6" s="466">
        <v>0</v>
      </c>
      <c r="BC6" s="465">
        <v>0</v>
      </c>
      <c r="BD6" s="465">
        <v>0</v>
      </c>
      <c r="BE6" s="465">
        <v>0</v>
      </c>
      <c r="BF6" s="465">
        <v>0</v>
      </c>
      <c r="BG6" s="466">
        <v>0</v>
      </c>
      <c r="BH6" s="466">
        <v>0</v>
      </c>
    </row>
    <row r="7" spans="1:61" s="458" customFormat="1" ht="12" customHeight="1">
      <c r="A7" s="460" t="s">
        <v>1</v>
      </c>
      <c r="B7" s="461">
        <v>4</v>
      </c>
      <c r="C7" s="462">
        <v>36</v>
      </c>
      <c r="D7" s="461">
        <v>4</v>
      </c>
      <c r="E7" s="462">
        <v>0</v>
      </c>
      <c r="F7" s="462">
        <v>4</v>
      </c>
      <c r="G7" s="461">
        <v>0</v>
      </c>
      <c r="H7" s="462">
        <v>0</v>
      </c>
      <c r="I7" s="462">
        <v>0</v>
      </c>
      <c r="J7" s="461">
        <v>4</v>
      </c>
      <c r="K7" s="462">
        <v>4</v>
      </c>
      <c r="L7" s="462">
        <v>0</v>
      </c>
      <c r="M7" s="461">
        <v>0</v>
      </c>
      <c r="N7" s="462">
        <v>0</v>
      </c>
      <c r="O7" s="462">
        <v>0</v>
      </c>
      <c r="P7" s="461">
        <v>4</v>
      </c>
      <c r="Q7" s="462">
        <v>4</v>
      </c>
      <c r="R7" s="462">
        <v>0</v>
      </c>
      <c r="S7" s="461">
        <v>4</v>
      </c>
      <c r="T7" s="462">
        <v>4</v>
      </c>
      <c r="U7" s="462">
        <v>0</v>
      </c>
      <c r="V7" s="461">
        <v>4</v>
      </c>
      <c r="W7" s="462">
        <v>4</v>
      </c>
      <c r="X7" s="462">
        <v>0</v>
      </c>
      <c r="Y7" s="461">
        <v>0</v>
      </c>
      <c r="Z7" s="462">
        <v>0</v>
      </c>
      <c r="AA7" s="462">
        <v>0</v>
      </c>
      <c r="AB7" s="461">
        <v>0</v>
      </c>
      <c r="AC7" s="462">
        <v>0</v>
      </c>
      <c r="AD7" s="462">
        <v>0</v>
      </c>
      <c r="AE7" s="467">
        <v>0</v>
      </c>
      <c r="AF7" s="462">
        <v>0</v>
      </c>
      <c r="AG7" s="468">
        <v>0</v>
      </c>
      <c r="AH7" s="467">
        <v>0</v>
      </c>
      <c r="AI7" s="462">
        <v>0</v>
      </c>
      <c r="AJ7" s="468">
        <v>0</v>
      </c>
      <c r="AK7" s="467">
        <v>0</v>
      </c>
      <c r="AL7" s="462">
        <v>0</v>
      </c>
      <c r="AM7" s="462">
        <v>0</v>
      </c>
      <c r="AN7" s="461">
        <v>0</v>
      </c>
      <c r="AO7" s="462">
        <v>0</v>
      </c>
      <c r="AP7" s="462">
        <v>0</v>
      </c>
      <c r="AQ7" s="461">
        <v>0</v>
      </c>
      <c r="AR7" s="462">
        <v>0</v>
      </c>
      <c r="AS7" s="462">
        <v>0</v>
      </c>
      <c r="AT7" s="461">
        <v>0</v>
      </c>
      <c r="AU7" s="461">
        <v>0</v>
      </c>
      <c r="AV7" s="461">
        <v>4</v>
      </c>
      <c r="AW7" s="461">
        <v>0</v>
      </c>
      <c r="AX7" s="461">
        <v>4</v>
      </c>
      <c r="AY7" s="469">
        <v>4</v>
      </c>
      <c r="AZ7" s="469">
        <v>0</v>
      </c>
      <c r="BA7" s="469">
        <v>0</v>
      </c>
      <c r="BB7" s="470">
        <v>0</v>
      </c>
      <c r="BC7" s="469">
        <v>0</v>
      </c>
      <c r="BD7" s="469">
        <v>0</v>
      </c>
      <c r="BE7" s="469">
        <v>0</v>
      </c>
      <c r="BF7" s="469">
        <v>0</v>
      </c>
      <c r="BG7" s="470">
        <v>0</v>
      </c>
      <c r="BH7" s="470">
        <v>4</v>
      </c>
    </row>
    <row r="8" spans="1:61" s="458" customFormat="1" ht="12" customHeight="1">
      <c r="A8" s="460" t="s">
        <v>2</v>
      </c>
      <c r="B8" s="461">
        <v>12</v>
      </c>
      <c r="C8" s="462">
        <v>96</v>
      </c>
      <c r="D8" s="461">
        <v>12</v>
      </c>
      <c r="E8" s="462">
        <v>3</v>
      </c>
      <c r="F8" s="462">
        <v>9</v>
      </c>
      <c r="G8" s="461">
        <v>0</v>
      </c>
      <c r="H8" s="462">
        <v>0</v>
      </c>
      <c r="I8" s="462">
        <v>0</v>
      </c>
      <c r="J8" s="461">
        <v>12</v>
      </c>
      <c r="K8" s="462">
        <v>12</v>
      </c>
      <c r="L8" s="462">
        <v>0</v>
      </c>
      <c r="M8" s="461">
        <v>1</v>
      </c>
      <c r="N8" s="462">
        <v>1</v>
      </c>
      <c r="O8" s="462">
        <v>0</v>
      </c>
      <c r="P8" s="461">
        <v>11</v>
      </c>
      <c r="Q8" s="462">
        <v>11</v>
      </c>
      <c r="R8" s="462">
        <v>0</v>
      </c>
      <c r="S8" s="461">
        <v>12</v>
      </c>
      <c r="T8" s="462">
        <v>12</v>
      </c>
      <c r="U8" s="462">
        <v>0</v>
      </c>
      <c r="V8" s="461">
        <v>12</v>
      </c>
      <c r="W8" s="462">
        <v>12</v>
      </c>
      <c r="X8" s="462">
        <v>0</v>
      </c>
      <c r="Y8" s="461">
        <v>0</v>
      </c>
      <c r="Z8" s="462">
        <v>0</v>
      </c>
      <c r="AA8" s="462">
        <v>0</v>
      </c>
      <c r="AB8" s="461">
        <v>0</v>
      </c>
      <c r="AC8" s="462">
        <v>0</v>
      </c>
      <c r="AD8" s="462">
        <v>0</v>
      </c>
      <c r="AE8" s="467">
        <v>0</v>
      </c>
      <c r="AF8" s="462">
        <v>0</v>
      </c>
      <c r="AG8" s="468">
        <v>0</v>
      </c>
      <c r="AH8" s="467">
        <v>0</v>
      </c>
      <c r="AI8" s="462">
        <v>0</v>
      </c>
      <c r="AJ8" s="468">
        <v>0</v>
      </c>
      <c r="AK8" s="467">
        <v>0</v>
      </c>
      <c r="AL8" s="462">
        <v>0</v>
      </c>
      <c r="AM8" s="462">
        <v>0</v>
      </c>
      <c r="AN8" s="461">
        <v>0</v>
      </c>
      <c r="AO8" s="462">
        <v>0</v>
      </c>
      <c r="AP8" s="462">
        <v>0</v>
      </c>
      <c r="AQ8" s="461">
        <v>0</v>
      </c>
      <c r="AR8" s="462">
        <v>0</v>
      </c>
      <c r="AS8" s="462">
        <v>0</v>
      </c>
      <c r="AT8" s="461">
        <v>0</v>
      </c>
      <c r="AU8" s="461">
        <v>0</v>
      </c>
      <c r="AV8" s="461">
        <v>12</v>
      </c>
      <c r="AW8" s="461">
        <v>0</v>
      </c>
      <c r="AX8" s="461">
        <v>12</v>
      </c>
      <c r="AY8" s="469">
        <v>12</v>
      </c>
      <c r="AZ8" s="469">
        <v>0</v>
      </c>
      <c r="BA8" s="469">
        <v>0</v>
      </c>
      <c r="BB8" s="470">
        <v>0</v>
      </c>
      <c r="BC8" s="469">
        <v>0</v>
      </c>
      <c r="BD8" s="469">
        <v>0</v>
      </c>
      <c r="BE8" s="469">
        <v>0</v>
      </c>
      <c r="BF8" s="469">
        <v>0</v>
      </c>
      <c r="BG8" s="470">
        <v>0</v>
      </c>
      <c r="BH8" s="470">
        <v>0</v>
      </c>
    </row>
    <row r="9" spans="1:61" s="458" customFormat="1" ht="12" customHeight="1">
      <c r="A9" s="460" t="s">
        <v>3</v>
      </c>
      <c r="B9" s="461">
        <v>30</v>
      </c>
      <c r="C9" s="462">
        <v>95</v>
      </c>
      <c r="D9" s="462">
        <v>13</v>
      </c>
      <c r="E9" s="462">
        <v>6</v>
      </c>
      <c r="F9" s="462">
        <v>7</v>
      </c>
      <c r="G9" s="462">
        <v>0</v>
      </c>
      <c r="H9" s="462">
        <v>0</v>
      </c>
      <c r="I9" s="462">
        <v>0</v>
      </c>
      <c r="J9" s="462">
        <v>11</v>
      </c>
      <c r="K9" s="462">
        <v>11</v>
      </c>
      <c r="L9" s="462">
        <v>0</v>
      </c>
      <c r="M9" s="462">
        <v>0</v>
      </c>
      <c r="N9" s="462">
        <v>0</v>
      </c>
      <c r="O9" s="462">
        <v>0</v>
      </c>
      <c r="P9" s="462">
        <v>11</v>
      </c>
      <c r="Q9" s="462">
        <v>11</v>
      </c>
      <c r="R9" s="462">
        <v>0</v>
      </c>
      <c r="S9" s="462">
        <v>11</v>
      </c>
      <c r="T9" s="462">
        <v>11</v>
      </c>
      <c r="U9" s="462">
        <v>0</v>
      </c>
      <c r="V9" s="462">
        <v>11</v>
      </c>
      <c r="W9" s="462">
        <v>11</v>
      </c>
      <c r="X9" s="462">
        <v>0</v>
      </c>
      <c r="Y9" s="461">
        <v>0</v>
      </c>
      <c r="Z9" s="462">
        <v>0</v>
      </c>
      <c r="AA9" s="462">
        <v>0</v>
      </c>
      <c r="AB9" s="461">
        <v>0</v>
      </c>
      <c r="AC9" s="462">
        <v>0</v>
      </c>
      <c r="AD9" s="462">
        <v>0</v>
      </c>
      <c r="AE9" s="467">
        <v>13</v>
      </c>
      <c r="AF9" s="462">
        <v>13</v>
      </c>
      <c r="AG9" s="468">
        <v>0</v>
      </c>
      <c r="AH9" s="467">
        <v>0</v>
      </c>
      <c r="AI9" s="462">
        <v>0</v>
      </c>
      <c r="AJ9" s="468">
        <v>0</v>
      </c>
      <c r="AK9" s="467">
        <v>0</v>
      </c>
      <c r="AL9" s="462">
        <v>0</v>
      </c>
      <c r="AM9" s="462">
        <v>0</v>
      </c>
      <c r="AN9" s="461">
        <v>0</v>
      </c>
      <c r="AO9" s="462">
        <v>0</v>
      </c>
      <c r="AP9" s="462">
        <v>0</v>
      </c>
      <c r="AQ9" s="461">
        <v>0</v>
      </c>
      <c r="AR9" s="462">
        <v>0</v>
      </c>
      <c r="AS9" s="462">
        <v>0</v>
      </c>
      <c r="AT9" s="461">
        <v>0</v>
      </c>
      <c r="AU9" s="461">
        <v>0</v>
      </c>
      <c r="AV9" s="461">
        <v>0</v>
      </c>
      <c r="AW9" s="462">
        <v>0</v>
      </c>
      <c r="AX9" s="462">
        <v>13</v>
      </c>
      <c r="AY9" s="462">
        <v>11</v>
      </c>
      <c r="AZ9" s="469">
        <v>0</v>
      </c>
      <c r="BA9" s="469">
        <v>0</v>
      </c>
      <c r="BB9" s="470">
        <v>0</v>
      </c>
      <c r="BC9" s="469">
        <v>0</v>
      </c>
      <c r="BD9" s="469">
        <v>0</v>
      </c>
      <c r="BE9" s="469">
        <v>0</v>
      </c>
      <c r="BF9" s="469">
        <v>0</v>
      </c>
      <c r="BG9" s="470">
        <v>0</v>
      </c>
      <c r="BH9" s="470">
        <v>1</v>
      </c>
    </row>
    <row r="10" spans="1:61" s="458" customFormat="1" ht="12" customHeight="1">
      <c r="A10" s="460" t="s">
        <v>4</v>
      </c>
      <c r="B10" s="461">
        <v>7</v>
      </c>
      <c r="C10" s="462">
        <v>64</v>
      </c>
      <c r="D10" s="461">
        <v>9</v>
      </c>
      <c r="E10" s="462">
        <v>6</v>
      </c>
      <c r="F10" s="462">
        <v>3</v>
      </c>
      <c r="G10" s="461">
        <v>0</v>
      </c>
      <c r="H10" s="462">
        <v>0</v>
      </c>
      <c r="I10" s="462">
        <v>0</v>
      </c>
      <c r="J10" s="461">
        <v>7</v>
      </c>
      <c r="K10" s="462">
        <v>7</v>
      </c>
      <c r="L10" s="462">
        <v>0</v>
      </c>
      <c r="M10" s="461">
        <v>0</v>
      </c>
      <c r="N10" s="462">
        <v>0</v>
      </c>
      <c r="O10" s="462">
        <v>0</v>
      </c>
      <c r="P10" s="461">
        <v>7</v>
      </c>
      <c r="Q10" s="462">
        <v>7</v>
      </c>
      <c r="R10" s="462">
        <v>0</v>
      </c>
      <c r="S10" s="461">
        <v>7</v>
      </c>
      <c r="T10" s="462">
        <v>7</v>
      </c>
      <c r="U10" s="462">
        <v>0</v>
      </c>
      <c r="V10" s="461">
        <v>9</v>
      </c>
      <c r="W10" s="462">
        <v>7</v>
      </c>
      <c r="X10" s="462">
        <v>2</v>
      </c>
      <c r="Y10" s="461">
        <v>0</v>
      </c>
      <c r="Z10" s="462">
        <v>0</v>
      </c>
      <c r="AA10" s="462">
        <v>0</v>
      </c>
      <c r="AB10" s="461">
        <v>0</v>
      </c>
      <c r="AC10" s="462">
        <v>0</v>
      </c>
      <c r="AD10" s="462">
        <v>0</v>
      </c>
      <c r="AE10" s="467">
        <v>0</v>
      </c>
      <c r="AF10" s="462">
        <v>0</v>
      </c>
      <c r="AG10" s="468">
        <v>0</v>
      </c>
      <c r="AH10" s="467">
        <v>0</v>
      </c>
      <c r="AI10" s="462">
        <v>0</v>
      </c>
      <c r="AJ10" s="468">
        <v>0</v>
      </c>
      <c r="AK10" s="467">
        <v>0</v>
      </c>
      <c r="AL10" s="462">
        <v>0</v>
      </c>
      <c r="AM10" s="462">
        <v>0</v>
      </c>
      <c r="AN10" s="461">
        <v>0</v>
      </c>
      <c r="AO10" s="462">
        <v>0</v>
      </c>
      <c r="AP10" s="462">
        <v>0</v>
      </c>
      <c r="AQ10" s="461">
        <v>0</v>
      </c>
      <c r="AR10" s="462">
        <v>0</v>
      </c>
      <c r="AS10" s="462">
        <v>0</v>
      </c>
      <c r="AT10" s="461">
        <v>0</v>
      </c>
      <c r="AU10" s="461">
        <v>0</v>
      </c>
      <c r="AV10" s="461">
        <v>9</v>
      </c>
      <c r="AW10" s="461">
        <v>0</v>
      </c>
      <c r="AX10" s="461">
        <v>9</v>
      </c>
      <c r="AY10" s="469">
        <v>7</v>
      </c>
      <c r="AZ10" s="469">
        <v>0</v>
      </c>
      <c r="BA10" s="469">
        <v>0</v>
      </c>
      <c r="BB10" s="470">
        <v>0</v>
      </c>
      <c r="BC10" s="469">
        <v>0</v>
      </c>
      <c r="BD10" s="469">
        <v>0</v>
      </c>
      <c r="BE10" s="469">
        <v>0</v>
      </c>
      <c r="BF10" s="469">
        <v>0</v>
      </c>
      <c r="BG10" s="470">
        <v>0</v>
      </c>
      <c r="BH10" s="470">
        <v>0</v>
      </c>
    </row>
    <row r="11" spans="1:61" s="458" customFormat="1" ht="12" customHeight="1">
      <c r="A11" s="471" t="s">
        <v>5</v>
      </c>
      <c r="B11" s="461">
        <v>10</v>
      </c>
      <c r="C11" s="462">
        <v>73</v>
      </c>
      <c r="D11" s="461">
        <v>11</v>
      </c>
      <c r="E11" s="462">
        <v>7</v>
      </c>
      <c r="F11" s="462">
        <v>4</v>
      </c>
      <c r="G11" s="461">
        <v>0</v>
      </c>
      <c r="H11" s="462">
        <v>0</v>
      </c>
      <c r="I11" s="462">
        <v>0</v>
      </c>
      <c r="J11" s="461">
        <v>5</v>
      </c>
      <c r="K11" s="462">
        <v>5</v>
      </c>
      <c r="L11" s="462">
        <v>0</v>
      </c>
      <c r="M11" s="461">
        <v>0</v>
      </c>
      <c r="N11" s="462">
        <v>0</v>
      </c>
      <c r="O11" s="462">
        <v>0</v>
      </c>
      <c r="P11" s="461">
        <v>5</v>
      </c>
      <c r="Q11" s="462">
        <v>5</v>
      </c>
      <c r="R11" s="462">
        <v>0</v>
      </c>
      <c r="S11" s="461">
        <v>6</v>
      </c>
      <c r="T11" s="462">
        <v>5</v>
      </c>
      <c r="U11" s="462">
        <v>1</v>
      </c>
      <c r="V11" s="461">
        <v>7</v>
      </c>
      <c r="W11" s="462">
        <v>5</v>
      </c>
      <c r="X11" s="462">
        <v>2</v>
      </c>
      <c r="Y11" s="461">
        <v>0</v>
      </c>
      <c r="Z11" s="462">
        <v>0</v>
      </c>
      <c r="AA11" s="462">
        <v>0</v>
      </c>
      <c r="AB11" s="461">
        <v>0</v>
      </c>
      <c r="AC11" s="462">
        <v>0</v>
      </c>
      <c r="AD11" s="462">
        <v>0</v>
      </c>
      <c r="AE11" s="467">
        <v>1</v>
      </c>
      <c r="AF11" s="462">
        <v>1</v>
      </c>
      <c r="AG11" s="468">
        <v>0</v>
      </c>
      <c r="AH11" s="467">
        <v>0</v>
      </c>
      <c r="AI11" s="462">
        <v>0</v>
      </c>
      <c r="AJ11" s="468">
        <v>0</v>
      </c>
      <c r="AK11" s="467">
        <v>0</v>
      </c>
      <c r="AL11" s="462">
        <v>0</v>
      </c>
      <c r="AM11" s="462">
        <v>0</v>
      </c>
      <c r="AN11" s="461">
        <v>0</v>
      </c>
      <c r="AO11" s="462">
        <v>0</v>
      </c>
      <c r="AP11" s="462">
        <v>0</v>
      </c>
      <c r="AQ11" s="461">
        <v>1</v>
      </c>
      <c r="AR11" s="462">
        <v>1</v>
      </c>
      <c r="AS11" s="462">
        <v>0</v>
      </c>
      <c r="AT11" s="461">
        <v>0</v>
      </c>
      <c r="AU11" s="461">
        <v>0</v>
      </c>
      <c r="AV11" s="461">
        <v>7</v>
      </c>
      <c r="AW11" s="461">
        <v>8</v>
      </c>
      <c r="AX11" s="461">
        <v>8</v>
      </c>
      <c r="AY11" s="469">
        <v>5</v>
      </c>
      <c r="AZ11" s="469">
        <v>0</v>
      </c>
      <c r="BA11" s="469">
        <v>0</v>
      </c>
      <c r="BB11" s="470">
        <v>0</v>
      </c>
      <c r="BC11" s="469">
        <v>0</v>
      </c>
      <c r="BD11" s="469">
        <v>0</v>
      </c>
      <c r="BE11" s="469">
        <v>0</v>
      </c>
      <c r="BF11" s="469">
        <v>0</v>
      </c>
      <c r="BG11" s="470">
        <v>0</v>
      </c>
      <c r="BH11" s="470">
        <v>9</v>
      </c>
    </row>
    <row r="12" spans="1:61" s="458" customFormat="1" ht="12" customHeight="1" thickBot="1">
      <c r="A12" s="472" t="s">
        <v>6</v>
      </c>
      <c r="B12" s="473">
        <v>12</v>
      </c>
      <c r="C12" s="474">
        <v>56</v>
      </c>
      <c r="D12" s="473">
        <v>7</v>
      </c>
      <c r="E12" s="475">
        <v>7</v>
      </c>
      <c r="F12" s="475">
        <v>0</v>
      </c>
      <c r="G12" s="473">
        <v>0</v>
      </c>
      <c r="H12" s="475">
        <v>0</v>
      </c>
      <c r="I12" s="475">
        <v>0</v>
      </c>
      <c r="J12" s="473">
        <v>7</v>
      </c>
      <c r="K12" s="475">
        <v>7</v>
      </c>
      <c r="L12" s="475">
        <v>0</v>
      </c>
      <c r="M12" s="473">
        <v>0</v>
      </c>
      <c r="N12" s="475">
        <v>0</v>
      </c>
      <c r="O12" s="475">
        <v>0</v>
      </c>
      <c r="P12" s="473">
        <v>7</v>
      </c>
      <c r="Q12" s="475">
        <v>7</v>
      </c>
      <c r="R12" s="475">
        <v>0</v>
      </c>
      <c r="S12" s="473">
        <v>7</v>
      </c>
      <c r="T12" s="475">
        <v>7</v>
      </c>
      <c r="U12" s="475">
        <v>0</v>
      </c>
      <c r="V12" s="473">
        <v>7</v>
      </c>
      <c r="W12" s="475">
        <v>7</v>
      </c>
      <c r="X12" s="475">
        <v>0</v>
      </c>
      <c r="Y12" s="473">
        <v>0</v>
      </c>
      <c r="Z12" s="475">
        <v>0</v>
      </c>
      <c r="AA12" s="475">
        <v>0</v>
      </c>
      <c r="AB12" s="473">
        <v>0</v>
      </c>
      <c r="AC12" s="475">
        <v>0</v>
      </c>
      <c r="AD12" s="475">
        <v>0</v>
      </c>
      <c r="AE12" s="476">
        <v>0</v>
      </c>
      <c r="AF12" s="475">
        <v>0</v>
      </c>
      <c r="AG12" s="474">
        <v>0</v>
      </c>
      <c r="AH12" s="476">
        <v>0</v>
      </c>
      <c r="AI12" s="475">
        <v>0</v>
      </c>
      <c r="AJ12" s="474">
        <v>0</v>
      </c>
      <c r="AK12" s="476">
        <v>0</v>
      </c>
      <c r="AL12" s="475">
        <v>0</v>
      </c>
      <c r="AM12" s="475">
        <v>0</v>
      </c>
      <c r="AN12" s="473">
        <v>0</v>
      </c>
      <c r="AO12" s="475">
        <v>0</v>
      </c>
      <c r="AP12" s="475">
        <v>0</v>
      </c>
      <c r="AQ12" s="473">
        <v>0</v>
      </c>
      <c r="AR12" s="475">
        <v>0</v>
      </c>
      <c r="AS12" s="474">
        <v>0</v>
      </c>
      <c r="AT12" s="473">
        <v>0</v>
      </c>
      <c r="AU12" s="473">
        <v>0</v>
      </c>
      <c r="AV12" s="473">
        <v>7</v>
      </c>
      <c r="AW12" s="473">
        <v>0</v>
      </c>
      <c r="AX12" s="473">
        <v>7</v>
      </c>
      <c r="AY12" s="477">
        <v>7</v>
      </c>
      <c r="AZ12" s="477">
        <v>0</v>
      </c>
      <c r="BA12" s="477">
        <v>0</v>
      </c>
      <c r="BB12" s="478">
        <v>0</v>
      </c>
      <c r="BC12" s="477">
        <v>0</v>
      </c>
      <c r="BD12" s="477">
        <v>0</v>
      </c>
      <c r="BE12" s="477">
        <v>0</v>
      </c>
      <c r="BF12" s="477">
        <v>0</v>
      </c>
      <c r="BG12" s="478">
        <v>0</v>
      </c>
      <c r="BH12" s="478">
        <v>0</v>
      </c>
    </row>
    <row r="13" spans="1:61" s="458" customFormat="1" ht="54.95" customHeight="1">
      <c r="A13" s="409" t="s">
        <v>217</v>
      </c>
      <c r="B13" s="409"/>
      <c r="C13" s="409"/>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79"/>
      <c r="AF13" s="479"/>
      <c r="AG13" s="479"/>
    </row>
    <row r="14" spans="1:61" s="424" customFormat="1" ht="15" customHeight="1">
      <c r="A14" s="480" t="s">
        <v>25</v>
      </c>
      <c r="B14" s="414"/>
      <c r="C14" s="414"/>
      <c r="D14" s="480"/>
      <c r="E14" s="414"/>
      <c r="F14" s="414"/>
      <c r="G14" s="414"/>
      <c r="H14" s="414"/>
      <c r="I14" s="414"/>
      <c r="J14" s="414"/>
      <c r="K14" s="414"/>
      <c r="L14" s="414"/>
      <c r="M14" s="414"/>
      <c r="N14" s="414"/>
      <c r="O14" s="414"/>
      <c r="P14" s="414"/>
      <c r="Q14" s="414"/>
      <c r="R14" s="414"/>
      <c r="S14" s="414"/>
      <c r="T14" s="414"/>
      <c r="U14" s="414"/>
      <c r="V14" s="414"/>
      <c r="W14" s="414"/>
      <c r="X14" s="414"/>
      <c r="Y14" s="414"/>
      <c r="Z14" s="414"/>
      <c r="AA14" s="414"/>
    </row>
    <row r="15" spans="1:61">
      <c r="J15" s="482"/>
      <c r="K15" s="482"/>
      <c r="L15" s="482"/>
      <c r="M15" s="482"/>
      <c r="N15" s="482"/>
      <c r="O15" s="482"/>
      <c r="P15" s="482"/>
      <c r="Q15" s="482"/>
      <c r="R15" s="482"/>
      <c r="S15" s="482"/>
      <c r="T15" s="482"/>
      <c r="U15" s="482"/>
      <c r="V15" s="482"/>
      <c r="W15" s="482"/>
      <c r="X15" s="482"/>
      <c r="Y15" s="482"/>
    </row>
    <row r="19" spans="4:29">
      <c r="D19" s="483"/>
      <c r="G19" s="483"/>
    </row>
    <row r="20" spans="4:29">
      <c r="AB20" s="484"/>
      <c r="AC20" s="484"/>
    </row>
    <row r="21" spans="4:29">
      <c r="AB21" s="484"/>
      <c r="AC21" s="484"/>
    </row>
    <row r="22" spans="4:29">
      <c r="AB22" s="484"/>
      <c r="AC22" s="484"/>
    </row>
    <row r="23" spans="4:29">
      <c r="AB23" s="485"/>
      <c r="AC23" s="485"/>
    </row>
    <row r="24" spans="4:29">
      <c r="AB24" s="486"/>
      <c r="AC24" s="486"/>
    </row>
    <row r="25" spans="4:29">
      <c r="AB25" s="486"/>
      <c r="AC25" s="486"/>
    </row>
    <row r="26" spans="4:29">
      <c r="AB26" s="486"/>
      <c r="AC26" s="486"/>
    </row>
    <row r="27" spans="4:29">
      <c r="AB27" s="486"/>
      <c r="AC27" s="486"/>
    </row>
    <row r="28" spans="4:29">
      <c r="AB28" s="486"/>
      <c r="AC28" s="486"/>
    </row>
    <row r="29" spans="4:29">
      <c r="AB29" s="486"/>
      <c r="AC29" s="486"/>
    </row>
    <row r="30" spans="4:29">
      <c r="AB30" s="486"/>
      <c r="AC30" s="486"/>
    </row>
  </sheetData>
  <mergeCells count="37">
    <mergeCell ref="AN3:AP3"/>
    <mergeCell ref="AQ3:AS3"/>
    <mergeCell ref="A13:AD13"/>
    <mergeCell ref="AB20:AB22"/>
    <mergeCell ref="AC20:AC22"/>
    <mergeCell ref="BG2:BG4"/>
    <mergeCell ref="BH2:BH4"/>
    <mergeCell ref="D3:F3"/>
    <mergeCell ref="G3:I3"/>
    <mergeCell ref="J3:L3"/>
    <mergeCell ref="M3:O3"/>
    <mergeCell ref="P3:R3"/>
    <mergeCell ref="S3:U3"/>
    <mergeCell ref="V3:X3"/>
    <mergeCell ref="Y3:AA3"/>
    <mergeCell ref="BA2:BA4"/>
    <mergeCell ref="BB2:BB4"/>
    <mergeCell ref="BC2:BC4"/>
    <mergeCell ref="BD2:BD4"/>
    <mergeCell ref="BE2:BE4"/>
    <mergeCell ref="BF2:BF4"/>
    <mergeCell ref="AU2:AU4"/>
    <mergeCell ref="AV2:AV4"/>
    <mergeCell ref="AW2:AW4"/>
    <mergeCell ref="AX2:AX4"/>
    <mergeCell ref="AY2:AY4"/>
    <mergeCell ref="AZ2:AZ4"/>
    <mergeCell ref="A2:A4"/>
    <mergeCell ref="B2:B4"/>
    <mergeCell ref="C2:C4"/>
    <mergeCell ref="D2:X2"/>
    <mergeCell ref="AE2:AM2"/>
    <mergeCell ref="AT2:AT4"/>
    <mergeCell ref="AB3:AD3"/>
    <mergeCell ref="AE3:AG3"/>
    <mergeCell ref="AH3:AJ3"/>
    <mergeCell ref="AK3:AM3"/>
  </mergeCells>
  <phoneticPr fontId="2"/>
  <pageMargins left="0.47244094488188981" right="0.47244094488188981" top="0.70866141732283472" bottom="0" header="0" footer="0"/>
  <pageSetup paperSize="9" fitToWidth="0" orientation="portrait" r:id="rId1"/>
  <headerFooter alignWithMargins="0"/>
  <colBreaks count="1" manualBreakCount="1">
    <brk id="30" max="1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073F6-F114-4B00-95CE-24FFFBAB049B}">
  <dimension ref="A1:K11"/>
  <sheetViews>
    <sheetView showGridLines="0" showZeros="0" zoomScaleNormal="100" workbookViewId="0">
      <selection sqref="A1:D1"/>
    </sheetView>
  </sheetViews>
  <sheetFormatPr defaultColWidth="8.875" defaultRowHeight="13.5"/>
  <cols>
    <col min="1" max="1" width="10" customWidth="1"/>
    <col min="2" max="10" width="9.125" customWidth="1"/>
    <col min="11" max="36" width="5.625" customWidth="1"/>
  </cols>
  <sheetData>
    <row r="1" spans="1:11" s="9" customFormat="1" ht="15" customHeight="1" thickBot="1">
      <c r="A1" s="252" t="s">
        <v>218</v>
      </c>
      <c r="B1" s="252"/>
      <c r="C1" s="252"/>
      <c r="D1" s="252"/>
      <c r="E1" s="361"/>
      <c r="F1" s="361"/>
      <c r="G1" s="361"/>
      <c r="H1" s="361"/>
      <c r="I1" s="4"/>
      <c r="J1" s="361"/>
      <c r="K1" s="361"/>
    </row>
    <row r="2" spans="1:11" s="7" customFormat="1" ht="65.099999999999994" customHeight="1" thickBot="1">
      <c r="A2" s="487"/>
      <c r="B2" s="488" t="s">
        <v>205</v>
      </c>
      <c r="C2" s="488" t="s">
        <v>206</v>
      </c>
      <c r="D2" s="488" t="s">
        <v>219</v>
      </c>
      <c r="E2" s="488" t="s">
        <v>220</v>
      </c>
      <c r="F2" s="488" t="s">
        <v>221</v>
      </c>
      <c r="G2" s="488" t="s">
        <v>222</v>
      </c>
      <c r="H2" s="488" t="s">
        <v>152</v>
      </c>
      <c r="I2" s="489" t="s">
        <v>223</v>
      </c>
      <c r="J2" s="489" t="s">
        <v>224</v>
      </c>
    </row>
    <row r="3" spans="1:11" s="77" customFormat="1" ht="15" customHeight="1">
      <c r="A3" s="261" t="s">
        <v>7</v>
      </c>
      <c r="B3" s="490">
        <f>SUM(B4:B10)</f>
        <v>10</v>
      </c>
      <c r="C3" s="490">
        <f t="shared" ref="C3:J3" si="0">SUM(C4:C10)</f>
        <v>62</v>
      </c>
      <c r="D3" s="490">
        <f t="shared" si="0"/>
        <v>0</v>
      </c>
      <c r="E3" s="490">
        <f t="shared" si="0"/>
        <v>24</v>
      </c>
      <c r="F3" s="490">
        <f t="shared" si="0"/>
        <v>4</v>
      </c>
      <c r="G3" s="490">
        <f t="shared" si="0"/>
        <v>19</v>
      </c>
      <c r="H3" s="490">
        <f t="shared" si="0"/>
        <v>4</v>
      </c>
      <c r="I3" s="490">
        <f t="shared" si="0"/>
        <v>11</v>
      </c>
      <c r="J3" s="490">
        <f t="shared" si="0"/>
        <v>0</v>
      </c>
    </row>
    <row r="4" spans="1:11" s="493" customFormat="1" ht="15" customHeight="1">
      <c r="A4" s="264" t="s">
        <v>0</v>
      </c>
      <c r="B4" s="491">
        <v>0</v>
      </c>
      <c r="C4" s="492">
        <v>0</v>
      </c>
      <c r="D4" s="65">
        <v>0</v>
      </c>
      <c r="E4" s="65">
        <v>0</v>
      </c>
      <c r="F4" s="65">
        <v>0</v>
      </c>
      <c r="G4" s="65">
        <v>0</v>
      </c>
      <c r="H4" s="65">
        <v>0</v>
      </c>
      <c r="I4" s="493">
        <v>0</v>
      </c>
      <c r="J4" s="494">
        <v>0</v>
      </c>
    </row>
    <row r="5" spans="1:11" s="493" customFormat="1" ht="15" customHeight="1">
      <c r="A5" s="226" t="s">
        <v>1</v>
      </c>
      <c r="B5" s="491">
        <v>3</v>
      </c>
      <c r="C5" s="492">
        <v>11</v>
      </c>
      <c r="D5" s="65">
        <v>0</v>
      </c>
      <c r="E5" s="491">
        <v>3</v>
      </c>
      <c r="F5" s="491">
        <v>3</v>
      </c>
      <c r="G5" s="491">
        <v>3</v>
      </c>
      <c r="H5" s="65">
        <v>0</v>
      </c>
      <c r="I5" s="48">
        <v>2</v>
      </c>
      <c r="J5" s="48">
        <v>0</v>
      </c>
    </row>
    <row r="6" spans="1:11" s="493" customFormat="1" ht="15" customHeight="1">
      <c r="A6" s="226" t="s">
        <v>2</v>
      </c>
      <c r="B6" s="491">
        <v>0</v>
      </c>
      <c r="C6" s="492">
        <v>0</v>
      </c>
      <c r="D6" s="65">
        <v>0</v>
      </c>
      <c r="E6" s="491">
        <v>0</v>
      </c>
      <c r="F6" s="491">
        <v>0</v>
      </c>
      <c r="G6" s="491">
        <v>0</v>
      </c>
      <c r="H6" s="65">
        <v>0</v>
      </c>
      <c r="I6" s="48">
        <v>0</v>
      </c>
      <c r="J6" s="48">
        <v>0</v>
      </c>
    </row>
    <row r="7" spans="1:11" s="493" customFormat="1" ht="15" customHeight="1">
      <c r="A7" s="226" t="s">
        <v>3</v>
      </c>
      <c r="B7" s="491">
        <v>6</v>
      </c>
      <c r="C7" s="492">
        <v>47</v>
      </c>
      <c r="D7" s="65">
        <v>0</v>
      </c>
      <c r="E7" s="491">
        <v>20</v>
      </c>
      <c r="F7" s="491">
        <v>0</v>
      </c>
      <c r="G7" s="491">
        <v>15</v>
      </c>
      <c r="H7" s="65">
        <v>4</v>
      </c>
      <c r="I7" s="48">
        <v>8</v>
      </c>
      <c r="J7" s="48">
        <v>0</v>
      </c>
    </row>
    <row r="8" spans="1:11" s="493" customFormat="1" ht="15" customHeight="1">
      <c r="A8" s="226" t="s">
        <v>4</v>
      </c>
      <c r="B8" s="491">
        <v>0</v>
      </c>
      <c r="C8" s="492">
        <v>0</v>
      </c>
      <c r="D8" s="65">
        <v>0</v>
      </c>
      <c r="E8" s="491">
        <v>0</v>
      </c>
      <c r="F8" s="491">
        <v>0</v>
      </c>
      <c r="G8" s="491">
        <v>0</v>
      </c>
      <c r="H8" s="65">
        <v>0</v>
      </c>
      <c r="I8" s="48">
        <v>0</v>
      </c>
      <c r="J8" s="48">
        <v>0</v>
      </c>
    </row>
    <row r="9" spans="1:11" s="493" customFormat="1" ht="15" customHeight="1">
      <c r="A9" s="226" t="s">
        <v>5</v>
      </c>
      <c r="B9" s="491">
        <v>1</v>
      </c>
      <c r="C9" s="492">
        <v>4</v>
      </c>
      <c r="D9" s="65">
        <v>0</v>
      </c>
      <c r="E9" s="491">
        <v>1</v>
      </c>
      <c r="F9" s="491">
        <v>1</v>
      </c>
      <c r="G9" s="491">
        <v>1</v>
      </c>
      <c r="H9" s="65">
        <v>0</v>
      </c>
      <c r="I9" s="48">
        <v>1</v>
      </c>
      <c r="J9" s="48">
        <v>0</v>
      </c>
    </row>
    <row r="10" spans="1:11" s="493" customFormat="1" ht="15" customHeight="1" thickBot="1">
      <c r="A10" s="229" t="s">
        <v>6</v>
      </c>
      <c r="B10" s="495">
        <v>0</v>
      </c>
      <c r="C10" s="496">
        <v>0</v>
      </c>
      <c r="D10" s="74">
        <v>0</v>
      </c>
      <c r="E10" s="495">
        <v>0</v>
      </c>
      <c r="F10" s="495">
        <v>0</v>
      </c>
      <c r="G10" s="495">
        <v>0</v>
      </c>
      <c r="H10" s="74">
        <v>0</v>
      </c>
      <c r="I10" s="497">
        <v>0</v>
      </c>
      <c r="J10" s="497">
        <v>0</v>
      </c>
    </row>
    <row r="11" spans="1:11" s="7" customFormat="1" ht="15" customHeight="1">
      <c r="A11" s="29" t="s">
        <v>25</v>
      </c>
      <c r="B11" s="29"/>
    </row>
  </sheetData>
  <mergeCells count="1">
    <mergeCell ref="A1:D1"/>
  </mergeCells>
  <phoneticPr fontId="2"/>
  <pageMargins left="0.47244094488188981" right="0.47244094488188981" top="0.70866141732283472" bottom="0.47244094488188981" header="0" footer="0"/>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3A40F-2141-4C2D-BF44-34611508F064}">
  <dimension ref="A1:R18"/>
  <sheetViews>
    <sheetView showGridLines="0" showZeros="0" zoomScaleNormal="100" workbookViewId="0"/>
  </sheetViews>
  <sheetFormatPr defaultColWidth="8.875" defaultRowHeight="13.5"/>
  <cols>
    <col min="1" max="1" width="10" style="533" customWidth="1"/>
    <col min="2" max="3" width="7.875" style="533" customWidth="1"/>
    <col min="4" max="4" width="7.5" style="533" customWidth="1"/>
    <col min="5" max="6" width="7.5" style="481" customWidth="1"/>
    <col min="7" max="12" width="7.5" style="533" customWidth="1"/>
    <col min="13" max="50" width="5.625" style="533" customWidth="1"/>
    <col min="51" max="16384" width="8.875" style="533"/>
  </cols>
  <sheetData>
    <row r="1" spans="1:12" s="499" customFormat="1" ht="15" customHeight="1" thickBot="1">
      <c r="A1" s="498" t="s">
        <v>225</v>
      </c>
      <c r="K1" s="500"/>
    </row>
    <row r="2" spans="1:12" s="414" customFormat="1" ht="20.100000000000001" customHeight="1">
      <c r="A2" s="501"/>
      <c r="B2" s="502" t="s">
        <v>120</v>
      </c>
      <c r="C2" s="502" t="s">
        <v>121</v>
      </c>
      <c r="D2" s="503" t="s">
        <v>226</v>
      </c>
      <c r="E2" s="504"/>
      <c r="F2" s="505"/>
      <c r="G2" s="503" t="s">
        <v>227</v>
      </c>
      <c r="H2" s="504"/>
      <c r="I2" s="505"/>
      <c r="J2" s="503" t="s">
        <v>228</v>
      </c>
      <c r="K2" s="504"/>
      <c r="L2" s="504"/>
    </row>
    <row r="3" spans="1:12" s="414" customFormat="1" ht="20.100000000000001" customHeight="1">
      <c r="A3" s="506"/>
      <c r="B3" s="507"/>
      <c r="C3" s="507"/>
      <c r="D3" s="508" t="s">
        <v>229</v>
      </c>
      <c r="E3" s="509"/>
      <c r="F3" s="510"/>
      <c r="G3" s="511" t="s">
        <v>123</v>
      </c>
      <c r="H3" s="512"/>
      <c r="I3" s="513"/>
      <c r="J3" s="511" t="s">
        <v>230</v>
      </c>
      <c r="K3" s="512"/>
      <c r="L3" s="512"/>
    </row>
    <row r="4" spans="1:12" s="414" customFormat="1" ht="24.95" customHeight="1" thickBot="1">
      <c r="A4" s="514"/>
      <c r="B4" s="515"/>
      <c r="C4" s="515"/>
      <c r="D4" s="516" t="s">
        <v>7</v>
      </c>
      <c r="E4" s="517" t="s">
        <v>138</v>
      </c>
      <c r="F4" s="516" t="s">
        <v>139</v>
      </c>
      <c r="G4" s="516" t="s">
        <v>7</v>
      </c>
      <c r="H4" s="517" t="s">
        <v>138</v>
      </c>
      <c r="I4" s="516" t="s">
        <v>139</v>
      </c>
      <c r="J4" s="516" t="s">
        <v>7</v>
      </c>
      <c r="K4" s="517" t="s">
        <v>138</v>
      </c>
      <c r="L4" s="516" t="s">
        <v>139</v>
      </c>
    </row>
    <row r="5" spans="1:12" s="521" customFormat="1" ht="15" customHeight="1">
      <c r="A5" s="518" t="s">
        <v>7</v>
      </c>
      <c r="B5" s="519">
        <f>SUM(B6:B12)</f>
        <v>134</v>
      </c>
      <c r="C5" s="519">
        <f t="shared" ref="C5:L5" si="0">SUM(C6:C12)</f>
        <v>733</v>
      </c>
      <c r="D5" s="519">
        <f t="shared" si="0"/>
        <v>21</v>
      </c>
      <c r="E5" s="519">
        <f t="shared" si="0"/>
        <v>21</v>
      </c>
      <c r="F5" s="519">
        <f t="shared" si="0"/>
        <v>0</v>
      </c>
      <c r="G5" s="519">
        <f t="shared" si="0"/>
        <v>711</v>
      </c>
      <c r="H5" s="519">
        <f t="shared" si="0"/>
        <v>707</v>
      </c>
      <c r="I5" s="519">
        <f t="shared" si="0"/>
        <v>4</v>
      </c>
      <c r="J5" s="519">
        <f t="shared" si="0"/>
        <v>1</v>
      </c>
      <c r="K5" s="519">
        <f t="shared" si="0"/>
        <v>1</v>
      </c>
      <c r="L5" s="520">
        <f t="shared" si="0"/>
        <v>0</v>
      </c>
    </row>
    <row r="6" spans="1:12" s="521" customFormat="1" ht="15" customHeight="1">
      <c r="A6" s="522" t="s">
        <v>0</v>
      </c>
      <c r="B6" s="523">
        <v>23</v>
      </c>
      <c r="C6" s="524">
        <v>157</v>
      </c>
      <c r="D6" s="524">
        <v>21</v>
      </c>
      <c r="E6" s="523">
        <v>21</v>
      </c>
      <c r="F6" s="525">
        <v>0</v>
      </c>
      <c r="G6" s="524">
        <v>136</v>
      </c>
      <c r="H6" s="523">
        <v>135</v>
      </c>
      <c r="I6" s="525">
        <v>1</v>
      </c>
      <c r="J6" s="525">
        <v>0</v>
      </c>
      <c r="K6" s="525">
        <v>0</v>
      </c>
      <c r="L6" s="525">
        <v>0</v>
      </c>
    </row>
    <row r="7" spans="1:12" s="521" customFormat="1" ht="15" customHeight="1">
      <c r="A7" s="522" t="s">
        <v>1</v>
      </c>
      <c r="B7" s="523">
        <v>20</v>
      </c>
      <c r="C7" s="524">
        <v>109</v>
      </c>
      <c r="D7" s="524">
        <v>0</v>
      </c>
      <c r="E7" s="523">
        <v>0</v>
      </c>
      <c r="F7" s="525">
        <v>0</v>
      </c>
      <c r="G7" s="524">
        <v>109</v>
      </c>
      <c r="H7" s="523">
        <v>109</v>
      </c>
      <c r="I7" s="525">
        <v>0</v>
      </c>
      <c r="J7" s="524">
        <v>0</v>
      </c>
      <c r="K7" s="523">
        <v>0</v>
      </c>
      <c r="L7" s="525">
        <v>0</v>
      </c>
    </row>
    <row r="8" spans="1:12" s="521" customFormat="1" ht="15" customHeight="1">
      <c r="A8" s="522" t="s">
        <v>2</v>
      </c>
      <c r="B8" s="523">
        <v>61</v>
      </c>
      <c r="C8" s="524">
        <v>386</v>
      </c>
      <c r="D8" s="524">
        <v>0</v>
      </c>
      <c r="E8" s="523">
        <v>0</v>
      </c>
      <c r="F8" s="525">
        <v>0</v>
      </c>
      <c r="G8" s="524">
        <v>386</v>
      </c>
      <c r="H8" s="523">
        <v>383</v>
      </c>
      <c r="I8" s="525">
        <v>3</v>
      </c>
      <c r="J8" s="524">
        <v>0</v>
      </c>
      <c r="K8" s="523">
        <v>0</v>
      </c>
      <c r="L8" s="525">
        <v>0</v>
      </c>
    </row>
    <row r="9" spans="1:12" s="521" customFormat="1" ht="15" customHeight="1">
      <c r="A9" s="522" t="s">
        <v>3</v>
      </c>
      <c r="B9" s="523">
        <v>14</v>
      </c>
      <c r="C9" s="524">
        <v>32</v>
      </c>
      <c r="D9" s="524">
        <v>0</v>
      </c>
      <c r="E9" s="523">
        <v>0</v>
      </c>
      <c r="F9" s="525">
        <v>0</v>
      </c>
      <c r="G9" s="524">
        <v>32</v>
      </c>
      <c r="H9" s="523">
        <v>32</v>
      </c>
      <c r="I9" s="525">
        <v>0</v>
      </c>
      <c r="J9" s="524">
        <v>0</v>
      </c>
      <c r="K9" s="523">
        <v>0</v>
      </c>
      <c r="L9" s="525">
        <v>0</v>
      </c>
    </row>
    <row r="10" spans="1:12" s="521" customFormat="1" ht="15" customHeight="1">
      <c r="A10" s="522" t="s">
        <v>4</v>
      </c>
      <c r="B10" s="523">
        <v>5</v>
      </c>
      <c r="C10" s="524">
        <v>6</v>
      </c>
      <c r="D10" s="524">
        <v>0</v>
      </c>
      <c r="E10" s="523">
        <v>0</v>
      </c>
      <c r="F10" s="525">
        <v>0</v>
      </c>
      <c r="G10" s="524">
        <v>6</v>
      </c>
      <c r="H10" s="523">
        <v>6</v>
      </c>
      <c r="I10" s="525">
        <v>0</v>
      </c>
      <c r="J10" s="525">
        <v>0</v>
      </c>
      <c r="K10" s="523">
        <v>0</v>
      </c>
      <c r="L10" s="525">
        <v>0</v>
      </c>
    </row>
    <row r="11" spans="1:12" s="521" customFormat="1" ht="15" customHeight="1">
      <c r="A11" s="526" t="s">
        <v>5</v>
      </c>
      <c r="B11" s="523">
        <v>11</v>
      </c>
      <c r="C11" s="524">
        <v>43</v>
      </c>
      <c r="D11" s="524">
        <v>0</v>
      </c>
      <c r="E11" s="523">
        <v>0</v>
      </c>
      <c r="F11" s="525">
        <v>0</v>
      </c>
      <c r="G11" s="524">
        <v>42</v>
      </c>
      <c r="H11" s="523">
        <v>42</v>
      </c>
      <c r="I11" s="525">
        <v>0</v>
      </c>
      <c r="J11" s="525">
        <v>1</v>
      </c>
      <c r="K11" s="525">
        <v>1</v>
      </c>
      <c r="L11" s="525">
        <v>0</v>
      </c>
    </row>
    <row r="12" spans="1:12" s="521" customFormat="1" ht="15" customHeight="1" thickBot="1">
      <c r="A12" s="527" t="s">
        <v>6</v>
      </c>
      <c r="B12" s="524">
        <v>0</v>
      </c>
      <c r="C12" s="524">
        <v>0</v>
      </c>
      <c r="D12" s="524">
        <v>0</v>
      </c>
      <c r="E12" s="528">
        <v>0</v>
      </c>
      <c r="F12" s="529">
        <v>0</v>
      </c>
      <c r="G12" s="524">
        <v>0</v>
      </c>
      <c r="H12" s="524">
        <v>0</v>
      </c>
      <c r="I12" s="524">
        <v>0</v>
      </c>
      <c r="J12" s="524">
        <v>0</v>
      </c>
      <c r="K12" s="528">
        <v>0</v>
      </c>
      <c r="L12" s="529">
        <v>0</v>
      </c>
    </row>
    <row r="13" spans="1:12" s="500" customFormat="1" ht="24.95" customHeight="1">
      <c r="A13" s="530" t="s">
        <v>231</v>
      </c>
      <c r="B13" s="530"/>
      <c r="C13" s="530"/>
      <c r="D13" s="530"/>
      <c r="E13" s="530"/>
      <c r="F13" s="530"/>
      <c r="G13" s="530"/>
      <c r="H13" s="530"/>
      <c r="I13" s="530"/>
      <c r="J13" s="530"/>
      <c r="K13" s="530"/>
      <c r="L13" s="530"/>
    </row>
    <row r="14" spans="1:12" s="500" customFormat="1" ht="15" customHeight="1">
      <c r="A14" s="531" t="s">
        <v>25</v>
      </c>
      <c r="B14" s="531"/>
      <c r="C14" s="531"/>
      <c r="D14" s="532"/>
    </row>
    <row r="18" spans="1:18">
      <c r="A18" s="481"/>
      <c r="B18" s="481"/>
      <c r="C18" s="481"/>
      <c r="D18" s="481"/>
      <c r="G18" s="481"/>
      <c r="H18" s="481"/>
      <c r="I18" s="481"/>
      <c r="J18" s="481"/>
      <c r="K18" s="481"/>
      <c r="L18" s="481"/>
      <c r="M18" s="481"/>
      <c r="N18" s="481"/>
      <c r="O18" s="481"/>
      <c r="P18" s="481"/>
      <c r="Q18" s="481"/>
      <c r="R18" s="481"/>
    </row>
  </sheetData>
  <mergeCells count="10">
    <mergeCell ref="A13:L13"/>
    <mergeCell ref="A2:A4"/>
    <mergeCell ref="B2:B4"/>
    <mergeCell ref="C2:C4"/>
    <mergeCell ref="D2:F2"/>
    <mergeCell ref="G2:I2"/>
    <mergeCell ref="J2:L2"/>
    <mergeCell ref="D3:F3"/>
    <mergeCell ref="G3:I3"/>
    <mergeCell ref="J3:L3"/>
  </mergeCells>
  <phoneticPr fontId="2"/>
  <printOptions horizontalCentered="1"/>
  <pageMargins left="0.47244094488188981" right="0.47244094488188981" top="0.70866141732283472" bottom="0" header="0" footer="0"/>
  <pageSetup paperSize="9" orientation="portrait"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E973-ECBE-47A8-9E5A-3A532737E2FE}">
  <dimension ref="A1:M15"/>
  <sheetViews>
    <sheetView showGridLines="0" showZeros="0" zoomScaleNormal="100" zoomScaleSheetLayoutView="100" workbookViewId="0"/>
  </sheetViews>
  <sheetFormatPr defaultColWidth="8.875" defaultRowHeight="13.5"/>
  <cols>
    <col min="1" max="1" width="10" style="81" customWidth="1"/>
    <col min="2" max="3" width="7.875" style="81" customWidth="1"/>
    <col min="4" max="4" width="7.5" style="81" customWidth="1"/>
    <col min="5" max="6" width="7.5" customWidth="1"/>
    <col min="7" max="12" width="7.5" style="81" customWidth="1"/>
    <col min="13" max="49" width="5.625" style="81" customWidth="1"/>
    <col min="50" max="16384" width="8.875" style="81"/>
  </cols>
  <sheetData>
    <row r="1" spans="1:13" s="534" customFormat="1" ht="15" customHeight="1" thickBot="1">
      <c r="A1" s="169" t="s">
        <v>232</v>
      </c>
      <c r="K1" s="225"/>
    </row>
    <row r="2" spans="1:13" s="4" customFormat="1" ht="20.100000000000001" customHeight="1">
      <c r="A2" s="215"/>
      <c r="B2" s="253" t="s">
        <v>120</v>
      </c>
      <c r="C2" s="253" t="s">
        <v>121</v>
      </c>
      <c r="D2" s="535" t="s">
        <v>226</v>
      </c>
      <c r="E2" s="536"/>
      <c r="F2" s="537"/>
      <c r="G2" s="535" t="s">
        <v>227</v>
      </c>
      <c r="H2" s="536"/>
      <c r="I2" s="537"/>
      <c r="J2" s="535" t="s">
        <v>228</v>
      </c>
      <c r="K2" s="536"/>
      <c r="L2" s="536"/>
    </row>
    <row r="3" spans="1:13" s="4" customFormat="1" ht="20.100000000000001" customHeight="1">
      <c r="A3" s="273"/>
      <c r="B3" s="274"/>
      <c r="C3" s="274"/>
      <c r="D3" s="538" t="s">
        <v>229</v>
      </c>
      <c r="E3" s="539"/>
      <c r="F3" s="540"/>
      <c r="G3" s="541" t="s">
        <v>123</v>
      </c>
      <c r="H3" s="542"/>
      <c r="I3" s="543"/>
      <c r="J3" s="541" t="s">
        <v>230</v>
      </c>
      <c r="K3" s="542"/>
      <c r="L3" s="542"/>
    </row>
    <row r="4" spans="1:13" s="4" customFormat="1" ht="24.95" customHeight="1" thickBot="1">
      <c r="A4" s="219"/>
      <c r="B4" s="257"/>
      <c r="C4" s="257"/>
      <c r="D4" s="544" t="s">
        <v>7</v>
      </c>
      <c r="E4" s="545" t="s">
        <v>138</v>
      </c>
      <c r="F4" s="544" t="s">
        <v>139</v>
      </c>
      <c r="G4" s="544" t="s">
        <v>7</v>
      </c>
      <c r="H4" s="545" t="s">
        <v>138</v>
      </c>
      <c r="I4" s="544" t="s">
        <v>139</v>
      </c>
      <c r="J4" s="544" t="s">
        <v>7</v>
      </c>
      <c r="K4" s="545" t="s">
        <v>138</v>
      </c>
      <c r="L4" s="544" t="s">
        <v>139</v>
      </c>
    </row>
    <row r="5" spans="1:13" s="549" customFormat="1" ht="15" customHeight="1">
      <c r="A5" s="243" t="s">
        <v>7</v>
      </c>
      <c r="B5" s="546">
        <f>SUM(B6:B12)</f>
        <v>15</v>
      </c>
      <c r="C5" s="546">
        <f t="shared" ref="C5:L5" si="0">SUM(C6:C12)</f>
        <v>54</v>
      </c>
      <c r="D5" s="546">
        <f t="shared" si="0"/>
        <v>0</v>
      </c>
      <c r="E5" s="546">
        <f t="shared" si="0"/>
        <v>0</v>
      </c>
      <c r="F5" s="546">
        <f t="shared" si="0"/>
        <v>0</v>
      </c>
      <c r="G5" s="546">
        <f t="shared" si="0"/>
        <v>53</v>
      </c>
      <c r="H5" s="546">
        <f t="shared" si="0"/>
        <v>53</v>
      </c>
      <c r="I5" s="546">
        <f t="shared" si="0"/>
        <v>0</v>
      </c>
      <c r="J5" s="546">
        <f t="shared" si="0"/>
        <v>1</v>
      </c>
      <c r="K5" s="546">
        <f t="shared" si="0"/>
        <v>0</v>
      </c>
      <c r="L5" s="547">
        <f t="shared" si="0"/>
        <v>1</v>
      </c>
      <c r="M5" s="548"/>
    </row>
    <row r="6" spans="1:13" s="77" customFormat="1" ht="15" customHeight="1">
      <c r="A6" s="246" t="s">
        <v>0</v>
      </c>
      <c r="B6" s="491">
        <v>0</v>
      </c>
      <c r="C6" s="65">
        <v>0</v>
      </c>
      <c r="D6" s="65">
        <v>0</v>
      </c>
      <c r="E6" s="491">
        <v>0</v>
      </c>
      <c r="F6" s="550">
        <v>0</v>
      </c>
      <c r="G6" s="65">
        <v>0</v>
      </c>
      <c r="H6" s="65">
        <v>0</v>
      </c>
      <c r="I6" s="550">
        <v>0</v>
      </c>
      <c r="J6" s="550">
        <v>0</v>
      </c>
      <c r="K6" s="550">
        <v>0</v>
      </c>
      <c r="L6" s="550">
        <v>0</v>
      </c>
    </row>
    <row r="7" spans="1:13" s="77" customFormat="1" ht="15" customHeight="1">
      <c r="A7" s="246" t="s">
        <v>1</v>
      </c>
      <c r="B7" s="491">
        <v>1</v>
      </c>
      <c r="C7" s="65">
        <v>5</v>
      </c>
      <c r="D7" s="65">
        <v>0</v>
      </c>
      <c r="E7" s="491">
        <v>0</v>
      </c>
      <c r="F7" s="550">
        <v>0</v>
      </c>
      <c r="G7" s="65">
        <v>4</v>
      </c>
      <c r="H7" s="65">
        <v>4</v>
      </c>
      <c r="I7" s="550">
        <v>0</v>
      </c>
      <c r="J7" s="65">
        <v>1</v>
      </c>
      <c r="K7" s="491">
        <v>0</v>
      </c>
      <c r="L7" s="550">
        <v>1</v>
      </c>
    </row>
    <row r="8" spans="1:13" s="77" customFormat="1" ht="15" customHeight="1">
      <c r="A8" s="246" t="s">
        <v>2</v>
      </c>
      <c r="B8" s="491">
        <v>7</v>
      </c>
      <c r="C8" s="65">
        <v>33</v>
      </c>
      <c r="D8" s="65">
        <v>0</v>
      </c>
      <c r="E8" s="491">
        <v>0</v>
      </c>
      <c r="F8" s="550">
        <v>0</v>
      </c>
      <c r="G8" s="65">
        <v>33</v>
      </c>
      <c r="H8" s="65">
        <v>33</v>
      </c>
      <c r="I8" s="550">
        <v>0</v>
      </c>
      <c r="J8" s="65">
        <v>0</v>
      </c>
      <c r="K8" s="491">
        <v>0</v>
      </c>
      <c r="L8" s="550">
        <v>0</v>
      </c>
    </row>
    <row r="9" spans="1:13" s="77" customFormat="1" ht="15" customHeight="1">
      <c r="A9" s="246" t="s">
        <v>3</v>
      </c>
      <c r="B9" s="491">
        <v>5</v>
      </c>
      <c r="C9" s="65">
        <v>14</v>
      </c>
      <c r="D9" s="65">
        <v>0</v>
      </c>
      <c r="E9" s="491">
        <v>0</v>
      </c>
      <c r="F9" s="550">
        <v>0</v>
      </c>
      <c r="G9" s="65">
        <v>14</v>
      </c>
      <c r="H9" s="65">
        <v>14</v>
      </c>
      <c r="I9" s="550">
        <v>0</v>
      </c>
      <c r="J9" s="65">
        <v>0</v>
      </c>
      <c r="K9" s="491">
        <v>0</v>
      </c>
      <c r="L9" s="550">
        <v>0</v>
      </c>
    </row>
    <row r="10" spans="1:13" s="77" customFormat="1" ht="15" customHeight="1">
      <c r="A10" s="246" t="s">
        <v>4</v>
      </c>
      <c r="B10" s="491">
        <v>2</v>
      </c>
      <c r="C10" s="65">
        <v>2</v>
      </c>
      <c r="D10" s="65">
        <v>0</v>
      </c>
      <c r="E10" s="491">
        <v>0</v>
      </c>
      <c r="F10" s="550">
        <v>0</v>
      </c>
      <c r="G10" s="65">
        <v>2</v>
      </c>
      <c r="H10" s="65">
        <v>2</v>
      </c>
      <c r="I10" s="550">
        <v>0</v>
      </c>
      <c r="J10" s="65">
        <v>0</v>
      </c>
      <c r="K10" s="491">
        <v>0</v>
      </c>
      <c r="L10" s="550">
        <v>0</v>
      </c>
    </row>
    <row r="11" spans="1:13" s="77" customFormat="1" ht="15" customHeight="1">
      <c r="A11" s="551" t="s">
        <v>5</v>
      </c>
      <c r="B11" s="491">
        <v>0</v>
      </c>
      <c r="C11" s="491">
        <v>0</v>
      </c>
      <c r="D11" s="65">
        <v>0</v>
      </c>
      <c r="E11" s="491">
        <v>0</v>
      </c>
      <c r="F11" s="550">
        <v>0</v>
      </c>
      <c r="G11" s="65">
        <v>0</v>
      </c>
      <c r="H11" s="65">
        <v>0</v>
      </c>
      <c r="I11" s="550">
        <v>0</v>
      </c>
      <c r="J11" s="491">
        <v>0</v>
      </c>
      <c r="K11" s="491">
        <v>0</v>
      </c>
      <c r="L11" s="550">
        <v>0</v>
      </c>
    </row>
    <row r="12" spans="1:13" s="77" customFormat="1" ht="15" customHeight="1" thickBot="1">
      <c r="A12" s="552" t="s">
        <v>6</v>
      </c>
      <c r="B12" s="65">
        <v>0</v>
      </c>
      <c r="C12" s="65">
        <v>0</v>
      </c>
      <c r="D12" s="65">
        <v>0</v>
      </c>
      <c r="E12" s="495">
        <v>0</v>
      </c>
      <c r="F12" s="553">
        <v>0</v>
      </c>
      <c r="G12" s="553">
        <v>0</v>
      </c>
      <c r="H12" s="553">
        <v>0</v>
      </c>
      <c r="I12" s="553">
        <v>0</v>
      </c>
      <c r="J12" s="65">
        <v>0</v>
      </c>
      <c r="K12" s="495">
        <v>0</v>
      </c>
      <c r="L12" s="553">
        <v>0</v>
      </c>
    </row>
    <row r="13" spans="1:13" s="225" customFormat="1" ht="24.95" customHeight="1">
      <c r="A13" s="554" t="s">
        <v>233</v>
      </c>
      <c r="B13" s="554"/>
      <c r="C13" s="554"/>
      <c r="D13" s="554"/>
      <c r="E13" s="554"/>
      <c r="F13" s="554"/>
      <c r="G13" s="554"/>
      <c r="H13" s="554"/>
      <c r="I13" s="554"/>
      <c r="J13" s="554"/>
      <c r="K13" s="554"/>
      <c r="L13" s="554"/>
    </row>
    <row r="14" spans="1:13" s="225" customFormat="1" ht="15" customHeight="1">
      <c r="A14" s="29" t="s">
        <v>25</v>
      </c>
      <c r="B14" s="29"/>
      <c r="C14" s="29"/>
      <c r="D14" s="555"/>
    </row>
    <row r="15" spans="1:13">
      <c r="E15" s="9"/>
      <c r="F15" s="9"/>
    </row>
  </sheetData>
  <mergeCells count="10">
    <mergeCell ref="A13:L13"/>
    <mergeCell ref="A2:A4"/>
    <mergeCell ref="B2:B4"/>
    <mergeCell ref="C2:C4"/>
    <mergeCell ref="D2:F2"/>
    <mergeCell ref="G2:I2"/>
    <mergeCell ref="J2:L2"/>
    <mergeCell ref="D3:F3"/>
    <mergeCell ref="G3:I3"/>
    <mergeCell ref="J3:L3"/>
  </mergeCells>
  <phoneticPr fontId="2"/>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FB80-9570-43D0-8039-616415C7F0CD}">
  <dimension ref="A1:AV52"/>
  <sheetViews>
    <sheetView showGridLines="0" showZeros="0" zoomScale="85" zoomScaleNormal="85" zoomScaleSheetLayoutView="100" workbookViewId="0">
      <pane xSplit="4" ySplit="3" topLeftCell="E22" activePane="bottomRight" state="frozen"/>
      <selection pane="topRight" activeCell="E1" sqref="E1"/>
      <selection pane="bottomLeft" activeCell="A4" sqref="A4"/>
      <selection pane="bottomRight"/>
    </sheetView>
  </sheetViews>
  <sheetFormatPr defaultColWidth="8.875" defaultRowHeight="12"/>
  <cols>
    <col min="1" max="1" width="6.625" style="616" customWidth="1"/>
    <col min="2" max="4" width="6.625" style="617" customWidth="1"/>
    <col min="5" max="5" width="6.375" style="616" customWidth="1"/>
    <col min="6" max="10" width="4.5" style="616" customWidth="1"/>
    <col min="11" max="45" width="3.75" style="616" customWidth="1"/>
    <col min="46" max="16384" width="8.875" style="616"/>
  </cols>
  <sheetData>
    <row r="1" spans="1:48" s="558" customFormat="1" ht="15" customHeight="1">
      <c r="A1" s="556" t="s">
        <v>234</v>
      </c>
      <c r="B1" s="556"/>
      <c r="C1" s="556"/>
      <c r="D1" s="556"/>
      <c r="E1" s="556"/>
      <c r="F1" s="556"/>
      <c r="G1" s="556"/>
      <c r="H1" s="556"/>
      <c r="I1" s="557"/>
      <c r="AS1" s="559"/>
    </row>
    <row r="2" spans="1:48" s="567" customFormat="1" ht="12.95" customHeight="1">
      <c r="A2" s="560"/>
      <c r="B2" s="560"/>
      <c r="C2" s="560"/>
      <c r="D2" s="561"/>
      <c r="E2" s="562" t="s">
        <v>7</v>
      </c>
      <c r="F2" s="563" t="s">
        <v>235</v>
      </c>
      <c r="G2" s="563"/>
      <c r="H2" s="563"/>
      <c r="I2" s="563"/>
      <c r="J2" s="563"/>
      <c r="K2" s="563" t="s">
        <v>236</v>
      </c>
      <c r="L2" s="563"/>
      <c r="M2" s="563"/>
      <c r="N2" s="563"/>
      <c r="O2" s="563"/>
      <c r="P2" s="563" t="s">
        <v>1</v>
      </c>
      <c r="Q2" s="563"/>
      <c r="R2" s="563"/>
      <c r="S2" s="563"/>
      <c r="T2" s="564"/>
      <c r="U2" s="565" t="s">
        <v>237</v>
      </c>
      <c r="V2" s="563"/>
      <c r="W2" s="563"/>
      <c r="X2" s="563"/>
      <c r="Y2" s="563"/>
      <c r="Z2" s="563" t="s">
        <v>238</v>
      </c>
      <c r="AA2" s="563"/>
      <c r="AB2" s="563"/>
      <c r="AC2" s="563"/>
      <c r="AD2" s="563"/>
      <c r="AE2" s="563" t="s">
        <v>239</v>
      </c>
      <c r="AF2" s="563"/>
      <c r="AG2" s="563"/>
      <c r="AH2" s="563"/>
      <c r="AI2" s="563"/>
      <c r="AJ2" s="563" t="s">
        <v>240</v>
      </c>
      <c r="AK2" s="563"/>
      <c r="AL2" s="563"/>
      <c r="AM2" s="563"/>
      <c r="AN2" s="563"/>
      <c r="AO2" s="563" t="s">
        <v>241</v>
      </c>
      <c r="AP2" s="563"/>
      <c r="AQ2" s="563"/>
      <c r="AR2" s="563"/>
      <c r="AS2" s="564"/>
      <c r="AT2" s="566"/>
      <c r="AU2" s="566"/>
      <c r="AV2" s="566"/>
    </row>
    <row r="3" spans="1:48" s="567" customFormat="1" ht="51" customHeight="1">
      <c r="A3" s="560"/>
      <c r="B3" s="560"/>
      <c r="C3" s="560"/>
      <c r="D3" s="561"/>
      <c r="E3" s="562"/>
      <c r="F3" s="568" t="s">
        <v>242</v>
      </c>
      <c r="G3" s="568" t="s">
        <v>243</v>
      </c>
      <c r="H3" s="568" t="s">
        <v>244</v>
      </c>
      <c r="I3" s="568" t="s">
        <v>245</v>
      </c>
      <c r="J3" s="568" t="s">
        <v>49</v>
      </c>
      <c r="K3" s="568" t="s">
        <v>242</v>
      </c>
      <c r="L3" s="568" t="s">
        <v>243</v>
      </c>
      <c r="M3" s="568" t="s">
        <v>244</v>
      </c>
      <c r="N3" s="568" t="s">
        <v>245</v>
      </c>
      <c r="O3" s="568" t="s">
        <v>49</v>
      </c>
      <c r="P3" s="568" t="s">
        <v>242</v>
      </c>
      <c r="Q3" s="568" t="s">
        <v>243</v>
      </c>
      <c r="R3" s="568" t="s">
        <v>244</v>
      </c>
      <c r="S3" s="568" t="s">
        <v>245</v>
      </c>
      <c r="T3" s="569" t="s">
        <v>49</v>
      </c>
      <c r="U3" s="570" t="s">
        <v>242</v>
      </c>
      <c r="V3" s="568" t="s">
        <v>243</v>
      </c>
      <c r="W3" s="568" t="s">
        <v>244</v>
      </c>
      <c r="X3" s="568" t="s">
        <v>245</v>
      </c>
      <c r="Y3" s="568" t="s">
        <v>49</v>
      </c>
      <c r="Z3" s="568" t="s">
        <v>242</v>
      </c>
      <c r="AA3" s="568" t="s">
        <v>243</v>
      </c>
      <c r="AB3" s="568" t="s">
        <v>244</v>
      </c>
      <c r="AC3" s="568" t="s">
        <v>245</v>
      </c>
      <c r="AD3" s="568" t="s">
        <v>49</v>
      </c>
      <c r="AE3" s="568" t="s">
        <v>242</v>
      </c>
      <c r="AF3" s="568" t="s">
        <v>243</v>
      </c>
      <c r="AG3" s="568" t="s">
        <v>244</v>
      </c>
      <c r="AH3" s="568" t="s">
        <v>245</v>
      </c>
      <c r="AI3" s="568" t="s">
        <v>49</v>
      </c>
      <c r="AJ3" s="568" t="s">
        <v>242</v>
      </c>
      <c r="AK3" s="568" t="s">
        <v>243</v>
      </c>
      <c r="AL3" s="568" t="s">
        <v>244</v>
      </c>
      <c r="AM3" s="568" t="s">
        <v>245</v>
      </c>
      <c r="AN3" s="568" t="s">
        <v>49</v>
      </c>
      <c r="AO3" s="568" t="s">
        <v>242</v>
      </c>
      <c r="AP3" s="568" t="s">
        <v>243</v>
      </c>
      <c r="AQ3" s="568" t="s">
        <v>244</v>
      </c>
      <c r="AR3" s="568" t="s">
        <v>245</v>
      </c>
      <c r="AS3" s="569" t="s">
        <v>49</v>
      </c>
      <c r="AT3" s="566"/>
      <c r="AU3" s="566"/>
      <c r="AV3" s="566"/>
    </row>
    <row r="4" spans="1:48" s="581" customFormat="1" ht="12" customHeight="1">
      <c r="A4" s="571" t="s">
        <v>205</v>
      </c>
      <c r="B4" s="571"/>
      <c r="C4" s="571"/>
      <c r="D4" s="572"/>
      <c r="E4" s="573">
        <f>SUM(F4:J4)</f>
        <v>83</v>
      </c>
      <c r="F4" s="574">
        <f>K4+P4+U4+Z4+AE4+AJ4+AO4</f>
        <v>68</v>
      </c>
      <c r="G4" s="574">
        <f>L4+Q4+V4+AA4+AF4+AK4+AP4</f>
        <v>12</v>
      </c>
      <c r="H4" s="574">
        <f t="shared" ref="H4:J19" si="0">M4+R4+W4+AB4+AG4+AL4+AQ4</f>
        <v>3</v>
      </c>
      <c r="I4" s="574">
        <f t="shared" si="0"/>
        <v>0</v>
      </c>
      <c r="J4" s="574">
        <f t="shared" si="0"/>
        <v>0</v>
      </c>
      <c r="K4" s="574">
        <v>2</v>
      </c>
      <c r="L4" s="574">
        <v>1</v>
      </c>
      <c r="M4" s="574">
        <v>2</v>
      </c>
      <c r="N4" s="574">
        <v>0</v>
      </c>
      <c r="O4" s="574">
        <v>0</v>
      </c>
      <c r="P4" s="574">
        <v>12</v>
      </c>
      <c r="Q4" s="574">
        <v>2</v>
      </c>
      <c r="R4" s="574">
        <v>0</v>
      </c>
      <c r="S4" s="574">
        <v>0</v>
      </c>
      <c r="T4" s="575">
        <v>0</v>
      </c>
      <c r="U4" s="576">
        <v>8</v>
      </c>
      <c r="V4" s="574">
        <v>2</v>
      </c>
      <c r="W4" s="574">
        <v>0</v>
      </c>
      <c r="X4" s="574">
        <v>0</v>
      </c>
      <c r="Y4" s="574">
        <v>0</v>
      </c>
      <c r="Z4" s="574">
        <v>12</v>
      </c>
      <c r="AA4" s="574">
        <v>2</v>
      </c>
      <c r="AB4" s="574">
        <v>0</v>
      </c>
      <c r="AC4" s="574">
        <v>0</v>
      </c>
      <c r="AD4" s="577">
        <v>0</v>
      </c>
      <c r="AE4" s="577">
        <v>11</v>
      </c>
      <c r="AF4" s="577">
        <v>1</v>
      </c>
      <c r="AG4" s="577">
        <v>0</v>
      </c>
      <c r="AH4" s="577">
        <v>0</v>
      </c>
      <c r="AI4" s="577">
        <v>0</v>
      </c>
      <c r="AJ4" s="577">
        <v>9</v>
      </c>
      <c r="AK4" s="577">
        <v>2</v>
      </c>
      <c r="AL4" s="577">
        <v>1</v>
      </c>
      <c r="AM4" s="577">
        <v>0</v>
      </c>
      <c r="AN4" s="577">
        <v>0</v>
      </c>
      <c r="AO4" s="577">
        <v>14</v>
      </c>
      <c r="AP4" s="577">
        <v>2</v>
      </c>
      <c r="AQ4" s="577">
        <v>0</v>
      </c>
      <c r="AR4" s="577">
        <v>0</v>
      </c>
      <c r="AS4" s="578">
        <v>0</v>
      </c>
      <c r="AT4" s="579"/>
      <c r="AU4" s="580"/>
      <c r="AV4" s="580"/>
    </row>
    <row r="5" spans="1:48" s="581" customFormat="1" ht="12" customHeight="1">
      <c r="A5" s="571" t="s">
        <v>206</v>
      </c>
      <c r="B5" s="571"/>
      <c r="C5" s="571"/>
      <c r="D5" s="572"/>
      <c r="E5" s="573">
        <f>SUM(F5:J5)</f>
        <v>782</v>
      </c>
      <c r="F5" s="574">
        <f>K5+P5+U5+Z5+AE5+AJ5+AO5</f>
        <v>550</v>
      </c>
      <c r="G5" s="574">
        <f>L5+Q5+V5+AA5+AF5+AK5+AP5</f>
        <v>193</v>
      </c>
      <c r="H5" s="574">
        <f t="shared" si="0"/>
        <v>39</v>
      </c>
      <c r="I5" s="574">
        <f t="shared" si="0"/>
        <v>0</v>
      </c>
      <c r="J5" s="574">
        <f t="shared" si="0"/>
        <v>0</v>
      </c>
      <c r="K5" s="574">
        <f>K6+K9+K12+K15+K18+K21+K24+K27+K30+K33</f>
        <v>18</v>
      </c>
      <c r="L5" s="574">
        <f>L6+L9+L12+L15+L18+L21+L24+L27+L30+L33</f>
        <v>35</v>
      </c>
      <c r="M5" s="574">
        <f t="shared" ref="M5:AS5" si="1">M6+M9+M12+M15+M18+M21+M24+M27+M30+M33</f>
        <v>21</v>
      </c>
      <c r="N5" s="574">
        <f t="shared" si="1"/>
        <v>0</v>
      </c>
      <c r="O5" s="574">
        <f t="shared" si="1"/>
        <v>0</v>
      </c>
      <c r="P5" s="574">
        <f t="shared" si="1"/>
        <v>20</v>
      </c>
      <c r="Q5" s="574">
        <f t="shared" si="1"/>
        <v>18</v>
      </c>
      <c r="R5" s="574">
        <f t="shared" si="1"/>
        <v>0</v>
      </c>
      <c r="S5" s="574">
        <f t="shared" si="1"/>
        <v>0</v>
      </c>
      <c r="T5" s="575">
        <f t="shared" si="1"/>
        <v>0</v>
      </c>
      <c r="U5" s="576">
        <f t="shared" si="1"/>
        <v>87</v>
      </c>
      <c r="V5" s="574">
        <f t="shared" si="1"/>
        <v>44</v>
      </c>
      <c r="W5" s="574">
        <f t="shared" si="1"/>
        <v>0</v>
      </c>
      <c r="X5" s="574">
        <f t="shared" si="1"/>
        <v>0</v>
      </c>
      <c r="Y5" s="574">
        <f t="shared" si="1"/>
        <v>0</v>
      </c>
      <c r="Z5" s="574">
        <f t="shared" si="1"/>
        <v>64</v>
      </c>
      <c r="AA5" s="574">
        <f t="shared" si="1"/>
        <v>20</v>
      </c>
      <c r="AB5" s="574">
        <f t="shared" si="1"/>
        <v>0</v>
      </c>
      <c r="AC5" s="574">
        <f t="shared" si="1"/>
        <v>0</v>
      </c>
      <c r="AD5" s="577">
        <f t="shared" si="1"/>
        <v>0</v>
      </c>
      <c r="AE5" s="574">
        <f t="shared" si="1"/>
        <v>98</v>
      </c>
      <c r="AF5" s="582">
        <f t="shared" si="1"/>
        <v>13</v>
      </c>
      <c r="AG5" s="577">
        <f t="shared" si="1"/>
        <v>0</v>
      </c>
      <c r="AH5" s="577">
        <f t="shared" si="1"/>
        <v>0</v>
      </c>
      <c r="AI5" s="577">
        <f t="shared" si="1"/>
        <v>0</v>
      </c>
      <c r="AJ5" s="574">
        <f t="shared" si="1"/>
        <v>205</v>
      </c>
      <c r="AK5" s="574">
        <f t="shared" si="1"/>
        <v>31</v>
      </c>
      <c r="AL5" s="577">
        <f t="shared" si="1"/>
        <v>18</v>
      </c>
      <c r="AM5" s="577">
        <f t="shared" si="1"/>
        <v>0</v>
      </c>
      <c r="AN5" s="574">
        <f t="shared" si="1"/>
        <v>0</v>
      </c>
      <c r="AO5" s="577">
        <f t="shared" si="1"/>
        <v>58</v>
      </c>
      <c r="AP5" s="574">
        <f t="shared" si="1"/>
        <v>32</v>
      </c>
      <c r="AQ5" s="574">
        <f t="shared" si="1"/>
        <v>0</v>
      </c>
      <c r="AR5" s="574">
        <f t="shared" si="1"/>
        <v>0</v>
      </c>
      <c r="AS5" s="575">
        <f t="shared" si="1"/>
        <v>0</v>
      </c>
      <c r="AT5" s="579"/>
      <c r="AU5" s="580"/>
      <c r="AV5" s="580"/>
    </row>
    <row r="6" spans="1:48" s="581" customFormat="1" ht="12" customHeight="1">
      <c r="A6" s="583" t="s">
        <v>246</v>
      </c>
      <c r="B6" s="584" t="s">
        <v>247</v>
      </c>
      <c r="C6" s="585"/>
      <c r="D6" s="586" t="s">
        <v>7</v>
      </c>
      <c r="E6" s="573">
        <f t="shared" ref="E6:E50" si="2">SUM(F6:J6)</f>
        <v>144</v>
      </c>
      <c r="F6" s="574">
        <f t="shared" ref="F6:J50" si="3">K6+P6+U6+Z6+AE6+AJ6+AO6</f>
        <v>102</v>
      </c>
      <c r="G6" s="574">
        <f t="shared" si="3"/>
        <v>35</v>
      </c>
      <c r="H6" s="574">
        <f t="shared" si="0"/>
        <v>7</v>
      </c>
      <c r="I6" s="574">
        <f t="shared" si="0"/>
        <v>0</v>
      </c>
      <c r="J6" s="574">
        <f t="shared" si="0"/>
        <v>0</v>
      </c>
      <c r="K6" s="574">
        <v>3</v>
      </c>
      <c r="L6" s="574">
        <v>5</v>
      </c>
      <c r="M6" s="574">
        <v>3</v>
      </c>
      <c r="N6" s="574">
        <v>0</v>
      </c>
      <c r="O6" s="574">
        <v>0</v>
      </c>
      <c r="P6" s="574">
        <v>0</v>
      </c>
      <c r="Q6" s="574">
        <v>4</v>
      </c>
      <c r="R6" s="574">
        <v>0</v>
      </c>
      <c r="S6" s="574">
        <v>0</v>
      </c>
      <c r="T6" s="575">
        <v>0</v>
      </c>
      <c r="U6" s="576">
        <v>13</v>
      </c>
      <c r="V6" s="574">
        <v>8</v>
      </c>
      <c r="W6" s="574">
        <v>0</v>
      </c>
      <c r="X6" s="574">
        <v>0</v>
      </c>
      <c r="Y6" s="574">
        <v>0</v>
      </c>
      <c r="Z6" s="574">
        <v>13</v>
      </c>
      <c r="AA6" s="574">
        <v>4</v>
      </c>
      <c r="AB6" s="574">
        <v>0</v>
      </c>
      <c r="AC6" s="574">
        <v>0</v>
      </c>
      <c r="AD6" s="577">
        <v>0</v>
      </c>
      <c r="AE6" s="577">
        <v>21</v>
      </c>
      <c r="AF6" s="577">
        <v>3</v>
      </c>
      <c r="AG6" s="577">
        <v>0</v>
      </c>
      <c r="AH6" s="577">
        <v>0</v>
      </c>
      <c r="AI6" s="577">
        <v>0</v>
      </c>
      <c r="AJ6" s="577">
        <v>46</v>
      </c>
      <c r="AK6" s="577">
        <v>7</v>
      </c>
      <c r="AL6" s="577">
        <v>4</v>
      </c>
      <c r="AM6" s="577">
        <v>0</v>
      </c>
      <c r="AN6" s="577">
        <v>0</v>
      </c>
      <c r="AO6" s="577">
        <v>6</v>
      </c>
      <c r="AP6" s="577">
        <v>4</v>
      </c>
      <c r="AQ6" s="577">
        <v>0</v>
      </c>
      <c r="AR6" s="577">
        <v>0</v>
      </c>
      <c r="AS6" s="578">
        <v>0</v>
      </c>
      <c r="AT6" s="579"/>
      <c r="AU6" s="580"/>
      <c r="AV6" s="580"/>
    </row>
    <row r="7" spans="1:48" s="581" customFormat="1" ht="12" customHeight="1">
      <c r="A7" s="583"/>
      <c r="B7" s="587"/>
      <c r="C7" s="585"/>
      <c r="D7" s="588" t="s">
        <v>138</v>
      </c>
      <c r="E7" s="573">
        <f t="shared" si="2"/>
        <v>137</v>
      </c>
      <c r="F7" s="574">
        <f t="shared" si="3"/>
        <v>102</v>
      </c>
      <c r="G7" s="574">
        <f t="shared" si="3"/>
        <v>31</v>
      </c>
      <c r="H7" s="574">
        <f t="shared" si="0"/>
        <v>4</v>
      </c>
      <c r="I7" s="574">
        <f t="shared" si="0"/>
        <v>0</v>
      </c>
      <c r="J7" s="574">
        <f t="shared" si="0"/>
        <v>0</v>
      </c>
      <c r="K7" s="574">
        <v>3</v>
      </c>
      <c r="L7" s="574">
        <v>3</v>
      </c>
      <c r="M7" s="574">
        <v>0</v>
      </c>
      <c r="N7" s="574">
        <v>0</v>
      </c>
      <c r="O7" s="574">
        <v>0</v>
      </c>
      <c r="P7" s="574">
        <v>0</v>
      </c>
      <c r="Q7" s="574">
        <v>2</v>
      </c>
      <c r="R7" s="574">
        <v>0</v>
      </c>
      <c r="S7" s="574">
        <v>0</v>
      </c>
      <c r="T7" s="575">
        <v>0</v>
      </c>
      <c r="U7" s="576">
        <v>13</v>
      </c>
      <c r="V7" s="574">
        <v>8</v>
      </c>
      <c r="W7" s="574">
        <v>0</v>
      </c>
      <c r="X7" s="574">
        <v>0</v>
      </c>
      <c r="Y7" s="574">
        <v>0</v>
      </c>
      <c r="Z7" s="574">
        <v>13</v>
      </c>
      <c r="AA7" s="574">
        <v>4</v>
      </c>
      <c r="AB7" s="574">
        <v>0</v>
      </c>
      <c r="AC7" s="574">
        <v>0</v>
      </c>
      <c r="AD7" s="577">
        <v>0</v>
      </c>
      <c r="AE7" s="577">
        <v>21</v>
      </c>
      <c r="AF7" s="577">
        <v>3</v>
      </c>
      <c r="AG7" s="577">
        <v>0</v>
      </c>
      <c r="AH7" s="577">
        <v>0</v>
      </c>
      <c r="AI7" s="577">
        <v>0</v>
      </c>
      <c r="AJ7" s="577">
        <v>46</v>
      </c>
      <c r="AK7" s="577">
        <v>7</v>
      </c>
      <c r="AL7" s="577">
        <v>4</v>
      </c>
      <c r="AM7" s="577">
        <v>0</v>
      </c>
      <c r="AN7" s="577">
        <v>0</v>
      </c>
      <c r="AO7" s="577">
        <v>6</v>
      </c>
      <c r="AP7" s="577">
        <v>4</v>
      </c>
      <c r="AQ7" s="577">
        <v>0</v>
      </c>
      <c r="AR7" s="577">
        <v>0</v>
      </c>
      <c r="AS7" s="578">
        <v>0</v>
      </c>
      <c r="AT7" s="579"/>
      <c r="AU7" s="580"/>
      <c r="AV7" s="580"/>
    </row>
    <row r="8" spans="1:48" s="581" customFormat="1" ht="12" customHeight="1">
      <c r="A8" s="583"/>
      <c r="B8" s="587"/>
      <c r="C8" s="585"/>
      <c r="D8" s="586" t="s">
        <v>139</v>
      </c>
      <c r="E8" s="573">
        <f t="shared" si="2"/>
        <v>7</v>
      </c>
      <c r="F8" s="574">
        <f t="shared" si="3"/>
        <v>0</v>
      </c>
      <c r="G8" s="574">
        <f t="shared" si="3"/>
        <v>4</v>
      </c>
      <c r="H8" s="574">
        <f t="shared" si="0"/>
        <v>3</v>
      </c>
      <c r="I8" s="574">
        <f t="shared" si="0"/>
        <v>0</v>
      </c>
      <c r="J8" s="574">
        <f t="shared" si="0"/>
        <v>0</v>
      </c>
      <c r="K8" s="574">
        <v>0</v>
      </c>
      <c r="L8" s="574">
        <v>2</v>
      </c>
      <c r="M8" s="574">
        <v>3</v>
      </c>
      <c r="N8" s="574">
        <v>0</v>
      </c>
      <c r="O8" s="574">
        <v>0</v>
      </c>
      <c r="P8" s="574">
        <v>0</v>
      </c>
      <c r="Q8" s="574">
        <v>2</v>
      </c>
      <c r="R8" s="574">
        <v>0</v>
      </c>
      <c r="S8" s="574">
        <v>0</v>
      </c>
      <c r="T8" s="575">
        <v>0</v>
      </c>
      <c r="U8" s="576">
        <v>0</v>
      </c>
      <c r="V8" s="574">
        <v>0</v>
      </c>
      <c r="W8" s="574">
        <v>0</v>
      </c>
      <c r="X8" s="574">
        <v>0</v>
      </c>
      <c r="Y8" s="574">
        <v>0</v>
      </c>
      <c r="Z8" s="574">
        <v>0</v>
      </c>
      <c r="AA8" s="574">
        <v>0</v>
      </c>
      <c r="AB8" s="574">
        <v>0</v>
      </c>
      <c r="AC8" s="574">
        <v>0</v>
      </c>
      <c r="AD8" s="577">
        <v>0</v>
      </c>
      <c r="AE8" s="577">
        <v>0</v>
      </c>
      <c r="AF8" s="577">
        <v>0</v>
      </c>
      <c r="AG8" s="577">
        <v>0</v>
      </c>
      <c r="AH8" s="577">
        <v>0</v>
      </c>
      <c r="AI8" s="577">
        <v>0</v>
      </c>
      <c r="AJ8" s="577">
        <v>0</v>
      </c>
      <c r="AK8" s="577">
        <v>0</v>
      </c>
      <c r="AL8" s="577">
        <v>0</v>
      </c>
      <c r="AM8" s="577">
        <v>0</v>
      </c>
      <c r="AN8" s="577">
        <v>0</v>
      </c>
      <c r="AO8" s="577">
        <v>0</v>
      </c>
      <c r="AP8" s="577">
        <v>0</v>
      </c>
      <c r="AQ8" s="577">
        <v>0</v>
      </c>
      <c r="AR8" s="577">
        <v>0</v>
      </c>
      <c r="AS8" s="578">
        <v>0</v>
      </c>
      <c r="AT8" s="579"/>
      <c r="AU8" s="580"/>
      <c r="AV8" s="580"/>
    </row>
    <row r="9" spans="1:48" s="581" customFormat="1" ht="12" customHeight="1">
      <c r="A9" s="583"/>
      <c r="B9" s="587" t="s">
        <v>212</v>
      </c>
      <c r="C9" s="585"/>
      <c r="D9" s="586" t="s">
        <v>7</v>
      </c>
      <c r="E9" s="573">
        <f t="shared" si="2"/>
        <v>65</v>
      </c>
      <c r="F9" s="574">
        <f t="shared" si="3"/>
        <v>40</v>
      </c>
      <c r="G9" s="574">
        <f t="shared" si="3"/>
        <v>21</v>
      </c>
      <c r="H9" s="574">
        <f t="shared" si="0"/>
        <v>4</v>
      </c>
      <c r="I9" s="574">
        <f t="shared" si="0"/>
        <v>0</v>
      </c>
      <c r="J9" s="574">
        <f t="shared" si="0"/>
        <v>0</v>
      </c>
      <c r="K9" s="574">
        <v>2</v>
      </c>
      <c r="L9" s="574">
        <v>5</v>
      </c>
      <c r="M9" s="574">
        <v>3</v>
      </c>
      <c r="N9" s="574">
        <v>0</v>
      </c>
      <c r="O9" s="574">
        <v>0</v>
      </c>
      <c r="P9" s="574">
        <v>0</v>
      </c>
      <c r="Q9" s="574">
        <v>2</v>
      </c>
      <c r="R9" s="574">
        <v>0</v>
      </c>
      <c r="S9" s="574">
        <v>0</v>
      </c>
      <c r="T9" s="575">
        <v>0</v>
      </c>
      <c r="U9" s="576">
        <v>6</v>
      </c>
      <c r="V9" s="574">
        <v>5</v>
      </c>
      <c r="W9" s="574">
        <v>0</v>
      </c>
      <c r="X9" s="574">
        <v>0</v>
      </c>
      <c r="Y9" s="574">
        <v>0</v>
      </c>
      <c r="Z9" s="574">
        <v>6</v>
      </c>
      <c r="AA9" s="574">
        <v>2</v>
      </c>
      <c r="AB9" s="574">
        <v>0</v>
      </c>
      <c r="AC9" s="574">
        <v>0</v>
      </c>
      <c r="AD9" s="577">
        <v>0</v>
      </c>
      <c r="AE9" s="577">
        <v>6</v>
      </c>
      <c r="AF9" s="577">
        <v>1</v>
      </c>
      <c r="AG9" s="577">
        <v>0</v>
      </c>
      <c r="AH9" s="577">
        <v>0</v>
      </c>
      <c r="AI9" s="577">
        <v>0</v>
      </c>
      <c r="AJ9" s="577">
        <v>14</v>
      </c>
      <c r="AK9" s="577">
        <v>2</v>
      </c>
      <c r="AL9" s="577">
        <v>1</v>
      </c>
      <c r="AM9" s="577">
        <v>0</v>
      </c>
      <c r="AN9" s="577">
        <v>0</v>
      </c>
      <c r="AO9" s="577">
        <v>6</v>
      </c>
      <c r="AP9" s="577">
        <v>4</v>
      </c>
      <c r="AQ9" s="577">
        <v>0</v>
      </c>
      <c r="AR9" s="577">
        <v>0</v>
      </c>
      <c r="AS9" s="578">
        <v>0</v>
      </c>
      <c r="AT9" s="579"/>
      <c r="AU9" s="580"/>
      <c r="AV9" s="580"/>
    </row>
    <row r="10" spans="1:48" s="581" customFormat="1" ht="12" customHeight="1">
      <c r="A10" s="583"/>
      <c r="B10" s="587"/>
      <c r="C10" s="585"/>
      <c r="D10" s="588" t="s">
        <v>138</v>
      </c>
      <c r="E10" s="573">
        <f>SUM(F10:J10)</f>
        <v>65</v>
      </c>
      <c r="F10" s="574">
        <f t="shared" si="3"/>
        <v>40</v>
      </c>
      <c r="G10" s="574">
        <f t="shared" si="3"/>
        <v>21</v>
      </c>
      <c r="H10" s="574">
        <f t="shared" si="0"/>
        <v>4</v>
      </c>
      <c r="I10" s="574">
        <f t="shared" si="0"/>
        <v>0</v>
      </c>
      <c r="J10" s="574">
        <f t="shared" si="0"/>
        <v>0</v>
      </c>
      <c r="K10" s="574">
        <v>2</v>
      </c>
      <c r="L10" s="574">
        <v>5</v>
      </c>
      <c r="M10" s="574">
        <v>3</v>
      </c>
      <c r="N10" s="574">
        <v>0</v>
      </c>
      <c r="O10" s="574">
        <v>0</v>
      </c>
      <c r="P10" s="574">
        <v>0</v>
      </c>
      <c r="Q10" s="574">
        <v>2</v>
      </c>
      <c r="R10" s="574">
        <v>0</v>
      </c>
      <c r="S10" s="574">
        <v>0</v>
      </c>
      <c r="T10" s="575">
        <v>0</v>
      </c>
      <c r="U10" s="576">
        <v>6</v>
      </c>
      <c r="V10" s="574">
        <v>5</v>
      </c>
      <c r="W10" s="574">
        <v>0</v>
      </c>
      <c r="X10" s="574">
        <v>0</v>
      </c>
      <c r="Y10" s="574">
        <v>0</v>
      </c>
      <c r="Z10" s="574">
        <v>6</v>
      </c>
      <c r="AA10" s="574">
        <v>2</v>
      </c>
      <c r="AB10" s="574">
        <v>0</v>
      </c>
      <c r="AC10" s="574">
        <v>0</v>
      </c>
      <c r="AD10" s="574">
        <v>0</v>
      </c>
      <c r="AE10" s="574">
        <v>6</v>
      </c>
      <c r="AF10" s="574">
        <v>1</v>
      </c>
      <c r="AG10" s="574">
        <v>0</v>
      </c>
      <c r="AH10" s="574">
        <v>0</v>
      </c>
      <c r="AI10" s="574">
        <v>0</v>
      </c>
      <c r="AJ10" s="574">
        <v>14</v>
      </c>
      <c r="AK10" s="574">
        <v>2</v>
      </c>
      <c r="AL10" s="574">
        <v>1</v>
      </c>
      <c r="AM10" s="574">
        <v>0</v>
      </c>
      <c r="AN10" s="574">
        <v>0</v>
      </c>
      <c r="AO10" s="574">
        <v>6</v>
      </c>
      <c r="AP10" s="574">
        <v>4</v>
      </c>
      <c r="AQ10" s="574">
        <v>0</v>
      </c>
      <c r="AR10" s="574">
        <v>0</v>
      </c>
      <c r="AS10" s="575">
        <v>0</v>
      </c>
      <c r="AT10" s="579"/>
      <c r="AU10" s="580"/>
      <c r="AV10" s="580"/>
    </row>
    <row r="11" spans="1:48" s="581" customFormat="1" ht="12" customHeight="1">
      <c r="A11" s="583"/>
      <c r="B11" s="587"/>
      <c r="C11" s="585"/>
      <c r="D11" s="586" t="s">
        <v>139</v>
      </c>
      <c r="E11" s="573">
        <f t="shared" si="2"/>
        <v>0</v>
      </c>
      <c r="F11" s="574">
        <f t="shared" si="3"/>
        <v>0</v>
      </c>
      <c r="G11" s="574">
        <f t="shared" si="3"/>
        <v>0</v>
      </c>
      <c r="H11" s="574">
        <f t="shared" si="0"/>
        <v>0</v>
      </c>
      <c r="I11" s="574">
        <f t="shared" si="0"/>
        <v>0</v>
      </c>
      <c r="J11" s="574">
        <f t="shared" si="0"/>
        <v>0</v>
      </c>
      <c r="K11" s="574">
        <v>0</v>
      </c>
      <c r="L11" s="574">
        <v>0</v>
      </c>
      <c r="M11" s="574">
        <v>0</v>
      </c>
      <c r="N11" s="574">
        <v>0</v>
      </c>
      <c r="O11" s="574">
        <v>0</v>
      </c>
      <c r="P11" s="574">
        <v>0</v>
      </c>
      <c r="Q11" s="574">
        <v>0</v>
      </c>
      <c r="R11" s="574">
        <v>0</v>
      </c>
      <c r="S11" s="574">
        <v>0</v>
      </c>
      <c r="T11" s="575">
        <v>0</v>
      </c>
      <c r="U11" s="576">
        <v>0</v>
      </c>
      <c r="V11" s="574">
        <v>0</v>
      </c>
      <c r="W11" s="574">
        <v>0</v>
      </c>
      <c r="X11" s="574">
        <v>0</v>
      </c>
      <c r="Y11" s="574">
        <v>0</v>
      </c>
      <c r="Z11" s="574">
        <v>0</v>
      </c>
      <c r="AA11" s="574">
        <v>0</v>
      </c>
      <c r="AB11" s="574">
        <v>0</v>
      </c>
      <c r="AC11" s="574">
        <v>0</v>
      </c>
      <c r="AD11" s="577">
        <v>0</v>
      </c>
      <c r="AE11" s="577">
        <v>0</v>
      </c>
      <c r="AF11" s="577">
        <v>0</v>
      </c>
      <c r="AG11" s="577">
        <v>0</v>
      </c>
      <c r="AH11" s="577">
        <v>0</v>
      </c>
      <c r="AI11" s="577">
        <v>0</v>
      </c>
      <c r="AJ11" s="577">
        <v>0</v>
      </c>
      <c r="AK11" s="577">
        <v>0</v>
      </c>
      <c r="AL11" s="577">
        <v>0</v>
      </c>
      <c r="AM11" s="577">
        <v>0</v>
      </c>
      <c r="AN11" s="577">
        <v>0</v>
      </c>
      <c r="AO11" s="577">
        <v>0</v>
      </c>
      <c r="AP11" s="577">
        <v>0</v>
      </c>
      <c r="AQ11" s="577">
        <v>0</v>
      </c>
      <c r="AR11" s="577">
        <v>0</v>
      </c>
      <c r="AS11" s="578">
        <v>0</v>
      </c>
      <c r="AT11" s="579"/>
      <c r="AU11" s="580"/>
      <c r="AV11" s="580"/>
    </row>
    <row r="12" spans="1:48" s="581" customFormat="1" ht="12" customHeight="1">
      <c r="A12" s="583"/>
      <c r="B12" s="589" t="s">
        <v>248</v>
      </c>
      <c r="C12" s="590"/>
      <c r="D12" s="586" t="s">
        <v>7</v>
      </c>
      <c r="E12" s="573">
        <f t="shared" si="2"/>
        <v>66</v>
      </c>
      <c r="F12" s="574">
        <f t="shared" si="3"/>
        <v>41</v>
      </c>
      <c r="G12" s="574">
        <f t="shared" si="3"/>
        <v>21</v>
      </c>
      <c r="H12" s="574">
        <f t="shared" si="0"/>
        <v>4</v>
      </c>
      <c r="I12" s="574">
        <f t="shared" si="0"/>
        <v>0</v>
      </c>
      <c r="J12" s="574">
        <f t="shared" si="0"/>
        <v>0</v>
      </c>
      <c r="K12" s="574">
        <v>2</v>
      </c>
      <c r="L12" s="574">
        <v>5</v>
      </c>
      <c r="M12" s="574">
        <v>3</v>
      </c>
      <c r="N12" s="574">
        <v>0</v>
      </c>
      <c r="O12" s="574">
        <v>0</v>
      </c>
      <c r="P12" s="574">
        <v>0</v>
      </c>
      <c r="Q12" s="574">
        <v>2</v>
      </c>
      <c r="R12" s="574">
        <v>0</v>
      </c>
      <c r="S12" s="574">
        <v>0</v>
      </c>
      <c r="T12" s="575">
        <v>0</v>
      </c>
      <c r="U12" s="576">
        <v>7</v>
      </c>
      <c r="V12" s="574">
        <v>5</v>
      </c>
      <c r="W12" s="574">
        <v>0</v>
      </c>
      <c r="X12" s="574">
        <v>0</v>
      </c>
      <c r="Y12" s="574">
        <v>0</v>
      </c>
      <c r="Z12" s="574">
        <v>6</v>
      </c>
      <c r="AA12" s="574">
        <v>2</v>
      </c>
      <c r="AB12" s="574">
        <v>0</v>
      </c>
      <c r="AC12" s="574">
        <v>0</v>
      </c>
      <c r="AD12" s="577">
        <v>0</v>
      </c>
      <c r="AE12" s="577">
        <v>6</v>
      </c>
      <c r="AF12" s="577">
        <v>1</v>
      </c>
      <c r="AG12" s="577">
        <v>0</v>
      </c>
      <c r="AH12" s="577">
        <v>0</v>
      </c>
      <c r="AI12" s="577">
        <v>0</v>
      </c>
      <c r="AJ12" s="577">
        <v>14</v>
      </c>
      <c r="AK12" s="577">
        <v>2</v>
      </c>
      <c r="AL12" s="577">
        <v>1</v>
      </c>
      <c r="AM12" s="577">
        <v>0</v>
      </c>
      <c r="AN12" s="577">
        <v>0</v>
      </c>
      <c r="AO12" s="577">
        <v>6</v>
      </c>
      <c r="AP12" s="577">
        <v>4</v>
      </c>
      <c r="AQ12" s="577">
        <v>0</v>
      </c>
      <c r="AR12" s="577">
        <v>0</v>
      </c>
      <c r="AS12" s="578">
        <v>0</v>
      </c>
      <c r="AT12" s="579"/>
      <c r="AU12" s="580"/>
      <c r="AV12" s="580"/>
    </row>
    <row r="13" spans="1:48" s="581" customFormat="1" ht="12" customHeight="1">
      <c r="A13" s="583"/>
      <c r="B13" s="589"/>
      <c r="C13" s="590"/>
      <c r="D13" s="588" t="s">
        <v>138</v>
      </c>
      <c r="E13" s="573">
        <f t="shared" si="2"/>
        <v>65</v>
      </c>
      <c r="F13" s="574">
        <f t="shared" si="3"/>
        <v>40</v>
      </c>
      <c r="G13" s="574">
        <f t="shared" si="3"/>
        <v>21</v>
      </c>
      <c r="H13" s="574">
        <f t="shared" si="0"/>
        <v>4</v>
      </c>
      <c r="I13" s="574">
        <f t="shared" si="0"/>
        <v>0</v>
      </c>
      <c r="J13" s="574">
        <f t="shared" si="0"/>
        <v>0</v>
      </c>
      <c r="K13" s="574">
        <v>2</v>
      </c>
      <c r="L13" s="574">
        <v>5</v>
      </c>
      <c r="M13" s="574">
        <v>3</v>
      </c>
      <c r="N13" s="574">
        <v>0</v>
      </c>
      <c r="O13" s="574">
        <v>0</v>
      </c>
      <c r="P13" s="574">
        <v>0</v>
      </c>
      <c r="Q13" s="574">
        <v>2</v>
      </c>
      <c r="R13" s="574">
        <v>0</v>
      </c>
      <c r="S13" s="574">
        <v>0</v>
      </c>
      <c r="T13" s="575">
        <v>0</v>
      </c>
      <c r="U13" s="576">
        <v>6</v>
      </c>
      <c r="V13" s="574">
        <v>5</v>
      </c>
      <c r="W13" s="574">
        <v>0</v>
      </c>
      <c r="X13" s="574">
        <v>0</v>
      </c>
      <c r="Y13" s="574">
        <v>0</v>
      </c>
      <c r="Z13" s="574">
        <v>6</v>
      </c>
      <c r="AA13" s="574">
        <v>2</v>
      </c>
      <c r="AB13" s="574">
        <v>0</v>
      </c>
      <c r="AC13" s="574">
        <v>0</v>
      </c>
      <c r="AD13" s="574">
        <v>0</v>
      </c>
      <c r="AE13" s="574">
        <v>6</v>
      </c>
      <c r="AF13" s="574">
        <v>1</v>
      </c>
      <c r="AG13" s="574">
        <v>0</v>
      </c>
      <c r="AH13" s="574">
        <v>0</v>
      </c>
      <c r="AI13" s="574">
        <v>0</v>
      </c>
      <c r="AJ13" s="574">
        <v>14</v>
      </c>
      <c r="AK13" s="574">
        <v>2</v>
      </c>
      <c r="AL13" s="574">
        <v>1</v>
      </c>
      <c r="AM13" s="574">
        <v>0</v>
      </c>
      <c r="AN13" s="574">
        <v>0</v>
      </c>
      <c r="AO13" s="574">
        <v>6</v>
      </c>
      <c r="AP13" s="574">
        <v>4</v>
      </c>
      <c r="AQ13" s="574">
        <v>0</v>
      </c>
      <c r="AR13" s="574">
        <v>0</v>
      </c>
      <c r="AS13" s="575">
        <v>0</v>
      </c>
      <c r="AT13" s="579"/>
      <c r="AU13" s="580"/>
      <c r="AV13" s="580"/>
    </row>
    <row r="14" spans="1:48" s="581" customFormat="1" ht="12" customHeight="1">
      <c r="A14" s="583"/>
      <c r="B14" s="589"/>
      <c r="C14" s="590"/>
      <c r="D14" s="586" t="s">
        <v>139</v>
      </c>
      <c r="E14" s="573">
        <f t="shared" si="2"/>
        <v>1</v>
      </c>
      <c r="F14" s="574">
        <f t="shared" si="3"/>
        <v>1</v>
      </c>
      <c r="G14" s="574">
        <f t="shared" si="3"/>
        <v>0</v>
      </c>
      <c r="H14" s="574">
        <f t="shared" si="0"/>
        <v>0</v>
      </c>
      <c r="I14" s="574">
        <f t="shared" si="0"/>
        <v>0</v>
      </c>
      <c r="J14" s="574">
        <f t="shared" si="0"/>
        <v>0</v>
      </c>
      <c r="K14" s="574">
        <v>0</v>
      </c>
      <c r="L14" s="574">
        <v>0</v>
      </c>
      <c r="M14" s="574">
        <v>0</v>
      </c>
      <c r="N14" s="574">
        <v>0</v>
      </c>
      <c r="O14" s="574">
        <v>0</v>
      </c>
      <c r="P14" s="574">
        <v>0</v>
      </c>
      <c r="Q14" s="574">
        <v>0</v>
      </c>
      <c r="R14" s="574">
        <v>0</v>
      </c>
      <c r="S14" s="574">
        <v>0</v>
      </c>
      <c r="T14" s="575">
        <v>0</v>
      </c>
      <c r="U14" s="576">
        <v>1</v>
      </c>
      <c r="V14" s="574">
        <v>0</v>
      </c>
      <c r="W14" s="574">
        <v>0</v>
      </c>
      <c r="X14" s="574">
        <v>0</v>
      </c>
      <c r="Y14" s="574">
        <v>0</v>
      </c>
      <c r="Z14" s="574">
        <v>0</v>
      </c>
      <c r="AA14" s="574">
        <v>0</v>
      </c>
      <c r="AB14" s="574">
        <v>0</v>
      </c>
      <c r="AC14" s="574">
        <v>0</v>
      </c>
      <c r="AD14" s="577">
        <v>0</v>
      </c>
      <c r="AE14" s="577">
        <v>0</v>
      </c>
      <c r="AF14" s="577">
        <v>0</v>
      </c>
      <c r="AG14" s="577">
        <v>0</v>
      </c>
      <c r="AH14" s="577">
        <v>0</v>
      </c>
      <c r="AI14" s="577">
        <v>0</v>
      </c>
      <c r="AJ14" s="577">
        <v>0</v>
      </c>
      <c r="AK14" s="577">
        <v>0</v>
      </c>
      <c r="AL14" s="577">
        <v>0</v>
      </c>
      <c r="AM14" s="577">
        <v>0</v>
      </c>
      <c r="AN14" s="577">
        <v>0</v>
      </c>
      <c r="AO14" s="577">
        <v>0</v>
      </c>
      <c r="AP14" s="577">
        <v>0</v>
      </c>
      <c r="AQ14" s="577">
        <v>0</v>
      </c>
      <c r="AR14" s="577">
        <v>0</v>
      </c>
      <c r="AS14" s="578">
        <v>0</v>
      </c>
      <c r="AT14" s="579"/>
      <c r="AU14" s="580"/>
      <c r="AV14" s="580"/>
    </row>
    <row r="15" spans="1:48" s="581" customFormat="1" ht="12" customHeight="1">
      <c r="A15" s="583"/>
      <c r="B15" s="585" t="s">
        <v>216</v>
      </c>
      <c r="C15" s="591"/>
      <c r="D15" s="586" t="s">
        <v>7</v>
      </c>
      <c r="E15" s="573">
        <f t="shared" si="2"/>
        <v>65</v>
      </c>
      <c r="F15" s="574">
        <f t="shared" si="3"/>
        <v>40</v>
      </c>
      <c r="G15" s="574">
        <f t="shared" si="3"/>
        <v>21</v>
      </c>
      <c r="H15" s="574">
        <f t="shared" si="0"/>
        <v>4</v>
      </c>
      <c r="I15" s="574">
        <f t="shared" si="0"/>
        <v>0</v>
      </c>
      <c r="J15" s="574">
        <f t="shared" si="0"/>
        <v>0</v>
      </c>
      <c r="K15" s="574">
        <v>2</v>
      </c>
      <c r="L15" s="574">
        <v>5</v>
      </c>
      <c r="M15" s="574">
        <v>3</v>
      </c>
      <c r="N15" s="574">
        <v>0</v>
      </c>
      <c r="O15" s="574">
        <v>0</v>
      </c>
      <c r="P15" s="574">
        <v>0</v>
      </c>
      <c r="Q15" s="574">
        <v>2</v>
      </c>
      <c r="R15" s="574">
        <v>0</v>
      </c>
      <c r="S15" s="574">
        <v>0</v>
      </c>
      <c r="T15" s="575">
        <v>0</v>
      </c>
      <c r="U15" s="576">
        <v>6</v>
      </c>
      <c r="V15" s="574">
        <v>5</v>
      </c>
      <c r="W15" s="574">
        <v>0</v>
      </c>
      <c r="X15" s="574">
        <v>0</v>
      </c>
      <c r="Y15" s="574">
        <v>0</v>
      </c>
      <c r="Z15" s="574">
        <v>6</v>
      </c>
      <c r="AA15" s="574">
        <v>2</v>
      </c>
      <c r="AB15" s="574">
        <v>0</v>
      </c>
      <c r="AC15" s="574">
        <v>0</v>
      </c>
      <c r="AD15" s="577">
        <v>0</v>
      </c>
      <c r="AE15" s="577">
        <v>6</v>
      </c>
      <c r="AF15" s="577">
        <v>1</v>
      </c>
      <c r="AG15" s="577">
        <v>0</v>
      </c>
      <c r="AH15" s="577">
        <v>0</v>
      </c>
      <c r="AI15" s="577">
        <v>0</v>
      </c>
      <c r="AJ15" s="577">
        <v>14</v>
      </c>
      <c r="AK15" s="577">
        <v>2</v>
      </c>
      <c r="AL15" s="577">
        <v>1</v>
      </c>
      <c r="AM15" s="577">
        <v>0</v>
      </c>
      <c r="AN15" s="577">
        <v>0</v>
      </c>
      <c r="AO15" s="577">
        <v>6</v>
      </c>
      <c r="AP15" s="577">
        <v>4</v>
      </c>
      <c r="AQ15" s="577">
        <v>0</v>
      </c>
      <c r="AR15" s="577">
        <v>0</v>
      </c>
      <c r="AS15" s="578">
        <v>0</v>
      </c>
      <c r="AT15" s="579"/>
      <c r="AU15" s="580"/>
      <c r="AV15" s="580"/>
    </row>
    <row r="16" spans="1:48" s="581" customFormat="1" ht="12" customHeight="1">
      <c r="A16" s="583"/>
      <c r="B16" s="585"/>
      <c r="C16" s="591"/>
      <c r="D16" s="588" t="s">
        <v>138</v>
      </c>
      <c r="E16" s="573">
        <f t="shared" si="2"/>
        <v>65</v>
      </c>
      <c r="F16" s="592">
        <f t="shared" si="3"/>
        <v>40</v>
      </c>
      <c r="G16" s="592">
        <f t="shared" si="3"/>
        <v>21</v>
      </c>
      <c r="H16" s="592">
        <f t="shared" si="0"/>
        <v>4</v>
      </c>
      <c r="I16" s="592">
        <f t="shared" si="0"/>
        <v>0</v>
      </c>
      <c r="J16" s="592">
        <f t="shared" si="0"/>
        <v>0</v>
      </c>
      <c r="K16" s="592">
        <v>2</v>
      </c>
      <c r="L16" s="592">
        <v>5</v>
      </c>
      <c r="M16" s="592">
        <v>3</v>
      </c>
      <c r="N16" s="592">
        <v>0</v>
      </c>
      <c r="O16" s="592">
        <v>0</v>
      </c>
      <c r="P16" s="592">
        <v>0</v>
      </c>
      <c r="Q16" s="592">
        <v>2</v>
      </c>
      <c r="R16" s="592">
        <v>0</v>
      </c>
      <c r="S16" s="592">
        <v>0</v>
      </c>
      <c r="T16" s="593">
        <v>0</v>
      </c>
      <c r="U16" s="594">
        <v>6</v>
      </c>
      <c r="V16" s="592">
        <v>5</v>
      </c>
      <c r="W16" s="592">
        <v>0</v>
      </c>
      <c r="X16" s="592">
        <v>0</v>
      </c>
      <c r="Y16" s="592">
        <v>0</v>
      </c>
      <c r="Z16" s="592">
        <v>6</v>
      </c>
      <c r="AA16" s="592">
        <v>2</v>
      </c>
      <c r="AB16" s="592">
        <v>0</v>
      </c>
      <c r="AC16" s="592">
        <v>0</v>
      </c>
      <c r="AD16" s="592">
        <v>0</v>
      </c>
      <c r="AE16" s="592">
        <v>6</v>
      </c>
      <c r="AF16" s="592">
        <v>1</v>
      </c>
      <c r="AG16" s="592">
        <v>0</v>
      </c>
      <c r="AH16" s="592">
        <v>0</v>
      </c>
      <c r="AI16" s="592">
        <v>0</v>
      </c>
      <c r="AJ16" s="592">
        <v>14</v>
      </c>
      <c r="AK16" s="592">
        <v>2</v>
      </c>
      <c r="AL16" s="592">
        <v>1</v>
      </c>
      <c r="AM16" s="592">
        <v>0</v>
      </c>
      <c r="AN16" s="592">
        <v>0</v>
      </c>
      <c r="AO16" s="592">
        <v>6</v>
      </c>
      <c r="AP16" s="592">
        <v>4</v>
      </c>
      <c r="AQ16" s="592">
        <v>0</v>
      </c>
      <c r="AR16" s="592">
        <v>0</v>
      </c>
      <c r="AS16" s="593">
        <v>0</v>
      </c>
      <c r="AT16" s="579"/>
      <c r="AU16" s="580"/>
      <c r="AV16" s="580"/>
    </row>
    <row r="17" spans="1:48" s="581" customFormat="1" ht="12" customHeight="1">
      <c r="A17" s="583"/>
      <c r="B17" s="585"/>
      <c r="C17" s="591"/>
      <c r="D17" s="586" t="s">
        <v>139</v>
      </c>
      <c r="E17" s="573">
        <f t="shared" si="2"/>
        <v>0</v>
      </c>
      <c r="F17" s="574">
        <f t="shared" si="3"/>
        <v>0</v>
      </c>
      <c r="G17" s="574">
        <f t="shared" si="3"/>
        <v>0</v>
      </c>
      <c r="H17" s="574">
        <f t="shared" si="0"/>
        <v>0</v>
      </c>
      <c r="I17" s="574">
        <f t="shared" si="0"/>
        <v>0</v>
      </c>
      <c r="J17" s="574">
        <f t="shared" si="0"/>
        <v>0</v>
      </c>
      <c r="K17" s="574">
        <v>0</v>
      </c>
      <c r="L17" s="574">
        <v>0</v>
      </c>
      <c r="M17" s="574">
        <v>0</v>
      </c>
      <c r="N17" s="574">
        <v>0</v>
      </c>
      <c r="O17" s="574">
        <v>0</v>
      </c>
      <c r="P17" s="574">
        <v>0</v>
      </c>
      <c r="Q17" s="574">
        <v>0</v>
      </c>
      <c r="R17" s="574">
        <v>0</v>
      </c>
      <c r="S17" s="574">
        <v>0</v>
      </c>
      <c r="T17" s="575">
        <v>0</v>
      </c>
      <c r="U17" s="576">
        <v>0</v>
      </c>
      <c r="V17" s="574">
        <v>0</v>
      </c>
      <c r="W17" s="574">
        <v>0</v>
      </c>
      <c r="X17" s="574">
        <v>0</v>
      </c>
      <c r="Y17" s="574">
        <v>0</v>
      </c>
      <c r="Z17" s="574">
        <v>0</v>
      </c>
      <c r="AA17" s="574">
        <v>0</v>
      </c>
      <c r="AB17" s="574">
        <v>0</v>
      </c>
      <c r="AC17" s="574">
        <v>0</v>
      </c>
      <c r="AD17" s="577">
        <v>0</v>
      </c>
      <c r="AE17" s="577">
        <v>0</v>
      </c>
      <c r="AF17" s="577">
        <v>0</v>
      </c>
      <c r="AG17" s="577">
        <v>0</v>
      </c>
      <c r="AH17" s="577">
        <v>0</v>
      </c>
      <c r="AI17" s="577">
        <v>0</v>
      </c>
      <c r="AJ17" s="577">
        <v>0</v>
      </c>
      <c r="AK17" s="577">
        <v>0</v>
      </c>
      <c r="AL17" s="577">
        <v>0</v>
      </c>
      <c r="AM17" s="577">
        <v>0</v>
      </c>
      <c r="AN17" s="577">
        <v>0</v>
      </c>
      <c r="AO17" s="577">
        <v>0</v>
      </c>
      <c r="AP17" s="577">
        <v>0</v>
      </c>
      <c r="AQ17" s="577">
        <v>0</v>
      </c>
      <c r="AR17" s="577">
        <v>0</v>
      </c>
      <c r="AS17" s="578">
        <v>0</v>
      </c>
      <c r="AT17" s="579"/>
      <c r="AU17" s="580"/>
      <c r="AV17" s="580"/>
    </row>
    <row r="18" spans="1:48" s="581" customFormat="1" ht="12" customHeight="1">
      <c r="A18" s="583"/>
      <c r="B18" s="585" t="s">
        <v>249</v>
      </c>
      <c r="C18" s="591"/>
      <c r="D18" s="586" t="s">
        <v>7</v>
      </c>
      <c r="E18" s="573">
        <f t="shared" si="2"/>
        <v>65</v>
      </c>
      <c r="F18" s="574">
        <f t="shared" si="3"/>
        <v>40</v>
      </c>
      <c r="G18" s="574">
        <f t="shared" si="3"/>
        <v>21</v>
      </c>
      <c r="H18" s="574">
        <f t="shared" si="0"/>
        <v>4</v>
      </c>
      <c r="I18" s="574">
        <f t="shared" si="0"/>
        <v>0</v>
      </c>
      <c r="J18" s="574">
        <f t="shared" si="0"/>
        <v>0</v>
      </c>
      <c r="K18" s="574">
        <v>2</v>
      </c>
      <c r="L18" s="574">
        <v>5</v>
      </c>
      <c r="M18" s="574">
        <v>3</v>
      </c>
      <c r="N18" s="574">
        <v>0</v>
      </c>
      <c r="O18" s="574">
        <v>0</v>
      </c>
      <c r="P18" s="574">
        <v>0</v>
      </c>
      <c r="Q18" s="574">
        <v>2</v>
      </c>
      <c r="R18" s="574">
        <v>0</v>
      </c>
      <c r="S18" s="574">
        <v>0</v>
      </c>
      <c r="T18" s="575">
        <v>0</v>
      </c>
      <c r="U18" s="576">
        <v>6</v>
      </c>
      <c r="V18" s="574">
        <v>5</v>
      </c>
      <c r="W18" s="574">
        <v>0</v>
      </c>
      <c r="X18" s="574">
        <v>0</v>
      </c>
      <c r="Y18" s="574">
        <v>0</v>
      </c>
      <c r="Z18" s="574">
        <v>6</v>
      </c>
      <c r="AA18" s="574">
        <v>2</v>
      </c>
      <c r="AB18" s="574">
        <v>0</v>
      </c>
      <c r="AC18" s="574">
        <v>0</v>
      </c>
      <c r="AD18" s="577">
        <v>0</v>
      </c>
      <c r="AE18" s="577">
        <v>6</v>
      </c>
      <c r="AF18" s="577">
        <v>1</v>
      </c>
      <c r="AG18" s="577">
        <v>0</v>
      </c>
      <c r="AH18" s="577">
        <v>0</v>
      </c>
      <c r="AI18" s="577">
        <v>0</v>
      </c>
      <c r="AJ18" s="577">
        <v>14</v>
      </c>
      <c r="AK18" s="577">
        <v>2</v>
      </c>
      <c r="AL18" s="577">
        <v>1</v>
      </c>
      <c r="AM18" s="577">
        <v>0</v>
      </c>
      <c r="AN18" s="577">
        <v>0</v>
      </c>
      <c r="AO18" s="577">
        <v>6</v>
      </c>
      <c r="AP18" s="577">
        <v>4</v>
      </c>
      <c r="AQ18" s="577">
        <v>0</v>
      </c>
      <c r="AR18" s="577">
        <v>0</v>
      </c>
      <c r="AS18" s="578">
        <v>0</v>
      </c>
      <c r="AT18" s="579"/>
      <c r="AU18" s="580"/>
      <c r="AV18" s="580"/>
    </row>
    <row r="19" spans="1:48" s="581" customFormat="1" ht="12" customHeight="1">
      <c r="A19" s="583"/>
      <c r="B19" s="585"/>
      <c r="C19" s="591"/>
      <c r="D19" s="588" t="s">
        <v>138</v>
      </c>
      <c r="E19" s="573">
        <f t="shared" si="2"/>
        <v>64</v>
      </c>
      <c r="F19" s="592">
        <f t="shared" si="3"/>
        <v>40</v>
      </c>
      <c r="G19" s="592">
        <f t="shared" si="3"/>
        <v>20</v>
      </c>
      <c r="H19" s="592">
        <f t="shared" si="0"/>
        <v>4</v>
      </c>
      <c r="I19" s="592">
        <f t="shared" si="0"/>
        <v>0</v>
      </c>
      <c r="J19" s="592">
        <f t="shared" si="0"/>
        <v>0</v>
      </c>
      <c r="K19" s="592">
        <v>2</v>
      </c>
      <c r="L19" s="592">
        <v>4</v>
      </c>
      <c r="M19" s="592">
        <v>3</v>
      </c>
      <c r="N19" s="592">
        <v>0</v>
      </c>
      <c r="O19" s="592">
        <v>0</v>
      </c>
      <c r="P19" s="592">
        <v>0</v>
      </c>
      <c r="Q19" s="592">
        <v>2</v>
      </c>
      <c r="R19" s="592">
        <v>0</v>
      </c>
      <c r="S19" s="592">
        <v>0</v>
      </c>
      <c r="T19" s="593">
        <v>0</v>
      </c>
      <c r="U19" s="594">
        <v>6</v>
      </c>
      <c r="V19" s="592">
        <v>5</v>
      </c>
      <c r="W19" s="592">
        <v>0</v>
      </c>
      <c r="X19" s="592">
        <v>0</v>
      </c>
      <c r="Y19" s="592">
        <v>0</v>
      </c>
      <c r="Z19" s="592">
        <v>6</v>
      </c>
      <c r="AA19" s="592">
        <v>2</v>
      </c>
      <c r="AB19" s="592">
        <v>0</v>
      </c>
      <c r="AC19" s="592">
        <v>0</v>
      </c>
      <c r="AD19" s="592">
        <v>0</v>
      </c>
      <c r="AE19" s="592">
        <v>6</v>
      </c>
      <c r="AF19" s="592">
        <v>1</v>
      </c>
      <c r="AG19" s="592">
        <v>0</v>
      </c>
      <c r="AH19" s="592">
        <v>0</v>
      </c>
      <c r="AI19" s="592">
        <v>0</v>
      </c>
      <c r="AJ19" s="592">
        <v>14</v>
      </c>
      <c r="AK19" s="592">
        <v>2</v>
      </c>
      <c r="AL19" s="592">
        <v>1</v>
      </c>
      <c r="AM19" s="592">
        <v>0</v>
      </c>
      <c r="AN19" s="592">
        <v>0</v>
      </c>
      <c r="AO19" s="592">
        <v>6</v>
      </c>
      <c r="AP19" s="592">
        <v>4</v>
      </c>
      <c r="AQ19" s="592">
        <v>0</v>
      </c>
      <c r="AR19" s="592">
        <v>0</v>
      </c>
      <c r="AS19" s="593">
        <v>0</v>
      </c>
      <c r="AT19" s="579"/>
      <c r="AU19" s="580"/>
      <c r="AV19" s="580"/>
    </row>
    <row r="20" spans="1:48" s="581" customFormat="1" ht="12" customHeight="1">
      <c r="A20" s="583"/>
      <c r="B20" s="585"/>
      <c r="C20" s="591"/>
      <c r="D20" s="586" t="s">
        <v>139</v>
      </c>
      <c r="E20" s="573">
        <f t="shared" si="2"/>
        <v>1</v>
      </c>
      <c r="F20" s="574">
        <f t="shared" si="3"/>
        <v>0</v>
      </c>
      <c r="G20" s="574">
        <f t="shared" si="3"/>
        <v>1</v>
      </c>
      <c r="H20" s="574">
        <f t="shared" si="3"/>
        <v>0</v>
      </c>
      <c r="I20" s="574">
        <f t="shared" si="3"/>
        <v>0</v>
      </c>
      <c r="J20" s="574">
        <f t="shared" si="3"/>
        <v>0</v>
      </c>
      <c r="K20" s="574">
        <v>0</v>
      </c>
      <c r="L20" s="574">
        <v>1</v>
      </c>
      <c r="M20" s="574">
        <v>0</v>
      </c>
      <c r="N20" s="574">
        <v>0</v>
      </c>
      <c r="O20" s="574">
        <v>0</v>
      </c>
      <c r="P20" s="574">
        <v>0</v>
      </c>
      <c r="Q20" s="574">
        <v>0</v>
      </c>
      <c r="R20" s="574">
        <v>0</v>
      </c>
      <c r="S20" s="574">
        <v>0</v>
      </c>
      <c r="T20" s="575">
        <v>0</v>
      </c>
      <c r="U20" s="576">
        <v>0</v>
      </c>
      <c r="V20" s="574">
        <v>0</v>
      </c>
      <c r="W20" s="574">
        <v>0</v>
      </c>
      <c r="X20" s="574">
        <v>0</v>
      </c>
      <c r="Y20" s="574">
        <v>0</v>
      </c>
      <c r="Z20" s="574">
        <v>0</v>
      </c>
      <c r="AA20" s="574">
        <v>0</v>
      </c>
      <c r="AB20" s="574">
        <v>0</v>
      </c>
      <c r="AC20" s="574">
        <v>0</v>
      </c>
      <c r="AD20" s="577">
        <v>0</v>
      </c>
      <c r="AE20" s="577">
        <v>0</v>
      </c>
      <c r="AF20" s="577">
        <v>0</v>
      </c>
      <c r="AG20" s="577">
        <v>0</v>
      </c>
      <c r="AH20" s="577">
        <v>0</v>
      </c>
      <c r="AI20" s="577">
        <v>0</v>
      </c>
      <c r="AJ20" s="577">
        <v>0</v>
      </c>
      <c r="AK20" s="577">
        <v>0</v>
      </c>
      <c r="AL20" s="577">
        <v>0</v>
      </c>
      <c r="AM20" s="577">
        <v>0</v>
      </c>
      <c r="AN20" s="577">
        <v>0</v>
      </c>
      <c r="AO20" s="577">
        <v>0</v>
      </c>
      <c r="AP20" s="577">
        <v>0</v>
      </c>
      <c r="AQ20" s="577">
        <v>0</v>
      </c>
      <c r="AR20" s="577">
        <v>0</v>
      </c>
      <c r="AS20" s="578">
        <v>0</v>
      </c>
      <c r="AT20" s="579"/>
      <c r="AU20" s="580"/>
      <c r="AV20" s="580"/>
    </row>
    <row r="21" spans="1:48" s="581" customFormat="1" ht="12" customHeight="1">
      <c r="A21" s="583"/>
      <c r="B21" s="584" t="s">
        <v>152</v>
      </c>
      <c r="C21" s="585"/>
      <c r="D21" s="586" t="s">
        <v>7</v>
      </c>
      <c r="E21" s="573">
        <f t="shared" si="2"/>
        <v>145</v>
      </c>
      <c r="F21" s="574">
        <f t="shared" si="3"/>
        <v>105</v>
      </c>
      <c r="G21" s="574">
        <f t="shared" si="3"/>
        <v>33</v>
      </c>
      <c r="H21" s="574">
        <f t="shared" si="3"/>
        <v>7</v>
      </c>
      <c r="I21" s="574">
        <f t="shared" si="3"/>
        <v>0</v>
      </c>
      <c r="J21" s="574">
        <f t="shared" si="3"/>
        <v>0</v>
      </c>
      <c r="K21" s="574">
        <v>3</v>
      </c>
      <c r="L21" s="574">
        <v>5</v>
      </c>
      <c r="M21" s="574">
        <v>3</v>
      </c>
      <c r="N21" s="574">
        <v>0</v>
      </c>
      <c r="O21" s="574">
        <v>0</v>
      </c>
      <c r="P21" s="574">
        <v>0</v>
      </c>
      <c r="Q21" s="574">
        <v>2</v>
      </c>
      <c r="R21" s="574">
        <v>0</v>
      </c>
      <c r="S21" s="574">
        <v>0</v>
      </c>
      <c r="T21" s="575">
        <v>0</v>
      </c>
      <c r="U21" s="576">
        <v>13</v>
      </c>
      <c r="V21" s="574">
        <v>8</v>
      </c>
      <c r="W21" s="574">
        <v>0</v>
      </c>
      <c r="X21" s="574">
        <v>0</v>
      </c>
      <c r="Y21" s="574">
        <v>0</v>
      </c>
      <c r="Z21" s="574">
        <v>13</v>
      </c>
      <c r="AA21" s="574">
        <v>4</v>
      </c>
      <c r="AB21" s="574">
        <v>0</v>
      </c>
      <c r="AC21" s="574">
        <v>0</v>
      </c>
      <c r="AD21" s="577">
        <v>0</v>
      </c>
      <c r="AE21" s="577">
        <v>21</v>
      </c>
      <c r="AF21" s="577">
        <v>3</v>
      </c>
      <c r="AG21" s="577">
        <v>0</v>
      </c>
      <c r="AH21" s="577">
        <v>0</v>
      </c>
      <c r="AI21" s="577">
        <v>0</v>
      </c>
      <c r="AJ21" s="577">
        <v>49</v>
      </c>
      <c r="AK21" s="577">
        <v>7</v>
      </c>
      <c r="AL21" s="577">
        <v>4</v>
      </c>
      <c r="AM21" s="577">
        <v>0</v>
      </c>
      <c r="AN21" s="577">
        <v>0</v>
      </c>
      <c r="AO21" s="577">
        <v>6</v>
      </c>
      <c r="AP21" s="577">
        <v>4</v>
      </c>
      <c r="AQ21" s="577">
        <v>0</v>
      </c>
      <c r="AR21" s="577">
        <v>0</v>
      </c>
      <c r="AS21" s="578">
        <v>0</v>
      </c>
      <c r="AT21" s="579"/>
      <c r="AU21" s="580"/>
      <c r="AV21" s="580"/>
    </row>
    <row r="22" spans="1:48" s="581" customFormat="1" ht="12" customHeight="1">
      <c r="A22" s="583"/>
      <c r="B22" s="587"/>
      <c r="C22" s="585"/>
      <c r="D22" s="588" t="s">
        <v>138</v>
      </c>
      <c r="E22" s="573">
        <f t="shared" si="2"/>
        <v>135</v>
      </c>
      <c r="F22" s="592">
        <f t="shared" si="3"/>
        <v>98</v>
      </c>
      <c r="G22" s="592">
        <f t="shared" si="3"/>
        <v>30</v>
      </c>
      <c r="H22" s="592">
        <f t="shared" si="3"/>
        <v>7</v>
      </c>
      <c r="I22" s="592">
        <f t="shared" si="3"/>
        <v>0</v>
      </c>
      <c r="J22" s="592">
        <f t="shared" si="3"/>
        <v>0</v>
      </c>
      <c r="K22" s="592">
        <v>3</v>
      </c>
      <c r="L22" s="592">
        <v>5</v>
      </c>
      <c r="M22" s="592">
        <v>3</v>
      </c>
      <c r="N22" s="592">
        <v>0</v>
      </c>
      <c r="O22" s="592">
        <v>0</v>
      </c>
      <c r="P22" s="592">
        <v>0</v>
      </c>
      <c r="Q22" s="592">
        <v>2</v>
      </c>
      <c r="R22" s="592">
        <v>0</v>
      </c>
      <c r="S22" s="592">
        <v>0</v>
      </c>
      <c r="T22" s="593">
        <v>0</v>
      </c>
      <c r="U22" s="594">
        <v>9</v>
      </c>
      <c r="V22" s="592">
        <v>5</v>
      </c>
      <c r="W22" s="592">
        <v>0</v>
      </c>
      <c r="X22" s="592">
        <v>0</v>
      </c>
      <c r="Y22" s="592">
        <v>0</v>
      </c>
      <c r="Z22" s="592">
        <v>13</v>
      </c>
      <c r="AA22" s="592">
        <v>4</v>
      </c>
      <c r="AB22" s="592">
        <v>0</v>
      </c>
      <c r="AC22" s="592">
        <v>0</v>
      </c>
      <c r="AD22" s="592">
        <v>0</v>
      </c>
      <c r="AE22" s="592">
        <v>21</v>
      </c>
      <c r="AF22" s="592">
        <v>3</v>
      </c>
      <c r="AG22" s="592">
        <v>0</v>
      </c>
      <c r="AH22" s="592">
        <v>0</v>
      </c>
      <c r="AI22" s="592">
        <v>0</v>
      </c>
      <c r="AJ22" s="592">
        <v>46</v>
      </c>
      <c r="AK22" s="592">
        <v>7</v>
      </c>
      <c r="AL22" s="592">
        <v>4</v>
      </c>
      <c r="AM22" s="592">
        <v>0</v>
      </c>
      <c r="AN22" s="592">
        <v>0</v>
      </c>
      <c r="AO22" s="592">
        <v>6</v>
      </c>
      <c r="AP22" s="592">
        <v>4</v>
      </c>
      <c r="AQ22" s="592">
        <v>0</v>
      </c>
      <c r="AR22" s="592">
        <v>0</v>
      </c>
      <c r="AS22" s="593">
        <v>0</v>
      </c>
      <c r="AT22" s="579"/>
      <c r="AU22" s="580"/>
      <c r="AV22" s="580"/>
    </row>
    <row r="23" spans="1:48" s="581" customFormat="1" ht="12" customHeight="1">
      <c r="A23" s="583"/>
      <c r="B23" s="587"/>
      <c r="C23" s="585"/>
      <c r="D23" s="586" t="s">
        <v>139</v>
      </c>
      <c r="E23" s="573">
        <f t="shared" si="2"/>
        <v>10</v>
      </c>
      <c r="F23" s="574">
        <f t="shared" si="3"/>
        <v>7</v>
      </c>
      <c r="G23" s="574">
        <f t="shared" si="3"/>
        <v>3</v>
      </c>
      <c r="H23" s="574">
        <f t="shared" si="3"/>
        <v>0</v>
      </c>
      <c r="I23" s="574">
        <f t="shared" si="3"/>
        <v>0</v>
      </c>
      <c r="J23" s="574">
        <f t="shared" si="3"/>
        <v>0</v>
      </c>
      <c r="K23" s="574">
        <v>0</v>
      </c>
      <c r="L23" s="574">
        <v>0</v>
      </c>
      <c r="M23" s="574">
        <v>0</v>
      </c>
      <c r="N23" s="574">
        <v>0</v>
      </c>
      <c r="O23" s="574">
        <v>0</v>
      </c>
      <c r="P23" s="574">
        <v>0</v>
      </c>
      <c r="Q23" s="574">
        <v>0</v>
      </c>
      <c r="R23" s="574">
        <v>0</v>
      </c>
      <c r="S23" s="574">
        <v>0</v>
      </c>
      <c r="T23" s="575">
        <v>0</v>
      </c>
      <c r="U23" s="576">
        <v>4</v>
      </c>
      <c r="V23" s="574">
        <v>3</v>
      </c>
      <c r="W23" s="574">
        <v>0</v>
      </c>
      <c r="X23" s="574">
        <v>0</v>
      </c>
      <c r="Y23" s="574">
        <v>0</v>
      </c>
      <c r="Z23" s="574">
        <v>0</v>
      </c>
      <c r="AA23" s="574">
        <v>0</v>
      </c>
      <c r="AB23" s="574">
        <v>0</v>
      </c>
      <c r="AC23" s="574">
        <v>0</v>
      </c>
      <c r="AD23" s="577">
        <v>0</v>
      </c>
      <c r="AE23" s="577">
        <v>0</v>
      </c>
      <c r="AF23" s="577">
        <v>0</v>
      </c>
      <c r="AG23" s="577">
        <v>0</v>
      </c>
      <c r="AH23" s="577">
        <v>0</v>
      </c>
      <c r="AI23" s="577">
        <v>0</v>
      </c>
      <c r="AJ23" s="577">
        <v>3</v>
      </c>
      <c r="AK23" s="577">
        <v>0</v>
      </c>
      <c r="AL23" s="577">
        <v>0</v>
      </c>
      <c r="AM23" s="577">
        <v>0</v>
      </c>
      <c r="AN23" s="577">
        <v>0</v>
      </c>
      <c r="AO23" s="577">
        <v>0</v>
      </c>
      <c r="AP23" s="577">
        <v>0</v>
      </c>
      <c r="AQ23" s="577">
        <v>0</v>
      </c>
      <c r="AR23" s="577">
        <v>0</v>
      </c>
      <c r="AS23" s="578">
        <v>0</v>
      </c>
      <c r="AT23" s="579"/>
      <c r="AU23" s="580"/>
      <c r="AV23" s="580"/>
    </row>
    <row r="24" spans="1:48" s="581" customFormat="1" ht="12" customHeight="1">
      <c r="A24" s="583"/>
      <c r="B24" s="584" t="s">
        <v>250</v>
      </c>
      <c r="C24" s="585"/>
      <c r="D24" s="586" t="s">
        <v>7</v>
      </c>
      <c r="E24" s="573">
        <f t="shared" si="2"/>
        <v>1</v>
      </c>
      <c r="F24" s="574">
        <f t="shared" si="3"/>
        <v>1</v>
      </c>
      <c r="G24" s="574">
        <f t="shared" si="3"/>
        <v>0</v>
      </c>
      <c r="H24" s="574">
        <f t="shared" si="3"/>
        <v>0</v>
      </c>
      <c r="I24" s="574">
        <f t="shared" si="3"/>
        <v>0</v>
      </c>
      <c r="J24" s="574">
        <f t="shared" si="3"/>
        <v>0</v>
      </c>
      <c r="K24" s="574">
        <v>0</v>
      </c>
      <c r="L24" s="574">
        <v>0</v>
      </c>
      <c r="M24" s="574">
        <v>0</v>
      </c>
      <c r="N24" s="574">
        <v>0</v>
      </c>
      <c r="O24" s="574">
        <v>0</v>
      </c>
      <c r="P24" s="574">
        <v>0</v>
      </c>
      <c r="Q24" s="574">
        <v>0</v>
      </c>
      <c r="R24" s="574">
        <v>0</v>
      </c>
      <c r="S24" s="574">
        <v>0</v>
      </c>
      <c r="T24" s="575">
        <v>0</v>
      </c>
      <c r="U24" s="576">
        <v>0</v>
      </c>
      <c r="V24" s="574">
        <v>0</v>
      </c>
      <c r="W24" s="574">
        <v>0</v>
      </c>
      <c r="X24" s="574">
        <v>0</v>
      </c>
      <c r="Y24" s="574">
        <v>0</v>
      </c>
      <c r="Z24" s="574">
        <v>0</v>
      </c>
      <c r="AA24" s="574">
        <v>0</v>
      </c>
      <c r="AB24" s="574">
        <v>0</v>
      </c>
      <c r="AC24" s="574">
        <v>0</v>
      </c>
      <c r="AD24" s="577">
        <v>0</v>
      </c>
      <c r="AE24" s="577">
        <v>1</v>
      </c>
      <c r="AF24" s="577">
        <v>0</v>
      </c>
      <c r="AG24" s="577">
        <v>0</v>
      </c>
      <c r="AH24" s="577">
        <v>0</v>
      </c>
      <c r="AI24" s="577">
        <v>0</v>
      </c>
      <c r="AJ24" s="577">
        <v>0</v>
      </c>
      <c r="AK24" s="577">
        <v>0</v>
      </c>
      <c r="AL24" s="577">
        <v>0</v>
      </c>
      <c r="AM24" s="577">
        <v>0</v>
      </c>
      <c r="AN24" s="577">
        <v>0</v>
      </c>
      <c r="AO24" s="577">
        <v>0</v>
      </c>
      <c r="AP24" s="577">
        <v>0</v>
      </c>
      <c r="AQ24" s="577">
        <v>0</v>
      </c>
      <c r="AR24" s="577">
        <v>0</v>
      </c>
      <c r="AS24" s="578">
        <v>0</v>
      </c>
      <c r="AT24" s="579"/>
      <c r="AU24" s="580"/>
      <c r="AV24" s="580"/>
    </row>
    <row r="25" spans="1:48" s="581" customFormat="1" ht="12" customHeight="1">
      <c r="A25" s="583"/>
      <c r="B25" s="587"/>
      <c r="C25" s="585"/>
      <c r="D25" s="588" t="s">
        <v>138</v>
      </c>
      <c r="E25" s="573">
        <f t="shared" si="2"/>
        <v>1</v>
      </c>
      <c r="F25" s="592">
        <f t="shared" si="3"/>
        <v>1</v>
      </c>
      <c r="G25" s="592">
        <f t="shared" si="3"/>
        <v>0</v>
      </c>
      <c r="H25" s="592">
        <f t="shared" si="3"/>
        <v>0</v>
      </c>
      <c r="I25" s="592">
        <f t="shared" si="3"/>
        <v>0</v>
      </c>
      <c r="J25" s="592">
        <f t="shared" si="3"/>
        <v>0</v>
      </c>
      <c r="K25" s="592">
        <v>0</v>
      </c>
      <c r="L25" s="592">
        <v>0</v>
      </c>
      <c r="M25" s="592">
        <v>0</v>
      </c>
      <c r="N25" s="592">
        <v>0</v>
      </c>
      <c r="O25" s="592">
        <v>0</v>
      </c>
      <c r="P25" s="592">
        <v>0</v>
      </c>
      <c r="Q25" s="592">
        <v>0</v>
      </c>
      <c r="R25" s="592">
        <v>0</v>
      </c>
      <c r="S25" s="592">
        <v>0</v>
      </c>
      <c r="T25" s="593">
        <v>0</v>
      </c>
      <c r="U25" s="594">
        <v>0</v>
      </c>
      <c r="V25" s="592">
        <v>0</v>
      </c>
      <c r="W25" s="592">
        <v>0</v>
      </c>
      <c r="X25" s="592">
        <v>0</v>
      </c>
      <c r="Y25" s="592">
        <v>0</v>
      </c>
      <c r="Z25" s="592">
        <v>0</v>
      </c>
      <c r="AA25" s="592">
        <v>0</v>
      </c>
      <c r="AB25" s="592">
        <v>0</v>
      </c>
      <c r="AC25" s="592">
        <v>0</v>
      </c>
      <c r="AD25" s="592">
        <v>0</v>
      </c>
      <c r="AE25" s="592">
        <v>1</v>
      </c>
      <c r="AF25" s="592">
        <v>0</v>
      </c>
      <c r="AG25" s="592">
        <v>0</v>
      </c>
      <c r="AH25" s="592">
        <v>0</v>
      </c>
      <c r="AI25" s="592">
        <v>0</v>
      </c>
      <c r="AJ25" s="592">
        <v>0</v>
      </c>
      <c r="AK25" s="592">
        <v>0</v>
      </c>
      <c r="AL25" s="592">
        <v>0</v>
      </c>
      <c r="AM25" s="592">
        <v>0</v>
      </c>
      <c r="AN25" s="592">
        <v>0</v>
      </c>
      <c r="AO25" s="592">
        <v>0</v>
      </c>
      <c r="AP25" s="592">
        <v>0</v>
      </c>
      <c r="AQ25" s="592">
        <v>0</v>
      </c>
      <c r="AR25" s="592">
        <v>0</v>
      </c>
      <c r="AS25" s="593">
        <v>0</v>
      </c>
      <c r="AT25" s="579"/>
      <c r="AU25" s="580"/>
      <c r="AV25" s="580"/>
    </row>
    <row r="26" spans="1:48" s="581" customFormat="1" ht="12" customHeight="1">
      <c r="A26" s="583"/>
      <c r="B26" s="587"/>
      <c r="C26" s="585"/>
      <c r="D26" s="586" t="s">
        <v>139</v>
      </c>
      <c r="E26" s="573">
        <f t="shared" si="2"/>
        <v>0</v>
      </c>
      <c r="F26" s="574">
        <f t="shared" si="3"/>
        <v>0</v>
      </c>
      <c r="G26" s="574">
        <f t="shared" si="3"/>
        <v>0</v>
      </c>
      <c r="H26" s="574">
        <f t="shared" si="3"/>
        <v>0</v>
      </c>
      <c r="I26" s="574">
        <f t="shared" si="3"/>
        <v>0</v>
      </c>
      <c r="J26" s="574">
        <f t="shared" si="3"/>
        <v>0</v>
      </c>
      <c r="K26" s="574">
        <v>0</v>
      </c>
      <c r="L26" s="574">
        <v>0</v>
      </c>
      <c r="M26" s="574">
        <v>0</v>
      </c>
      <c r="N26" s="574">
        <v>0</v>
      </c>
      <c r="O26" s="574">
        <v>0</v>
      </c>
      <c r="P26" s="574">
        <v>0</v>
      </c>
      <c r="Q26" s="574">
        <v>0</v>
      </c>
      <c r="R26" s="574">
        <v>0</v>
      </c>
      <c r="S26" s="574">
        <v>0</v>
      </c>
      <c r="T26" s="575">
        <v>0</v>
      </c>
      <c r="U26" s="576">
        <v>0</v>
      </c>
      <c r="V26" s="574">
        <v>0</v>
      </c>
      <c r="W26" s="574">
        <v>0</v>
      </c>
      <c r="X26" s="574">
        <v>0</v>
      </c>
      <c r="Y26" s="574">
        <v>0</v>
      </c>
      <c r="Z26" s="574">
        <v>0</v>
      </c>
      <c r="AA26" s="574">
        <v>0</v>
      </c>
      <c r="AB26" s="574">
        <v>0</v>
      </c>
      <c r="AC26" s="574">
        <v>0</v>
      </c>
      <c r="AD26" s="577">
        <v>0</v>
      </c>
      <c r="AE26" s="577">
        <v>0</v>
      </c>
      <c r="AF26" s="577">
        <v>0</v>
      </c>
      <c r="AG26" s="577">
        <v>0</v>
      </c>
      <c r="AH26" s="577">
        <v>0</v>
      </c>
      <c r="AI26" s="577">
        <v>0</v>
      </c>
      <c r="AJ26" s="577">
        <v>0</v>
      </c>
      <c r="AK26" s="577">
        <v>0</v>
      </c>
      <c r="AL26" s="577">
        <v>0</v>
      </c>
      <c r="AM26" s="577">
        <v>0</v>
      </c>
      <c r="AN26" s="577">
        <v>0</v>
      </c>
      <c r="AO26" s="577">
        <v>0</v>
      </c>
      <c r="AP26" s="577">
        <v>0</v>
      </c>
      <c r="AQ26" s="577">
        <v>0</v>
      </c>
      <c r="AR26" s="577">
        <v>0</v>
      </c>
      <c r="AS26" s="578">
        <v>0</v>
      </c>
      <c r="AT26" s="579"/>
      <c r="AU26" s="580"/>
      <c r="AV26" s="580"/>
    </row>
    <row r="27" spans="1:48" s="581" customFormat="1" ht="12" customHeight="1">
      <c r="A27" s="583"/>
      <c r="B27" s="587" t="s">
        <v>251</v>
      </c>
      <c r="C27" s="585"/>
      <c r="D27" s="586" t="s">
        <v>7</v>
      </c>
      <c r="E27" s="573">
        <f t="shared" si="2"/>
        <v>144</v>
      </c>
      <c r="F27" s="574">
        <f t="shared" si="3"/>
        <v>102</v>
      </c>
      <c r="G27" s="574">
        <f t="shared" si="3"/>
        <v>35</v>
      </c>
      <c r="H27" s="574">
        <f t="shared" si="3"/>
        <v>7</v>
      </c>
      <c r="I27" s="574">
        <f t="shared" si="3"/>
        <v>0</v>
      </c>
      <c r="J27" s="574">
        <f t="shared" si="3"/>
        <v>0</v>
      </c>
      <c r="K27" s="574">
        <v>3</v>
      </c>
      <c r="L27" s="574">
        <v>5</v>
      </c>
      <c r="M27" s="574">
        <v>3</v>
      </c>
      <c r="N27" s="574">
        <v>0</v>
      </c>
      <c r="O27" s="574">
        <v>0</v>
      </c>
      <c r="P27" s="574">
        <v>0</v>
      </c>
      <c r="Q27" s="574">
        <v>4</v>
      </c>
      <c r="R27" s="574">
        <v>0</v>
      </c>
      <c r="S27" s="574">
        <v>0</v>
      </c>
      <c r="T27" s="575">
        <v>0</v>
      </c>
      <c r="U27" s="576">
        <v>13</v>
      </c>
      <c r="V27" s="574">
        <v>8</v>
      </c>
      <c r="W27" s="574">
        <v>0</v>
      </c>
      <c r="X27" s="574">
        <v>0</v>
      </c>
      <c r="Y27" s="574">
        <v>0</v>
      </c>
      <c r="Z27" s="574">
        <v>13</v>
      </c>
      <c r="AA27" s="574">
        <v>4</v>
      </c>
      <c r="AB27" s="574">
        <v>0</v>
      </c>
      <c r="AC27" s="574">
        <v>0</v>
      </c>
      <c r="AD27" s="577">
        <v>0</v>
      </c>
      <c r="AE27" s="577">
        <v>21</v>
      </c>
      <c r="AF27" s="577">
        <v>3</v>
      </c>
      <c r="AG27" s="577">
        <v>0</v>
      </c>
      <c r="AH27" s="577">
        <v>0</v>
      </c>
      <c r="AI27" s="577">
        <v>0</v>
      </c>
      <c r="AJ27" s="577">
        <v>46</v>
      </c>
      <c r="AK27" s="577">
        <v>7</v>
      </c>
      <c r="AL27" s="577">
        <v>4</v>
      </c>
      <c r="AM27" s="577">
        <v>0</v>
      </c>
      <c r="AN27" s="577">
        <v>0</v>
      </c>
      <c r="AO27" s="577">
        <v>6</v>
      </c>
      <c r="AP27" s="577">
        <v>4</v>
      </c>
      <c r="AQ27" s="577">
        <v>0</v>
      </c>
      <c r="AR27" s="577">
        <v>0</v>
      </c>
      <c r="AS27" s="578">
        <v>0</v>
      </c>
      <c r="AT27" s="579"/>
      <c r="AU27" s="580"/>
      <c r="AV27" s="580"/>
    </row>
    <row r="28" spans="1:48" s="581" customFormat="1" ht="12" customHeight="1">
      <c r="A28" s="583"/>
      <c r="B28" s="587"/>
      <c r="C28" s="585"/>
      <c r="D28" s="588" t="s">
        <v>138</v>
      </c>
      <c r="E28" s="573">
        <f t="shared" si="2"/>
        <v>144</v>
      </c>
      <c r="F28" s="592">
        <f t="shared" si="3"/>
        <v>102</v>
      </c>
      <c r="G28" s="592">
        <f t="shared" si="3"/>
        <v>35</v>
      </c>
      <c r="H28" s="592">
        <f t="shared" si="3"/>
        <v>7</v>
      </c>
      <c r="I28" s="592">
        <f t="shared" si="3"/>
        <v>0</v>
      </c>
      <c r="J28" s="592">
        <f t="shared" si="3"/>
        <v>0</v>
      </c>
      <c r="K28" s="592">
        <v>3</v>
      </c>
      <c r="L28" s="592">
        <v>5</v>
      </c>
      <c r="M28" s="592">
        <v>3</v>
      </c>
      <c r="N28" s="592">
        <v>0</v>
      </c>
      <c r="O28" s="592">
        <v>0</v>
      </c>
      <c r="P28" s="592">
        <v>0</v>
      </c>
      <c r="Q28" s="592">
        <v>4</v>
      </c>
      <c r="R28" s="592">
        <v>0</v>
      </c>
      <c r="S28" s="592">
        <v>0</v>
      </c>
      <c r="T28" s="593">
        <v>0</v>
      </c>
      <c r="U28" s="594">
        <v>13</v>
      </c>
      <c r="V28" s="592">
        <v>8</v>
      </c>
      <c r="W28" s="592">
        <v>0</v>
      </c>
      <c r="X28" s="592">
        <v>0</v>
      </c>
      <c r="Y28" s="592">
        <v>0</v>
      </c>
      <c r="Z28" s="592">
        <v>13</v>
      </c>
      <c r="AA28" s="592">
        <v>4</v>
      </c>
      <c r="AB28" s="592">
        <v>0</v>
      </c>
      <c r="AC28" s="592">
        <v>0</v>
      </c>
      <c r="AD28" s="592">
        <v>0</v>
      </c>
      <c r="AE28" s="592">
        <v>21</v>
      </c>
      <c r="AF28" s="592">
        <v>3</v>
      </c>
      <c r="AG28" s="592">
        <v>0</v>
      </c>
      <c r="AH28" s="592">
        <v>0</v>
      </c>
      <c r="AI28" s="592">
        <v>0</v>
      </c>
      <c r="AJ28" s="592">
        <v>46</v>
      </c>
      <c r="AK28" s="592">
        <v>7</v>
      </c>
      <c r="AL28" s="592">
        <v>4</v>
      </c>
      <c r="AM28" s="592">
        <v>0</v>
      </c>
      <c r="AN28" s="592">
        <v>0</v>
      </c>
      <c r="AO28" s="592">
        <v>6</v>
      </c>
      <c r="AP28" s="592">
        <v>4</v>
      </c>
      <c r="AQ28" s="592">
        <v>0</v>
      </c>
      <c r="AR28" s="592">
        <v>0</v>
      </c>
      <c r="AS28" s="593">
        <v>0</v>
      </c>
      <c r="AT28" s="579"/>
      <c r="AU28" s="580"/>
      <c r="AV28" s="580"/>
    </row>
    <row r="29" spans="1:48" s="581" customFormat="1" ht="12" customHeight="1">
      <c r="A29" s="583"/>
      <c r="B29" s="587"/>
      <c r="C29" s="585"/>
      <c r="D29" s="586" t="s">
        <v>139</v>
      </c>
      <c r="E29" s="573">
        <f t="shared" si="2"/>
        <v>0</v>
      </c>
      <c r="F29" s="574">
        <f t="shared" si="3"/>
        <v>0</v>
      </c>
      <c r="G29" s="574">
        <f t="shared" si="3"/>
        <v>0</v>
      </c>
      <c r="H29" s="574">
        <f t="shared" si="3"/>
        <v>0</v>
      </c>
      <c r="I29" s="574">
        <f t="shared" si="3"/>
        <v>0</v>
      </c>
      <c r="J29" s="574">
        <f t="shared" si="3"/>
        <v>0</v>
      </c>
      <c r="K29" s="574">
        <v>0</v>
      </c>
      <c r="L29" s="574">
        <v>0</v>
      </c>
      <c r="M29" s="574">
        <v>0</v>
      </c>
      <c r="N29" s="574">
        <v>0</v>
      </c>
      <c r="O29" s="574">
        <v>0</v>
      </c>
      <c r="P29" s="574">
        <v>0</v>
      </c>
      <c r="Q29" s="574">
        <v>0</v>
      </c>
      <c r="R29" s="574">
        <v>0</v>
      </c>
      <c r="S29" s="574">
        <v>0</v>
      </c>
      <c r="T29" s="575">
        <v>0</v>
      </c>
      <c r="U29" s="576">
        <v>0</v>
      </c>
      <c r="V29" s="574">
        <v>0</v>
      </c>
      <c r="W29" s="574">
        <v>0</v>
      </c>
      <c r="X29" s="574">
        <v>0</v>
      </c>
      <c r="Y29" s="574">
        <v>0</v>
      </c>
      <c r="Z29" s="574">
        <v>0</v>
      </c>
      <c r="AA29" s="574">
        <v>0</v>
      </c>
      <c r="AB29" s="574">
        <v>0</v>
      </c>
      <c r="AC29" s="574">
        <v>0</v>
      </c>
      <c r="AD29" s="577">
        <v>0</v>
      </c>
      <c r="AE29" s="574">
        <v>0</v>
      </c>
      <c r="AF29" s="577">
        <v>0</v>
      </c>
      <c r="AG29" s="577">
        <v>0</v>
      </c>
      <c r="AH29" s="577">
        <v>0</v>
      </c>
      <c r="AI29" s="577">
        <v>0</v>
      </c>
      <c r="AJ29" s="574">
        <v>0</v>
      </c>
      <c r="AK29" s="574">
        <v>0</v>
      </c>
      <c r="AL29" s="577">
        <v>0</v>
      </c>
      <c r="AM29" s="577">
        <v>0</v>
      </c>
      <c r="AN29" s="577">
        <v>0</v>
      </c>
      <c r="AO29" s="577">
        <v>0</v>
      </c>
      <c r="AP29" s="577">
        <v>0</v>
      </c>
      <c r="AQ29" s="577">
        <v>0</v>
      </c>
      <c r="AR29" s="577">
        <v>0</v>
      </c>
      <c r="AS29" s="578">
        <v>0</v>
      </c>
      <c r="AT29" s="579"/>
      <c r="AU29" s="580"/>
      <c r="AV29" s="580"/>
    </row>
    <row r="30" spans="1:48" s="581" customFormat="1" ht="12" customHeight="1">
      <c r="A30" s="595" t="s">
        <v>252</v>
      </c>
      <c r="B30" s="596" t="s">
        <v>193</v>
      </c>
      <c r="C30" s="597"/>
      <c r="D30" s="586" t="s">
        <v>7</v>
      </c>
      <c r="E30" s="573">
        <f t="shared" si="2"/>
        <v>31</v>
      </c>
      <c r="F30" s="574">
        <f t="shared" si="3"/>
        <v>28</v>
      </c>
      <c r="G30" s="574">
        <f t="shared" si="3"/>
        <v>2</v>
      </c>
      <c r="H30" s="574">
        <f t="shared" si="3"/>
        <v>1</v>
      </c>
      <c r="I30" s="574">
        <f t="shared" si="3"/>
        <v>0</v>
      </c>
      <c r="J30" s="574">
        <f t="shared" si="3"/>
        <v>0</v>
      </c>
      <c r="K30" s="574">
        <v>1</v>
      </c>
      <c r="L30" s="574">
        <v>0</v>
      </c>
      <c r="M30" s="574">
        <v>0</v>
      </c>
      <c r="N30" s="574">
        <v>0</v>
      </c>
      <c r="O30" s="574">
        <v>0</v>
      </c>
      <c r="P30" s="574">
        <v>10</v>
      </c>
      <c r="Q30" s="574">
        <v>0</v>
      </c>
      <c r="R30" s="574">
        <v>0</v>
      </c>
      <c r="S30" s="574">
        <v>0</v>
      </c>
      <c r="T30" s="575">
        <v>0</v>
      </c>
      <c r="U30" s="576">
        <v>5</v>
      </c>
      <c r="V30" s="574">
        <v>0</v>
      </c>
      <c r="W30" s="574">
        <v>0</v>
      </c>
      <c r="X30" s="574">
        <v>0</v>
      </c>
      <c r="Y30" s="574">
        <v>0</v>
      </c>
      <c r="Z30" s="574">
        <v>1</v>
      </c>
      <c r="AA30" s="574">
        <v>0</v>
      </c>
      <c r="AB30" s="574">
        <v>0</v>
      </c>
      <c r="AC30" s="574">
        <v>0</v>
      </c>
      <c r="AD30" s="577">
        <v>0</v>
      </c>
      <c r="AE30" s="577">
        <v>3</v>
      </c>
      <c r="AF30" s="577">
        <v>0</v>
      </c>
      <c r="AG30" s="577">
        <v>0</v>
      </c>
      <c r="AH30" s="577">
        <v>0</v>
      </c>
      <c r="AI30" s="577">
        <v>0</v>
      </c>
      <c r="AJ30" s="577">
        <v>4</v>
      </c>
      <c r="AK30" s="574">
        <v>1</v>
      </c>
      <c r="AL30" s="577">
        <v>1</v>
      </c>
      <c r="AM30" s="577">
        <v>0</v>
      </c>
      <c r="AN30" s="577">
        <v>0</v>
      </c>
      <c r="AO30" s="577">
        <v>4</v>
      </c>
      <c r="AP30" s="577">
        <v>1</v>
      </c>
      <c r="AQ30" s="577">
        <v>0</v>
      </c>
      <c r="AR30" s="577">
        <v>0</v>
      </c>
      <c r="AS30" s="578">
        <v>0</v>
      </c>
      <c r="AT30" s="579"/>
      <c r="AU30" s="580"/>
      <c r="AV30" s="580"/>
    </row>
    <row r="31" spans="1:48" s="581" customFormat="1" ht="12" customHeight="1">
      <c r="A31" s="598"/>
      <c r="B31" s="599"/>
      <c r="C31" s="600"/>
      <c r="D31" s="586" t="s">
        <v>138</v>
      </c>
      <c r="E31" s="573">
        <f t="shared" si="2"/>
        <v>25</v>
      </c>
      <c r="F31" s="592">
        <f t="shared" si="3"/>
        <v>22</v>
      </c>
      <c r="G31" s="592">
        <f t="shared" si="3"/>
        <v>2</v>
      </c>
      <c r="H31" s="592">
        <f t="shared" si="3"/>
        <v>1</v>
      </c>
      <c r="I31" s="592">
        <f t="shared" si="3"/>
        <v>0</v>
      </c>
      <c r="J31" s="592">
        <f t="shared" si="3"/>
        <v>0</v>
      </c>
      <c r="K31" s="592">
        <v>1</v>
      </c>
      <c r="L31" s="592">
        <v>0</v>
      </c>
      <c r="M31" s="592">
        <v>0</v>
      </c>
      <c r="N31" s="592">
        <v>0</v>
      </c>
      <c r="O31" s="592">
        <v>0</v>
      </c>
      <c r="P31" s="592">
        <v>7</v>
      </c>
      <c r="Q31" s="592">
        <v>0</v>
      </c>
      <c r="R31" s="592">
        <v>0</v>
      </c>
      <c r="S31" s="592">
        <v>0</v>
      </c>
      <c r="T31" s="593">
        <v>0</v>
      </c>
      <c r="U31" s="594">
        <v>3</v>
      </c>
      <c r="V31" s="592">
        <v>0</v>
      </c>
      <c r="W31" s="592">
        <v>0</v>
      </c>
      <c r="X31" s="592">
        <v>0</v>
      </c>
      <c r="Y31" s="592">
        <v>0</v>
      </c>
      <c r="Z31" s="592">
        <v>1</v>
      </c>
      <c r="AA31" s="592">
        <v>0</v>
      </c>
      <c r="AB31" s="592">
        <v>0</v>
      </c>
      <c r="AC31" s="592">
        <v>0</v>
      </c>
      <c r="AD31" s="592">
        <v>0</v>
      </c>
      <c r="AE31" s="592">
        <v>3</v>
      </c>
      <c r="AF31" s="592">
        <v>0</v>
      </c>
      <c r="AG31" s="592">
        <v>0</v>
      </c>
      <c r="AH31" s="592">
        <v>0</v>
      </c>
      <c r="AI31" s="592">
        <v>0</v>
      </c>
      <c r="AJ31" s="592">
        <v>4</v>
      </c>
      <c r="AK31" s="592">
        <v>1</v>
      </c>
      <c r="AL31" s="592">
        <v>1</v>
      </c>
      <c r="AM31" s="592">
        <v>0</v>
      </c>
      <c r="AN31" s="592">
        <v>0</v>
      </c>
      <c r="AO31" s="592">
        <v>3</v>
      </c>
      <c r="AP31" s="592">
        <v>1</v>
      </c>
      <c r="AQ31" s="592">
        <v>0</v>
      </c>
      <c r="AR31" s="592">
        <v>0</v>
      </c>
      <c r="AS31" s="593">
        <v>0</v>
      </c>
      <c r="AT31" s="579"/>
      <c r="AU31" s="580"/>
      <c r="AV31" s="580"/>
    </row>
    <row r="32" spans="1:48" s="581" customFormat="1" ht="12" customHeight="1">
      <c r="A32" s="601"/>
      <c r="B32" s="602"/>
      <c r="C32" s="603"/>
      <c r="D32" s="586" t="s">
        <v>139</v>
      </c>
      <c r="E32" s="573">
        <f t="shared" si="2"/>
        <v>6</v>
      </c>
      <c r="F32" s="574">
        <f t="shared" si="3"/>
        <v>6</v>
      </c>
      <c r="G32" s="574">
        <f t="shared" si="3"/>
        <v>0</v>
      </c>
      <c r="H32" s="574">
        <f t="shared" si="3"/>
        <v>0</v>
      </c>
      <c r="I32" s="574">
        <f t="shared" si="3"/>
        <v>0</v>
      </c>
      <c r="J32" s="574">
        <f t="shared" si="3"/>
        <v>0</v>
      </c>
      <c r="K32" s="574">
        <v>0</v>
      </c>
      <c r="L32" s="574">
        <v>0</v>
      </c>
      <c r="M32" s="574">
        <v>0</v>
      </c>
      <c r="N32" s="574">
        <v>0</v>
      </c>
      <c r="O32" s="574">
        <v>0</v>
      </c>
      <c r="P32" s="574">
        <v>3</v>
      </c>
      <c r="Q32" s="574">
        <v>0</v>
      </c>
      <c r="R32" s="574">
        <v>0</v>
      </c>
      <c r="S32" s="574">
        <v>0</v>
      </c>
      <c r="T32" s="575">
        <v>0</v>
      </c>
      <c r="U32" s="576">
        <v>2</v>
      </c>
      <c r="V32" s="574">
        <v>0</v>
      </c>
      <c r="W32" s="574">
        <v>0</v>
      </c>
      <c r="X32" s="574">
        <v>0</v>
      </c>
      <c r="Y32" s="574">
        <v>0</v>
      </c>
      <c r="Z32" s="574">
        <v>0</v>
      </c>
      <c r="AA32" s="574">
        <v>0</v>
      </c>
      <c r="AB32" s="574">
        <v>0</v>
      </c>
      <c r="AC32" s="574">
        <v>0</v>
      </c>
      <c r="AD32" s="577">
        <v>0</v>
      </c>
      <c r="AE32" s="574">
        <v>0</v>
      </c>
      <c r="AF32" s="577">
        <v>0</v>
      </c>
      <c r="AG32" s="577">
        <v>0</v>
      </c>
      <c r="AH32" s="577">
        <v>0</v>
      </c>
      <c r="AI32" s="577">
        <v>0</v>
      </c>
      <c r="AJ32" s="577">
        <v>0</v>
      </c>
      <c r="AK32" s="577">
        <v>0</v>
      </c>
      <c r="AL32" s="577">
        <v>0</v>
      </c>
      <c r="AM32" s="577">
        <v>0</v>
      </c>
      <c r="AN32" s="577">
        <v>0</v>
      </c>
      <c r="AO32" s="577">
        <v>1</v>
      </c>
      <c r="AP32" s="577">
        <v>0</v>
      </c>
      <c r="AQ32" s="577">
        <v>0</v>
      </c>
      <c r="AR32" s="577">
        <v>0</v>
      </c>
      <c r="AS32" s="578">
        <v>0</v>
      </c>
      <c r="AT32" s="579"/>
      <c r="AU32" s="580"/>
      <c r="AV32" s="580"/>
    </row>
    <row r="33" spans="1:48" s="581" customFormat="1" ht="12" customHeight="1">
      <c r="A33" s="604" t="s">
        <v>253</v>
      </c>
      <c r="B33" s="605" t="s">
        <v>123</v>
      </c>
      <c r="C33" s="597"/>
      <c r="D33" s="586" t="s">
        <v>7</v>
      </c>
      <c r="E33" s="573">
        <f t="shared" si="2"/>
        <v>56</v>
      </c>
      <c r="F33" s="574">
        <f t="shared" si="3"/>
        <v>51</v>
      </c>
      <c r="G33" s="574">
        <f t="shared" si="3"/>
        <v>4</v>
      </c>
      <c r="H33" s="574">
        <f t="shared" si="3"/>
        <v>1</v>
      </c>
      <c r="I33" s="574">
        <f t="shared" si="3"/>
        <v>0</v>
      </c>
      <c r="J33" s="574">
        <f t="shared" si="3"/>
        <v>0</v>
      </c>
      <c r="K33" s="574">
        <v>0</v>
      </c>
      <c r="L33" s="574">
        <v>0</v>
      </c>
      <c r="M33" s="574">
        <v>0</v>
      </c>
      <c r="N33" s="574">
        <v>0</v>
      </c>
      <c r="O33" s="574">
        <v>0</v>
      </c>
      <c r="P33" s="574">
        <v>10</v>
      </c>
      <c r="Q33" s="574">
        <v>0</v>
      </c>
      <c r="R33" s="574">
        <v>0</v>
      </c>
      <c r="S33" s="574">
        <v>0</v>
      </c>
      <c r="T33" s="575">
        <v>0</v>
      </c>
      <c r="U33" s="576">
        <v>18</v>
      </c>
      <c r="V33" s="574">
        <v>0</v>
      </c>
      <c r="W33" s="574">
        <v>0</v>
      </c>
      <c r="X33" s="574">
        <v>0</v>
      </c>
      <c r="Y33" s="574">
        <v>0</v>
      </c>
      <c r="Z33" s="574">
        <v>0</v>
      </c>
      <c r="AA33" s="574">
        <v>0</v>
      </c>
      <c r="AB33" s="574">
        <v>0</v>
      </c>
      <c r="AC33" s="574">
        <v>0</v>
      </c>
      <c r="AD33" s="577">
        <v>0</v>
      </c>
      <c r="AE33" s="577">
        <v>7</v>
      </c>
      <c r="AF33" s="577">
        <v>0</v>
      </c>
      <c r="AG33" s="577">
        <v>0</v>
      </c>
      <c r="AH33" s="577">
        <v>0</v>
      </c>
      <c r="AI33" s="577">
        <v>0</v>
      </c>
      <c r="AJ33" s="577">
        <v>4</v>
      </c>
      <c r="AK33" s="577">
        <v>1</v>
      </c>
      <c r="AL33" s="577">
        <v>1</v>
      </c>
      <c r="AM33" s="577">
        <v>0</v>
      </c>
      <c r="AN33" s="577">
        <v>0</v>
      </c>
      <c r="AO33" s="577">
        <v>12</v>
      </c>
      <c r="AP33" s="577">
        <v>3</v>
      </c>
      <c r="AQ33" s="577">
        <v>0</v>
      </c>
      <c r="AR33" s="577">
        <v>0</v>
      </c>
      <c r="AS33" s="578">
        <v>0</v>
      </c>
      <c r="AT33" s="579"/>
      <c r="AU33" s="580"/>
      <c r="AV33" s="580"/>
    </row>
    <row r="34" spans="1:48" s="581" customFormat="1" ht="12" customHeight="1">
      <c r="A34" s="606"/>
      <c r="B34" s="599"/>
      <c r="C34" s="600"/>
      <c r="D34" s="586" t="s">
        <v>138</v>
      </c>
      <c r="E34" s="573">
        <f t="shared" si="2"/>
        <v>52</v>
      </c>
      <c r="F34" s="592">
        <f t="shared" si="3"/>
        <v>47</v>
      </c>
      <c r="G34" s="592">
        <f t="shared" si="3"/>
        <v>4</v>
      </c>
      <c r="H34" s="592">
        <f t="shared" si="3"/>
        <v>1</v>
      </c>
      <c r="I34" s="592">
        <f t="shared" si="3"/>
        <v>0</v>
      </c>
      <c r="J34" s="592">
        <f t="shared" si="3"/>
        <v>0</v>
      </c>
      <c r="K34" s="592">
        <v>0</v>
      </c>
      <c r="L34" s="592">
        <v>0</v>
      </c>
      <c r="M34" s="592">
        <v>0</v>
      </c>
      <c r="N34" s="592">
        <v>0</v>
      </c>
      <c r="O34" s="592">
        <v>0</v>
      </c>
      <c r="P34" s="592">
        <v>6</v>
      </c>
      <c r="Q34" s="592">
        <v>0</v>
      </c>
      <c r="R34" s="592">
        <v>0</v>
      </c>
      <c r="S34" s="592">
        <v>0</v>
      </c>
      <c r="T34" s="593">
        <v>0</v>
      </c>
      <c r="U34" s="594">
        <v>18</v>
      </c>
      <c r="V34" s="592">
        <v>0</v>
      </c>
      <c r="W34" s="592">
        <v>0</v>
      </c>
      <c r="X34" s="592">
        <v>0</v>
      </c>
      <c r="Y34" s="592">
        <v>0</v>
      </c>
      <c r="Z34" s="592">
        <v>0</v>
      </c>
      <c r="AA34" s="592">
        <v>0</v>
      </c>
      <c r="AB34" s="592">
        <v>0</v>
      </c>
      <c r="AC34" s="592">
        <v>0</v>
      </c>
      <c r="AD34" s="592">
        <v>0</v>
      </c>
      <c r="AE34" s="592">
        <v>7</v>
      </c>
      <c r="AF34" s="592">
        <v>0</v>
      </c>
      <c r="AG34" s="592">
        <v>0</v>
      </c>
      <c r="AH34" s="592">
        <v>0</v>
      </c>
      <c r="AI34" s="592">
        <v>0</v>
      </c>
      <c r="AJ34" s="592">
        <v>4</v>
      </c>
      <c r="AK34" s="592">
        <v>1</v>
      </c>
      <c r="AL34" s="592">
        <v>1</v>
      </c>
      <c r="AM34" s="592">
        <v>0</v>
      </c>
      <c r="AN34" s="592">
        <v>0</v>
      </c>
      <c r="AO34" s="592">
        <v>12</v>
      </c>
      <c r="AP34" s="592">
        <v>3</v>
      </c>
      <c r="AQ34" s="592">
        <v>0</v>
      </c>
      <c r="AR34" s="592">
        <v>0</v>
      </c>
      <c r="AS34" s="593">
        <v>0</v>
      </c>
      <c r="AT34" s="579"/>
      <c r="AU34" s="580"/>
      <c r="AV34" s="580"/>
    </row>
    <row r="35" spans="1:48" s="581" customFormat="1" ht="12.95" customHeight="1">
      <c r="A35" s="607"/>
      <c r="B35" s="602"/>
      <c r="C35" s="603"/>
      <c r="D35" s="586" t="s">
        <v>139</v>
      </c>
      <c r="E35" s="573">
        <f t="shared" si="2"/>
        <v>4</v>
      </c>
      <c r="F35" s="574">
        <f t="shared" si="3"/>
        <v>4</v>
      </c>
      <c r="G35" s="574">
        <f t="shared" si="3"/>
        <v>0</v>
      </c>
      <c r="H35" s="574">
        <f t="shared" si="3"/>
        <v>0</v>
      </c>
      <c r="I35" s="574">
        <f t="shared" si="3"/>
        <v>0</v>
      </c>
      <c r="J35" s="574">
        <f t="shared" si="3"/>
        <v>0</v>
      </c>
      <c r="K35" s="574">
        <v>0</v>
      </c>
      <c r="L35" s="574">
        <v>0</v>
      </c>
      <c r="M35" s="574">
        <v>0</v>
      </c>
      <c r="N35" s="574">
        <v>0</v>
      </c>
      <c r="O35" s="574">
        <v>0</v>
      </c>
      <c r="P35" s="574">
        <v>4</v>
      </c>
      <c r="Q35" s="574">
        <v>0</v>
      </c>
      <c r="R35" s="574">
        <v>0</v>
      </c>
      <c r="S35" s="574">
        <v>0</v>
      </c>
      <c r="T35" s="575">
        <v>0</v>
      </c>
      <c r="U35" s="576">
        <v>0</v>
      </c>
      <c r="V35" s="574">
        <v>0</v>
      </c>
      <c r="W35" s="574">
        <v>0</v>
      </c>
      <c r="X35" s="574">
        <v>0</v>
      </c>
      <c r="Y35" s="574">
        <v>0</v>
      </c>
      <c r="Z35" s="574">
        <v>0</v>
      </c>
      <c r="AA35" s="574">
        <v>0</v>
      </c>
      <c r="AB35" s="574">
        <v>0</v>
      </c>
      <c r="AC35" s="574">
        <v>0</v>
      </c>
      <c r="AD35" s="577">
        <v>0</v>
      </c>
      <c r="AE35" s="574">
        <v>0</v>
      </c>
      <c r="AF35" s="577">
        <v>0</v>
      </c>
      <c r="AG35" s="577">
        <v>0</v>
      </c>
      <c r="AH35" s="577">
        <v>0</v>
      </c>
      <c r="AI35" s="577">
        <v>0</v>
      </c>
      <c r="AJ35" s="577">
        <v>0</v>
      </c>
      <c r="AK35" s="577">
        <v>0</v>
      </c>
      <c r="AL35" s="577">
        <v>0</v>
      </c>
      <c r="AM35" s="577">
        <v>0</v>
      </c>
      <c r="AN35" s="577">
        <v>0</v>
      </c>
      <c r="AO35" s="577">
        <v>0</v>
      </c>
      <c r="AP35" s="577">
        <v>0</v>
      </c>
      <c r="AQ35" s="577">
        <v>0</v>
      </c>
      <c r="AR35" s="577">
        <v>0</v>
      </c>
      <c r="AS35" s="578">
        <v>0</v>
      </c>
      <c r="AT35" s="579"/>
      <c r="AU35" s="580"/>
      <c r="AV35" s="580"/>
    </row>
    <row r="36" spans="1:48" s="581" customFormat="1" ht="12" customHeight="1">
      <c r="A36" s="608" t="s">
        <v>254</v>
      </c>
      <c r="B36" s="608"/>
      <c r="C36" s="608"/>
      <c r="D36" s="609"/>
      <c r="E36" s="573">
        <f t="shared" si="2"/>
        <v>0</v>
      </c>
      <c r="F36" s="574">
        <f t="shared" si="3"/>
        <v>0</v>
      </c>
      <c r="G36" s="574">
        <f t="shared" si="3"/>
        <v>0</v>
      </c>
      <c r="H36" s="574">
        <f t="shared" si="3"/>
        <v>0</v>
      </c>
      <c r="I36" s="574">
        <f t="shared" si="3"/>
        <v>0</v>
      </c>
      <c r="J36" s="574">
        <f t="shared" si="3"/>
        <v>0</v>
      </c>
      <c r="K36" s="574">
        <v>0</v>
      </c>
      <c r="L36" s="574">
        <v>0</v>
      </c>
      <c r="M36" s="574">
        <v>0</v>
      </c>
      <c r="N36" s="574">
        <v>0</v>
      </c>
      <c r="O36" s="574">
        <v>0</v>
      </c>
      <c r="P36" s="574">
        <v>0</v>
      </c>
      <c r="Q36" s="574">
        <v>0</v>
      </c>
      <c r="R36" s="574">
        <v>0</v>
      </c>
      <c r="S36" s="574">
        <v>0</v>
      </c>
      <c r="T36" s="575">
        <v>0</v>
      </c>
      <c r="U36" s="576">
        <v>0</v>
      </c>
      <c r="V36" s="574">
        <v>0</v>
      </c>
      <c r="W36" s="574">
        <v>0</v>
      </c>
      <c r="X36" s="574">
        <v>0</v>
      </c>
      <c r="Y36" s="574">
        <v>0</v>
      </c>
      <c r="Z36" s="574">
        <v>0</v>
      </c>
      <c r="AA36" s="574">
        <v>0</v>
      </c>
      <c r="AB36" s="574">
        <v>0</v>
      </c>
      <c r="AC36" s="574">
        <v>0</v>
      </c>
      <c r="AD36" s="577">
        <v>0</v>
      </c>
      <c r="AE36" s="577">
        <v>0</v>
      </c>
      <c r="AF36" s="577">
        <v>0</v>
      </c>
      <c r="AG36" s="577">
        <v>0</v>
      </c>
      <c r="AH36" s="577">
        <v>0</v>
      </c>
      <c r="AI36" s="577">
        <v>0</v>
      </c>
      <c r="AJ36" s="577">
        <v>0</v>
      </c>
      <c r="AK36" s="577">
        <v>0</v>
      </c>
      <c r="AL36" s="577">
        <v>0</v>
      </c>
      <c r="AM36" s="577">
        <v>0</v>
      </c>
      <c r="AN36" s="577">
        <v>0</v>
      </c>
      <c r="AO36" s="577">
        <v>0</v>
      </c>
      <c r="AP36" s="577">
        <v>0</v>
      </c>
      <c r="AQ36" s="577">
        <v>0</v>
      </c>
      <c r="AR36" s="577">
        <v>0</v>
      </c>
      <c r="AS36" s="578">
        <v>0</v>
      </c>
      <c r="AT36" s="579"/>
      <c r="AU36" s="580"/>
      <c r="AV36" s="580"/>
    </row>
    <row r="37" spans="1:48" s="581" customFormat="1" ht="12" customHeight="1">
      <c r="A37" s="608" t="s">
        <v>255</v>
      </c>
      <c r="B37" s="608"/>
      <c r="C37" s="608"/>
      <c r="D37" s="609"/>
      <c r="E37" s="573">
        <f t="shared" si="2"/>
        <v>2</v>
      </c>
      <c r="F37" s="574">
        <f t="shared" si="3"/>
        <v>2</v>
      </c>
      <c r="G37" s="574">
        <f t="shared" si="3"/>
        <v>0</v>
      </c>
      <c r="H37" s="574">
        <f t="shared" si="3"/>
        <v>0</v>
      </c>
      <c r="I37" s="574">
        <f t="shared" si="3"/>
        <v>0</v>
      </c>
      <c r="J37" s="574">
        <f t="shared" si="3"/>
        <v>0</v>
      </c>
      <c r="K37" s="574">
        <v>0</v>
      </c>
      <c r="L37" s="574">
        <v>0</v>
      </c>
      <c r="M37" s="574">
        <v>0</v>
      </c>
      <c r="N37" s="574">
        <v>0</v>
      </c>
      <c r="O37" s="574">
        <v>0</v>
      </c>
      <c r="P37" s="574">
        <v>0</v>
      </c>
      <c r="Q37" s="574">
        <v>0</v>
      </c>
      <c r="R37" s="574">
        <v>0</v>
      </c>
      <c r="S37" s="574">
        <v>0</v>
      </c>
      <c r="T37" s="575">
        <v>0</v>
      </c>
      <c r="U37" s="576">
        <v>0</v>
      </c>
      <c r="V37" s="574">
        <v>0</v>
      </c>
      <c r="W37" s="574">
        <v>0</v>
      </c>
      <c r="X37" s="574">
        <v>0</v>
      </c>
      <c r="Y37" s="574">
        <v>0</v>
      </c>
      <c r="Z37" s="574">
        <v>0</v>
      </c>
      <c r="AA37" s="574">
        <v>0</v>
      </c>
      <c r="AB37" s="574">
        <v>0</v>
      </c>
      <c r="AC37" s="574">
        <v>0</v>
      </c>
      <c r="AD37" s="577">
        <v>0</v>
      </c>
      <c r="AE37" s="577">
        <v>0</v>
      </c>
      <c r="AF37" s="577">
        <v>0</v>
      </c>
      <c r="AG37" s="577">
        <v>0</v>
      </c>
      <c r="AH37" s="577">
        <v>0</v>
      </c>
      <c r="AI37" s="577">
        <v>0</v>
      </c>
      <c r="AJ37" s="577">
        <v>2</v>
      </c>
      <c r="AK37" s="577">
        <v>0</v>
      </c>
      <c r="AL37" s="577">
        <v>0</v>
      </c>
      <c r="AM37" s="577">
        <v>0</v>
      </c>
      <c r="AN37" s="577">
        <v>0</v>
      </c>
      <c r="AO37" s="577">
        <v>0</v>
      </c>
      <c r="AP37" s="577">
        <v>0</v>
      </c>
      <c r="AQ37" s="577">
        <v>0</v>
      </c>
      <c r="AR37" s="577">
        <v>0</v>
      </c>
      <c r="AS37" s="578">
        <v>0</v>
      </c>
      <c r="AT37" s="579"/>
      <c r="AU37" s="580"/>
      <c r="AV37" s="580"/>
    </row>
    <row r="38" spans="1:48" s="581" customFormat="1" ht="12" customHeight="1">
      <c r="A38" s="608" t="s">
        <v>256</v>
      </c>
      <c r="B38" s="608"/>
      <c r="C38" s="608"/>
      <c r="D38" s="609"/>
      <c r="E38" s="573">
        <f t="shared" si="2"/>
        <v>2</v>
      </c>
      <c r="F38" s="574">
        <f t="shared" si="3"/>
        <v>2</v>
      </c>
      <c r="G38" s="574">
        <f t="shared" si="3"/>
        <v>0</v>
      </c>
      <c r="H38" s="574">
        <f t="shared" si="3"/>
        <v>0</v>
      </c>
      <c r="I38" s="574">
        <f t="shared" si="3"/>
        <v>0</v>
      </c>
      <c r="J38" s="574">
        <f t="shared" si="3"/>
        <v>0</v>
      </c>
      <c r="K38" s="574">
        <v>0</v>
      </c>
      <c r="L38" s="574">
        <v>0</v>
      </c>
      <c r="M38" s="574">
        <v>0</v>
      </c>
      <c r="N38" s="574">
        <v>0</v>
      </c>
      <c r="O38" s="574">
        <v>0</v>
      </c>
      <c r="P38" s="574">
        <v>0</v>
      </c>
      <c r="Q38" s="574">
        <v>0</v>
      </c>
      <c r="R38" s="574">
        <v>0</v>
      </c>
      <c r="S38" s="574">
        <v>0</v>
      </c>
      <c r="T38" s="575">
        <v>0</v>
      </c>
      <c r="U38" s="576">
        <v>0</v>
      </c>
      <c r="V38" s="574">
        <v>0</v>
      </c>
      <c r="W38" s="574">
        <v>0</v>
      </c>
      <c r="X38" s="574">
        <v>0</v>
      </c>
      <c r="Y38" s="574">
        <v>0</v>
      </c>
      <c r="Z38" s="574">
        <v>0</v>
      </c>
      <c r="AA38" s="574">
        <v>0</v>
      </c>
      <c r="AB38" s="574">
        <v>0</v>
      </c>
      <c r="AC38" s="574">
        <v>0</v>
      </c>
      <c r="AD38" s="577">
        <v>0</v>
      </c>
      <c r="AE38" s="577">
        <v>0</v>
      </c>
      <c r="AF38" s="577">
        <v>0</v>
      </c>
      <c r="AG38" s="577">
        <v>0</v>
      </c>
      <c r="AH38" s="577">
        <v>0</v>
      </c>
      <c r="AI38" s="577">
        <v>0</v>
      </c>
      <c r="AJ38" s="577">
        <v>2</v>
      </c>
      <c r="AK38" s="577">
        <v>0</v>
      </c>
      <c r="AL38" s="577">
        <v>0</v>
      </c>
      <c r="AM38" s="577">
        <v>0</v>
      </c>
      <c r="AN38" s="577">
        <v>0</v>
      </c>
      <c r="AO38" s="577">
        <v>0</v>
      </c>
      <c r="AP38" s="577">
        <v>0</v>
      </c>
      <c r="AQ38" s="577">
        <v>0</v>
      </c>
      <c r="AR38" s="577">
        <v>0</v>
      </c>
      <c r="AS38" s="578">
        <v>0</v>
      </c>
      <c r="AT38" s="579"/>
      <c r="AU38" s="580"/>
      <c r="AV38" s="580"/>
    </row>
    <row r="39" spans="1:48" s="581" customFormat="1" ht="12" customHeight="1">
      <c r="A39" s="608" t="s">
        <v>257</v>
      </c>
      <c r="B39" s="608"/>
      <c r="C39" s="608"/>
      <c r="D39" s="609"/>
      <c r="E39" s="573">
        <f t="shared" si="2"/>
        <v>0</v>
      </c>
      <c r="F39" s="574">
        <f t="shared" si="3"/>
        <v>0</v>
      </c>
      <c r="G39" s="574">
        <f t="shared" si="3"/>
        <v>0</v>
      </c>
      <c r="H39" s="574">
        <f t="shared" si="3"/>
        <v>0</v>
      </c>
      <c r="I39" s="574">
        <f t="shared" si="3"/>
        <v>0</v>
      </c>
      <c r="J39" s="574">
        <f t="shared" si="3"/>
        <v>0</v>
      </c>
      <c r="K39" s="574">
        <v>0</v>
      </c>
      <c r="L39" s="574">
        <v>0</v>
      </c>
      <c r="M39" s="574">
        <v>0</v>
      </c>
      <c r="N39" s="574">
        <v>0</v>
      </c>
      <c r="O39" s="574">
        <v>0</v>
      </c>
      <c r="P39" s="574">
        <v>0</v>
      </c>
      <c r="Q39" s="574">
        <v>0</v>
      </c>
      <c r="R39" s="574">
        <v>0</v>
      </c>
      <c r="S39" s="574">
        <v>0</v>
      </c>
      <c r="T39" s="575">
        <v>0</v>
      </c>
      <c r="U39" s="576">
        <v>0</v>
      </c>
      <c r="V39" s="574">
        <v>0</v>
      </c>
      <c r="W39" s="574">
        <v>0</v>
      </c>
      <c r="X39" s="574">
        <v>0</v>
      </c>
      <c r="Y39" s="574">
        <v>0</v>
      </c>
      <c r="Z39" s="574">
        <v>0</v>
      </c>
      <c r="AA39" s="574">
        <v>0</v>
      </c>
      <c r="AB39" s="574">
        <v>0</v>
      </c>
      <c r="AC39" s="574">
        <v>0</v>
      </c>
      <c r="AD39" s="577">
        <v>0</v>
      </c>
      <c r="AE39" s="577">
        <v>0</v>
      </c>
      <c r="AF39" s="577">
        <v>0</v>
      </c>
      <c r="AG39" s="577">
        <v>0</v>
      </c>
      <c r="AH39" s="577">
        <v>0</v>
      </c>
      <c r="AI39" s="577">
        <v>0</v>
      </c>
      <c r="AJ39" s="577">
        <v>0</v>
      </c>
      <c r="AK39" s="577">
        <v>0</v>
      </c>
      <c r="AL39" s="577">
        <v>0</v>
      </c>
      <c r="AM39" s="577">
        <v>0</v>
      </c>
      <c r="AN39" s="577">
        <v>0</v>
      </c>
      <c r="AO39" s="577">
        <v>0</v>
      </c>
      <c r="AP39" s="577">
        <v>0</v>
      </c>
      <c r="AQ39" s="577">
        <v>0</v>
      </c>
      <c r="AR39" s="577">
        <v>0</v>
      </c>
      <c r="AS39" s="578">
        <v>0</v>
      </c>
      <c r="AT39" s="579"/>
      <c r="AU39" s="580"/>
      <c r="AV39" s="580"/>
    </row>
    <row r="40" spans="1:48" s="581" customFormat="1" ht="12" customHeight="1">
      <c r="A40" s="608" t="s">
        <v>258</v>
      </c>
      <c r="B40" s="608"/>
      <c r="C40" s="608"/>
      <c r="D40" s="609"/>
      <c r="E40" s="573">
        <f t="shared" si="2"/>
        <v>12</v>
      </c>
      <c r="F40" s="574">
        <f t="shared" si="3"/>
        <v>10</v>
      </c>
      <c r="G40" s="574">
        <f t="shared" si="3"/>
        <v>1</v>
      </c>
      <c r="H40" s="574">
        <f t="shared" si="3"/>
        <v>1</v>
      </c>
      <c r="I40" s="574">
        <f t="shared" si="3"/>
        <v>0</v>
      </c>
      <c r="J40" s="574">
        <f t="shared" si="3"/>
        <v>0</v>
      </c>
      <c r="K40" s="574">
        <v>0</v>
      </c>
      <c r="L40" s="574">
        <v>0</v>
      </c>
      <c r="M40" s="574">
        <v>0</v>
      </c>
      <c r="N40" s="574">
        <v>0</v>
      </c>
      <c r="O40" s="574">
        <v>0</v>
      </c>
      <c r="P40" s="574">
        <v>0</v>
      </c>
      <c r="Q40" s="574">
        <v>0</v>
      </c>
      <c r="R40" s="574">
        <v>0</v>
      </c>
      <c r="S40" s="574">
        <v>0</v>
      </c>
      <c r="T40" s="575">
        <v>0</v>
      </c>
      <c r="U40" s="576">
        <v>0</v>
      </c>
      <c r="V40" s="574">
        <v>0</v>
      </c>
      <c r="W40" s="574">
        <v>0</v>
      </c>
      <c r="X40" s="574">
        <v>0</v>
      </c>
      <c r="Y40" s="574">
        <v>0</v>
      </c>
      <c r="Z40" s="574">
        <v>0</v>
      </c>
      <c r="AA40" s="574">
        <v>0</v>
      </c>
      <c r="AB40" s="574">
        <v>0</v>
      </c>
      <c r="AC40" s="574">
        <v>0</v>
      </c>
      <c r="AD40" s="577">
        <v>0</v>
      </c>
      <c r="AE40" s="577">
        <v>6</v>
      </c>
      <c r="AF40" s="577">
        <v>0</v>
      </c>
      <c r="AG40" s="577">
        <v>0</v>
      </c>
      <c r="AH40" s="577">
        <v>0</v>
      </c>
      <c r="AI40" s="577">
        <v>0</v>
      </c>
      <c r="AJ40" s="577">
        <v>4</v>
      </c>
      <c r="AK40" s="577">
        <v>1</v>
      </c>
      <c r="AL40" s="577">
        <v>1</v>
      </c>
      <c r="AM40" s="577">
        <v>0</v>
      </c>
      <c r="AN40" s="577">
        <v>0</v>
      </c>
      <c r="AO40" s="577">
        <v>0</v>
      </c>
      <c r="AP40" s="577">
        <v>0</v>
      </c>
      <c r="AQ40" s="577">
        <v>0</v>
      </c>
      <c r="AR40" s="577">
        <v>0</v>
      </c>
      <c r="AS40" s="578">
        <v>0</v>
      </c>
      <c r="AT40" s="579"/>
      <c r="AU40" s="580"/>
      <c r="AV40" s="580"/>
    </row>
    <row r="41" spans="1:48" s="581" customFormat="1" ht="12" customHeight="1">
      <c r="A41" s="608" t="s">
        <v>220</v>
      </c>
      <c r="B41" s="608"/>
      <c r="C41" s="608"/>
      <c r="D41" s="609"/>
      <c r="E41" s="573">
        <f t="shared" si="2"/>
        <v>31</v>
      </c>
      <c r="F41" s="574">
        <f t="shared" si="3"/>
        <v>30</v>
      </c>
      <c r="G41" s="574">
        <f t="shared" si="3"/>
        <v>1</v>
      </c>
      <c r="H41" s="574">
        <f t="shared" si="3"/>
        <v>0</v>
      </c>
      <c r="I41" s="574">
        <f t="shared" si="3"/>
        <v>0</v>
      </c>
      <c r="J41" s="574">
        <f t="shared" si="3"/>
        <v>0</v>
      </c>
      <c r="K41" s="574">
        <v>0</v>
      </c>
      <c r="L41" s="574">
        <v>0</v>
      </c>
      <c r="M41" s="574">
        <v>0</v>
      </c>
      <c r="N41" s="574">
        <v>0</v>
      </c>
      <c r="O41" s="574">
        <v>0</v>
      </c>
      <c r="P41" s="574">
        <v>10</v>
      </c>
      <c r="Q41" s="574">
        <v>0</v>
      </c>
      <c r="R41" s="574">
        <v>0</v>
      </c>
      <c r="S41" s="574">
        <v>0</v>
      </c>
      <c r="T41" s="575">
        <v>0</v>
      </c>
      <c r="U41" s="576">
        <v>5</v>
      </c>
      <c r="V41" s="574">
        <v>0</v>
      </c>
      <c r="W41" s="574">
        <v>0</v>
      </c>
      <c r="X41" s="574">
        <v>0</v>
      </c>
      <c r="Y41" s="574">
        <v>0</v>
      </c>
      <c r="Z41" s="574">
        <v>0</v>
      </c>
      <c r="AA41" s="574">
        <v>0</v>
      </c>
      <c r="AB41" s="574">
        <v>0</v>
      </c>
      <c r="AC41" s="574">
        <v>0</v>
      </c>
      <c r="AD41" s="577">
        <v>0</v>
      </c>
      <c r="AE41" s="577">
        <v>10</v>
      </c>
      <c r="AF41" s="577">
        <v>0</v>
      </c>
      <c r="AG41" s="577">
        <v>0</v>
      </c>
      <c r="AH41" s="577">
        <v>0</v>
      </c>
      <c r="AI41" s="577">
        <v>0</v>
      </c>
      <c r="AJ41" s="577">
        <v>0</v>
      </c>
      <c r="AK41" s="577">
        <v>0</v>
      </c>
      <c r="AL41" s="577">
        <v>0</v>
      </c>
      <c r="AM41" s="577">
        <v>0</v>
      </c>
      <c r="AN41" s="577">
        <v>0</v>
      </c>
      <c r="AO41" s="577">
        <v>5</v>
      </c>
      <c r="AP41" s="577">
        <v>1</v>
      </c>
      <c r="AQ41" s="577">
        <v>0</v>
      </c>
      <c r="AR41" s="577">
        <v>0</v>
      </c>
      <c r="AS41" s="578">
        <v>0</v>
      </c>
      <c r="AT41" s="579"/>
      <c r="AU41" s="580"/>
      <c r="AV41" s="580"/>
    </row>
    <row r="42" spans="1:48" s="581" customFormat="1" ht="12" customHeight="1">
      <c r="A42" s="608" t="s">
        <v>221</v>
      </c>
      <c r="B42" s="608"/>
      <c r="C42" s="608"/>
      <c r="D42" s="609"/>
      <c r="E42" s="573">
        <f t="shared" si="2"/>
        <v>31</v>
      </c>
      <c r="F42" s="574">
        <f t="shared" si="3"/>
        <v>30</v>
      </c>
      <c r="G42" s="574">
        <f t="shared" si="3"/>
        <v>1</v>
      </c>
      <c r="H42" s="574">
        <f t="shared" si="3"/>
        <v>0</v>
      </c>
      <c r="I42" s="574">
        <f t="shared" si="3"/>
        <v>0</v>
      </c>
      <c r="J42" s="574">
        <f t="shared" si="3"/>
        <v>0</v>
      </c>
      <c r="K42" s="574">
        <v>0</v>
      </c>
      <c r="L42" s="574">
        <v>0</v>
      </c>
      <c r="M42" s="574">
        <v>0</v>
      </c>
      <c r="N42" s="574">
        <v>0</v>
      </c>
      <c r="O42" s="574">
        <v>0</v>
      </c>
      <c r="P42" s="574">
        <v>10</v>
      </c>
      <c r="Q42" s="574">
        <v>0</v>
      </c>
      <c r="R42" s="574">
        <v>0</v>
      </c>
      <c r="S42" s="574">
        <v>0</v>
      </c>
      <c r="T42" s="575">
        <v>0</v>
      </c>
      <c r="U42" s="576">
        <v>5</v>
      </c>
      <c r="V42" s="574">
        <v>0</v>
      </c>
      <c r="W42" s="574">
        <v>0</v>
      </c>
      <c r="X42" s="574">
        <v>0</v>
      </c>
      <c r="Y42" s="574">
        <v>0</v>
      </c>
      <c r="Z42" s="574">
        <v>0</v>
      </c>
      <c r="AA42" s="574">
        <v>0</v>
      </c>
      <c r="AB42" s="574">
        <v>0</v>
      </c>
      <c r="AC42" s="574">
        <v>0</v>
      </c>
      <c r="AD42" s="577">
        <v>0</v>
      </c>
      <c r="AE42" s="577">
        <v>10</v>
      </c>
      <c r="AF42" s="577">
        <v>0</v>
      </c>
      <c r="AG42" s="577">
        <v>0</v>
      </c>
      <c r="AH42" s="577">
        <v>0</v>
      </c>
      <c r="AI42" s="577">
        <v>0</v>
      </c>
      <c r="AJ42" s="577">
        <v>0</v>
      </c>
      <c r="AK42" s="577">
        <v>0</v>
      </c>
      <c r="AL42" s="577">
        <v>0</v>
      </c>
      <c r="AM42" s="577">
        <v>0</v>
      </c>
      <c r="AN42" s="577">
        <v>0</v>
      </c>
      <c r="AO42" s="577">
        <v>5</v>
      </c>
      <c r="AP42" s="577">
        <v>1</v>
      </c>
      <c r="AQ42" s="577">
        <v>0</v>
      </c>
      <c r="AR42" s="577">
        <v>0</v>
      </c>
      <c r="AS42" s="578">
        <v>0</v>
      </c>
      <c r="AT42" s="579"/>
      <c r="AU42" s="580"/>
      <c r="AV42" s="580"/>
    </row>
    <row r="43" spans="1:48" s="581" customFormat="1" ht="12" customHeight="1">
      <c r="A43" s="608" t="s">
        <v>212</v>
      </c>
      <c r="B43" s="608"/>
      <c r="C43" s="608"/>
      <c r="D43" s="609"/>
      <c r="E43" s="573">
        <f t="shared" si="2"/>
        <v>0</v>
      </c>
      <c r="F43" s="574">
        <f t="shared" si="3"/>
        <v>0</v>
      </c>
      <c r="G43" s="574">
        <f t="shared" si="3"/>
        <v>0</v>
      </c>
      <c r="H43" s="574">
        <f t="shared" si="3"/>
        <v>0</v>
      </c>
      <c r="I43" s="574">
        <f t="shared" si="3"/>
        <v>0</v>
      </c>
      <c r="J43" s="574">
        <f t="shared" si="3"/>
        <v>0</v>
      </c>
      <c r="K43" s="574">
        <v>0</v>
      </c>
      <c r="L43" s="574">
        <v>0</v>
      </c>
      <c r="M43" s="574">
        <v>0</v>
      </c>
      <c r="N43" s="574">
        <v>0</v>
      </c>
      <c r="O43" s="574">
        <v>0</v>
      </c>
      <c r="P43" s="574">
        <v>0</v>
      </c>
      <c r="Q43" s="574">
        <v>0</v>
      </c>
      <c r="R43" s="574">
        <v>0</v>
      </c>
      <c r="S43" s="574">
        <v>0</v>
      </c>
      <c r="T43" s="575">
        <v>0</v>
      </c>
      <c r="U43" s="576">
        <v>0</v>
      </c>
      <c r="V43" s="574">
        <v>0</v>
      </c>
      <c r="W43" s="574">
        <v>0</v>
      </c>
      <c r="X43" s="574">
        <v>0</v>
      </c>
      <c r="Y43" s="574">
        <v>0</v>
      </c>
      <c r="Z43" s="574">
        <v>0</v>
      </c>
      <c r="AA43" s="574">
        <v>0</v>
      </c>
      <c r="AB43" s="574">
        <v>0</v>
      </c>
      <c r="AC43" s="574">
        <v>0</v>
      </c>
      <c r="AD43" s="577">
        <v>0</v>
      </c>
      <c r="AE43" s="577">
        <v>0</v>
      </c>
      <c r="AF43" s="577">
        <v>0</v>
      </c>
      <c r="AG43" s="577">
        <v>0</v>
      </c>
      <c r="AH43" s="577">
        <v>0</v>
      </c>
      <c r="AI43" s="577">
        <v>0</v>
      </c>
      <c r="AJ43" s="577">
        <v>0</v>
      </c>
      <c r="AK43" s="577">
        <v>0</v>
      </c>
      <c r="AL43" s="577">
        <v>0</v>
      </c>
      <c r="AM43" s="577">
        <v>0</v>
      </c>
      <c r="AN43" s="577">
        <v>0</v>
      </c>
      <c r="AO43" s="577">
        <v>0</v>
      </c>
      <c r="AP43" s="577">
        <v>0</v>
      </c>
      <c r="AQ43" s="577">
        <v>0</v>
      </c>
      <c r="AR43" s="577">
        <v>0</v>
      </c>
      <c r="AS43" s="578">
        <v>0</v>
      </c>
      <c r="AT43" s="579"/>
      <c r="AU43" s="580"/>
      <c r="AV43" s="580"/>
    </row>
    <row r="44" spans="1:48" s="581" customFormat="1" ht="12" customHeight="1">
      <c r="A44" s="610" t="s">
        <v>147</v>
      </c>
      <c r="B44" s="610"/>
      <c r="C44" s="610"/>
      <c r="D44" s="611"/>
      <c r="E44" s="573">
        <f t="shared" si="2"/>
        <v>0</v>
      </c>
      <c r="F44" s="574">
        <f t="shared" si="3"/>
        <v>0</v>
      </c>
      <c r="G44" s="574">
        <f t="shared" si="3"/>
        <v>0</v>
      </c>
      <c r="H44" s="574">
        <f t="shared" si="3"/>
        <v>0</v>
      </c>
      <c r="I44" s="574">
        <f t="shared" si="3"/>
        <v>0</v>
      </c>
      <c r="J44" s="574">
        <f t="shared" si="3"/>
        <v>0</v>
      </c>
      <c r="K44" s="574">
        <v>0</v>
      </c>
      <c r="L44" s="574">
        <v>0</v>
      </c>
      <c r="M44" s="574">
        <v>0</v>
      </c>
      <c r="N44" s="574">
        <v>0</v>
      </c>
      <c r="O44" s="574">
        <v>0</v>
      </c>
      <c r="P44" s="574">
        <v>0</v>
      </c>
      <c r="Q44" s="574">
        <v>0</v>
      </c>
      <c r="R44" s="574">
        <v>0</v>
      </c>
      <c r="S44" s="574">
        <v>0</v>
      </c>
      <c r="T44" s="575">
        <v>0</v>
      </c>
      <c r="U44" s="576">
        <v>0</v>
      </c>
      <c r="V44" s="574">
        <v>0</v>
      </c>
      <c r="W44" s="574">
        <v>0</v>
      </c>
      <c r="X44" s="574">
        <v>0</v>
      </c>
      <c r="Y44" s="574">
        <v>0</v>
      </c>
      <c r="Z44" s="574">
        <v>0</v>
      </c>
      <c r="AA44" s="574">
        <v>0</v>
      </c>
      <c r="AB44" s="574">
        <v>0</v>
      </c>
      <c r="AC44" s="574">
        <v>0</v>
      </c>
      <c r="AD44" s="577">
        <v>0</v>
      </c>
      <c r="AE44" s="577">
        <v>0</v>
      </c>
      <c r="AF44" s="577">
        <v>0</v>
      </c>
      <c r="AG44" s="577">
        <v>0</v>
      </c>
      <c r="AH44" s="577">
        <v>0</v>
      </c>
      <c r="AI44" s="577">
        <v>0</v>
      </c>
      <c r="AJ44" s="577">
        <v>0</v>
      </c>
      <c r="AK44" s="577">
        <v>0</v>
      </c>
      <c r="AL44" s="577">
        <v>0</v>
      </c>
      <c r="AM44" s="577">
        <v>0</v>
      </c>
      <c r="AN44" s="577">
        <v>0</v>
      </c>
      <c r="AO44" s="577">
        <v>0</v>
      </c>
      <c r="AP44" s="577">
        <v>0</v>
      </c>
      <c r="AQ44" s="577">
        <v>0</v>
      </c>
      <c r="AR44" s="577">
        <v>0</v>
      </c>
      <c r="AS44" s="578">
        <v>0</v>
      </c>
      <c r="AT44" s="579"/>
      <c r="AU44" s="580"/>
      <c r="AV44" s="580"/>
    </row>
    <row r="45" spans="1:48" s="581" customFormat="1" ht="12" customHeight="1">
      <c r="A45" s="608" t="s">
        <v>208</v>
      </c>
      <c r="B45" s="608"/>
      <c r="C45" s="608"/>
      <c r="D45" s="609"/>
      <c r="E45" s="573">
        <f t="shared" si="2"/>
        <v>0</v>
      </c>
      <c r="F45" s="574">
        <f t="shared" si="3"/>
        <v>0</v>
      </c>
      <c r="G45" s="574">
        <f t="shared" si="3"/>
        <v>0</v>
      </c>
      <c r="H45" s="574">
        <f t="shared" si="3"/>
        <v>0</v>
      </c>
      <c r="I45" s="574">
        <f t="shared" si="3"/>
        <v>0</v>
      </c>
      <c r="J45" s="574">
        <f t="shared" si="3"/>
        <v>0</v>
      </c>
      <c r="K45" s="574">
        <v>0</v>
      </c>
      <c r="L45" s="574">
        <v>0</v>
      </c>
      <c r="M45" s="574">
        <v>0</v>
      </c>
      <c r="N45" s="574">
        <v>0</v>
      </c>
      <c r="O45" s="574">
        <v>0</v>
      </c>
      <c r="P45" s="574">
        <v>0</v>
      </c>
      <c r="Q45" s="574">
        <v>0</v>
      </c>
      <c r="R45" s="574">
        <v>0</v>
      </c>
      <c r="S45" s="574">
        <v>0</v>
      </c>
      <c r="T45" s="575">
        <v>0</v>
      </c>
      <c r="U45" s="576">
        <v>0</v>
      </c>
      <c r="V45" s="574">
        <v>0</v>
      </c>
      <c r="W45" s="574">
        <v>0</v>
      </c>
      <c r="X45" s="574">
        <v>0</v>
      </c>
      <c r="Y45" s="574">
        <v>0</v>
      </c>
      <c r="Z45" s="574">
        <v>0</v>
      </c>
      <c r="AA45" s="574">
        <v>0</v>
      </c>
      <c r="AB45" s="574">
        <v>0</v>
      </c>
      <c r="AC45" s="574">
        <v>0</v>
      </c>
      <c r="AD45" s="577">
        <v>0</v>
      </c>
      <c r="AE45" s="577">
        <v>0</v>
      </c>
      <c r="AF45" s="577">
        <v>0</v>
      </c>
      <c r="AG45" s="577">
        <v>0</v>
      </c>
      <c r="AH45" s="577">
        <v>0</v>
      </c>
      <c r="AI45" s="577">
        <v>0</v>
      </c>
      <c r="AJ45" s="577">
        <v>0</v>
      </c>
      <c r="AK45" s="577">
        <v>0</v>
      </c>
      <c r="AL45" s="577">
        <v>0</v>
      </c>
      <c r="AM45" s="577">
        <v>0</v>
      </c>
      <c r="AN45" s="577">
        <v>0</v>
      </c>
      <c r="AO45" s="577">
        <v>0</v>
      </c>
      <c r="AP45" s="577">
        <v>0</v>
      </c>
      <c r="AQ45" s="577">
        <v>0</v>
      </c>
      <c r="AR45" s="577">
        <v>0</v>
      </c>
      <c r="AS45" s="578">
        <v>0</v>
      </c>
      <c r="AT45" s="579"/>
      <c r="AU45" s="580"/>
      <c r="AV45" s="580"/>
    </row>
    <row r="46" spans="1:48" s="581" customFormat="1" ht="12" customHeight="1">
      <c r="A46" s="610" t="s">
        <v>259</v>
      </c>
      <c r="B46" s="610"/>
      <c r="C46" s="610"/>
      <c r="D46" s="611"/>
      <c r="E46" s="573">
        <f t="shared" si="2"/>
        <v>3</v>
      </c>
      <c r="F46" s="574">
        <f t="shared" si="3"/>
        <v>3</v>
      </c>
      <c r="G46" s="574">
        <f t="shared" si="3"/>
        <v>0</v>
      </c>
      <c r="H46" s="574">
        <f t="shared" si="3"/>
        <v>0</v>
      </c>
      <c r="I46" s="574">
        <f t="shared" si="3"/>
        <v>0</v>
      </c>
      <c r="J46" s="574">
        <f t="shared" si="3"/>
        <v>0</v>
      </c>
      <c r="K46" s="574">
        <v>0</v>
      </c>
      <c r="L46" s="574">
        <v>0</v>
      </c>
      <c r="M46" s="574">
        <v>0</v>
      </c>
      <c r="N46" s="574">
        <v>0</v>
      </c>
      <c r="O46" s="574">
        <v>0</v>
      </c>
      <c r="P46" s="574">
        <v>0</v>
      </c>
      <c r="Q46" s="574">
        <v>0</v>
      </c>
      <c r="R46" s="574">
        <v>0</v>
      </c>
      <c r="S46" s="574">
        <v>0</v>
      </c>
      <c r="T46" s="575">
        <v>0</v>
      </c>
      <c r="U46" s="576">
        <v>3</v>
      </c>
      <c r="V46" s="574">
        <v>0</v>
      </c>
      <c r="W46" s="574">
        <v>0</v>
      </c>
      <c r="X46" s="574">
        <v>0</v>
      </c>
      <c r="Y46" s="574">
        <v>0</v>
      </c>
      <c r="Z46" s="574">
        <v>0</v>
      </c>
      <c r="AA46" s="574">
        <v>0</v>
      </c>
      <c r="AB46" s="574">
        <v>0</v>
      </c>
      <c r="AC46" s="574">
        <v>0</v>
      </c>
      <c r="AD46" s="577">
        <v>0</v>
      </c>
      <c r="AE46" s="577">
        <v>0</v>
      </c>
      <c r="AF46" s="577">
        <v>0</v>
      </c>
      <c r="AG46" s="577">
        <v>0</v>
      </c>
      <c r="AH46" s="577">
        <v>0</v>
      </c>
      <c r="AI46" s="577">
        <v>0</v>
      </c>
      <c r="AJ46" s="577">
        <v>0</v>
      </c>
      <c r="AK46" s="577">
        <v>0</v>
      </c>
      <c r="AL46" s="577">
        <v>0</v>
      </c>
      <c r="AM46" s="577">
        <v>0</v>
      </c>
      <c r="AN46" s="577">
        <v>0</v>
      </c>
      <c r="AO46" s="577">
        <v>0</v>
      </c>
      <c r="AP46" s="577">
        <v>0</v>
      </c>
      <c r="AQ46" s="577">
        <v>0</v>
      </c>
      <c r="AR46" s="577">
        <v>0</v>
      </c>
      <c r="AS46" s="578">
        <v>0</v>
      </c>
      <c r="AT46" s="579"/>
      <c r="AU46" s="580"/>
      <c r="AV46" s="580"/>
    </row>
    <row r="47" spans="1:48" s="581" customFormat="1" ht="12" customHeight="1">
      <c r="A47" s="610" t="s">
        <v>260</v>
      </c>
      <c r="B47" s="610"/>
      <c r="C47" s="610"/>
      <c r="D47" s="611"/>
      <c r="E47" s="612">
        <f t="shared" si="2"/>
        <v>2</v>
      </c>
      <c r="F47" s="574">
        <f t="shared" si="3"/>
        <v>2</v>
      </c>
      <c r="G47" s="574">
        <f t="shared" si="3"/>
        <v>0</v>
      </c>
      <c r="H47" s="574">
        <f t="shared" si="3"/>
        <v>0</v>
      </c>
      <c r="I47" s="574">
        <f t="shared" si="3"/>
        <v>0</v>
      </c>
      <c r="J47" s="574">
        <f t="shared" si="3"/>
        <v>0</v>
      </c>
      <c r="K47" s="574">
        <v>0</v>
      </c>
      <c r="L47" s="574">
        <v>0</v>
      </c>
      <c r="M47" s="574">
        <v>0</v>
      </c>
      <c r="N47" s="574">
        <v>0</v>
      </c>
      <c r="O47" s="574">
        <v>0</v>
      </c>
      <c r="P47" s="574">
        <v>0</v>
      </c>
      <c r="Q47" s="574">
        <v>0</v>
      </c>
      <c r="R47" s="574">
        <v>0</v>
      </c>
      <c r="S47" s="574">
        <v>0</v>
      </c>
      <c r="T47" s="575">
        <v>0</v>
      </c>
      <c r="U47" s="576">
        <v>2</v>
      </c>
      <c r="V47" s="574">
        <v>0</v>
      </c>
      <c r="W47" s="574">
        <v>0</v>
      </c>
      <c r="X47" s="574">
        <v>0</v>
      </c>
      <c r="Y47" s="574">
        <v>0</v>
      </c>
      <c r="Z47" s="574">
        <v>0</v>
      </c>
      <c r="AA47" s="574">
        <v>0</v>
      </c>
      <c r="AB47" s="574">
        <v>0</v>
      </c>
      <c r="AC47" s="574">
        <v>0</v>
      </c>
      <c r="AD47" s="577">
        <v>0</v>
      </c>
      <c r="AE47" s="577">
        <v>0</v>
      </c>
      <c r="AF47" s="577">
        <v>0</v>
      </c>
      <c r="AG47" s="577">
        <v>0</v>
      </c>
      <c r="AH47" s="577">
        <v>0</v>
      </c>
      <c r="AI47" s="577">
        <v>0</v>
      </c>
      <c r="AJ47" s="577">
        <v>0</v>
      </c>
      <c r="AK47" s="577">
        <v>0</v>
      </c>
      <c r="AL47" s="577">
        <v>0</v>
      </c>
      <c r="AM47" s="577">
        <v>0</v>
      </c>
      <c r="AN47" s="577">
        <v>0</v>
      </c>
      <c r="AO47" s="577">
        <v>0</v>
      </c>
      <c r="AP47" s="577">
        <v>0</v>
      </c>
      <c r="AQ47" s="577">
        <v>0</v>
      </c>
      <c r="AR47" s="577">
        <v>0</v>
      </c>
      <c r="AS47" s="578">
        <v>0</v>
      </c>
      <c r="AT47" s="579"/>
      <c r="AU47" s="580"/>
      <c r="AV47" s="580"/>
    </row>
    <row r="48" spans="1:48" s="581" customFormat="1" ht="12" customHeight="1">
      <c r="A48" s="608" t="s">
        <v>157</v>
      </c>
      <c r="B48" s="608"/>
      <c r="C48" s="608"/>
      <c r="D48" s="609"/>
      <c r="E48" s="573">
        <f t="shared" si="2"/>
        <v>0</v>
      </c>
      <c r="F48" s="574">
        <f t="shared" si="3"/>
        <v>0</v>
      </c>
      <c r="G48" s="574">
        <f t="shared" si="3"/>
        <v>0</v>
      </c>
      <c r="H48" s="574">
        <f t="shared" si="3"/>
        <v>0</v>
      </c>
      <c r="I48" s="574">
        <f t="shared" si="3"/>
        <v>0</v>
      </c>
      <c r="J48" s="574">
        <f t="shared" si="3"/>
        <v>0</v>
      </c>
      <c r="K48" s="574">
        <v>0</v>
      </c>
      <c r="L48" s="574">
        <v>0</v>
      </c>
      <c r="M48" s="574">
        <v>0</v>
      </c>
      <c r="N48" s="574">
        <v>0</v>
      </c>
      <c r="O48" s="574">
        <v>0</v>
      </c>
      <c r="P48" s="574">
        <v>0</v>
      </c>
      <c r="Q48" s="574">
        <v>0</v>
      </c>
      <c r="R48" s="574">
        <v>0</v>
      </c>
      <c r="S48" s="574">
        <v>0</v>
      </c>
      <c r="T48" s="575">
        <v>0</v>
      </c>
      <c r="U48" s="576">
        <v>0</v>
      </c>
      <c r="V48" s="574">
        <v>0</v>
      </c>
      <c r="W48" s="574">
        <v>0</v>
      </c>
      <c r="X48" s="574">
        <v>0</v>
      </c>
      <c r="Y48" s="574">
        <v>0</v>
      </c>
      <c r="Z48" s="574">
        <v>0</v>
      </c>
      <c r="AA48" s="574">
        <v>0</v>
      </c>
      <c r="AB48" s="574">
        <v>0</v>
      </c>
      <c r="AC48" s="574">
        <v>0</v>
      </c>
      <c r="AD48" s="577">
        <v>0</v>
      </c>
      <c r="AE48" s="577">
        <v>0</v>
      </c>
      <c r="AF48" s="577">
        <v>0</v>
      </c>
      <c r="AG48" s="577">
        <v>0</v>
      </c>
      <c r="AH48" s="577">
        <v>0</v>
      </c>
      <c r="AI48" s="577">
        <v>0</v>
      </c>
      <c r="AJ48" s="577">
        <v>0</v>
      </c>
      <c r="AK48" s="577">
        <v>0</v>
      </c>
      <c r="AL48" s="577">
        <v>0</v>
      </c>
      <c r="AM48" s="577">
        <v>0</v>
      </c>
      <c r="AN48" s="577">
        <v>0</v>
      </c>
      <c r="AO48" s="577">
        <v>0</v>
      </c>
      <c r="AP48" s="577">
        <v>0</v>
      </c>
      <c r="AQ48" s="577">
        <v>0</v>
      </c>
      <c r="AR48" s="577">
        <v>0</v>
      </c>
      <c r="AS48" s="578">
        <v>0</v>
      </c>
      <c r="AT48" s="579"/>
      <c r="AU48" s="580"/>
      <c r="AV48" s="580"/>
    </row>
    <row r="49" spans="1:48" s="581" customFormat="1" ht="12" customHeight="1">
      <c r="A49" s="608" t="s">
        <v>207</v>
      </c>
      <c r="B49" s="608"/>
      <c r="C49" s="608"/>
      <c r="D49" s="609"/>
      <c r="E49" s="573">
        <f t="shared" si="2"/>
        <v>31</v>
      </c>
      <c r="F49" s="574">
        <f t="shared" si="3"/>
        <v>30</v>
      </c>
      <c r="G49" s="574">
        <f t="shared" si="3"/>
        <v>1</v>
      </c>
      <c r="H49" s="574">
        <f t="shared" si="3"/>
        <v>0</v>
      </c>
      <c r="I49" s="574">
        <f t="shared" si="3"/>
        <v>0</v>
      </c>
      <c r="J49" s="574">
        <f t="shared" si="3"/>
        <v>0</v>
      </c>
      <c r="K49" s="574">
        <v>0</v>
      </c>
      <c r="L49" s="574">
        <v>0</v>
      </c>
      <c r="M49" s="574">
        <v>0</v>
      </c>
      <c r="N49" s="574">
        <v>0</v>
      </c>
      <c r="O49" s="574">
        <v>0</v>
      </c>
      <c r="P49" s="574">
        <v>10</v>
      </c>
      <c r="Q49" s="574">
        <v>0</v>
      </c>
      <c r="R49" s="574">
        <v>0</v>
      </c>
      <c r="S49" s="574">
        <v>0</v>
      </c>
      <c r="T49" s="575">
        <v>0</v>
      </c>
      <c r="U49" s="576">
        <v>5</v>
      </c>
      <c r="V49" s="574">
        <v>0</v>
      </c>
      <c r="W49" s="574">
        <v>0</v>
      </c>
      <c r="X49" s="574">
        <v>0</v>
      </c>
      <c r="Y49" s="574">
        <v>0</v>
      </c>
      <c r="Z49" s="574">
        <v>0</v>
      </c>
      <c r="AA49" s="574">
        <v>0</v>
      </c>
      <c r="AB49" s="574">
        <v>0</v>
      </c>
      <c r="AC49" s="574">
        <v>0</v>
      </c>
      <c r="AD49" s="577">
        <v>0</v>
      </c>
      <c r="AE49" s="577">
        <v>10</v>
      </c>
      <c r="AF49" s="577">
        <v>0</v>
      </c>
      <c r="AG49" s="577">
        <v>0</v>
      </c>
      <c r="AH49" s="577">
        <v>0</v>
      </c>
      <c r="AI49" s="577">
        <v>0</v>
      </c>
      <c r="AJ49" s="577">
        <v>0</v>
      </c>
      <c r="AK49" s="577">
        <v>0</v>
      </c>
      <c r="AL49" s="577">
        <v>0</v>
      </c>
      <c r="AM49" s="577">
        <v>0</v>
      </c>
      <c r="AN49" s="577">
        <v>0</v>
      </c>
      <c r="AO49" s="577">
        <v>5</v>
      </c>
      <c r="AP49" s="577">
        <v>1</v>
      </c>
      <c r="AQ49" s="577">
        <v>0</v>
      </c>
      <c r="AR49" s="577">
        <v>0</v>
      </c>
      <c r="AS49" s="578">
        <v>0</v>
      </c>
      <c r="AT49" s="579"/>
      <c r="AU49" s="580"/>
      <c r="AV49" s="580"/>
    </row>
    <row r="50" spans="1:48" s="581" customFormat="1" ht="12" customHeight="1">
      <c r="A50" s="608" t="s">
        <v>261</v>
      </c>
      <c r="B50" s="608"/>
      <c r="C50" s="608"/>
      <c r="D50" s="609"/>
      <c r="E50" s="573">
        <f t="shared" si="2"/>
        <v>0</v>
      </c>
      <c r="F50" s="574">
        <f t="shared" si="3"/>
        <v>0</v>
      </c>
      <c r="G50" s="574">
        <f t="shared" si="3"/>
        <v>0</v>
      </c>
      <c r="H50" s="574">
        <f t="shared" si="3"/>
        <v>0</v>
      </c>
      <c r="I50" s="574">
        <f t="shared" si="3"/>
        <v>0</v>
      </c>
      <c r="J50" s="574">
        <f t="shared" si="3"/>
        <v>0</v>
      </c>
      <c r="K50" s="574">
        <v>0</v>
      </c>
      <c r="L50" s="574">
        <v>0</v>
      </c>
      <c r="M50" s="574">
        <v>0</v>
      </c>
      <c r="N50" s="574">
        <v>0</v>
      </c>
      <c r="O50" s="574">
        <v>0</v>
      </c>
      <c r="P50" s="574">
        <v>0</v>
      </c>
      <c r="Q50" s="574">
        <v>0</v>
      </c>
      <c r="R50" s="574">
        <v>0</v>
      </c>
      <c r="S50" s="574">
        <v>0</v>
      </c>
      <c r="T50" s="575">
        <v>0</v>
      </c>
      <c r="U50" s="576">
        <v>0</v>
      </c>
      <c r="V50" s="574">
        <v>0</v>
      </c>
      <c r="W50" s="574">
        <v>0</v>
      </c>
      <c r="X50" s="574">
        <v>0</v>
      </c>
      <c r="Y50" s="574">
        <v>0</v>
      </c>
      <c r="Z50" s="574">
        <v>0</v>
      </c>
      <c r="AA50" s="574">
        <v>0</v>
      </c>
      <c r="AB50" s="574">
        <v>0</v>
      </c>
      <c r="AC50" s="574">
        <v>0</v>
      </c>
      <c r="AD50" s="577">
        <v>0</v>
      </c>
      <c r="AE50" s="577">
        <v>0</v>
      </c>
      <c r="AF50" s="577">
        <v>0</v>
      </c>
      <c r="AG50" s="577">
        <v>0</v>
      </c>
      <c r="AH50" s="577">
        <v>0</v>
      </c>
      <c r="AI50" s="577">
        <v>0</v>
      </c>
      <c r="AJ50" s="577">
        <v>0</v>
      </c>
      <c r="AK50" s="577">
        <v>0</v>
      </c>
      <c r="AL50" s="577">
        <v>0</v>
      </c>
      <c r="AM50" s="577">
        <v>0</v>
      </c>
      <c r="AN50" s="577">
        <v>0</v>
      </c>
      <c r="AO50" s="577">
        <v>0</v>
      </c>
      <c r="AP50" s="577">
        <v>0</v>
      </c>
      <c r="AQ50" s="577">
        <v>0</v>
      </c>
      <c r="AR50" s="577">
        <v>0</v>
      </c>
      <c r="AS50" s="578">
        <v>0</v>
      </c>
      <c r="AT50" s="579"/>
      <c r="AU50" s="580"/>
      <c r="AV50" s="580"/>
    </row>
    <row r="51" spans="1:48" s="581" customFormat="1" ht="24.95" customHeight="1">
      <c r="A51" s="613" t="s">
        <v>262</v>
      </c>
      <c r="B51" s="613"/>
      <c r="C51" s="613"/>
      <c r="D51" s="613"/>
      <c r="E51" s="613"/>
      <c r="F51" s="613"/>
      <c r="G51" s="613"/>
      <c r="H51" s="613"/>
      <c r="I51" s="613"/>
      <c r="J51" s="613"/>
      <c r="K51" s="613"/>
      <c r="L51" s="613"/>
      <c r="M51" s="613"/>
      <c r="N51" s="613"/>
      <c r="O51" s="613"/>
      <c r="P51" s="613"/>
      <c r="Q51" s="613"/>
      <c r="R51" s="613"/>
      <c r="S51" s="613"/>
      <c r="T51" s="613"/>
      <c r="U51" s="614"/>
      <c r="V51" s="614"/>
      <c r="W51" s="614"/>
      <c r="X51" s="614"/>
      <c r="Y51" s="614"/>
      <c r="Z51" s="614"/>
      <c r="AA51" s="614"/>
      <c r="AB51" s="614"/>
      <c r="AC51" s="614"/>
      <c r="AD51" s="614"/>
      <c r="AE51" s="614"/>
      <c r="AF51" s="614"/>
      <c r="AG51" s="614"/>
      <c r="AH51" s="614"/>
      <c r="AI51" s="614"/>
      <c r="AJ51" s="614"/>
      <c r="AK51" s="614"/>
      <c r="AL51" s="614"/>
      <c r="AM51" s="614"/>
      <c r="AN51" s="614"/>
      <c r="AO51" s="614"/>
      <c r="AP51" s="614"/>
      <c r="AQ51" s="614"/>
      <c r="AR51" s="614"/>
      <c r="AS51" s="614"/>
    </row>
    <row r="52" spans="1:48" s="581" customFormat="1" ht="15" customHeight="1">
      <c r="A52" s="615" t="s">
        <v>25</v>
      </c>
      <c r="B52" s="615"/>
      <c r="C52" s="615"/>
      <c r="D52" s="615"/>
      <c r="E52" s="414"/>
      <c r="F52" s="414"/>
      <c r="G52" s="414"/>
      <c r="H52" s="414"/>
      <c r="I52" s="414"/>
      <c r="J52" s="414"/>
      <c r="K52" s="414"/>
      <c r="L52" s="414"/>
      <c r="M52" s="414"/>
      <c r="N52" s="414"/>
      <c r="O52" s="414"/>
      <c r="P52" s="414"/>
      <c r="Q52" s="414"/>
      <c r="R52" s="414"/>
      <c r="S52" s="414"/>
      <c r="T52" s="414"/>
      <c r="U52" s="414"/>
    </row>
  </sheetData>
  <mergeCells count="42">
    <mergeCell ref="A50:D50"/>
    <mergeCell ref="A51:T51"/>
    <mergeCell ref="A52:D52"/>
    <mergeCell ref="A44:D44"/>
    <mergeCell ref="A45:D45"/>
    <mergeCell ref="A46:D46"/>
    <mergeCell ref="A47:D47"/>
    <mergeCell ref="A48:D48"/>
    <mergeCell ref="A49:D49"/>
    <mergeCell ref="A38:D38"/>
    <mergeCell ref="A39:D39"/>
    <mergeCell ref="A40:D40"/>
    <mergeCell ref="A41:D41"/>
    <mergeCell ref="A42:D42"/>
    <mergeCell ref="A43:D43"/>
    <mergeCell ref="A30:A32"/>
    <mergeCell ref="B30:C32"/>
    <mergeCell ref="A33:A35"/>
    <mergeCell ref="B33:C35"/>
    <mergeCell ref="A36:D36"/>
    <mergeCell ref="A37:D37"/>
    <mergeCell ref="A6:A29"/>
    <mergeCell ref="B6:C8"/>
    <mergeCell ref="B9:C11"/>
    <mergeCell ref="B12:C14"/>
    <mergeCell ref="B15:C17"/>
    <mergeCell ref="B18:C20"/>
    <mergeCell ref="B21:C23"/>
    <mergeCell ref="B24:C26"/>
    <mergeCell ref="B27:C29"/>
    <mergeCell ref="Z2:AD2"/>
    <mergeCell ref="AE2:AI2"/>
    <mergeCell ref="AJ2:AN2"/>
    <mergeCell ref="AO2:AS2"/>
    <mergeCell ref="A4:D4"/>
    <mergeCell ref="A5:D5"/>
    <mergeCell ref="A2:D3"/>
    <mergeCell ref="E2:E3"/>
    <mergeCell ref="F2:J2"/>
    <mergeCell ref="K2:O2"/>
    <mergeCell ref="P2:T2"/>
    <mergeCell ref="U2:Y2"/>
  </mergeCells>
  <phoneticPr fontId="2"/>
  <pageMargins left="0.47244094488188981" right="0.47244094488188981" top="0.70866141732283472" bottom="0" header="0" footer="0"/>
  <pageSetup paperSize="9" fitToHeight="0" orientation="portrait" horizontalDpi="4294967292" r:id="rId1"/>
  <headerFooter alignWithMargins="0"/>
  <colBreaks count="1" manualBreakCount="1">
    <brk id="20" max="5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DE13-7238-40F1-A972-8D56E15328D0}">
  <dimension ref="A1:AO27"/>
  <sheetViews>
    <sheetView showGridLines="0" showZeros="0" zoomScale="85" zoomScaleNormal="85" zoomScaleSheetLayoutView="100" workbookViewId="0">
      <selection sqref="A1:M1"/>
    </sheetView>
  </sheetViews>
  <sheetFormatPr defaultColWidth="8.875" defaultRowHeight="13.5"/>
  <cols>
    <col min="1" max="1" width="8.625" style="481" customWidth="1"/>
    <col min="2" max="2" width="5.5" style="481" customWidth="1"/>
    <col min="3" max="3" width="6.5" style="481" customWidth="1"/>
    <col min="4" max="18" width="4.875" style="481" customWidth="1"/>
    <col min="19" max="20" width="4.625" style="481" customWidth="1"/>
    <col min="21" max="21" width="4.125" style="481" customWidth="1"/>
    <col min="22" max="31" width="3.875" style="481" customWidth="1"/>
    <col min="32" max="37" width="4.125" style="481" customWidth="1"/>
    <col min="38" max="40" width="3.875" style="481" customWidth="1"/>
    <col min="41" max="41" width="4.125" style="481" customWidth="1"/>
    <col min="42" max="16384" width="8.875" style="481"/>
  </cols>
  <sheetData>
    <row r="1" spans="1:41" ht="15" customHeight="1" thickBot="1">
      <c r="A1" s="618" t="s">
        <v>263</v>
      </c>
      <c r="B1" s="618"/>
      <c r="C1" s="618"/>
      <c r="D1" s="618"/>
      <c r="E1" s="618"/>
      <c r="F1" s="618"/>
      <c r="G1" s="618"/>
      <c r="H1" s="618"/>
      <c r="I1" s="618"/>
      <c r="J1" s="618"/>
      <c r="K1" s="618"/>
      <c r="L1" s="618"/>
      <c r="M1" s="618"/>
      <c r="N1" s="619"/>
      <c r="O1" s="619"/>
      <c r="P1" s="619"/>
      <c r="Q1" s="619"/>
      <c r="R1" s="619"/>
      <c r="S1" s="619"/>
      <c r="T1" s="619"/>
      <c r="U1" s="619"/>
      <c r="V1" s="619"/>
      <c r="W1" s="619"/>
      <c r="X1" s="620"/>
    </row>
    <row r="2" spans="1:41" s="581" customFormat="1" ht="12" customHeight="1">
      <c r="A2" s="621"/>
      <c r="B2" s="622" t="s">
        <v>120</v>
      </c>
      <c r="C2" s="622" t="s">
        <v>206</v>
      </c>
      <c r="D2" s="623"/>
      <c r="E2" s="624"/>
      <c r="F2" s="624"/>
      <c r="G2" s="624"/>
      <c r="H2" s="624"/>
      <c r="I2" s="624"/>
      <c r="J2" s="625" t="s">
        <v>264</v>
      </c>
      <c r="K2" s="625"/>
      <c r="L2" s="625"/>
      <c r="M2" s="625"/>
      <c r="N2" s="625"/>
      <c r="O2" s="625"/>
      <c r="P2" s="625"/>
      <c r="Q2" s="625"/>
      <c r="R2" s="625"/>
      <c r="S2" s="624"/>
      <c r="T2" s="624"/>
      <c r="U2" s="624"/>
      <c r="V2" s="624"/>
      <c r="W2" s="624"/>
      <c r="X2" s="626"/>
      <c r="Y2" s="627" t="s">
        <v>265</v>
      </c>
      <c r="Z2" s="628"/>
      <c r="AA2" s="628"/>
      <c r="AB2" s="628"/>
      <c r="AC2" s="628"/>
      <c r="AD2" s="629"/>
      <c r="AE2" s="630" t="s">
        <v>193</v>
      </c>
      <c r="AF2" s="622" t="s">
        <v>173</v>
      </c>
      <c r="AG2" s="622" t="s">
        <v>266</v>
      </c>
      <c r="AH2" s="622" t="s">
        <v>172</v>
      </c>
      <c r="AI2" s="622" t="s">
        <v>267</v>
      </c>
      <c r="AJ2" s="622" t="s">
        <v>170</v>
      </c>
      <c r="AK2" s="622" t="s">
        <v>171</v>
      </c>
      <c r="AL2" s="630" t="s">
        <v>123</v>
      </c>
      <c r="AM2" s="630" t="s">
        <v>268</v>
      </c>
      <c r="AN2" s="630" t="s">
        <v>269</v>
      </c>
      <c r="AO2" s="631" t="s">
        <v>49</v>
      </c>
    </row>
    <row r="3" spans="1:41" s="581" customFormat="1" ht="29.25" customHeight="1">
      <c r="A3" s="632"/>
      <c r="B3" s="633"/>
      <c r="C3" s="633"/>
      <c r="D3" s="634" t="s">
        <v>270</v>
      </c>
      <c r="E3" s="634"/>
      <c r="F3" s="634"/>
      <c r="G3" s="634" t="s">
        <v>172</v>
      </c>
      <c r="H3" s="634"/>
      <c r="I3" s="634"/>
      <c r="J3" s="634" t="s">
        <v>267</v>
      </c>
      <c r="K3" s="634"/>
      <c r="L3" s="634"/>
      <c r="M3" s="634" t="s">
        <v>169</v>
      </c>
      <c r="N3" s="634"/>
      <c r="O3" s="634"/>
      <c r="P3" s="634" t="s">
        <v>170</v>
      </c>
      <c r="Q3" s="634"/>
      <c r="R3" s="635"/>
      <c r="S3" s="636" t="s">
        <v>171</v>
      </c>
      <c r="T3" s="634"/>
      <c r="U3" s="634"/>
      <c r="V3" s="634" t="s">
        <v>268</v>
      </c>
      <c r="W3" s="634"/>
      <c r="X3" s="635"/>
      <c r="Y3" s="564" t="s">
        <v>271</v>
      </c>
      <c r="Z3" s="637"/>
      <c r="AA3" s="565"/>
      <c r="AB3" s="564" t="s">
        <v>272</v>
      </c>
      <c r="AC3" s="637"/>
      <c r="AD3" s="565"/>
      <c r="AE3" s="638"/>
      <c r="AF3" s="633"/>
      <c r="AG3" s="633"/>
      <c r="AH3" s="633"/>
      <c r="AI3" s="633"/>
      <c r="AJ3" s="633"/>
      <c r="AK3" s="633"/>
      <c r="AL3" s="638"/>
      <c r="AM3" s="638"/>
      <c r="AN3" s="638"/>
      <c r="AO3" s="639"/>
    </row>
    <row r="4" spans="1:41" s="581" customFormat="1" ht="60" customHeight="1" thickBot="1">
      <c r="A4" s="640"/>
      <c r="B4" s="641"/>
      <c r="C4" s="641"/>
      <c r="D4" s="642" t="s">
        <v>7</v>
      </c>
      <c r="E4" s="642" t="s">
        <v>138</v>
      </c>
      <c r="F4" s="642" t="s">
        <v>139</v>
      </c>
      <c r="G4" s="642" t="s">
        <v>7</v>
      </c>
      <c r="H4" s="642" t="s">
        <v>138</v>
      </c>
      <c r="I4" s="642" t="s">
        <v>139</v>
      </c>
      <c r="J4" s="642" t="s">
        <v>7</v>
      </c>
      <c r="K4" s="642" t="s">
        <v>138</v>
      </c>
      <c r="L4" s="642" t="s">
        <v>139</v>
      </c>
      <c r="M4" s="642" t="s">
        <v>7</v>
      </c>
      <c r="N4" s="642" t="s">
        <v>138</v>
      </c>
      <c r="O4" s="642" t="s">
        <v>139</v>
      </c>
      <c r="P4" s="642" t="s">
        <v>7</v>
      </c>
      <c r="Q4" s="642" t="s">
        <v>138</v>
      </c>
      <c r="R4" s="643" t="s">
        <v>139</v>
      </c>
      <c r="S4" s="644" t="s">
        <v>7</v>
      </c>
      <c r="T4" s="642" t="s">
        <v>138</v>
      </c>
      <c r="U4" s="642" t="s">
        <v>139</v>
      </c>
      <c r="V4" s="642" t="s">
        <v>7</v>
      </c>
      <c r="W4" s="642" t="s">
        <v>138</v>
      </c>
      <c r="X4" s="643" t="s">
        <v>139</v>
      </c>
      <c r="Y4" s="642" t="s">
        <v>7</v>
      </c>
      <c r="Z4" s="642" t="s">
        <v>138</v>
      </c>
      <c r="AA4" s="642" t="s">
        <v>139</v>
      </c>
      <c r="AB4" s="642" t="s">
        <v>7</v>
      </c>
      <c r="AC4" s="642" t="s">
        <v>138</v>
      </c>
      <c r="AD4" s="642" t="s">
        <v>139</v>
      </c>
      <c r="AE4" s="645"/>
      <c r="AF4" s="641"/>
      <c r="AG4" s="641"/>
      <c r="AH4" s="641"/>
      <c r="AI4" s="641"/>
      <c r="AJ4" s="641"/>
      <c r="AK4" s="641"/>
      <c r="AL4" s="645"/>
      <c r="AM4" s="645"/>
      <c r="AN4" s="645"/>
      <c r="AO4" s="646"/>
    </row>
    <row r="5" spans="1:41" s="567" customFormat="1" ht="18.95" customHeight="1">
      <c r="A5" s="647" t="s">
        <v>7</v>
      </c>
      <c r="B5" s="648">
        <f>SUM(B6:B12)</f>
        <v>18</v>
      </c>
      <c r="C5" s="649">
        <f>SUM(C6:C12)</f>
        <v>170</v>
      </c>
      <c r="D5" s="648">
        <f t="shared" ref="D5:AO5" si="0">SUM(D6:D12)</f>
        <v>27</v>
      </c>
      <c r="E5" s="648">
        <f t="shared" si="0"/>
        <v>27</v>
      </c>
      <c r="F5" s="648">
        <f t="shared" si="0"/>
        <v>0</v>
      </c>
      <c r="G5" s="648">
        <f t="shared" si="0"/>
        <v>27</v>
      </c>
      <c r="H5" s="648">
        <f t="shared" si="0"/>
        <v>27</v>
      </c>
      <c r="I5" s="648">
        <f t="shared" si="0"/>
        <v>0</v>
      </c>
      <c r="J5" s="648">
        <f t="shared" si="0"/>
        <v>31</v>
      </c>
      <c r="K5" s="648">
        <f t="shared" si="0"/>
        <v>29</v>
      </c>
      <c r="L5" s="648">
        <f t="shared" si="0"/>
        <v>2</v>
      </c>
      <c r="M5" s="648">
        <f t="shared" si="0"/>
        <v>29</v>
      </c>
      <c r="N5" s="648">
        <f t="shared" si="0"/>
        <v>25</v>
      </c>
      <c r="O5" s="649">
        <f t="shared" si="0"/>
        <v>4</v>
      </c>
      <c r="P5" s="648">
        <f t="shared" si="0"/>
        <v>29</v>
      </c>
      <c r="Q5" s="648">
        <f t="shared" si="0"/>
        <v>18</v>
      </c>
      <c r="R5" s="648">
        <f t="shared" si="0"/>
        <v>11</v>
      </c>
      <c r="S5" s="650">
        <f t="shared" si="0"/>
        <v>27</v>
      </c>
      <c r="T5" s="648">
        <f t="shared" si="0"/>
        <v>27</v>
      </c>
      <c r="U5" s="648">
        <f t="shared" si="0"/>
        <v>0</v>
      </c>
      <c r="V5" s="648">
        <f t="shared" si="0"/>
        <v>0</v>
      </c>
      <c r="W5" s="648">
        <f t="shared" si="0"/>
        <v>0</v>
      </c>
      <c r="X5" s="648">
        <f t="shared" si="0"/>
        <v>0</v>
      </c>
      <c r="Y5" s="648">
        <f t="shared" si="0"/>
        <v>0</v>
      </c>
      <c r="Z5" s="648">
        <f t="shared" si="0"/>
        <v>0</v>
      </c>
      <c r="AA5" s="648">
        <f t="shared" si="0"/>
        <v>0</v>
      </c>
      <c r="AB5" s="648">
        <f t="shared" si="0"/>
        <v>0</v>
      </c>
      <c r="AC5" s="648">
        <f t="shared" si="0"/>
        <v>0</v>
      </c>
      <c r="AD5" s="648">
        <f t="shared" si="0"/>
        <v>0</v>
      </c>
      <c r="AE5" s="648">
        <f t="shared" si="0"/>
        <v>0</v>
      </c>
      <c r="AF5" s="648">
        <f t="shared" si="0"/>
        <v>5</v>
      </c>
      <c r="AG5" s="648">
        <f t="shared" si="0"/>
        <v>7</v>
      </c>
      <c r="AH5" s="648">
        <f t="shared" si="0"/>
        <v>7</v>
      </c>
      <c r="AI5" s="648">
        <f t="shared" si="0"/>
        <v>7</v>
      </c>
      <c r="AJ5" s="648">
        <f t="shared" si="0"/>
        <v>7</v>
      </c>
      <c r="AK5" s="648">
        <f t="shared" si="0"/>
        <v>5</v>
      </c>
      <c r="AL5" s="648">
        <f t="shared" si="0"/>
        <v>0</v>
      </c>
      <c r="AM5" s="648">
        <f t="shared" si="0"/>
        <v>0</v>
      </c>
      <c r="AN5" s="648">
        <f t="shared" si="0"/>
        <v>0</v>
      </c>
      <c r="AO5" s="648">
        <f t="shared" si="0"/>
        <v>2</v>
      </c>
    </row>
    <row r="6" spans="1:41" s="567" customFormat="1" ht="18.95" customHeight="1">
      <c r="A6" s="651" t="s">
        <v>0</v>
      </c>
      <c r="B6" s="652">
        <v>4</v>
      </c>
      <c r="C6" s="653">
        <f>D6+G6+J6+M6+P6+S6+V6+Y6+AB6</f>
        <v>42</v>
      </c>
      <c r="D6" s="654">
        <v>7</v>
      </c>
      <c r="E6" s="652">
        <v>7</v>
      </c>
      <c r="F6" s="652">
        <v>0</v>
      </c>
      <c r="G6" s="652">
        <v>7</v>
      </c>
      <c r="H6" s="652">
        <v>7</v>
      </c>
      <c r="I6" s="652">
        <v>0</v>
      </c>
      <c r="J6" s="652">
        <v>7</v>
      </c>
      <c r="K6" s="652">
        <v>6</v>
      </c>
      <c r="L6" s="652">
        <v>1</v>
      </c>
      <c r="M6" s="652">
        <v>7</v>
      </c>
      <c r="N6" s="652">
        <v>4</v>
      </c>
      <c r="O6" s="652">
        <v>3</v>
      </c>
      <c r="P6" s="652">
        <v>7</v>
      </c>
      <c r="Q6" s="652">
        <v>0</v>
      </c>
      <c r="R6" s="652">
        <v>7</v>
      </c>
      <c r="S6" s="654">
        <v>7</v>
      </c>
      <c r="T6" s="652">
        <v>7</v>
      </c>
      <c r="U6" s="652">
        <v>0</v>
      </c>
      <c r="V6" s="652">
        <v>0</v>
      </c>
      <c r="W6" s="652">
        <v>0</v>
      </c>
      <c r="X6" s="652">
        <v>0</v>
      </c>
      <c r="Y6" s="652">
        <v>0</v>
      </c>
      <c r="Z6" s="652">
        <v>0</v>
      </c>
      <c r="AA6" s="652">
        <v>0</v>
      </c>
      <c r="AB6" s="652">
        <v>0</v>
      </c>
      <c r="AC6" s="652">
        <v>0</v>
      </c>
      <c r="AD6" s="652">
        <v>0</v>
      </c>
      <c r="AE6" s="652">
        <v>0</v>
      </c>
      <c r="AF6" s="652">
        <v>0</v>
      </c>
      <c r="AG6" s="652">
        <v>0</v>
      </c>
      <c r="AH6" s="652">
        <v>0</v>
      </c>
      <c r="AI6" s="652">
        <v>0</v>
      </c>
      <c r="AJ6" s="652">
        <v>0</v>
      </c>
      <c r="AK6" s="652">
        <v>0</v>
      </c>
      <c r="AL6" s="655">
        <v>0</v>
      </c>
      <c r="AM6" s="655">
        <v>0</v>
      </c>
      <c r="AN6" s="655">
        <v>0</v>
      </c>
      <c r="AO6" s="656">
        <v>0</v>
      </c>
    </row>
    <row r="7" spans="1:41" s="567" customFormat="1" ht="18.95" customHeight="1">
      <c r="A7" s="651" t="s">
        <v>1</v>
      </c>
      <c r="B7" s="652">
        <v>0</v>
      </c>
      <c r="C7" s="657">
        <f t="shared" ref="C7:C12" si="1">D7+G7+J7+M7+P7+S7+V7+Y7+AB7</f>
        <v>0</v>
      </c>
      <c r="D7" s="654">
        <v>0</v>
      </c>
      <c r="E7" s="652">
        <v>0</v>
      </c>
      <c r="F7" s="652">
        <v>0</v>
      </c>
      <c r="G7" s="652">
        <v>0</v>
      </c>
      <c r="H7" s="652">
        <v>0</v>
      </c>
      <c r="I7" s="652">
        <v>0</v>
      </c>
      <c r="J7" s="652">
        <v>0</v>
      </c>
      <c r="K7" s="652">
        <v>0</v>
      </c>
      <c r="L7" s="652">
        <v>0</v>
      </c>
      <c r="M7" s="652">
        <v>0</v>
      </c>
      <c r="N7" s="652">
        <v>0</v>
      </c>
      <c r="O7" s="652">
        <v>0</v>
      </c>
      <c r="P7" s="652">
        <v>0</v>
      </c>
      <c r="Q7" s="652">
        <v>0</v>
      </c>
      <c r="R7" s="652">
        <v>0</v>
      </c>
      <c r="S7" s="654">
        <v>0</v>
      </c>
      <c r="T7" s="652">
        <v>0</v>
      </c>
      <c r="U7" s="652">
        <v>0</v>
      </c>
      <c r="V7" s="652">
        <v>0</v>
      </c>
      <c r="W7" s="652">
        <v>0</v>
      </c>
      <c r="X7" s="652">
        <v>0</v>
      </c>
      <c r="Y7" s="652">
        <v>0</v>
      </c>
      <c r="Z7" s="652">
        <v>0</v>
      </c>
      <c r="AA7" s="652">
        <v>0</v>
      </c>
      <c r="AB7" s="652">
        <v>0</v>
      </c>
      <c r="AC7" s="652">
        <v>0</v>
      </c>
      <c r="AD7" s="652">
        <v>0</v>
      </c>
      <c r="AE7" s="652">
        <v>0</v>
      </c>
      <c r="AF7" s="652">
        <v>0</v>
      </c>
      <c r="AG7" s="658">
        <v>0</v>
      </c>
      <c r="AH7" s="656">
        <v>0</v>
      </c>
      <c r="AI7" s="658">
        <v>0</v>
      </c>
      <c r="AJ7" s="658">
        <v>0</v>
      </c>
      <c r="AK7" s="658">
        <v>0</v>
      </c>
      <c r="AL7" s="658">
        <v>0</v>
      </c>
      <c r="AM7" s="658">
        <v>0</v>
      </c>
      <c r="AN7" s="658">
        <v>0</v>
      </c>
      <c r="AO7" s="656">
        <v>0</v>
      </c>
    </row>
    <row r="8" spans="1:41" s="567" customFormat="1" ht="18.95" customHeight="1">
      <c r="A8" s="651" t="s">
        <v>2</v>
      </c>
      <c r="B8" s="652">
        <v>2</v>
      </c>
      <c r="C8" s="657">
        <f t="shared" si="1"/>
        <v>18</v>
      </c>
      <c r="D8" s="654">
        <v>3</v>
      </c>
      <c r="E8" s="652">
        <v>3</v>
      </c>
      <c r="F8" s="652">
        <v>0</v>
      </c>
      <c r="G8" s="652">
        <v>3</v>
      </c>
      <c r="H8" s="652">
        <v>3</v>
      </c>
      <c r="I8" s="652">
        <v>0</v>
      </c>
      <c r="J8" s="652">
        <v>3</v>
      </c>
      <c r="K8" s="652">
        <v>2</v>
      </c>
      <c r="L8" s="652">
        <v>1</v>
      </c>
      <c r="M8" s="652">
        <v>3</v>
      </c>
      <c r="N8" s="652">
        <v>3</v>
      </c>
      <c r="O8" s="652">
        <v>0</v>
      </c>
      <c r="P8" s="652">
        <v>3</v>
      </c>
      <c r="Q8" s="652">
        <v>3</v>
      </c>
      <c r="R8" s="652">
        <v>0</v>
      </c>
      <c r="S8" s="654">
        <v>3</v>
      </c>
      <c r="T8" s="652">
        <v>3</v>
      </c>
      <c r="U8" s="652">
        <v>0</v>
      </c>
      <c r="V8" s="652">
        <v>0</v>
      </c>
      <c r="W8" s="652">
        <v>0</v>
      </c>
      <c r="X8" s="652">
        <v>0</v>
      </c>
      <c r="Y8" s="652">
        <v>0</v>
      </c>
      <c r="Z8" s="652">
        <v>0</v>
      </c>
      <c r="AA8" s="652">
        <v>0</v>
      </c>
      <c r="AB8" s="652">
        <v>0</v>
      </c>
      <c r="AC8" s="652">
        <v>0</v>
      </c>
      <c r="AD8" s="652">
        <v>0</v>
      </c>
      <c r="AE8" s="652">
        <v>0</v>
      </c>
      <c r="AF8" s="652">
        <v>0</v>
      </c>
      <c r="AG8" s="658">
        <v>2</v>
      </c>
      <c r="AH8" s="658">
        <v>2</v>
      </c>
      <c r="AI8" s="658">
        <v>2</v>
      </c>
      <c r="AJ8" s="658">
        <v>2</v>
      </c>
      <c r="AK8" s="658">
        <v>0</v>
      </c>
      <c r="AL8" s="658">
        <v>0</v>
      </c>
      <c r="AM8" s="658">
        <v>0</v>
      </c>
      <c r="AN8" s="658">
        <v>0</v>
      </c>
      <c r="AO8" s="656">
        <v>2</v>
      </c>
    </row>
    <row r="9" spans="1:41" s="567" customFormat="1" ht="18.95" customHeight="1">
      <c r="A9" s="651" t="s">
        <v>3</v>
      </c>
      <c r="B9" s="652">
        <v>9</v>
      </c>
      <c r="C9" s="657">
        <f t="shared" si="1"/>
        <v>44</v>
      </c>
      <c r="D9" s="654">
        <v>6</v>
      </c>
      <c r="E9" s="652">
        <v>6</v>
      </c>
      <c r="F9" s="652">
        <v>0</v>
      </c>
      <c r="G9" s="652">
        <v>6</v>
      </c>
      <c r="H9" s="652">
        <v>6</v>
      </c>
      <c r="I9" s="652">
        <v>0</v>
      </c>
      <c r="J9" s="652">
        <v>10</v>
      </c>
      <c r="K9" s="652">
        <v>10</v>
      </c>
      <c r="L9" s="652">
        <v>0</v>
      </c>
      <c r="M9" s="652">
        <v>8</v>
      </c>
      <c r="N9" s="652">
        <v>7</v>
      </c>
      <c r="O9" s="652">
        <v>1</v>
      </c>
      <c r="P9" s="652">
        <v>8</v>
      </c>
      <c r="Q9" s="652">
        <v>6</v>
      </c>
      <c r="R9" s="652">
        <v>2</v>
      </c>
      <c r="S9" s="654">
        <v>6</v>
      </c>
      <c r="T9" s="652">
        <v>6</v>
      </c>
      <c r="U9" s="652">
        <v>0</v>
      </c>
      <c r="V9" s="652">
        <v>0</v>
      </c>
      <c r="W9" s="652">
        <v>0</v>
      </c>
      <c r="X9" s="652">
        <v>0</v>
      </c>
      <c r="Y9" s="652">
        <v>0</v>
      </c>
      <c r="Z9" s="652">
        <v>0</v>
      </c>
      <c r="AA9" s="652">
        <v>0</v>
      </c>
      <c r="AB9" s="652">
        <v>0</v>
      </c>
      <c r="AC9" s="652">
        <v>0</v>
      </c>
      <c r="AD9" s="652">
        <v>0</v>
      </c>
      <c r="AE9" s="652">
        <v>0</v>
      </c>
      <c r="AF9" s="652">
        <v>5</v>
      </c>
      <c r="AG9" s="652">
        <v>5</v>
      </c>
      <c r="AH9" s="652">
        <v>5</v>
      </c>
      <c r="AI9" s="652">
        <v>5</v>
      </c>
      <c r="AJ9" s="652">
        <v>5</v>
      </c>
      <c r="AK9" s="652">
        <v>5</v>
      </c>
      <c r="AL9" s="658">
        <v>0</v>
      </c>
      <c r="AM9" s="658">
        <v>0</v>
      </c>
      <c r="AN9" s="658">
        <v>0</v>
      </c>
      <c r="AO9" s="656">
        <v>0</v>
      </c>
    </row>
    <row r="10" spans="1:41" s="567" customFormat="1" ht="18.95" customHeight="1">
      <c r="A10" s="651" t="s">
        <v>4</v>
      </c>
      <c r="B10" s="652">
        <v>0</v>
      </c>
      <c r="C10" s="657">
        <f t="shared" si="1"/>
        <v>0</v>
      </c>
      <c r="D10" s="654">
        <v>0</v>
      </c>
      <c r="E10" s="652">
        <v>0</v>
      </c>
      <c r="F10" s="652">
        <v>0</v>
      </c>
      <c r="G10" s="652">
        <v>0</v>
      </c>
      <c r="H10" s="652">
        <v>0</v>
      </c>
      <c r="I10" s="652">
        <v>0</v>
      </c>
      <c r="J10" s="652">
        <v>0</v>
      </c>
      <c r="K10" s="652">
        <v>0</v>
      </c>
      <c r="L10" s="652">
        <v>0</v>
      </c>
      <c r="M10" s="652">
        <v>0</v>
      </c>
      <c r="N10" s="652">
        <v>0</v>
      </c>
      <c r="O10" s="652">
        <v>0</v>
      </c>
      <c r="P10" s="652">
        <v>0</v>
      </c>
      <c r="Q10" s="652">
        <v>0</v>
      </c>
      <c r="R10" s="652">
        <v>0</v>
      </c>
      <c r="S10" s="654">
        <v>0</v>
      </c>
      <c r="T10" s="652">
        <v>0</v>
      </c>
      <c r="U10" s="652">
        <v>0</v>
      </c>
      <c r="V10" s="652">
        <v>0</v>
      </c>
      <c r="W10" s="652">
        <v>0</v>
      </c>
      <c r="X10" s="652">
        <v>0</v>
      </c>
      <c r="Y10" s="652">
        <v>0</v>
      </c>
      <c r="Z10" s="652">
        <v>0</v>
      </c>
      <c r="AA10" s="652">
        <v>0</v>
      </c>
      <c r="AB10" s="652">
        <v>0</v>
      </c>
      <c r="AC10" s="652">
        <v>0</v>
      </c>
      <c r="AD10" s="652">
        <v>0</v>
      </c>
      <c r="AE10" s="652">
        <v>0</v>
      </c>
      <c r="AF10" s="652">
        <v>0</v>
      </c>
      <c r="AG10" s="658">
        <v>0</v>
      </c>
      <c r="AH10" s="656">
        <v>0</v>
      </c>
      <c r="AI10" s="658">
        <v>0</v>
      </c>
      <c r="AJ10" s="658">
        <v>0</v>
      </c>
      <c r="AK10" s="658">
        <v>0</v>
      </c>
      <c r="AL10" s="658">
        <v>0</v>
      </c>
      <c r="AM10" s="658">
        <v>0</v>
      </c>
      <c r="AN10" s="658">
        <v>0</v>
      </c>
      <c r="AO10" s="656">
        <v>0</v>
      </c>
    </row>
    <row r="11" spans="1:41" s="567" customFormat="1" ht="18.95" customHeight="1">
      <c r="A11" s="651" t="s">
        <v>5</v>
      </c>
      <c r="B11" s="652">
        <v>1</v>
      </c>
      <c r="C11" s="657">
        <f t="shared" si="1"/>
        <v>18</v>
      </c>
      <c r="D11" s="654">
        <v>3</v>
      </c>
      <c r="E11" s="652">
        <v>3</v>
      </c>
      <c r="F11" s="652">
        <v>0</v>
      </c>
      <c r="G11" s="652">
        <v>3</v>
      </c>
      <c r="H11" s="652">
        <v>3</v>
      </c>
      <c r="I11" s="652">
        <v>0</v>
      </c>
      <c r="J11" s="652">
        <v>3</v>
      </c>
      <c r="K11" s="652">
        <v>3</v>
      </c>
      <c r="L11" s="652">
        <v>0</v>
      </c>
      <c r="M11" s="652">
        <v>3</v>
      </c>
      <c r="N11" s="652">
        <v>3</v>
      </c>
      <c r="O11" s="652">
        <v>0</v>
      </c>
      <c r="P11" s="652">
        <v>3</v>
      </c>
      <c r="Q11" s="652">
        <v>2</v>
      </c>
      <c r="R11" s="652">
        <v>1</v>
      </c>
      <c r="S11" s="654">
        <v>3</v>
      </c>
      <c r="T11" s="652">
        <v>3</v>
      </c>
      <c r="U11" s="652">
        <v>0</v>
      </c>
      <c r="V11" s="652">
        <v>0</v>
      </c>
      <c r="W11" s="652">
        <v>0</v>
      </c>
      <c r="X11" s="652">
        <v>0</v>
      </c>
      <c r="Y11" s="652">
        <v>0</v>
      </c>
      <c r="Z11" s="652">
        <v>0</v>
      </c>
      <c r="AA11" s="652">
        <v>0</v>
      </c>
      <c r="AB11" s="652">
        <v>0</v>
      </c>
      <c r="AC11" s="652">
        <v>0</v>
      </c>
      <c r="AD11" s="652">
        <v>0</v>
      </c>
      <c r="AE11" s="652">
        <v>0</v>
      </c>
      <c r="AF11" s="652">
        <v>0</v>
      </c>
      <c r="AG11" s="658">
        <v>0</v>
      </c>
      <c r="AH11" s="656">
        <v>0</v>
      </c>
      <c r="AI11" s="658">
        <v>0</v>
      </c>
      <c r="AJ11" s="658">
        <v>0</v>
      </c>
      <c r="AK11" s="658">
        <v>0</v>
      </c>
      <c r="AL11" s="658">
        <v>0</v>
      </c>
      <c r="AM11" s="658">
        <v>0</v>
      </c>
      <c r="AN11" s="658">
        <v>0</v>
      </c>
      <c r="AO11" s="656">
        <v>0</v>
      </c>
    </row>
    <row r="12" spans="1:41" s="567" customFormat="1" ht="18.95" customHeight="1" thickBot="1">
      <c r="A12" s="659" t="s">
        <v>6</v>
      </c>
      <c r="B12" s="660">
        <v>2</v>
      </c>
      <c r="C12" s="661">
        <f t="shared" si="1"/>
        <v>48</v>
      </c>
      <c r="D12" s="662">
        <v>8</v>
      </c>
      <c r="E12" s="663">
        <v>8</v>
      </c>
      <c r="F12" s="660">
        <v>0</v>
      </c>
      <c r="G12" s="660">
        <v>8</v>
      </c>
      <c r="H12" s="660">
        <v>8</v>
      </c>
      <c r="I12" s="660">
        <v>0</v>
      </c>
      <c r="J12" s="660">
        <v>8</v>
      </c>
      <c r="K12" s="663">
        <v>8</v>
      </c>
      <c r="L12" s="660">
        <v>0</v>
      </c>
      <c r="M12" s="660">
        <v>8</v>
      </c>
      <c r="N12" s="660">
        <v>8</v>
      </c>
      <c r="O12" s="660">
        <v>0</v>
      </c>
      <c r="P12" s="660">
        <v>8</v>
      </c>
      <c r="Q12" s="663">
        <v>7</v>
      </c>
      <c r="R12" s="660">
        <v>1</v>
      </c>
      <c r="S12" s="662">
        <v>8</v>
      </c>
      <c r="T12" s="660">
        <v>8</v>
      </c>
      <c r="U12" s="660">
        <v>0</v>
      </c>
      <c r="V12" s="660">
        <v>0</v>
      </c>
      <c r="W12" s="660">
        <v>0</v>
      </c>
      <c r="X12" s="660">
        <v>0</v>
      </c>
      <c r="Y12" s="660">
        <v>0</v>
      </c>
      <c r="Z12" s="660">
        <v>0</v>
      </c>
      <c r="AA12" s="660">
        <v>0</v>
      </c>
      <c r="AB12" s="660">
        <v>0</v>
      </c>
      <c r="AC12" s="660">
        <v>0</v>
      </c>
      <c r="AD12" s="660">
        <v>0</v>
      </c>
      <c r="AE12" s="660">
        <v>0</v>
      </c>
      <c r="AF12" s="660">
        <v>0</v>
      </c>
      <c r="AG12" s="660">
        <v>0</v>
      </c>
      <c r="AH12" s="660">
        <v>0</v>
      </c>
      <c r="AI12" s="660">
        <v>0</v>
      </c>
      <c r="AJ12" s="660">
        <v>0</v>
      </c>
      <c r="AK12" s="660">
        <v>0</v>
      </c>
      <c r="AL12" s="660">
        <v>0</v>
      </c>
      <c r="AM12" s="660">
        <v>0</v>
      </c>
      <c r="AN12" s="660">
        <v>0</v>
      </c>
      <c r="AO12" s="660">
        <v>0</v>
      </c>
    </row>
    <row r="13" spans="1:41" s="581" customFormat="1" ht="9" hidden="1">
      <c r="A13" s="566"/>
      <c r="B13" s="580"/>
      <c r="C13" s="580"/>
      <c r="D13" s="580"/>
      <c r="E13" s="580"/>
      <c r="F13" s="580"/>
      <c r="G13" s="580"/>
      <c r="H13" s="580"/>
      <c r="I13" s="580"/>
      <c r="J13" s="580"/>
      <c r="K13" s="580"/>
      <c r="L13" s="580"/>
      <c r="M13" s="580"/>
      <c r="N13" s="580"/>
      <c r="O13" s="580"/>
      <c r="P13" s="580"/>
      <c r="Q13" s="580"/>
      <c r="R13" s="580"/>
      <c r="S13" s="580"/>
      <c r="T13" s="580"/>
      <c r="U13" s="580"/>
      <c r="V13" s="580"/>
      <c r="W13" s="580"/>
      <c r="X13" s="580"/>
    </row>
    <row r="14" spans="1:41" s="581" customFormat="1" ht="12" hidden="1" customHeight="1">
      <c r="A14" s="664"/>
      <c r="B14" s="665" t="s">
        <v>265</v>
      </c>
      <c r="C14" s="666"/>
      <c r="D14" s="666"/>
      <c r="E14" s="666"/>
      <c r="F14" s="666"/>
      <c r="G14" s="667"/>
      <c r="H14" s="421" t="s">
        <v>193</v>
      </c>
      <c r="I14" s="420" t="s">
        <v>173</v>
      </c>
      <c r="J14" s="420" t="s">
        <v>266</v>
      </c>
      <c r="K14" s="420" t="s">
        <v>172</v>
      </c>
      <c r="L14" s="420" t="s">
        <v>267</v>
      </c>
      <c r="M14" s="420" t="s">
        <v>170</v>
      </c>
      <c r="N14" s="420" t="s">
        <v>171</v>
      </c>
      <c r="O14" s="421" t="s">
        <v>123</v>
      </c>
      <c r="P14" s="421" t="s">
        <v>268</v>
      </c>
      <c r="Q14" s="421" t="s">
        <v>269</v>
      </c>
      <c r="R14" s="423" t="s">
        <v>49</v>
      </c>
      <c r="S14" s="668"/>
      <c r="T14" s="668"/>
      <c r="U14" s="668"/>
      <c r="V14" s="668"/>
      <c r="W14" s="668"/>
      <c r="X14" s="668"/>
    </row>
    <row r="15" spans="1:41" s="581" customFormat="1" ht="29.1" hidden="1" customHeight="1">
      <c r="A15" s="669"/>
      <c r="B15" s="670" t="s">
        <v>271</v>
      </c>
      <c r="C15" s="671"/>
      <c r="D15" s="672"/>
      <c r="E15" s="670" t="s">
        <v>272</v>
      </c>
      <c r="F15" s="671"/>
      <c r="G15" s="672"/>
      <c r="H15" s="437"/>
      <c r="I15" s="436"/>
      <c r="J15" s="436"/>
      <c r="K15" s="436"/>
      <c r="L15" s="436"/>
      <c r="M15" s="436"/>
      <c r="N15" s="436"/>
      <c r="O15" s="437"/>
      <c r="P15" s="437"/>
      <c r="Q15" s="437"/>
      <c r="R15" s="439"/>
      <c r="S15" s="668"/>
      <c r="T15" s="668"/>
      <c r="U15" s="668"/>
      <c r="V15" s="668"/>
      <c r="W15" s="668"/>
      <c r="X15" s="668"/>
    </row>
    <row r="16" spans="1:41" s="581" customFormat="1" ht="60" hidden="1" customHeight="1" thickBot="1">
      <c r="A16" s="673"/>
      <c r="B16" s="674" t="s">
        <v>7</v>
      </c>
      <c r="C16" s="674" t="s">
        <v>138</v>
      </c>
      <c r="D16" s="674" t="s">
        <v>139</v>
      </c>
      <c r="E16" s="674" t="s">
        <v>7</v>
      </c>
      <c r="F16" s="674" t="s">
        <v>138</v>
      </c>
      <c r="G16" s="674" t="s">
        <v>139</v>
      </c>
      <c r="H16" s="451"/>
      <c r="I16" s="449"/>
      <c r="J16" s="449"/>
      <c r="K16" s="449"/>
      <c r="L16" s="449"/>
      <c r="M16" s="449"/>
      <c r="N16" s="449"/>
      <c r="O16" s="451"/>
      <c r="P16" s="451"/>
      <c r="Q16" s="451"/>
      <c r="R16" s="453"/>
      <c r="S16" s="445"/>
      <c r="T16" s="445"/>
      <c r="U16" s="445"/>
      <c r="V16" s="445"/>
      <c r="W16" s="445"/>
      <c r="X16" s="445"/>
    </row>
    <row r="17" spans="1:24" s="567" customFormat="1" ht="18.95" hidden="1" customHeight="1">
      <c r="A17" s="675" t="s">
        <v>7</v>
      </c>
      <c r="B17" s="676">
        <v>1</v>
      </c>
      <c r="C17" s="676">
        <v>1</v>
      </c>
      <c r="D17" s="676">
        <v>0</v>
      </c>
      <c r="E17" s="676">
        <v>0</v>
      </c>
      <c r="F17" s="676">
        <v>0</v>
      </c>
      <c r="G17" s="676">
        <v>0</v>
      </c>
      <c r="H17" s="676">
        <v>0</v>
      </c>
      <c r="I17" s="676">
        <v>20</v>
      </c>
      <c r="J17" s="676">
        <v>23</v>
      </c>
      <c r="K17" s="676">
        <v>23</v>
      </c>
      <c r="L17" s="676">
        <v>23</v>
      </c>
      <c r="M17" s="676">
        <v>23</v>
      </c>
      <c r="N17" s="676">
        <v>14</v>
      </c>
      <c r="O17" s="676">
        <v>0</v>
      </c>
      <c r="P17" s="676">
        <v>0</v>
      </c>
      <c r="Q17" s="676">
        <v>0</v>
      </c>
      <c r="R17" s="676">
        <v>3</v>
      </c>
      <c r="S17" s="677"/>
      <c r="T17" s="677"/>
      <c r="U17" s="677"/>
      <c r="V17" s="677"/>
      <c r="W17" s="677"/>
      <c r="X17" s="677"/>
    </row>
    <row r="18" spans="1:24" s="567" customFormat="1" ht="18.95" hidden="1" customHeight="1">
      <c r="A18" s="460" t="s">
        <v>0</v>
      </c>
      <c r="B18" s="678">
        <v>0</v>
      </c>
      <c r="C18" s="678">
        <v>0</v>
      </c>
      <c r="D18" s="678">
        <v>0</v>
      </c>
      <c r="E18" s="678">
        <v>0</v>
      </c>
      <c r="F18" s="678">
        <v>0</v>
      </c>
      <c r="G18" s="678">
        <v>0</v>
      </c>
      <c r="H18" s="678">
        <v>0</v>
      </c>
      <c r="I18" s="678">
        <v>0</v>
      </c>
      <c r="J18" s="678">
        <v>0</v>
      </c>
      <c r="K18" s="678">
        <v>0</v>
      </c>
      <c r="L18" s="678">
        <v>0</v>
      </c>
      <c r="M18" s="678">
        <v>0</v>
      </c>
      <c r="N18" s="678">
        <v>0</v>
      </c>
      <c r="O18" s="679">
        <v>0</v>
      </c>
      <c r="P18" s="679">
        <v>0</v>
      </c>
      <c r="Q18" s="679">
        <v>0</v>
      </c>
      <c r="R18" s="680">
        <v>0</v>
      </c>
      <c r="S18" s="681"/>
      <c r="T18" s="681"/>
      <c r="U18" s="681"/>
      <c r="V18" s="681"/>
      <c r="W18" s="681"/>
      <c r="X18" s="681"/>
    </row>
    <row r="19" spans="1:24" s="567" customFormat="1" ht="18.95" hidden="1" customHeight="1">
      <c r="A19" s="460" t="s">
        <v>1</v>
      </c>
      <c r="B19" s="678">
        <v>0</v>
      </c>
      <c r="C19" s="678">
        <v>0</v>
      </c>
      <c r="D19" s="678">
        <v>0</v>
      </c>
      <c r="E19" s="678">
        <v>0</v>
      </c>
      <c r="F19" s="678">
        <v>0</v>
      </c>
      <c r="G19" s="678">
        <v>0</v>
      </c>
      <c r="H19" s="678">
        <v>0</v>
      </c>
      <c r="I19" s="678">
        <v>0</v>
      </c>
      <c r="J19" s="682">
        <v>0</v>
      </c>
      <c r="K19" s="680">
        <v>0</v>
      </c>
      <c r="L19" s="682">
        <v>0</v>
      </c>
      <c r="M19" s="682">
        <v>0</v>
      </c>
      <c r="N19" s="682">
        <v>0</v>
      </c>
      <c r="O19" s="682">
        <v>0</v>
      </c>
      <c r="P19" s="682">
        <v>0</v>
      </c>
      <c r="Q19" s="682">
        <v>0</v>
      </c>
      <c r="R19" s="680">
        <v>0</v>
      </c>
      <c r="S19" s="681"/>
      <c r="T19" s="681"/>
      <c r="U19" s="681"/>
      <c r="V19" s="681"/>
      <c r="W19" s="681"/>
      <c r="X19" s="681"/>
    </row>
    <row r="20" spans="1:24" s="567" customFormat="1" ht="18.95" hidden="1" customHeight="1">
      <c r="A20" s="460" t="s">
        <v>2</v>
      </c>
      <c r="B20" s="678">
        <v>0</v>
      </c>
      <c r="C20" s="678">
        <v>0</v>
      </c>
      <c r="D20" s="678">
        <v>0</v>
      </c>
      <c r="E20" s="678">
        <v>0</v>
      </c>
      <c r="F20" s="678">
        <v>0</v>
      </c>
      <c r="G20" s="678">
        <v>0</v>
      </c>
      <c r="H20" s="678">
        <v>0</v>
      </c>
      <c r="I20" s="678">
        <v>0</v>
      </c>
      <c r="J20" s="682">
        <v>0</v>
      </c>
      <c r="K20" s="682">
        <v>0</v>
      </c>
      <c r="L20" s="682">
        <v>0</v>
      </c>
      <c r="M20" s="682">
        <v>0</v>
      </c>
      <c r="N20" s="682">
        <v>0</v>
      </c>
      <c r="O20" s="682">
        <v>0</v>
      </c>
      <c r="P20" s="682">
        <v>0</v>
      </c>
      <c r="Q20" s="682">
        <v>0</v>
      </c>
      <c r="R20" s="680">
        <v>0</v>
      </c>
      <c r="S20" s="681"/>
      <c r="T20" s="681"/>
      <c r="U20" s="681"/>
      <c r="V20" s="681"/>
      <c r="W20" s="681"/>
      <c r="X20" s="681"/>
    </row>
    <row r="21" spans="1:24" s="567" customFormat="1" ht="18.95" hidden="1" customHeight="1">
      <c r="A21" s="460" t="s">
        <v>3</v>
      </c>
      <c r="B21" s="678">
        <v>0</v>
      </c>
      <c r="C21" s="678">
        <v>0</v>
      </c>
      <c r="D21" s="678">
        <v>0</v>
      </c>
      <c r="E21" s="678">
        <v>0</v>
      </c>
      <c r="F21" s="678">
        <v>0</v>
      </c>
      <c r="G21" s="678">
        <v>0</v>
      </c>
      <c r="H21" s="678">
        <v>0</v>
      </c>
      <c r="I21" s="678">
        <v>20</v>
      </c>
      <c r="J21" s="678">
        <v>23</v>
      </c>
      <c r="K21" s="678">
        <v>23</v>
      </c>
      <c r="L21" s="678">
        <v>23</v>
      </c>
      <c r="M21" s="678">
        <v>23</v>
      </c>
      <c r="N21" s="678">
        <v>14</v>
      </c>
      <c r="O21" s="682">
        <v>0</v>
      </c>
      <c r="P21" s="682">
        <v>0</v>
      </c>
      <c r="Q21" s="682">
        <v>0</v>
      </c>
      <c r="R21" s="680">
        <v>3</v>
      </c>
      <c r="S21" s="681"/>
      <c r="T21" s="681"/>
      <c r="U21" s="681"/>
      <c r="V21" s="681"/>
      <c r="W21" s="681"/>
      <c r="X21" s="681"/>
    </row>
    <row r="22" spans="1:24" s="567" customFormat="1" ht="18.95" hidden="1" customHeight="1">
      <c r="A22" s="460" t="s">
        <v>4</v>
      </c>
      <c r="B22" s="678">
        <v>1</v>
      </c>
      <c r="C22" s="678">
        <v>1</v>
      </c>
      <c r="D22" s="678">
        <v>0</v>
      </c>
      <c r="E22" s="678">
        <v>0</v>
      </c>
      <c r="F22" s="678">
        <v>0</v>
      </c>
      <c r="G22" s="678">
        <v>0</v>
      </c>
      <c r="H22" s="678">
        <v>0</v>
      </c>
      <c r="I22" s="678">
        <v>0</v>
      </c>
      <c r="J22" s="682">
        <v>0</v>
      </c>
      <c r="K22" s="680">
        <v>0</v>
      </c>
      <c r="L22" s="682">
        <v>0</v>
      </c>
      <c r="M22" s="682">
        <v>0</v>
      </c>
      <c r="N22" s="682">
        <v>0</v>
      </c>
      <c r="O22" s="682">
        <v>0</v>
      </c>
      <c r="P22" s="682">
        <v>0</v>
      </c>
      <c r="Q22" s="682">
        <v>0</v>
      </c>
      <c r="R22" s="680">
        <v>0</v>
      </c>
      <c r="S22" s="681"/>
      <c r="T22" s="681"/>
      <c r="U22" s="681"/>
      <c r="V22" s="681"/>
      <c r="W22" s="681"/>
      <c r="X22" s="681"/>
    </row>
    <row r="23" spans="1:24" s="567" customFormat="1" ht="18.95" hidden="1" customHeight="1">
      <c r="A23" s="460" t="s">
        <v>5</v>
      </c>
      <c r="B23" s="678">
        <v>0</v>
      </c>
      <c r="C23" s="678">
        <v>0</v>
      </c>
      <c r="D23" s="678">
        <v>0</v>
      </c>
      <c r="E23" s="678">
        <v>0</v>
      </c>
      <c r="F23" s="678">
        <v>0</v>
      </c>
      <c r="G23" s="678">
        <v>0</v>
      </c>
      <c r="H23" s="678">
        <v>0</v>
      </c>
      <c r="I23" s="678">
        <v>0</v>
      </c>
      <c r="J23" s="682">
        <v>0</v>
      </c>
      <c r="K23" s="680">
        <v>0</v>
      </c>
      <c r="L23" s="682">
        <v>0</v>
      </c>
      <c r="M23" s="682">
        <v>0</v>
      </c>
      <c r="N23" s="682">
        <v>0</v>
      </c>
      <c r="O23" s="682">
        <v>0</v>
      </c>
      <c r="P23" s="682">
        <v>0</v>
      </c>
      <c r="Q23" s="682">
        <v>0</v>
      </c>
      <c r="R23" s="680">
        <v>0</v>
      </c>
      <c r="S23" s="681"/>
      <c r="T23" s="681"/>
      <c r="U23" s="681"/>
      <c r="V23" s="681"/>
      <c r="W23" s="681"/>
      <c r="X23" s="681"/>
    </row>
    <row r="24" spans="1:24" s="567" customFormat="1" ht="18.95" hidden="1" customHeight="1" thickBot="1">
      <c r="A24" s="683" t="s">
        <v>6</v>
      </c>
      <c r="B24" s="684">
        <v>0</v>
      </c>
      <c r="C24" s="684">
        <v>0</v>
      </c>
      <c r="D24" s="684">
        <v>0</v>
      </c>
      <c r="E24" s="684">
        <v>0</v>
      </c>
      <c r="F24" s="684">
        <v>0</v>
      </c>
      <c r="G24" s="684">
        <v>0</v>
      </c>
      <c r="H24" s="684">
        <v>0</v>
      </c>
      <c r="I24" s="684">
        <v>0</v>
      </c>
      <c r="J24" s="684">
        <v>0</v>
      </c>
      <c r="K24" s="684">
        <v>0</v>
      </c>
      <c r="L24" s="684">
        <v>0</v>
      </c>
      <c r="M24" s="684">
        <v>0</v>
      </c>
      <c r="N24" s="684">
        <v>0</v>
      </c>
      <c r="O24" s="684">
        <v>0</v>
      </c>
      <c r="P24" s="684">
        <v>0</v>
      </c>
      <c r="Q24" s="684">
        <v>0</v>
      </c>
      <c r="R24" s="684">
        <v>0</v>
      </c>
      <c r="S24" s="681"/>
      <c r="T24" s="681"/>
      <c r="U24" s="681"/>
      <c r="V24" s="681"/>
      <c r="W24" s="681"/>
      <c r="X24" s="681"/>
    </row>
    <row r="25" spans="1:24" s="567" customFormat="1" ht="5.0999999999999996" hidden="1" customHeight="1">
      <c r="A25" s="685"/>
      <c r="B25" s="681"/>
      <c r="C25" s="681"/>
      <c r="D25" s="681"/>
      <c r="E25" s="681"/>
      <c r="F25" s="681"/>
      <c r="G25" s="681"/>
      <c r="H25" s="681"/>
      <c r="I25" s="681"/>
      <c r="J25" s="681"/>
      <c r="K25" s="681"/>
      <c r="L25" s="681"/>
      <c r="M25" s="681"/>
      <c r="N25" s="681"/>
      <c r="O25" s="681"/>
      <c r="P25" s="681"/>
      <c r="Q25" s="681"/>
      <c r="R25" s="681"/>
      <c r="S25" s="681"/>
      <c r="T25" s="681"/>
      <c r="U25" s="681"/>
      <c r="V25" s="681"/>
      <c r="W25" s="681"/>
      <c r="X25" s="681"/>
    </row>
    <row r="26" spans="1:24" s="581" customFormat="1" ht="37.5" customHeight="1">
      <c r="A26" s="686" t="s">
        <v>273</v>
      </c>
      <c r="B26" s="686"/>
      <c r="C26" s="686"/>
      <c r="D26" s="686"/>
      <c r="E26" s="686"/>
      <c r="F26" s="686"/>
      <c r="G26" s="686"/>
      <c r="H26" s="686"/>
      <c r="I26" s="686"/>
      <c r="J26" s="686"/>
      <c r="K26" s="686"/>
      <c r="L26" s="686"/>
      <c r="M26" s="686"/>
      <c r="N26" s="686"/>
      <c r="O26" s="686"/>
      <c r="P26" s="686"/>
      <c r="Q26" s="686"/>
      <c r="R26" s="686"/>
      <c r="S26" s="687"/>
      <c r="T26" s="687"/>
      <c r="U26" s="687"/>
      <c r="V26" s="687"/>
      <c r="W26" s="687"/>
      <c r="X26" s="687"/>
    </row>
    <row r="27" spans="1:24" s="581" customFormat="1" ht="15" customHeight="1">
      <c r="A27" s="480" t="s">
        <v>274</v>
      </c>
      <c r="B27" s="580"/>
      <c r="C27" s="580"/>
      <c r="D27" s="580"/>
      <c r="E27" s="580"/>
      <c r="F27" s="580"/>
      <c r="G27" s="580"/>
      <c r="H27" s="580"/>
      <c r="I27" s="580"/>
      <c r="J27" s="580"/>
      <c r="K27" s="580"/>
      <c r="L27" s="580"/>
      <c r="M27" s="580"/>
      <c r="N27" s="580"/>
      <c r="O27" s="580"/>
      <c r="P27" s="580"/>
      <c r="Q27" s="580"/>
      <c r="R27" s="580"/>
      <c r="S27" s="580"/>
      <c r="T27" s="580"/>
      <c r="U27" s="580"/>
      <c r="V27" s="580"/>
      <c r="W27" s="580"/>
      <c r="X27" s="580"/>
    </row>
  </sheetData>
  <mergeCells count="42">
    <mergeCell ref="R14:R16"/>
    <mergeCell ref="B15:D15"/>
    <mergeCell ref="E15:G15"/>
    <mergeCell ref="A26:R26"/>
    <mergeCell ref="L14:L16"/>
    <mergeCell ref="M14:M16"/>
    <mergeCell ref="N14:N16"/>
    <mergeCell ref="O14:O16"/>
    <mergeCell ref="P14:P16"/>
    <mergeCell ref="Q14:Q16"/>
    <mergeCell ref="A14:A16"/>
    <mergeCell ref="B14:G14"/>
    <mergeCell ref="H14:H16"/>
    <mergeCell ref="I14:I16"/>
    <mergeCell ref="J14:J16"/>
    <mergeCell ref="K14:K16"/>
    <mergeCell ref="AK2:AK4"/>
    <mergeCell ref="AL2:AL4"/>
    <mergeCell ref="AM2:AM4"/>
    <mergeCell ref="AN2:AN4"/>
    <mergeCell ref="AO2:AO4"/>
    <mergeCell ref="D3:F3"/>
    <mergeCell ref="G3:I3"/>
    <mergeCell ref="J3:L3"/>
    <mergeCell ref="M3:O3"/>
    <mergeCell ref="P3:R3"/>
    <mergeCell ref="AE2:AE4"/>
    <mergeCell ref="AF2:AF4"/>
    <mergeCell ref="AG2:AG4"/>
    <mergeCell ref="AH2:AH4"/>
    <mergeCell ref="AI2:AI4"/>
    <mergeCell ref="AJ2:AJ4"/>
    <mergeCell ref="A1:M1"/>
    <mergeCell ref="A2:A4"/>
    <mergeCell ref="B2:B4"/>
    <mergeCell ref="C2:C4"/>
    <mergeCell ref="J2:R2"/>
    <mergeCell ref="Y2:AD2"/>
    <mergeCell ref="S3:U3"/>
    <mergeCell ref="V3:X3"/>
    <mergeCell ref="Y3:AA3"/>
    <mergeCell ref="AB3:AD3"/>
  </mergeCells>
  <phoneticPr fontId="2"/>
  <printOptions horizontalCentered="1"/>
  <pageMargins left="0.47244094488188981" right="0.47244094488188981" top="0.70866141732283472" bottom="0.70866141732283472" header="0" footer="0"/>
  <pageSetup paperSize="9" fitToHeight="0" orientation="portrait" horizontalDpi="4294967292" r:id="rId1"/>
  <headerFooter alignWithMargins="0"/>
  <colBreaks count="1" manualBreakCount="1">
    <brk id="18" max="26"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87E60-0F1C-47F5-992D-616A158DCB0D}">
  <dimension ref="A1:CV58"/>
  <sheetViews>
    <sheetView showGridLines="0" showWhiteSpace="0" zoomScale="85" zoomScaleNormal="85" zoomScaleSheetLayoutView="100" workbookViewId="0"/>
  </sheetViews>
  <sheetFormatPr defaultColWidth="8.875" defaultRowHeight="13.5"/>
  <cols>
    <col min="1" max="1" width="7.25" style="689" customWidth="1"/>
    <col min="2" max="2" width="4.5" style="689" customWidth="1"/>
    <col min="3" max="3" width="5.125" style="689" customWidth="1"/>
    <col min="4" max="5" width="4.125" style="689" customWidth="1"/>
    <col min="6" max="7" width="5" style="689" customWidth="1"/>
    <col min="8" max="9" width="5.5" style="689" customWidth="1"/>
    <col min="10" max="11" width="4.125" style="689" customWidth="1"/>
    <col min="12" max="15" width="5.375" style="689" customWidth="1"/>
    <col min="16" max="29" width="4.125" style="689" customWidth="1"/>
    <col min="30" max="31" width="4.5" style="689" customWidth="1"/>
    <col min="32" max="41" width="4.125" style="689" customWidth="1"/>
    <col min="42" max="80" width="6.625" style="689" customWidth="1"/>
    <col min="81" max="16384" width="8.875" style="689"/>
  </cols>
  <sheetData>
    <row r="1" spans="1:100" ht="15" customHeight="1">
      <c r="A1" s="688" t="s">
        <v>275</v>
      </c>
    </row>
    <row r="2" spans="1:100" s="692" customFormat="1" ht="12.6" customHeight="1" thickBot="1">
      <c r="A2" s="690" t="s">
        <v>276</v>
      </c>
      <c r="B2" s="691"/>
      <c r="D2" s="693"/>
      <c r="F2" s="693"/>
      <c r="H2" s="693"/>
      <c r="J2" s="693"/>
      <c r="L2" s="693"/>
      <c r="N2" s="693"/>
      <c r="P2" s="694"/>
      <c r="Q2" s="695"/>
      <c r="T2" s="696"/>
      <c r="U2" s="696"/>
      <c r="AN2" s="414"/>
    </row>
    <row r="3" spans="1:100" s="705" customFormat="1" ht="12" customHeight="1">
      <c r="A3" s="697"/>
      <c r="B3" s="698">
        <v>1</v>
      </c>
      <c r="C3" s="699">
        <v>2</v>
      </c>
      <c r="D3" s="700">
        <v>3</v>
      </c>
      <c r="E3" s="701"/>
      <c r="F3" s="700">
        <v>4</v>
      </c>
      <c r="G3" s="701"/>
      <c r="H3" s="700">
        <v>5</v>
      </c>
      <c r="I3" s="701"/>
      <c r="J3" s="700">
        <v>6</v>
      </c>
      <c r="K3" s="701"/>
      <c r="L3" s="700">
        <v>7</v>
      </c>
      <c r="M3" s="701"/>
      <c r="N3" s="700">
        <v>8</v>
      </c>
      <c r="O3" s="701"/>
      <c r="P3" s="700">
        <v>9</v>
      </c>
      <c r="Q3" s="701"/>
      <c r="R3" s="700">
        <v>10</v>
      </c>
      <c r="S3" s="701"/>
      <c r="T3" s="702">
        <v>11</v>
      </c>
      <c r="U3" s="703"/>
      <c r="V3" s="701">
        <v>12</v>
      </c>
      <c r="W3" s="701"/>
      <c r="X3" s="700">
        <v>13</v>
      </c>
      <c r="Y3" s="701"/>
      <c r="Z3" s="700">
        <v>14</v>
      </c>
      <c r="AA3" s="701"/>
      <c r="AB3" s="700">
        <v>15</v>
      </c>
      <c r="AC3" s="701"/>
      <c r="AD3" s="700">
        <v>16</v>
      </c>
      <c r="AE3" s="701"/>
      <c r="AF3" s="700">
        <v>17</v>
      </c>
      <c r="AG3" s="701"/>
      <c r="AH3" s="700">
        <v>18</v>
      </c>
      <c r="AI3" s="701"/>
      <c r="AJ3" s="700">
        <v>19</v>
      </c>
      <c r="AK3" s="701"/>
      <c r="AL3" s="700">
        <v>20</v>
      </c>
      <c r="AM3" s="701"/>
      <c r="AN3" s="704">
        <v>21</v>
      </c>
      <c r="AO3" s="702"/>
      <c r="BJ3" s="706"/>
      <c r="BK3" s="706"/>
      <c r="BL3" s="706"/>
      <c r="BM3" s="706"/>
      <c r="BN3" s="706"/>
      <c r="BO3" s="706"/>
      <c r="BP3" s="706"/>
      <c r="BQ3" s="706"/>
      <c r="BR3" s="706"/>
      <c r="BS3" s="706"/>
      <c r="BT3" s="706"/>
      <c r="BU3" s="706"/>
      <c r="BV3" s="706"/>
      <c r="BW3" s="706"/>
      <c r="BX3" s="706"/>
      <c r="BY3" s="706"/>
      <c r="BZ3" s="706"/>
      <c r="CA3" s="706"/>
      <c r="CB3" s="706"/>
      <c r="CC3" s="706"/>
      <c r="CD3" s="706"/>
      <c r="CE3" s="706"/>
      <c r="CF3" s="706"/>
      <c r="CG3" s="706"/>
      <c r="CH3" s="706"/>
      <c r="CI3" s="706"/>
      <c r="CJ3" s="706"/>
      <c r="CK3" s="706"/>
      <c r="CL3" s="706"/>
      <c r="CM3" s="706"/>
      <c r="CN3" s="706"/>
      <c r="CO3" s="706"/>
      <c r="CP3" s="706"/>
      <c r="CQ3" s="706"/>
      <c r="CR3" s="706"/>
      <c r="CS3" s="706"/>
      <c r="CT3" s="706"/>
      <c r="CU3" s="706"/>
      <c r="CV3" s="706"/>
    </row>
    <row r="4" spans="1:100" s="717" customFormat="1" ht="38.1" customHeight="1">
      <c r="A4" s="707"/>
      <c r="B4" s="708" t="s">
        <v>205</v>
      </c>
      <c r="C4" s="708" t="s">
        <v>277</v>
      </c>
      <c r="D4" s="709" t="s">
        <v>278</v>
      </c>
      <c r="E4" s="710"/>
      <c r="F4" s="711" t="s">
        <v>279</v>
      </c>
      <c r="G4" s="712"/>
      <c r="H4" s="709" t="s">
        <v>280</v>
      </c>
      <c r="I4" s="710"/>
      <c r="J4" s="709" t="s">
        <v>281</v>
      </c>
      <c r="K4" s="710"/>
      <c r="L4" s="709" t="s">
        <v>282</v>
      </c>
      <c r="M4" s="710"/>
      <c r="N4" s="709" t="s">
        <v>283</v>
      </c>
      <c r="O4" s="710"/>
      <c r="P4" s="709" t="s">
        <v>284</v>
      </c>
      <c r="Q4" s="710"/>
      <c r="R4" s="709" t="s">
        <v>285</v>
      </c>
      <c r="S4" s="710"/>
      <c r="T4" s="713" t="s">
        <v>286</v>
      </c>
      <c r="U4" s="714"/>
      <c r="V4" s="710" t="s">
        <v>287</v>
      </c>
      <c r="W4" s="710"/>
      <c r="X4" s="709" t="s">
        <v>288</v>
      </c>
      <c r="Y4" s="710"/>
      <c r="Z4" s="709" t="s">
        <v>289</v>
      </c>
      <c r="AA4" s="710"/>
      <c r="AB4" s="711" t="s">
        <v>290</v>
      </c>
      <c r="AC4" s="712"/>
      <c r="AD4" s="711" t="s">
        <v>291</v>
      </c>
      <c r="AE4" s="712"/>
      <c r="AF4" s="711" t="s">
        <v>292</v>
      </c>
      <c r="AG4" s="712"/>
      <c r="AH4" s="711" t="s">
        <v>293</v>
      </c>
      <c r="AI4" s="712"/>
      <c r="AJ4" s="709" t="s">
        <v>294</v>
      </c>
      <c r="AK4" s="710"/>
      <c r="AL4" s="711" t="s">
        <v>295</v>
      </c>
      <c r="AM4" s="712"/>
      <c r="AN4" s="715" t="s">
        <v>296</v>
      </c>
      <c r="AO4" s="716"/>
      <c r="BJ4" s="718"/>
      <c r="BK4" s="718"/>
      <c r="BL4" s="718"/>
      <c r="BM4" s="718"/>
      <c r="BN4" s="718"/>
      <c r="BO4" s="718"/>
      <c r="BP4" s="718"/>
      <c r="BQ4" s="719"/>
      <c r="BR4" s="719"/>
      <c r="BS4" s="718"/>
      <c r="BT4" s="718"/>
      <c r="BU4" s="718"/>
      <c r="BV4" s="718"/>
      <c r="BW4" s="718"/>
      <c r="BX4" s="718"/>
      <c r="BY4" s="718"/>
      <c r="BZ4" s="718"/>
      <c r="CA4" s="718"/>
      <c r="CB4" s="718"/>
      <c r="CC4" s="668"/>
      <c r="CD4" s="668"/>
      <c r="CE4" s="718"/>
      <c r="CF4" s="718"/>
      <c r="CG4" s="718"/>
      <c r="CH4" s="718"/>
      <c r="CI4" s="718"/>
      <c r="CJ4" s="718"/>
      <c r="CK4" s="718"/>
      <c r="CL4" s="718"/>
      <c r="CM4" s="718"/>
      <c r="CN4" s="718"/>
      <c r="CO4" s="718"/>
      <c r="CP4" s="718"/>
      <c r="CQ4" s="718"/>
      <c r="CR4" s="718"/>
      <c r="CS4" s="718"/>
      <c r="CT4" s="718"/>
      <c r="CU4" s="718"/>
      <c r="CV4" s="718"/>
    </row>
    <row r="5" spans="1:100" s="717" customFormat="1" ht="35.1" customHeight="1">
      <c r="A5" s="720"/>
      <c r="B5" s="708"/>
      <c r="C5" s="708"/>
      <c r="D5" s="721"/>
      <c r="E5" s="722"/>
      <c r="F5" s="723" t="s">
        <v>297</v>
      </c>
      <c r="G5" s="724"/>
      <c r="H5" s="721"/>
      <c r="I5" s="722"/>
      <c r="J5" s="721"/>
      <c r="K5" s="722"/>
      <c r="L5" s="721"/>
      <c r="M5" s="722"/>
      <c r="N5" s="721"/>
      <c r="O5" s="722"/>
      <c r="P5" s="721"/>
      <c r="Q5" s="722"/>
      <c r="R5" s="721"/>
      <c r="S5" s="722"/>
      <c r="T5" s="722"/>
      <c r="U5" s="725"/>
      <c r="V5" s="722"/>
      <c r="W5" s="722"/>
      <c r="X5" s="721"/>
      <c r="Y5" s="722"/>
      <c r="Z5" s="721"/>
      <c r="AA5" s="722"/>
      <c r="AB5" s="726" t="s">
        <v>298</v>
      </c>
      <c r="AC5" s="727"/>
      <c r="AD5" s="726" t="s">
        <v>299</v>
      </c>
      <c r="AE5" s="727"/>
      <c r="AF5" s="726" t="s">
        <v>298</v>
      </c>
      <c r="AG5" s="727"/>
      <c r="AH5" s="726" t="s">
        <v>299</v>
      </c>
      <c r="AI5" s="727"/>
      <c r="AJ5" s="721"/>
      <c r="AK5" s="722"/>
      <c r="AL5" s="726" t="s">
        <v>300</v>
      </c>
      <c r="AM5" s="727"/>
      <c r="AN5" s="726" t="s">
        <v>301</v>
      </c>
      <c r="AO5" s="727"/>
      <c r="BJ5" s="718"/>
      <c r="BK5" s="718"/>
      <c r="BL5" s="718"/>
      <c r="BM5" s="728"/>
      <c r="BN5" s="728"/>
      <c r="BO5" s="728"/>
      <c r="BP5" s="728"/>
      <c r="BQ5" s="718"/>
      <c r="BR5" s="718"/>
      <c r="BS5" s="718"/>
      <c r="BT5" s="718"/>
      <c r="BU5" s="718"/>
      <c r="BV5" s="718"/>
      <c r="BW5" s="718"/>
      <c r="BX5" s="718"/>
      <c r="BY5" s="718"/>
      <c r="BZ5" s="718"/>
      <c r="CA5" s="718"/>
      <c r="CB5" s="718"/>
      <c r="CC5" s="668"/>
      <c r="CD5" s="668"/>
      <c r="CE5" s="718"/>
      <c r="CF5" s="718"/>
      <c r="CG5" s="718"/>
      <c r="CH5" s="718"/>
      <c r="CI5" s="718"/>
      <c r="CJ5" s="718"/>
      <c r="CK5" s="718"/>
      <c r="CL5" s="718"/>
      <c r="CM5" s="718"/>
      <c r="CN5" s="718"/>
      <c r="CO5" s="718"/>
      <c r="CP5" s="718"/>
      <c r="CQ5" s="718"/>
      <c r="CR5" s="718"/>
      <c r="CS5" s="718"/>
      <c r="CT5" s="718"/>
      <c r="CU5" s="718"/>
      <c r="CV5" s="718"/>
    </row>
    <row r="6" spans="1:100" s="737" customFormat="1" ht="23.1" customHeight="1" thickBot="1">
      <c r="A6" s="729"/>
      <c r="B6" s="730"/>
      <c r="C6" s="730"/>
      <c r="D6" s="731" t="s">
        <v>7</v>
      </c>
      <c r="E6" s="732" t="s">
        <v>302</v>
      </c>
      <c r="F6" s="732" t="s">
        <v>303</v>
      </c>
      <c r="G6" s="733" t="s">
        <v>302</v>
      </c>
      <c r="H6" s="731" t="s">
        <v>303</v>
      </c>
      <c r="I6" s="733" t="s">
        <v>302</v>
      </c>
      <c r="J6" s="731" t="s">
        <v>303</v>
      </c>
      <c r="K6" s="733" t="s">
        <v>302</v>
      </c>
      <c r="L6" s="731" t="s">
        <v>303</v>
      </c>
      <c r="M6" s="733" t="s">
        <v>302</v>
      </c>
      <c r="N6" s="731" t="s">
        <v>303</v>
      </c>
      <c r="O6" s="733" t="s">
        <v>302</v>
      </c>
      <c r="P6" s="731" t="s">
        <v>303</v>
      </c>
      <c r="Q6" s="733" t="s">
        <v>302</v>
      </c>
      <c r="R6" s="731" t="s">
        <v>303</v>
      </c>
      <c r="S6" s="733" t="s">
        <v>302</v>
      </c>
      <c r="T6" s="734" t="s">
        <v>303</v>
      </c>
      <c r="U6" s="735" t="s">
        <v>302</v>
      </c>
      <c r="V6" s="736" t="s">
        <v>303</v>
      </c>
      <c r="W6" s="732" t="s">
        <v>302</v>
      </c>
      <c r="X6" s="734" t="s">
        <v>303</v>
      </c>
      <c r="Y6" s="732" t="s">
        <v>302</v>
      </c>
      <c r="Z6" s="734" t="s">
        <v>303</v>
      </c>
      <c r="AA6" s="732" t="s">
        <v>302</v>
      </c>
      <c r="AB6" s="734" t="s">
        <v>303</v>
      </c>
      <c r="AC6" s="732" t="s">
        <v>302</v>
      </c>
      <c r="AD6" s="734" t="s">
        <v>303</v>
      </c>
      <c r="AE6" s="732" t="s">
        <v>302</v>
      </c>
      <c r="AF6" s="734" t="s">
        <v>303</v>
      </c>
      <c r="AG6" s="732" t="s">
        <v>302</v>
      </c>
      <c r="AH6" s="734" t="s">
        <v>303</v>
      </c>
      <c r="AI6" s="732" t="s">
        <v>302</v>
      </c>
      <c r="AJ6" s="734" t="s">
        <v>303</v>
      </c>
      <c r="AK6" s="733" t="s">
        <v>302</v>
      </c>
      <c r="AL6" s="731" t="s">
        <v>303</v>
      </c>
      <c r="AM6" s="733" t="s">
        <v>302</v>
      </c>
      <c r="AN6" s="731" t="s">
        <v>303</v>
      </c>
      <c r="AO6" s="733" t="s">
        <v>302</v>
      </c>
      <c r="BJ6" s="738"/>
      <c r="BK6" s="738"/>
      <c r="BL6" s="738"/>
      <c r="BM6" s="738"/>
      <c r="BN6" s="738"/>
      <c r="BO6" s="738"/>
      <c r="BP6" s="738"/>
      <c r="BQ6" s="738"/>
      <c r="BR6" s="738"/>
      <c r="BS6" s="738"/>
      <c r="BT6" s="738"/>
      <c r="BU6" s="738"/>
      <c r="BV6" s="738"/>
      <c r="BW6" s="738"/>
      <c r="BX6" s="738"/>
      <c r="BY6" s="738"/>
      <c r="BZ6" s="738"/>
      <c r="CA6" s="738"/>
      <c r="CB6" s="738"/>
      <c r="CC6" s="738"/>
      <c r="CD6" s="738"/>
      <c r="CE6" s="738"/>
      <c r="CF6" s="738"/>
      <c r="CG6" s="738"/>
      <c r="CH6" s="738"/>
      <c r="CI6" s="738"/>
      <c r="CJ6" s="738"/>
      <c r="CK6" s="738"/>
      <c r="CL6" s="738"/>
      <c r="CM6" s="738"/>
      <c r="CN6" s="738"/>
      <c r="CO6" s="738"/>
      <c r="CP6" s="738"/>
      <c r="CQ6" s="738"/>
      <c r="CR6" s="738"/>
      <c r="CS6" s="738"/>
      <c r="CT6" s="738"/>
      <c r="CU6" s="738"/>
      <c r="CV6" s="738"/>
    </row>
    <row r="7" spans="1:100" s="737" customFormat="1" ht="12" customHeight="1" thickBot="1">
      <c r="A7" s="739"/>
      <c r="B7" s="740"/>
      <c r="C7" s="741"/>
      <c r="D7" s="741" t="s">
        <v>304</v>
      </c>
      <c r="E7" s="741" t="s">
        <v>304</v>
      </c>
      <c r="F7" s="742" t="s">
        <v>304</v>
      </c>
      <c r="G7" s="742" t="s">
        <v>304</v>
      </c>
      <c r="H7" s="743" t="s">
        <v>304</v>
      </c>
      <c r="I7" s="742" t="s">
        <v>304</v>
      </c>
      <c r="J7" s="743" t="s">
        <v>304</v>
      </c>
      <c r="K7" s="742" t="s">
        <v>304</v>
      </c>
      <c r="L7" s="743" t="s">
        <v>304</v>
      </c>
      <c r="M7" s="742" t="s">
        <v>304</v>
      </c>
      <c r="N7" s="743" t="s">
        <v>304</v>
      </c>
      <c r="O7" s="742" t="s">
        <v>304</v>
      </c>
      <c r="P7" s="743" t="s">
        <v>304</v>
      </c>
      <c r="Q7" s="742" t="s">
        <v>304</v>
      </c>
      <c r="R7" s="743" t="s">
        <v>304</v>
      </c>
      <c r="S7" s="741" t="s">
        <v>304</v>
      </c>
      <c r="T7" s="743" t="s">
        <v>304</v>
      </c>
      <c r="U7" s="744" t="s">
        <v>304</v>
      </c>
      <c r="V7" s="745" t="s">
        <v>304</v>
      </c>
      <c r="W7" s="742" t="s">
        <v>304</v>
      </c>
      <c r="X7" s="743" t="s">
        <v>304</v>
      </c>
      <c r="Y7" s="742" t="s">
        <v>304</v>
      </c>
      <c r="Z7" s="743" t="s">
        <v>304</v>
      </c>
      <c r="AA7" s="742" t="s">
        <v>304</v>
      </c>
      <c r="AB7" s="743" t="s">
        <v>304</v>
      </c>
      <c r="AC7" s="742" t="s">
        <v>304</v>
      </c>
      <c r="AD7" s="743" t="s">
        <v>304</v>
      </c>
      <c r="AE7" s="742" t="s">
        <v>304</v>
      </c>
      <c r="AF7" s="743" t="s">
        <v>304</v>
      </c>
      <c r="AG7" s="742" t="s">
        <v>304</v>
      </c>
      <c r="AH7" s="743" t="s">
        <v>304</v>
      </c>
      <c r="AI7" s="742" t="s">
        <v>304</v>
      </c>
      <c r="AJ7" s="743" t="s">
        <v>304</v>
      </c>
      <c r="AK7" s="741" t="s">
        <v>304</v>
      </c>
      <c r="AL7" s="741" t="s">
        <v>304</v>
      </c>
      <c r="AM7" s="741" t="s">
        <v>304</v>
      </c>
      <c r="AN7" s="746" t="s">
        <v>304</v>
      </c>
      <c r="AO7" s="746" t="s">
        <v>304</v>
      </c>
    </row>
    <row r="8" spans="1:100" s="668" customFormat="1" ht="9" customHeight="1">
      <c r="A8" s="747" t="s">
        <v>305</v>
      </c>
      <c r="B8" s="748">
        <f>SUM(B9:B15)</f>
        <v>34</v>
      </c>
      <c r="C8" s="748">
        <f>SUM(C9:C15)</f>
        <v>513</v>
      </c>
      <c r="D8" s="748">
        <f>SUM(D9:D15)</f>
        <v>23</v>
      </c>
      <c r="E8" s="748">
        <f t="shared" ref="E8:AO8" si="0">SUM(E9:E15)</f>
        <v>6</v>
      </c>
      <c r="F8" s="748">
        <f t="shared" si="0"/>
        <v>28</v>
      </c>
      <c r="G8" s="748">
        <f t="shared" si="0"/>
        <v>0</v>
      </c>
      <c r="H8" s="748">
        <f t="shared" si="0"/>
        <v>4</v>
      </c>
      <c r="I8" s="748">
        <f t="shared" si="0"/>
        <v>0</v>
      </c>
      <c r="J8" s="748">
        <f t="shared" si="0"/>
        <v>20</v>
      </c>
      <c r="K8" s="748">
        <f t="shared" si="0"/>
        <v>1</v>
      </c>
      <c r="L8" s="748">
        <f t="shared" si="0"/>
        <v>20</v>
      </c>
      <c r="M8" s="748">
        <f t="shared" si="0"/>
        <v>0</v>
      </c>
      <c r="N8" s="748">
        <f t="shared" si="0"/>
        <v>20</v>
      </c>
      <c r="O8" s="748">
        <f t="shared" si="0"/>
        <v>2</v>
      </c>
      <c r="P8" s="748">
        <f t="shared" si="0"/>
        <v>19</v>
      </c>
      <c r="Q8" s="748">
        <f t="shared" si="0"/>
        <v>7</v>
      </c>
      <c r="R8" s="748">
        <f t="shared" si="0"/>
        <v>19</v>
      </c>
      <c r="S8" s="748">
        <f t="shared" si="0"/>
        <v>9</v>
      </c>
      <c r="T8" s="749">
        <f t="shared" si="0"/>
        <v>20</v>
      </c>
      <c r="U8" s="750">
        <f t="shared" si="0"/>
        <v>0</v>
      </c>
      <c r="V8" s="749">
        <f t="shared" si="0"/>
        <v>1</v>
      </c>
      <c r="W8" s="750">
        <f t="shared" si="0"/>
        <v>0</v>
      </c>
      <c r="X8" s="750">
        <f t="shared" si="0"/>
        <v>3</v>
      </c>
      <c r="Y8" s="750">
        <f t="shared" si="0"/>
        <v>1</v>
      </c>
      <c r="Z8" s="750">
        <f t="shared" si="0"/>
        <v>2</v>
      </c>
      <c r="AA8" s="750">
        <f t="shared" si="0"/>
        <v>1</v>
      </c>
      <c r="AB8" s="750">
        <f t="shared" si="0"/>
        <v>10</v>
      </c>
      <c r="AC8" s="750">
        <f t="shared" si="0"/>
        <v>0</v>
      </c>
      <c r="AD8" s="750">
        <f t="shared" si="0"/>
        <v>10</v>
      </c>
      <c r="AE8" s="750">
        <f t="shared" si="0"/>
        <v>2</v>
      </c>
      <c r="AF8" s="750">
        <f t="shared" si="0"/>
        <v>20</v>
      </c>
      <c r="AG8" s="750">
        <f t="shared" si="0"/>
        <v>4</v>
      </c>
      <c r="AH8" s="750">
        <f t="shared" si="0"/>
        <v>16</v>
      </c>
      <c r="AI8" s="750">
        <f t="shared" si="0"/>
        <v>3</v>
      </c>
      <c r="AJ8" s="750">
        <f t="shared" si="0"/>
        <v>23</v>
      </c>
      <c r="AK8" s="750">
        <f t="shared" si="0"/>
        <v>10</v>
      </c>
      <c r="AL8" s="750">
        <f t="shared" si="0"/>
        <v>23</v>
      </c>
      <c r="AM8" s="750">
        <f t="shared" si="0"/>
        <v>0</v>
      </c>
      <c r="AN8" s="750">
        <f t="shared" si="0"/>
        <v>23</v>
      </c>
      <c r="AO8" s="748">
        <f t="shared" si="0"/>
        <v>1</v>
      </c>
      <c r="BJ8" s="751"/>
      <c r="BK8" s="751"/>
      <c r="BL8" s="751"/>
      <c r="BM8" s="751"/>
      <c r="BN8" s="751"/>
      <c r="BO8" s="751"/>
      <c r="BP8" s="751"/>
      <c r="BQ8" s="751"/>
      <c r="BR8" s="751"/>
      <c r="BS8" s="751"/>
      <c r="BT8" s="751"/>
      <c r="BU8" s="751"/>
      <c r="BV8" s="751"/>
      <c r="BW8" s="751"/>
      <c r="BX8" s="751"/>
      <c r="BY8" s="751"/>
      <c r="BZ8" s="751"/>
      <c r="CA8" s="751"/>
      <c r="CB8" s="751"/>
      <c r="CC8" s="751"/>
      <c r="CD8" s="751"/>
      <c r="CE8" s="751"/>
      <c r="CF8" s="751"/>
      <c r="CG8" s="751"/>
      <c r="CH8" s="751"/>
      <c r="CI8" s="751"/>
      <c r="CJ8" s="751"/>
      <c r="CK8" s="751"/>
      <c r="CL8" s="751"/>
      <c r="CM8" s="751"/>
      <c r="CN8" s="751"/>
      <c r="CO8" s="751"/>
      <c r="CP8" s="751"/>
      <c r="CQ8" s="751"/>
      <c r="CR8" s="751"/>
      <c r="CS8" s="751"/>
      <c r="CT8" s="751"/>
      <c r="CU8" s="751"/>
      <c r="CV8" s="751"/>
    </row>
    <row r="9" spans="1:100" s="668" customFormat="1" ht="9" customHeight="1">
      <c r="A9" s="752" t="s">
        <v>306</v>
      </c>
      <c r="B9" s="753">
        <v>8</v>
      </c>
      <c r="C9" s="753">
        <f>D9+F9+H9+J9+L9+N9+P9+R9+T9+V9+X9+Z9+AB9+AD9+AF9+AH9+AJ9+AL9+AN9+B23+D23+F23+H23+J23+L23+N23+P23+R23+T23+V23+X23+Z23+AB23+AD23+AF23+AH23+AJ23+AL23+AN23</f>
        <v>130</v>
      </c>
      <c r="D9" s="753">
        <v>6</v>
      </c>
      <c r="E9" s="753">
        <v>1</v>
      </c>
      <c r="F9" s="754">
        <v>7</v>
      </c>
      <c r="G9" s="754">
        <v>0</v>
      </c>
      <c r="H9" s="755">
        <v>1</v>
      </c>
      <c r="I9" s="754">
        <v>0</v>
      </c>
      <c r="J9" s="755">
        <v>6</v>
      </c>
      <c r="K9" s="754">
        <v>1</v>
      </c>
      <c r="L9" s="755">
        <v>6</v>
      </c>
      <c r="M9" s="754">
        <v>0</v>
      </c>
      <c r="N9" s="755">
        <v>6</v>
      </c>
      <c r="O9" s="754">
        <v>0</v>
      </c>
      <c r="P9" s="755">
        <v>6</v>
      </c>
      <c r="Q9" s="754">
        <v>2</v>
      </c>
      <c r="R9" s="755">
        <v>6</v>
      </c>
      <c r="S9" s="753">
        <v>5</v>
      </c>
      <c r="T9" s="755">
        <v>6</v>
      </c>
      <c r="U9" s="754">
        <v>0</v>
      </c>
      <c r="V9" s="756">
        <v>0</v>
      </c>
      <c r="W9" s="754">
        <v>0</v>
      </c>
      <c r="X9" s="754">
        <v>0</v>
      </c>
      <c r="Y9" s="754">
        <v>0</v>
      </c>
      <c r="Z9" s="754">
        <v>0</v>
      </c>
      <c r="AA9" s="754">
        <v>0</v>
      </c>
      <c r="AB9" s="755">
        <v>0</v>
      </c>
      <c r="AC9" s="754">
        <v>0</v>
      </c>
      <c r="AD9" s="755">
        <v>0</v>
      </c>
      <c r="AE9" s="754">
        <v>0</v>
      </c>
      <c r="AF9" s="755">
        <v>5</v>
      </c>
      <c r="AG9" s="754">
        <v>0</v>
      </c>
      <c r="AH9" s="755">
        <v>2</v>
      </c>
      <c r="AI9" s="754">
        <v>0</v>
      </c>
      <c r="AJ9" s="755">
        <v>4</v>
      </c>
      <c r="AK9" s="753">
        <v>0</v>
      </c>
      <c r="AL9" s="753">
        <v>7</v>
      </c>
      <c r="AM9" s="753">
        <v>0</v>
      </c>
      <c r="AN9" s="753">
        <v>7</v>
      </c>
      <c r="AO9" s="753">
        <v>0</v>
      </c>
      <c r="BJ9" s="751"/>
      <c r="BK9" s="751"/>
      <c r="BL9" s="751"/>
      <c r="BM9" s="751"/>
      <c r="BN9" s="751"/>
      <c r="BO9" s="751"/>
      <c r="BP9" s="751"/>
      <c r="BQ9" s="751"/>
      <c r="BR9" s="751"/>
      <c r="BS9" s="751"/>
      <c r="BT9" s="751"/>
      <c r="BU9" s="751"/>
      <c r="BV9" s="751"/>
      <c r="BW9" s="751"/>
      <c r="BX9" s="751"/>
      <c r="BY9" s="751"/>
      <c r="BZ9" s="751"/>
      <c r="CA9" s="751"/>
      <c r="CB9" s="751"/>
      <c r="CC9" s="751"/>
      <c r="CD9" s="751"/>
      <c r="CE9" s="751"/>
      <c r="CF9" s="751"/>
      <c r="CG9" s="751"/>
      <c r="CH9" s="751"/>
      <c r="CI9" s="751"/>
      <c r="CJ9" s="751"/>
      <c r="CK9" s="751"/>
      <c r="CL9" s="751"/>
      <c r="CM9" s="751"/>
      <c r="CN9" s="751"/>
      <c r="CO9" s="751"/>
      <c r="CP9" s="751"/>
      <c r="CQ9" s="751"/>
      <c r="CR9" s="751"/>
      <c r="CS9" s="751"/>
      <c r="CT9" s="751"/>
      <c r="CU9" s="751"/>
      <c r="CV9" s="751"/>
    </row>
    <row r="10" spans="1:100" s="668" customFormat="1" ht="9" customHeight="1">
      <c r="A10" s="752" t="s">
        <v>307</v>
      </c>
      <c r="B10" s="753">
        <v>7</v>
      </c>
      <c r="C10" s="753">
        <f t="shared" ref="C10:C15" si="1">D10+F10+H10+J10+L10+N10+P10+R10+T10+V10+X10+Z10+AB10+AD10+AF10+AH10+AJ10+AL10+AN10+B24+D24+F24+H24+J24+L24+N24+P24+R24+T24+V24+X24+Z24+AB24+AD24+AF24+AH24+AJ24+AL24+AN24</f>
        <v>122</v>
      </c>
      <c r="D10" s="753">
        <v>6</v>
      </c>
      <c r="E10" s="753">
        <v>1</v>
      </c>
      <c r="F10" s="754">
        <v>7</v>
      </c>
      <c r="G10" s="754">
        <v>0</v>
      </c>
      <c r="H10" s="755">
        <v>2</v>
      </c>
      <c r="I10" s="754">
        <v>0</v>
      </c>
      <c r="J10" s="755">
        <v>0</v>
      </c>
      <c r="K10" s="754">
        <v>0</v>
      </c>
      <c r="L10" s="755">
        <v>0</v>
      </c>
      <c r="M10" s="754">
        <v>0</v>
      </c>
      <c r="N10" s="755">
        <v>0</v>
      </c>
      <c r="O10" s="754">
        <v>0</v>
      </c>
      <c r="P10" s="755">
        <v>0</v>
      </c>
      <c r="Q10" s="754">
        <v>0</v>
      </c>
      <c r="R10" s="755">
        <v>0</v>
      </c>
      <c r="S10" s="753">
        <v>0</v>
      </c>
      <c r="T10" s="755">
        <v>0</v>
      </c>
      <c r="U10" s="754">
        <v>0</v>
      </c>
      <c r="V10" s="756">
        <v>0</v>
      </c>
      <c r="W10" s="754">
        <v>0</v>
      </c>
      <c r="X10" s="755">
        <v>1</v>
      </c>
      <c r="Y10" s="754">
        <v>0</v>
      </c>
      <c r="Z10" s="755">
        <v>1</v>
      </c>
      <c r="AA10" s="754">
        <v>0</v>
      </c>
      <c r="AB10" s="755">
        <v>4</v>
      </c>
      <c r="AC10" s="754">
        <v>0</v>
      </c>
      <c r="AD10" s="755">
        <v>4</v>
      </c>
      <c r="AE10" s="754">
        <v>2</v>
      </c>
      <c r="AF10" s="755">
        <v>7</v>
      </c>
      <c r="AG10" s="754">
        <v>0</v>
      </c>
      <c r="AH10" s="755">
        <v>6</v>
      </c>
      <c r="AI10" s="754">
        <v>1</v>
      </c>
      <c r="AJ10" s="755">
        <v>7</v>
      </c>
      <c r="AK10" s="753">
        <v>4</v>
      </c>
      <c r="AL10" s="753">
        <v>7</v>
      </c>
      <c r="AM10" s="753">
        <v>0</v>
      </c>
      <c r="AN10" s="753">
        <v>7</v>
      </c>
      <c r="AO10" s="753">
        <v>1</v>
      </c>
      <c r="BJ10" s="751"/>
      <c r="BK10" s="751"/>
      <c r="BL10" s="751"/>
      <c r="BM10" s="751"/>
      <c r="BN10" s="751"/>
      <c r="BO10" s="751"/>
      <c r="BP10" s="751"/>
      <c r="BQ10" s="751"/>
      <c r="BR10" s="751"/>
      <c r="BS10" s="751"/>
      <c r="BT10" s="751"/>
      <c r="BU10" s="751"/>
      <c r="BV10" s="751"/>
      <c r="BW10" s="751"/>
      <c r="BX10" s="751"/>
      <c r="BY10" s="751"/>
      <c r="BZ10" s="751"/>
      <c r="CA10" s="751"/>
      <c r="CB10" s="751"/>
      <c r="CC10" s="751"/>
      <c r="CD10" s="751"/>
      <c r="CE10" s="751"/>
      <c r="CF10" s="751"/>
      <c r="CG10" s="751"/>
      <c r="CH10" s="751"/>
      <c r="CI10" s="751"/>
      <c r="CJ10" s="751"/>
      <c r="CK10" s="751"/>
      <c r="CL10" s="751"/>
      <c r="CM10" s="751"/>
      <c r="CN10" s="751"/>
      <c r="CO10" s="751"/>
      <c r="CP10" s="751"/>
      <c r="CQ10" s="751"/>
      <c r="CR10" s="751"/>
      <c r="CS10" s="751"/>
      <c r="CT10" s="751"/>
      <c r="CU10" s="751"/>
      <c r="CV10" s="751"/>
    </row>
    <row r="11" spans="1:100" s="668" customFormat="1" ht="9" customHeight="1">
      <c r="A11" s="752" t="s">
        <v>308</v>
      </c>
      <c r="B11" s="753">
        <v>5</v>
      </c>
      <c r="C11" s="753">
        <f t="shared" si="1"/>
        <v>93</v>
      </c>
      <c r="D11" s="753">
        <v>4</v>
      </c>
      <c r="E11" s="753">
        <v>0</v>
      </c>
      <c r="F11" s="753">
        <v>4</v>
      </c>
      <c r="G11" s="754">
        <v>0</v>
      </c>
      <c r="H11" s="755">
        <v>0</v>
      </c>
      <c r="I11" s="754">
        <v>0</v>
      </c>
      <c r="J11" s="754">
        <v>4</v>
      </c>
      <c r="K11" s="754">
        <v>0</v>
      </c>
      <c r="L11" s="754">
        <v>4</v>
      </c>
      <c r="M11" s="754">
        <v>0</v>
      </c>
      <c r="N11" s="754">
        <v>4</v>
      </c>
      <c r="O11" s="754">
        <v>0</v>
      </c>
      <c r="P11" s="754">
        <v>4</v>
      </c>
      <c r="Q11" s="754">
        <v>3</v>
      </c>
      <c r="R11" s="754">
        <v>4</v>
      </c>
      <c r="S11" s="753">
        <v>2</v>
      </c>
      <c r="T11" s="756">
        <v>4</v>
      </c>
      <c r="U11" s="754">
        <v>0</v>
      </c>
      <c r="V11" s="756">
        <v>0</v>
      </c>
      <c r="W11" s="754">
        <v>0</v>
      </c>
      <c r="X11" s="755">
        <v>1</v>
      </c>
      <c r="Y11" s="754">
        <v>1</v>
      </c>
      <c r="Z11" s="755">
        <v>1</v>
      </c>
      <c r="AA11" s="754">
        <v>1</v>
      </c>
      <c r="AB11" s="755">
        <v>3</v>
      </c>
      <c r="AC11" s="754">
        <v>0</v>
      </c>
      <c r="AD11" s="755">
        <v>3</v>
      </c>
      <c r="AE11" s="754">
        <v>0</v>
      </c>
      <c r="AF11" s="755">
        <v>3</v>
      </c>
      <c r="AG11" s="754">
        <v>0</v>
      </c>
      <c r="AH11" s="755">
        <v>3</v>
      </c>
      <c r="AI11" s="754">
        <v>0</v>
      </c>
      <c r="AJ11" s="755">
        <v>4</v>
      </c>
      <c r="AK11" s="753">
        <v>2</v>
      </c>
      <c r="AL11" s="753">
        <v>3</v>
      </c>
      <c r="AM11" s="753">
        <v>0</v>
      </c>
      <c r="AN11" s="753">
        <v>3</v>
      </c>
      <c r="AO11" s="753">
        <v>0</v>
      </c>
      <c r="BJ11" s="751"/>
      <c r="BK11" s="751"/>
      <c r="BL11" s="751"/>
      <c r="BM11" s="751"/>
      <c r="BN11" s="751"/>
      <c r="BO11" s="751"/>
      <c r="BP11" s="751"/>
      <c r="BQ11" s="751"/>
      <c r="BR11" s="751"/>
      <c r="BS11" s="751"/>
      <c r="BT11" s="751"/>
      <c r="BU11" s="751"/>
      <c r="BV11" s="751"/>
      <c r="BW11" s="751"/>
      <c r="BX11" s="751"/>
      <c r="BY11" s="751"/>
      <c r="BZ11" s="751"/>
      <c r="CA11" s="751"/>
      <c r="CB11" s="751"/>
      <c r="CC11" s="751"/>
      <c r="CD11" s="751"/>
      <c r="CE11" s="751"/>
      <c r="CF11" s="751"/>
      <c r="CG11" s="751"/>
      <c r="CH11" s="751"/>
      <c r="CI11" s="751"/>
      <c r="CJ11" s="751"/>
      <c r="CK11" s="751"/>
      <c r="CL11" s="751"/>
      <c r="CM11" s="751"/>
      <c r="CN11" s="751"/>
      <c r="CO11" s="751"/>
      <c r="CP11" s="751"/>
      <c r="CQ11" s="751"/>
      <c r="CR11" s="751"/>
      <c r="CS11" s="751"/>
      <c r="CT11" s="751"/>
      <c r="CU11" s="751"/>
      <c r="CV11" s="751"/>
    </row>
    <row r="12" spans="1:100" s="668" customFormat="1" ht="9" customHeight="1">
      <c r="A12" s="752" t="s">
        <v>309</v>
      </c>
      <c r="B12" s="753">
        <v>5</v>
      </c>
      <c r="C12" s="753">
        <f t="shared" si="1"/>
        <v>38</v>
      </c>
      <c r="D12" s="753">
        <v>1</v>
      </c>
      <c r="E12" s="753">
        <v>0</v>
      </c>
      <c r="F12" s="753">
        <v>3</v>
      </c>
      <c r="G12" s="753">
        <v>0</v>
      </c>
      <c r="H12" s="753">
        <v>0</v>
      </c>
      <c r="I12" s="754">
        <v>0</v>
      </c>
      <c r="J12" s="753">
        <v>3</v>
      </c>
      <c r="K12" s="753">
        <v>0</v>
      </c>
      <c r="L12" s="753">
        <v>3</v>
      </c>
      <c r="M12" s="753">
        <v>0</v>
      </c>
      <c r="N12" s="753">
        <v>3</v>
      </c>
      <c r="O12" s="753">
        <v>0</v>
      </c>
      <c r="P12" s="753">
        <v>3</v>
      </c>
      <c r="Q12" s="754">
        <v>0</v>
      </c>
      <c r="R12" s="753">
        <v>3</v>
      </c>
      <c r="S12" s="753">
        <v>0</v>
      </c>
      <c r="T12" s="755">
        <v>3</v>
      </c>
      <c r="U12" s="754">
        <v>0</v>
      </c>
      <c r="V12" s="756">
        <v>0</v>
      </c>
      <c r="W12" s="754">
        <v>0</v>
      </c>
      <c r="X12" s="754">
        <v>0</v>
      </c>
      <c r="Y12" s="754">
        <v>0</v>
      </c>
      <c r="Z12" s="754">
        <v>0</v>
      </c>
      <c r="AA12" s="754">
        <v>0</v>
      </c>
      <c r="AB12" s="754">
        <v>0</v>
      </c>
      <c r="AC12" s="754">
        <v>0</v>
      </c>
      <c r="AD12" s="754">
        <v>0</v>
      </c>
      <c r="AE12" s="754">
        <v>0</v>
      </c>
      <c r="AF12" s="754">
        <v>1</v>
      </c>
      <c r="AG12" s="754">
        <v>1</v>
      </c>
      <c r="AH12" s="754">
        <v>1</v>
      </c>
      <c r="AI12" s="754">
        <v>1</v>
      </c>
      <c r="AJ12" s="754">
        <v>1</v>
      </c>
      <c r="AK12" s="753">
        <v>1</v>
      </c>
      <c r="AL12" s="754">
        <v>0</v>
      </c>
      <c r="AM12" s="753">
        <v>0</v>
      </c>
      <c r="AN12" s="754">
        <v>0</v>
      </c>
      <c r="AO12" s="753">
        <v>0</v>
      </c>
      <c r="BJ12" s="751"/>
      <c r="BK12" s="751"/>
      <c r="BL12" s="751"/>
      <c r="BM12" s="751"/>
      <c r="BN12" s="751"/>
      <c r="BO12" s="751"/>
      <c r="BP12" s="751"/>
      <c r="BQ12" s="751"/>
      <c r="BR12" s="751"/>
      <c r="BS12" s="751"/>
      <c r="BT12" s="751"/>
      <c r="BU12" s="751"/>
      <c r="BV12" s="751"/>
      <c r="BW12" s="751"/>
      <c r="BX12" s="751"/>
      <c r="BY12" s="751"/>
      <c r="BZ12" s="751"/>
      <c r="CA12" s="751"/>
      <c r="CB12" s="751"/>
      <c r="CC12" s="751"/>
      <c r="CD12" s="751"/>
      <c r="CE12" s="751"/>
      <c r="CF12" s="751"/>
      <c r="CG12" s="751"/>
      <c r="CH12" s="751"/>
      <c r="CI12" s="751"/>
      <c r="CJ12" s="751"/>
      <c r="CK12" s="751"/>
      <c r="CL12" s="751"/>
      <c r="CM12" s="751"/>
      <c r="CN12" s="751"/>
      <c r="CO12" s="751"/>
      <c r="CP12" s="751"/>
      <c r="CQ12" s="751"/>
      <c r="CR12" s="751"/>
      <c r="CS12" s="751"/>
      <c r="CT12" s="751"/>
      <c r="CU12" s="751"/>
      <c r="CV12" s="751"/>
    </row>
    <row r="13" spans="1:100" s="668" customFormat="1" ht="9" customHeight="1">
      <c r="A13" s="752" t="s">
        <v>310</v>
      </c>
      <c r="B13" s="753">
        <v>4</v>
      </c>
      <c r="C13" s="753">
        <f t="shared" si="1"/>
        <v>71</v>
      </c>
      <c r="D13" s="753">
        <v>3</v>
      </c>
      <c r="E13" s="753">
        <v>2</v>
      </c>
      <c r="F13" s="754">
        <v>4</v>
      </c>
      <c r="G13" s="754">
        <v>0</v>
      </c>
      <c r="H13" s="755">
        <v>0</v>
      </c>
      <c r="I13" s="754">
        <v>0</v>
      </c>
      <c r="J13" s="753">
        <v>4</v>
      </c>
      <c r="K13" s="754">
        <v>0</v>
      </c>
      <c r="L13" s="754">
        <v>4</v>
      </c>
      <c r="M13" s="754">
        <v>0</v>
      </c>
      <c r="N13" s="755">
        <v>4</v>
      </c>
      <c r="O13" s="754">
        <v>0</v>
      </c>
      <c r="P13" s="754">
        <v>3</v>
      </c>
      <c r="Q13" s="754">
        <v>0</v>
      </c>
      <c r="R13" s="754">
        <v>3</v>
      </c>
      <c r="S13" s="753">
        <v>0</v>
      </c>
      <c r="T13" s="756">
        <v>4</v>
      </c>
      <c r="U13" s="754">
        <v>0</v>
      </c>
      <c r="V13" s="756">
        <v>0</v>
      </c>
      <c r="W13" s="754">
        <v>0</v>
      </c>
      <c r="X13" s="755">
        <v>0</v>
      </c>
      <c r="Y13" s="754">
        <v>0</v>
      </c>
      <c r="Z13" s="755">
        <v>0</v>
      </c>
      <c r="AA13" s="754">
        <v>0</v>
      </c>
      <c r="AB13" s="755">
        <v>2</v>
      </c>
      <c r="AC13" s="754">
        <v>0</v>
      </c>
      <c r="AD13" s="755">
        <v>2</v>
      </c>
      <c r="AE13" s="754">
        <v>0</v>
      </c>
      <c r="AF13" s="755">
        <v>3</v>
      </c>
      <c r="AG13" s="754">
        <v>2</v>
      </c>
      <c r="AH13" s="755">
        <v>3</v>
      </c>
      <c r="AI13" s="754">
        <v>1</v>
      </c>
      <c r="AJ13" s="755">
        <v>4</v>
      </c>
      <c r="AK13" s="753">
        <v>2</v>
      </c>
      <c r="AL13" s="753">
        <v>4</v>
      </c>
      <c r="AM13" s="753">
        <v>0</v>
      </c>
      <c r="AN13" s="753">
        <v>4</v>
      </c>
      <c r="AO13" s="753">
        <v>0</v>
      </c>
      <c r="BJ13" s="751"/>
      <c r="BK13" s="751"/>
      <c r="BL13" s="751"/>
      <c r="BM13" s="751"/>
      <c r="BN13" s="751"/>
      <c r="BO13" s="751"/>
      <c r="BP13" s="751"/>
      <c r="BQ13" s="751"/>
      <c r="BR13" s="751"/>
      <c r="BS13" s="751"/>
      <c r="BT13" s="751"/>
      <c r="BU13" s="751"/>
      <c r="BV13" s="751"/>
      <c r="BW13" s="751"/>
      <c r="BX13" s="751"/>
      <c r="BY13" s="751"/>
      <c r="BZ13" s="751"/>
      <c r="CA13" s="751"/>
      <c r="CB13" s="751"/>
      <c r="CC13" s="751"/>
      <c r="CD13" s="751"/>
      <c r="CE13" s="751"/>
      <c r="CF13" s="751"/>
      <c r="CG13" s="751"/>
      <c r="CH13" s="751"/>
      <c r="CI13" s="751"/>
      <c r="CJ13" s="751"/>
      <c r="CK13" s="751"/>
      <c r="CL13" s="751"/>
      <c r="CM13" s="751"/>
      <c r="CN13" s="751"/>
      <c r="CO13" s="751"/>
      <c r="CP13" s="751"/>
      <c r="CQ13" s="751"/>
      <c r="CR13" s="751"/>
      <c r="CS13" s="751"/>
      <c r="CT13" s="751"/>
      <c r="CU13" s="751"/>
      <c r="CV13" s="751"/>
    </row>
    <row r="14" spans="1:100" s="668" customFormat="1" ht="9" customHeight="1">
      <c r="A14" s="752" t="s">
        <v>5</v>
      </c>
      <c r="B14" s="753">
        <v>3</v>
      </c>
      <c r="C14" s="753">
        <f t="shared" si="1"/>
        <v>30</v>
      </c>
      <c r="D14" s="753">
        <v>2</v>
      </c>
      <c r="E14" s="753">
        <v>2</v>
      </c>
      <c r="F14" s="754">
        <v>2</v>
      </c>
      <c r="G14" s="754">
        <v>0</v>
      </c>
      <c r="H14" s="755">
        <v>1</v>
      </c>
      <c r="I14" s="754">
        <v>0</v>
      </c>
      <c r="J14" s="755">
        <v>2</v>
      </c>
      <c r="K14" s="754">
        <v>0</v>
      </c>
      <c r="L14" s="755">
        <v>2</v>
      </c>
      <c r="M14" s="754">
        <v>0</v>
      </c>
      <c r="N14" s="755">
        <v>2</v>
      </c>
      <c r="O14" s="754">
        <v>1</v>
      </c>
      <c r="P14" s="755">
        <v>2</v>
      </c>
      <c r="Q14" s="754">
        <v>1</v>
      </c>
      <c r="R14" s="755">
        <v>2</v>
      </c>
      <c r="S14" s="753">
        <v>1</v>
      </c>
      <c r="T14" s="755">
        <v>2</v>
      </c>
      <c r="U14" s="754">
        <v>0</v>
      </c>
      <c r="V14" s="756">
        <v>1</v>
      </c>
      <c r="W14" s="754">
        <v>0</v>
      </c>
      <c r="X14" s="755">
        <v>0</v>
      </c>
      <c r="Y14" s="754">
        <v>0</v>
      </c>
      <c r="Z14" s="755">
        <v>0</v>
      </c>
      <c r="AA14" s="754">
        <v>0</v>
      </c>
      <c r="AB14" s="755">
        <v>0</v>
      </c>
      <c r="AC14" s="754">
        <v>0</v>
      </c>
      <c r="AD14" s="755">
        <v>0</v>
      </c>
      <c r="AE14" s="754">
        <v>0</v>
      </c>
      <c r="AF14" s="755">
        <v>1</v>
      </c>
      <c r="AG14" s="754">
        <v>1</v>
      </c>
      <c r="AH14" s="755">
        <v>1</v>
      </c>
      <c r="AI14" s="754">
        <v>0</v>
      </c>
      <c r="AJ14" s="755">
        <v>2</v>
      </c>
      <c r="AK14" s="753">
        <v>1</v>
      </c>
      <c r="AL14" s="753">
        <v>1</v>
      </c>
      <c r="AM14" s="753">
        <v>0</v>
      </c>
      <c r="AN14" s="753">
        <v>1</v>
      </c>
      <c r="AO14" s="753">
        <v>0</v>
      </c>
      <c r="BJ14" s="751"/>
      <c r="BK14" s="751"/>
      <c r="BL14" s="751"/>
      <c r="BM14" s="751"/>
      <c r="BN14" s="751"/>
      <c r="BO14" s="751"/>
      <c r="BP14" s="751"/>
      <c r="BQ14" s="751"/>
      <c r="BR14" s="751"/>
      <c r="BS14" s="751"/>
      <c r="BT14" s="751"/>
      <c r="BU14" s="751"/>
      <c r="BV14" s="751"/>
      <c r="BW14" s="751"/>
      <c r="BX14" s="751"/>
      <c r="BY14" s="751"/>
      <c r="BZ14" s="751"/>
      <c r="CA14" s="751"/>
      <c r="CB14" s="751"/>
      <c r="CC14" s="751"/>
      <c r="CD14" s="751"/>
      <c r="CE14" s="751"/>
      <c r="CF14" s="751"/>
      <c r="CG14" s="751"/>
      <c r="CH14" s="751"/>
      <c r="CI14" s="751"/>
      <c r="CJ14" s="751"/>
      <c r="CK14" s="751"/>
      <c r="CL14" s="751"/>
      <c r="CM14" s="751"/>
      <c r="CN14" s="751"/>
      <c r="CO14" s="751"/>
      <c r="CP14" s="751"/>
      <c r="CQ14" s="751"/>
      <c r="CR14" s="751"/>
      <c r="CS14" s="751"/>
      <c r="CT14" s="751"/>
      <c r="CU14" s="751"/>
      <c r="CV14" s="751"/>
    </row>
    <row r="15" spans="1:100" s="668" customFormat="1" ht="12" customHeight="1" thickBot="1">
      <c r="A15" s="757" t="s">
        <v>311</v>
      </c>
      <c r="B15" s="758">
        <v>2</v>
      </c>
      <c r="C15" s="759">
        <f t="shared" si="1"/>
        <v>29</v>
      </c>
      <c r="D15" s="758">
        <v>1</v>
      </c>
      <c r="E15" s="758">
        <v>0</v>
      </c>
      <c r="F15" s="758">
        <v>1</v>
      </c>
      <c r="G15" s="759">
        <v>0</v>
      </c>
      <c r="H15" s="758">
        <v>0</v>
      </c>
      <c r="I15" s="759">
        <v>0</v>
      </c>
      <c r="J15" s="758">
        <v>1</v>
      </c>
      <c r="K15" s="759">
        <v>0</v>
      </c>
      <c r="L15" s="758">
        <v>1</v>
      </c>
      <c r="M15" s="759">
        <v>0</v>
      </c>
      <c r="N15" s="758">
        <v>1</v>
      </c>
      <c r="O15" s="759">
        <v>1</v>
      </c>
      <c r="P15" s="758">
        <v>1</v>
      </c>
      <c r="Q15" s="759">
        <v>1</v>
      </c>
      <c r="R15" s="758">
        <v>1</v>
      </c>
      <c r="S15" s="758">
        <v>1</v>
      </c>
      <c r="T15" s="760">
        <v>1</v>
      </c>
      <c r="U15" s="759">
        <v>0</v>
      </c>
      <c r="V15" s="761">
        <v>0</v>
      </c>
      <c r="W15" s="759">
        <v>0</v>
      </c>
      <c r="X15" s="758">
        <v>1</v>
      </c>
      <c r="Y15" s="759">
        <v>0</v>
      </c>
      <c r="Z15" s="760">
        <v>0</v>
      </c>
      <c r="AA15" s="759">
        <v>0</v>
      </c>
      <c r="AB15" s="760">
        <v>1</v>
      </c>
      <c r="AC15" s="759">
        <v>0</v>
      </c>
      <c r="AD15" s="760">
        <v>1</v>
      </c>
      <c r="AE15" s="759">
        <v>0</v>
      </c>
      <c r="AF15" s="760">
        <v>0</v>
      </c>
      <c r="AG15" s="759">
        <v>0</v>
      </c>
      <c r="AH15" s="760">
        <v>0</v>
      </c>
      <c r="AI15" s="759">
        <v>0</v>
      </c>
      <c r="AJ15" s="760">
        <v>1</v>
      </c>
      <c r="AK15" s="758">
        <v>0</v>
      </c>
      <c r="AL15" s="758">
        <v>1</v>
      </c>
      <c r="AM15" s="758">
        <v>0</v>
      </c>
      <c r="AN15" s="758">
        <v>1</v>
      </c>
      <c r="AO15" s="758">
        <v>0</v>
      </c>
      <c r="BJ15" s="751"/>
      <c r="BK15" s="751"/>
      <c r="BL15" s="751"/>
      <c r="BM15" s="751"/>
      <c r="BN15" s="751"/>
      <c r="BO15" s="751"/>
      <c r="BP15" s="751"/>
      <c r="BQ15" s="751"/>
      <c r="BR15" s="751"/>
      <c r="BS15" s="751"/>
      <c r="BT15" s="751"/>
      <c r="BU15" s="751"/>
      <c r="BV15" s="751"/>
      <c r="BW15" s="751"/>
      <c r="BX15" s="751"/>
      <c r="BY15" s="751"/>
      <c r="BZ15" s="751"/>
      <c r="CA15" s="751"/>
      <c r="CB15" s="751"/>
      <c r="CC15" s="751"/>
      <c r="CD15" s="751"/>
      <c r="CE15" s="751"/>
      <c r="CF15" s="751"/>
      <c r="CG15" s="751"/>
      <c r="CH15" s="751"/>
      <c r="CI15" s="751"/>
      <c r="CJ15" s="751"/>
      <c r="CK15" s="751"/>
      <c r="CL15" s="751"/>
      <c r="CM15" s="751"/>
      <c r="CN15" s="751"/>
      <c r="CO15" s="751"/>
      <c r="CP15" s="751"/>
      <c r="CQ15" s="751"/>
      <c r="CR15" s="751"/>
      <c r="CS15" s="751"/>
      <c r="CT15" s="751"/>
      <c r="CU15" s="751"/>
      <c r="CV15" s="751"/>
    </row>
    <row r="16" spans="1:100" s="668" customFormat="1" ht="5.0999999999999996" customHeight="1" thickBot="1">
      <c r="A16" s="752"/>
      <c r="B16" s="751"/>
      <c r="C16" s="751"/>
      <c r="D16" s="751"/>
      <c r="E16" s="751"/>
      <c r="F16" s="751"/>
      <c r="G16" s="751"/>
      <c r="H16" s="751"/>
      <c r="I16" s="751"/>
      <c r="J16" s="751"/>
      <c r="K16" s="751"/>
      <c r="L16" s="751"/>
      <c r="M16" s="751"/>
      <c r="N16" s="751"/>
      <c r="O16" s="751"/>
      <c r="P16" s="751"/>
      <c r="Q16" s="751"/>
      <c r="R16" s="751"/>
      <c r="S16" s="751"/>
      <c r="T16" s="751"/>
      <c r="U16" s="751"/>
      <c r="V16" s="762"/>
      <c r="W16" s="762"/>
      <c r="X16" s="762"/>
      <c r="Y16" s="762"/>
      <c r="Z16" s="762"/>
      <c r="AA16" s="762"/>
      <c r="AB16" s="762"/>
      <c r="AC16" s="762"/>
      <c r="AD16" s="762"/>
      <c r="AE16" s="762"/>
      <c r="AF16" s="762"/>
      <c r="AG16" s="762"/>
      <c r="AH16" s="762"/>
      <c r="AI16" s="762"/>
      <c r="AJ16" s="762"/>
      <c r="AK16" s="762"/>
      <c r="AL16" s="762"/>
      <c r="AM16" s="762"/>
      <c r="AN16" s="762"/>
      <c r="AO16" s="762"/>
      <c r="AP16" s="751"/>
      <c r="AQ16" s="751"/>
      <c r="AR16" s="751"/>
      <c r="AS16" s="751"/>
      <c r="AT16" s="751"/>
      <c r="AU16" s="751"/>
      <c r="AV16" s="751"/>
      <c r="AW16" s="751"/>
      <c r="AX16" s="751"/>
      <c r="AY16" s="751"/>
      <c r="AZ16" s="751"/>
      <c r="BA16" s="751"/>
      <c r="BB16" s="751"/>
      <c r="BC16" s="751"/>
      <c r="BD16" s="751"/>
      <c r="BE16" s="751"/>
      <c r="BF16" s="751"/>
      <c r="BG16" s="751"/>
      <c r="BH16" s="751"/>
      <c r="BI16" s="751"/>
      <c r="BJ16" s="751"/>
      <c r="BK16" s="751"/>
      <c r="BL16" s="751"/>
      <c r="BM16" s="751"/>
      <c r="BN16" s="751"/>
      <c r="BO16" s="751"/>
      <c r="BP16" s="751"/>
      <c r="BQ16" s="751"/>
      <c r="BR16" s="751"/>
      <c r="BS16" s="751"/>
      <c r="BT16" s="751"/>
      <c r="BU16" s="751"/>
      <c r="BV16" s="751"/>
      <c r="BW16" s="751"/>
      <c r="BX16" s="751"/>
      <c r="BY16" s="751"/>
      <c r="BZ16" s="751"/>
      <c r="CA16" s="751"/>
      <c r="CB16" s="751"/>
    </row>
    <row r="17" spans="1:60" s="705" customFormat="1" ht="12" customHeight="1">
      <c r="A17" s="763"/>
      <c r="B17" s="700">
        <v>22</v>
      </c>
      <c r="C17" s="764"/>
      <c r="D17" s="700">
        <v>23</v>
      </c>
      <c r="E17" s="701"/>
      <c r="F17" s="700">
        <v>24</v>
      </c>
      <c r="G17" s="701"/>
      <c r="H17" s="700">
        <v>25</v>
      </c>
      <c r="I17" s="701"/>
      <c r="J17" s="700">
        <v>26</v>
      </c>
      <c r="K17" s="701"/>
      <c r="L17" s="700">
        <v>27</v>
      </c>
      <c r="M17" s="701"/>
      <c r="N17" s="700">
        <v>28</v>
      </c>
      <c r="O17" s="701"/>
      <c r="P17" s="700">
        <v>29</v>
      </c>
      <c r="Q17" s="764"/>
      <c r="R17" s="700">
        <v>30</v>
      </c>
      <c r="S17" s="701"/>
      <c r="T17" s="701">
        <v>31</v>
      </c>
      <c r="U17" s="764"/>
      <c r="V17" s="701">
        <v>32</v>
      </c>
      <c r="W17" s="701"/>
      <c r="X17" s="700">
        <v>33</v>
      </c>
      <c r="Y17" s="701"/>
      <c r="Z17" s="700">
        <v>34</v>
      </c>
      <c r="AA17" s="701"/>
      <c r="AB17" s="700">
        <v>35</v>
      </c>
      <c r="AC17" s="701"/>
      <c r="AD17" s="700">
        <v>36</v>
      </c>
      <c r="AE17" s="701"/>
      <c r="AF17" s="700">
        <v>37</v>
      </c>
      <c r="AG17" s="701"/>
      <c r="AH17" s="700">
        <v>38</v>
      </c>
      <c r="AI17" s="701"/>
      <c r="AJ17" s="700">
        <v>39</v>
      </c>
      <c r="AK17" s="701"/>
      <c r="AL17" s="700">
        <v>40</v>
      </c>
      <c r="AM17" s="701"/>
      <c r="AN17" s="704">
        <v>41</v>
      </c>
      <c r="AO17" s="702"/>
      <c r="AP17" s="706"/>
      <c r="AQ17" s="706"/>
      <c r="AR17" s="706"/>
      <c r="AS17" s="706"/>
      <c r="AT17" s="706"/>
      <c r="AU17" s="706"/>
      <c r="AV17" s="706"/>
      <c r="AW17" s="706"/>
      <c r="AX17" s="706"/>
      <c r="AY17" s="706"/>
      <c r="AZ17" s="706"/>
      <c r="BA17" s="706"/>
      <c r="BB17" s="706"/>
      <c r="BC17" s="706"/>
      <c r="BD17" s="706"/>
      <c r="BE17" s="706"/>
      <c r="BF17" s="706"/>
      <c r="BG17" s="706"/>
      <c r="BH17" s="706"/>
    </row>
    <row r="18" spans="1:60" s="717" customFormat="1" ht="33.950000000000003" customHeight="1">
      <c r="A18" s="707"/>
      <c r="B18" s="709" t="s">
        <v>312</v>
      </c>
      <c r="C18" s="765"/>
      <c r="D18" s="709" t="s">
        <v>313</v>
      </c>
      <c r="E18" s="710"/>
      <c r="F18" s="766" t="s">
        <v>314</v>
      </c>
      <c r="G18" s="714"/>
      <c r="H18" s="766" t="s">
        <v>315</v>
      </c>
      <c r="I18" s="714"/>
      <c r="J18" s="767" t="s">
        <v>316</v>
      </c>
      <c r="K18" s="768"/>
      <c r="L18" s="711" t="s">
        <v>317</v>
      </c>
      <c r="M18" s="712"/>
      <c r="N18" s="711" t="s">
        <v>318</v>
      </c>
      <c r="O18" s="712"/>
      <c r="P18" s="709" t="s">
        <v>319</v>
      </c>
      <c r="Q18" s="765"/>
      <c r="R18" s="709" t="s">
        <v>320</v>
      </c>
      <c r="S18" s="710"/>
      <c r="T18" s="710" t="s">
        <v>296</v>
      </c>
      <c r="U18" s="765"/>
      <c r="V18" s="769" t="s">
        <v>321</v>
      </c>
      <c r="W18" s="769"/>
      <c r="X18" s="709" t="s">
        <v>322</v>
      </c>
      <c r="Y18" s="710"/>
      <c r="Z18" s="709" t="s">
        <v>323</v>
      </c>
      <c r="AA18" s="710"/>
      <c r="AB18" s="709" t="s">
        <v>324</v>
      </c>
      <c r="AC18" s="710"/>
      <c r="AD18" s="709" t="s">
        <v>325</v>
      </c>
      <c r="AE18" s="710"/>
      <c r="AF18" s="709" t="s">
        <v>326</v>
      </c>
      <c r="AG18" s="710"/>
      <c r="AH18" s="766" t="s">
        <v>327</v>
      </c>
      <c r="AI18" s="714"/>
      <c r="AJ18" s="709" t="s">
        <v>328</v>
      </c>
      <c r="AK18" s="710"/>
      <c r="AL18" s="709" t="s">
        <v>329</v>
      </c>
      <c r="AM18" s="710"/>
      <c r="AN18" s="766" t="s">
        <v>330</v>
      </c>
      <c r="AO18" s="713"/>
      <c r="AP18" s="668"/>
      <c r="AQ18" s="718"/>
      <c r="AR18" s="718"/>
      <c r="AS18" s="718"/>
      <c r="AT18" s="718"/>
      <c r="AU18" s="718"/>
      <c r="AV18" s="718"/>
      <c r="AW18" s="718"/>
      <c r="AX18" s="718"/>
      <c r="AY18" s="718"/>
      <c r="AZ18" s="718"/>
      <c r="BA18" s="718"/>
      <c r="BB18" s="718"/>
      <c r="BC18" s="718"/>
      <c r="BD18" s="718"/>
      <c r="BE18" s="718"/>
      <c r="BF18" s="718"/>
      <c r="BG18" s="718"/>
      <c r="BH18" s="718"/>
    </row>
    <row r="19" spans="1:60" s="717" customFormat="1" ht="15" customHeight="1">
      <c r="A19" s="720"/>
      <c r="B19" s="721"/>
      <c r="C19" s="725"/>
      <c r="D19" s="721"/>
      <c r="E19" s="722"/>
      <c r="F19" s="721"/>
      <c r="G19" s="725"/>
      <c r="H19" s="721"/>
      <c r="I19" s="725"/>
      <c r="J19" s="726" t="s">
        <v>300</v>
      </c>
      <c r="K19" s="727"/>
      <c r="L19" s="726" t="s">
        <v>301</v>
      </c>
      <c r="M19" s="727"/>
      <c r="N19" s="726" t="s">
        <v>331</v>
      </c>
      <c r="O19" s="727"/>
      <c r="P19" s="721"/>
      <c r="Q19" s="725"/>
      <c r="R19" s="721"/>
      <c r="S19" s="722"/>
      <c r="T19" s="710"/>
      <c r="U19" s="765"/>
      <c r="V19" s="770"/>
      <c r="W19" s="770"/>
      <c r="X19" s="721"/>
      <c r="Y19" s="722"/>
      <c r="Z19" s="721"/>
      <c r="AA19" s="722"/>
      <c r="AB19" s="721"/>
      <c r="AC19" s="722"/>
      <c r="AD19" s="721"/>
      <c r="AE19" s="722"/>
      <c r="AF19" s="721"/>
      <c r="AG19" s="722"/>
      <c r="AH19" s="721"/>
      <c r="AI19" s="725"/>
      <c r="AJ19" s="721"/>
      <c r="AK19" s="722"/>
      <c r="AL19" s="721"/>
      <c r="AM19" s="722"/>
      <c r="AN19" s="721"/>
      <c r="AO19" s="722"/>
      <c r="AP19" s="668"/>
      <c r="AQ19" s="718"/>
      <c r="AR19" s="718"/>
      <c r="AS19" s="718"/>
      <c r="AT19" s="718"/>
      <c r="AU19" s="718"/>
      <c r="AV19" s="718"/>
      <c r="AW19" s="718"/>
      <c r="AX19" s="718"/>
      <c r="AY19" s="718"/>
      <c r="AZ19" s="718"/>
      <c r="BA19" s="718"/>
      <c r="BB19" s="718"/>
      <c r="BC19" s="718"/>
      <c r="BD19" s="718"/>
      <c r="BE19" s="718"/>
      <c r="BF19" s="718"/>
      <c r="BG19" s="718"/>
      <c r="BH19" s="718"/>
    </row>
    <row r="20" spans="1:60" s="762" customFormat="1" ht="23.1" customHeight="1" thickBot="1">
      <c r="A20" s="729"/>
      <c r="B20" s="732" t="s">
        <v>303</v>
      </c>
      <c r="C20" s="732" t="s">
        <v>302</v>
      </c>
      <c r="D20" s="734" t="s">
        <v>303</v>
      </c>
      <c r="E20" s="732" t="s">
        <v>302</v>
      </c>
      <c r="F20" s="734" t="s">
        <v>303</v>
      </c>
      <c r="G20" s="732" t="s">
        <v>302</v>
      </c>
      <c r="H20" s="734" t="s">
        <v>303</v>
      </c>
      <c r="I20" s="732" t="s">
        <v>302</v>
      </c>
      <c r="J20" s="734" t="s">
        <v>303</v>
      </c>
      <c r="K20" s="732" t="s">
        <v>302</v>
      </c>
      <c r="L20" s="734" t="s">
        <v>303</v>
      </c>
      <c r="M20" s="732" t="s">
        <v>302</v>
      </c>
      <c r="N20" s="734" t="s">
        <v>303</v>
      </c>
      <c r="O20" s="733" t="s">
        <v>302</v>
      </c>
      <c r="P20" s="731" t="s">
        <v>303</v>
      </c>
      <c r="Q20" s="732" t="s">
        <v>302</v>
      </c>
      <c r="R20" s="734" t="s">
        <v>303</v>
      </c>
      <c r="S20" s="733" t="s">
        <v>302</v>
      </c>
      <c r="T20" s="771" t="s">
        <v>303</v>
      </c>
      <c r="U20" s="732" t="s">
        <v>302</v>
      </c>
      <c r="V20" s="736" t="s">
        <v>303</v>
      </c>
      <c r="W20" s="732" t="s">
        <v>302</v>
      </c>
      <c r="X20" s="734" t="s">
        <v>303</v>
      </c>
      <c r="Y20" s="732" t="s">
        <v>302</v>
      </c>
      <c r="Z20" s="734" t="s">
        <v>303</v>
      </c>
      <c r="AA20" s="732" t="s">
        <v>302</v>
      </c>
      <c r="AB20" s="734" t="s">
        <v>303</v>
      </c>
      <c r="AC20" s="732" t="s">
        <v>302</v>
      </c>
      <c r="AD20" s="734" t="s">
        <v>303</v>
      </c>
      <c r="AE20" s="732" t="s">
        <v>302</v>
      </c>
      <c r="AF20" s="734" t="s">
        <v>303</v>
      </c>
      <c r="AG20" s="733" t="s">
        <v>302</v>
      </c>
      <c r="AH20" s="731" t="s">
        <v>303</v>
      </c>
      <c r="AI20" s="732" t="s">
        <v>302</v>
      </c>
      <c r="AJ20" s="734" t="s">
        <v>303</v>
      </c>
      <c r="AK20" s="732" t="s">
        <v>302</v>
      </c>
      <c r="AL20" s="734" t="s">
        <v>303</v>
      </c>
      <c r="AM20" s="733" t="s">
        <v>302</v>
      </c>
      <c r="AN20" s="731" t="s">
        <v>303</v>
      </c>
      <c r="AO20" s="733" t="s">
        <v>302</v>
      </c>
      <c r="AP20" s="738"/>
      <c r="AQ20" s="738"/>
      <c r="AR20" s="738"/>
      <c r="AS20" s="738"/>
      <c r="AT20" s="738"/>
      <c r="AU20" s="738"/>
      <c r="AV20" s="738"/>
      <c r="AW20" s="738"/>
      <c r="AX20" s="738"/>
      <c r="AY20" s="738"/>
      <c r="AZ20" s="738"/>
      <c r="BA20" s="738"/>
      <c r="BB20" s="738"/>
      <c r="BC20" s="738"/>
      <c r="BD20" s="738"/>
      <c r="BE20" s="738"/>
      <c r="BF20" s="738"/>
      <c r="BG20" s="738"/>
      <c r="BH20" s="738"/>
    </row>
    <row r="21" spans="1:60" s="737" customFormat="1" ht="12" customHeight="1" thickBot="1">
      <c r="A21" s="739"/>
      <c r="B21" s="742" t="s">
        <v>304</v>
      </c>
      <c r="C21" s="742" t="s">
        <v>304</v>
      </c>
      <c r="D21" s="743" t="s">
        <v>304</v>
      </c>
      <c r="E21" s="742" t="s">
        <v>304</v>
      </c>
      <c r="F21" s="743" t="s">
        <v>304</v>
      </c>
      <c r="G21" s="742" t="s">
        <v>304</v>
      </c>
      <c r="H21" s="743" t="s">
        <v>304</v>
      </c>
      <c r="I21" s="742" t="s">
        <v>304</v>
      </c>
      <c r="J21" s="743" t="s">
        <v>304</v>
      </c>
      <c r="K21" s="742" t="s">
        <v>304</v>
      </c>
      <c r="L21" s="743" t="s">
        <v>304</v>
      </c>
      <c r="M21" s="742" t="s">
        <v>304</v>
      </c>
      <c r="N21" s="743" t="s">
        <v>304</v>
      </c>
      <c r="O21" s="741" t="s">
        <v>304</v>
      </c>
      <c r="P21" s="741" t="s">
        <v>304</v>
      </c>
      <c r="Q21" s="742" t="s">
        <v>304</v>
      </c>
      <c r="R21" s="743" t="s">
        <v>304</v>
      </c>
      <c r="S21" s="741" t="s">
        <v>304</v>
      </c>
      <c r="T21" s="743" t="s">
        <v>304</v>
      </c>
      <c r="U21" s="744" t="s">
        <v>304</v>
      </c>
      <c r="V21" s="745" t="s">
        <v>304</v>
      </c>
      <c r="W21" s="742" t="s">
        <v>304</v>
      </c>
      <c r="X21" s="743" t="s">
        <v>304</v>
      </c>
      <c r="Y21" s="742" t="s">
        <v>304</v>
      </c>
      <c r="Z21" s="743" t="s">
        <v>304</v>
      </c>
      <c r="AA21" s="742" t="s">
        <v>304</v>
      </c>
      <c r="AB21" s="743" t="s">
        <v>304</v>
      </c>
      <c r="AC21" s="742" t="s">
        <v>304</v>
      </c>
      <c r="AD21" s="743" t="s">
        <v>304</v>
      </c>
      <c r="AE21" s="742" t="s">
        <v>304</v>
      </c>
      <c r="AF21" s="743" t="s">
        <v>304</v>
      </c>
      <c r="AG21" s="741" t="s">
        <v>304</v>
      </c>
      <c r="AH21" s="741" t="s">
        <v>304</v>
      </c>
      <c r="AI21" s="742" t="s">
        <v>304</v>
      </c>
      <c r="AJ21" s="743" t="s">
        <v>304</v>
      </c>
      <c r="AK21" s="742" t="s">
        <v>304</v>
      </c>
      <c r="AL21" s="743" t="s">
        <v>304</v>
      </c>
      <c r="AM21" s="741" t="s">
        <v>304</v>
      </c>
      <c r="AN21" s="746" t="s">
        <v>304</v>
      </c>
      <c r="AO21" s="746" t="s">
        <v>304</v>
      </c>
    </row>
    <row r="22" spans="1:60" s="668" customFormat="1" ht="9" customHeight="1">
      <c r="A22" s="772" t="s">
        <v>305</v>
      </c>
      <c r="B22" s="750">
        <f>SUM(B23:B29)</f>
        <v>6</v>
      </c>
      <c r="C22" s="750">
        <f t="shared" ref="C22:AO22" si="2">SUM(C23:C29)</f>
        <v>1</v>
      </c>
      <c r="D22" s="750">
        <f t="shared" si="2"/>
        <v>5</v>
      </c>
      <c r="E22" s="750">
        <f t="shared" si="2"/>
        <v>1</v>
      </c>
      <c r="F22" s="750">
        <f t="shared" si="2"/>
        <v>21</v>
      </c>
      <c r="G22" s="750">
        <f t="shared" si="2"/>
        <v>0</v>
      </c>
      <c r="H22" s="750">
        <f t="shared" si="2"/>
        <v>21</v>
      </c>
      <c r="I22" s="750">
        <f t="shared" si="2"/>
        <v>0</v>
      </c>
      <c r="J22" s="750">
        <f t="shared" si="2"/>
        <v>6</v>
      </c>
      <c r="K22" s="750">
        <f t="shared" si="2"/>
        <v>0</v>
      </c>
      <c r="L22" s="750">
        <f t="shared" si="2"/>
        <v>4</v>
      </c>
      <c r="M22" s="750">
        <f t="shared" si="2"/>
        <v>2</v>
      </c>
      <c r="N22" s="750">
        <f t="shared" si="2"/>
        <v>17</v>
      </c>
      <c r="O22" s="750">
        <f t="shared" si="2"/>
        <v>0</v>
      </c>
      <c r="P22" s="750">
        <f t="shared" si="2"/>
        <v>9</v>
      </c>
      <c r="Q22" s="750">
        <f t="shared" si="2"/>
        <v>0</v>
      </c>
      <c r="R22" s="750">
        <f t="shared" si="2"/>
        <v>6</v>
      </c>
      <c r="S22" s="748">
        <f t="shared" si="2"/>
        <v>0</v>
      </c>
      <c r="T22" s="773">
        <f t="shared" si="2"/>
        <v>6</v>
      </c>
      <c r="U22" s="750">
        <f t="shared" si="2"/>
        <v>1</v>
      </c>
      <c r="V22" s="773">
        <f t="shared" si="2"/>
        <v>6</v>
      </c>
      <c r="W22" s="750">
        <f t="shared" si="2"/>
        <v>2</v>
      </c>
      <c r="X22" s="750">
        <f t="shared" si="2"/>
        <v>6</v>
      </c>
      <c r="Y22" s="750">
        <f t="shared" si="2"/>
        <v>0</v>
      </c>
      <c r="Z22" s="750">
        <f t="shared" si="2"/>
        <v>6</v>
      </c>
      <c r="AA22" s="750">
        <f t="shared" si="2"/>
        <v>0</v>
      </c>
      <c r="AB22" s="750">
        <f t="shared" si="2"/>
        <v>6</v>
      </c>
      <c r="AC22" s="750">
        <f t="shared" si="2"/>
        <v>0</v>
      </c>
      <c r="AD22" s="750">
        <f t="shared" si="2"/>
        <v>6</v>
      </c>
      <c r="AE22" s="750">
        <f t="shared" si="2"/>
        <v>0</v>
      </c>
      <c r="AF22" s="750">
        <f t="shared" si="2"/>
        <v>6</v>
      </c>
      <c r="AG22" s="750">
        <f t="shared" si="2"/>
        <v>1</v>
      </c>
      <c r="AH22" s="750">
        <f t="shared" si="2"/>
        <v>6</v>
      </c>
      <c r="AI22" s="750">
        <f t="shared" si="2"/>
        <v>0</v>
      </c>
      <c r="AJ22" s="750">
        <f t="shared" si="2"/>
        <v>15</v>
      </c>
      <c r="AK22" s="750">
        <f t="shared" si="2"/>
        <v>0</v>
      </c>
      <c r="AL22" s="750">
        <f t="shared" si="2"/>
        <v>26</v>
      </c>
      <c r="AM22" s="750">
        <f t="shared" si="2"/>
        <v>5</v>
      </c>
      <c r="AN22" s="750">
        <f t="shared" si="2"/>
        <v>25</v>
      </c>
      <c r="AO22" s="748">
        <f t="shared" si="2"/>
        <v>5</v>
      </c>
      <c r="AP22" s="751"/>
      <c r="AQ22" s="751"/>
      <c r="AR22" s="751"/>
      <c r="AS22" s="751"/>
      <c r="AT22" s="751"/>
      <c r="AU22" s="751"/>
      <c r="AV22" s="751"/>
      <c r="AW22" s="751"/>
      <c r="AX22" s="751"/>
      <c r="AY22" s="751"/>
      <c r="AZ22" s="751"/>
      <c r="BA22" s="751"/>
      <c r="BB22" s="751"/>
      <c r="BC22" s="751"/>
      <c r="BD22" s="751"/>
      <c r="BE22" s="751"/>
      <c r="BF22" s="751"/>
      <c r="BG22" s="751"/>
      <c r="BH22" s="751"/>
    </row>
    <row r="23" spans="1:60" s="668" customFormat="1" ht="9" customHeight="1">
      <c r="A23" s="752" t="s">
        <v>306</v>
      </c>
      <c r="B23" s="754">
        <v>5</v>
      </c>
      <c r="C23" s="754">
        <v>1</v>
      </c>
      <c r="D23" s="755">
        <v>4</v>
      </c>
      <c r="E23" s="754">
        <v>0</v>
      </c>
      <c r="F23" s="755">
        <v>7</v>
      </c>
      <c r="G23" s="754">
        <v>0</v>
      </c>
      <c r="H23" s="755">
        <v>7</v>
      </c>
      <c r="I23" s="754">
        <v>0</v>
      </c>
      <c r="J23" s="755">
        <v>5</v>
      </c>
      <c r="K23" s="754">
        <v>0</v>
      </c>
      <c r="L23" s="755">
        <v>3</v>
      </c>
      <c r="M23" s="754">
        <v>2</v>
      </c>
      <c r="N23" s="755">
        <v>6</v>
      </c>
      <c r="O23" s="753">
        <v>0</v>
      </c>
      <c r="P23" s="753">
        <v>5</v>
      </c>
      <c r="Q23" s="754">
        <v>0</v>
      </c>
      <c r="R23" s="755">
        <v>0</v>
      </c>
      <c r="S23" s="753">
        <v>0</v>
      </c>
      <c r="T23" s="755">
        <v>0</v>
      </c>
      <c r="U23" s="754">
        <v>0</v>
      </c>
      <c r="V23" s="756">
        <v>0</v>
      </c>
      <c r="W23" s="754">
        <v>0</v>
      </c>
      <c r="X23" s="755">
        <v>0</v>
      </c>
      <c r="Y23" s="754">
        <v>0</v>
      </c>
      <c r="Z23" s="755">
        <v>0</v>
      </c>
      <c r="AA23" s="754">
        <v>0</v>
      </c>
      <c r="AB23" s="755">
        <v>0</v>
      </c>
      <c r="AC23" s="754">
        <v>0</v>
      </c>
      <c r="AD23" s="755">
        <v>0</v>
      </c>
      <c r="AE23" s="754">
        <v>0</v>
      </c>
      <c r="AF23" s="755">
        <v>0</v>
      </c>
      <c r="AG23" s="753">
        <v>0</v>
      </c>
      <c r="AH23" s="753">
        <v>0</v>
      </c>
      <c r="AI23" s="754">
        <v>0</v>
      </c>
      <c r="AJ23" s="755">
        <v>0</v>
      </c>
      <c r="AK23" s="754">
        <v>0</v>
      </c>
      <c r="AL23" s="755">
        <v>7</v>
      </c>
      <c r="AM23" s="753">
        <v>0</v>
      </c>
      <c r="AN23" s="753">
        <v>6</v>
      </c>
      <c r="AO23" s="753">
        <v>0</v>
      </c>
      <c r="AP23" s="751"/>
      <c r="AQ23" s="751"/>
      <c r="AR23" s="751"/>
      <c r="AS23" s="751"/>
      <c r="AT23" s="751"/>
      <c r="AU23" s="751"/>
      <c r="AV23" s="751"/>
      <c r="AW23" s="751"/>
      <c r="AX23" s="751"/>
      <c r="AY23" s="751"/>
      <c r="AZ23" s="751"/>
      <c r="BA23" s="751"/>
      <c r="BB23" s="751"/>
      <c r="BC23" s="751"/>
      <c r="BD23" s="751"/>
      <c r="BE23" s="751"/>
      <c r="BF23" s="751"/>
      <c r="BG23" s="751"/>
      <c r="BH23" s="751"/>
    </row>
    <row r="24" spans="1:60" s="668" customFormat="1" ht="9" customHeight="1">
      <c r="A24" s="752" t="s">
        <v>307</v>
      </c>
      <c r="B24" s="754">
        <v>1</v>
      </c>
      <c r="C24" s="754">
        <v>0</v>
      </c>
      <c r="D24" s="755">
        <v>1</v>
      </c>
      <c r="E24" s="754">
        <v>1</v>
      </c>
      <c r="F24" s="755">
        <v>7</v>
      </c>
      <c r="G24" s="754">
        <v>0</v>
      </c>
      <c r="H24" s="755">
        <v>7</v>
      </c>
      <c r="I24" s="754">
        <v>0</v>
      </c>
      <c r="J24" s="755">
        <v>1</v>
      </c>
      <c r="K24" s="754">
        <v>0</v>
      </c>
      <c r="L24" s="755">
        <v>1</v>
      </c>
      <c r="M24" s="754">
        <v>0</v>
      </c>
      <c r="N24" s="755">
        <v>3</v>
      </c>
      <c r="O24" s="753">
        <v>0</v>
      </c>
      <c r="P24" s="753">
        <v>4</v>
      </c>
      <c r="Q24" s="754">
        <v>0</v>
      </c>
      <c r="R24" s="755">
        <v>2</v>
      </c>
      <c r="S24" s="753">
        <v>0</v>
      </c>
      <c r="T24" s="755">
        <v>2</v>
      </c>
      <c r="U24" s="754">
        <v>1</v>
      </c>
      <c r="V24" s="756">
        <v>2</v>
      </c>
      <c r="W24" s="754">
        <v>1</v>
      </c>
      <c r="X24" s="755">
        <v>2</v>
      </c>
      <c r="Y24" s="754">
        <v>0</v>
      </c>
      <c r="Z24" s="755">
        <v>2</v>
      </c>
      <c r="AA24" s="754">
        <v>0</v>
      </c>
      <c r="AB24" s="755">
        <v>2</v>
      </c>
      <c r="AC24" s="754">
        <v>0</v>
      </c>
      <c r="AD24" s="755">
        <v>2</v>
      </c>
      <c r="AE24" s="754">
        <v>0</v>
      </c>
      <c r="AF24" s="755">
        <v>2</v>
      </c>
      <c r="AG24" s="754">
        <v>0</v>
      </c>
      <c r="AH24" s="755">
        <v>2</v>
      </c>
      <c r="AI24" s="754">
        <v>0</v>
      </c>
      <c r="AJ24" s="755">
        <v>6</v>
      </c>
      <c r="AK24" s="754">
        <v>0</v>
      </c>
      <c r="AL24" s="755">
        <v>7</v>
      </c>
      <c r="AM24" s="753">
        <v>3</v>
      </c>
      <c r="AN24" s="753">
        <v>7</v>
      </c>
      <c r="AO24" s="753">
        <v>2</v>
      </c>
      <c r="AP24" s="751"/>
      <c r="AQ24" s="751"/>
      <c r="AR24" s="751"/>
      <c r="AS24" s="751"/>
      <c r="AT24" s="751"/>
      <c r="AU24" s="751"/>
      <c r="AV24" s="751"/>
      <c r="AW24" s="751"/>
      <c r="AX24" s="751"/>
      <c r="AY24" s="751"/>
      <c r="AZ24" s="751"/>
      <c r="BA24" s="751"/>
      <c r="BB24" s="751"/>
      <c r="BC24" s="751"/>
      <c r="BD24" s="751"/>
      <c r="BE24" s="751"/>
      <c r="BF24" s="751"/>
      <c r="BG24" s="751"/>
      <c r="BH24" s="751"/>
    </row>
    <row r="25" spans="1:60" s="668" customFormat="1" ht="9" customHeight="1">
      <c r="A25" s="752" t="s">
        <v>308</v>
      </c>
      <c r="B25" s="754">
        <v>0</v>
      </c>
      <c r="C25" s="754">
        <v>0</v>
      </c>
      <c r="D25" s="755">
        <v>0</v>
      </c>
      <c r="E25" s="754">
        <v>0</v>
      </c>
      <c r="F25" s="755">
        <v>3</v>
      </c>
      <c r="G25" s="754">
        <v>0</v>
      </c>
      <c r="H25" s="755">
        <v>3</v>
      </c>
      <c r="I25" s="754">
        <v>0</v>
      </c>
      <c r="J25" s="755">
        <v>0</v>
      </c>
      <c r="K25" s="754">
        <v>0</v>
      </c>
      <c r="L25" s="755">
        <v>0</v>
      </c>
      <c r="M25" s="754">
        <v>0</v>
      </c>
      <c r="N25" s="755">
        <v>3</v>
      </c>
      <c r="O25" s="753">
        <v>0</v>
      </c>
      <c r="P25" s="753">
        <v>0</v>
      </c>
      <c r="Q25" s="754">
        <v>0</v>
      </c>
      <c r="R25" s="755">
        <v>2</v>
      </c>
      <c r="S25" s="753">
        <v>0</v>
      </c>
      <c r="T25" s="755">
        <v>2</v>
      </c>
      <c r="U25" s="754">
        <v>0</v>
      </c>
      <c r="V25" s="756">
        <v>2</v>
      </c>
      <c r="W25" s="754">
        <v>1</v>
      </c>
      <c r="X25" s="755">
        <v>2</v>
      </c>
      <c r="Y25" s="754">
        <v>0</v>
      </c>
      <c r="Z25" s="755">
        <v>2</v>
      </c>
      <c r="AA25" s="754">
        <v>0</v>
      </c>
      <c r="AB25" s="755">
        <v>2</v>
      </c>
      <c r="AC25" s="754">
        <v>0</v>
      </c>
      <c r="AD25" s="755">
        <v>2</v>
      </c>
      <c r="AE25" s="754">
        <v>0</v>
      </c>
      <c r="AF25" s="755">
        <v>2</v>
      </c>
      <c r="AG25" s="753">
        <v>0</v>
      </c>
      <c r="AH25" s="753">
        <v>2</v>
      </c>
      <c r="AI25" s="754">
        <v>0</v>
      </c>
      <c r="AJ25" s="755">
        <v>2</v>
      </c>
      <c r="AK25" s="754">
        <v>0</v>
      </c>
      <c r="AL25" s="755">
        <v>4</v>
      </c>
      <c r="AM25" s="753">
        <v>0</v>
      </c>
      <c r="AN25" s="753">
        <v>4</v>
      </c>
      <c r="AO25" s="753">
        <v>1</v>
      </c>
      <c r="AP25" s="751"/>
      <c r="AQ25" s="751"/>
      <c r="AR25" s="751"/>
      <c r="AS25" s="751"/>
      <c r="AT25" s="751"/>
      <c r="AU25" s="751"/>
      <c r="AV25" s="751"/>
      <c r="AW25" s="751"/>
      <c r="AX25" s="751"/>
      <c r="AY25" s="751"/>
      <c r="AZ25" s="751"/>
      <c r="BA25" s="751"/>
      <c r="BB25" s="751"/>
      <c r="BC25" s="751"/>
      <c r="BD25" s="751"/>
      <c r="BE25" s="751"/>
      <c r="BF25" s="751"/>
      <c r="BG25" s="751"/>
      <c r="BH25" s="751"/>
    </row>
    <row r="26" spans="1:60" s="668" customFormat="1" ht="9" customHeight="1">
      <c r="A26" s="752" t="s">
        <v>309</v>
      </c>
      <c r="B26" s="754">
        <v>0</v>
      </c>
      <c r="C26" s="754">
        <v>0</v>
      </c>
      <c r="D26" s="754">
        <v>0</v>
      </c>
      <c r="E26" s="754">
        <v>0</v>
      </c>
      <c r="F26" s="754">
        <v>0</v>
      </c>
      <c r="G26" s="754">
        <v>0</v>
      </c>
      <c r="H26" s="754">
        <v>0</v>
      </c>
      <c r="I26" s="754">
        <v>0</v>
      </c>
      <c r="J26" s="754">
        <v>0</v>
      </c>
      <c r="K26" s="754">
        <v>0</v>
      </c>
      <c r="L26" s="754">
        <v>0</v>
      </c>
      <c r="M26" s="754">
        <v>0</v>
      </c>
      <c r="N26" s="754">
        <v>1</v>
      </c>
      <c r="O26" s="754">
        <v>0</v>
      </c>
      <c r="P26" s="754">
        <v>0</v>
      </c>
      <c r="Q26" s="754">
        <v>0</v>
      </c>
      <c r="R26" s="754">
        <v>1</v>
      </c>
      <c r="S26" s="753">
        <v>0</v>
      </c>
      <c r="T26" s="756">
        <v>1</v>
      </c>
      <c r="U26" s="754">
        <v>0</v>
      </c>
      <c r="V26" s="756">
        <v>1</v>
      </c>
      <c r="W26" s="754">
        <v>0</v>
      </c>
      <c r="X26" s="754">
        <v>1</v>
      </c>
      <c r="Y26" s="754">
        <v>0</v>
      </c>
      <c r="Z26" s="754">
        <v>1</v>
      </c>
      <c r="AA26" s="754">
        <v>0</v>
      </c>
      <c r="AB26" s="754">
        <v>1</v>
      </c>
      <c r="AC26" s="754">
        <v>0</v>
      </c>
      <c r="AD26" s="754">
        <v>1</v>
      </c>
      <c r="AE26" s="754">
        <v>0</v>
      </c>
      <c r="AF26" s="754">
        <v>1</v>
      </c>
      <c r="AG26" s="754">
        <v>1</v>
      </c>
      <c r="AH26" s="754">
        <v>1</v>
      </c>
      <c r="AI26" s="754">
        <v>0</v>
      </c>
      <c r="AJ26" s="754">
        <v>1</v>
      </c>
      <c r="AK26" s="754">
        <v>0</v>
      </c>
      <c r="AL26" s="754">
        <v>1</v>
      </c>
      <c r="AM26" s="753">
        <v>1</v>
      </c>
      <c r="AN26" s="753">
        <v>1</v>
      </c>
      <c r="AO26" s="753">
        <v>1</v>
      </c>
      <c r="AP26" s="751"/>
      <c r="AQ26" s="751"/>
      <c r="AR26" s="751"/>
      <c r="AS26" s="751"/>
      <c r="AT26" s="751"/>
      <c r="AU26" s="751"/>
      <c r="AV26" s="751"/>
      <c r="AW26" s="751"/>
      <c r="AX26" s="751"/>
      <c r="AY26" s="751"/>
      <c r="AZ26" s="751"/>
      <c r="BA26" s="751"/>
      <c r="BB26" s="751"/>
      <c r="BC26" s="751"/>
      <c r="BD26" s="751"/>
      <c r="BE26" s="751"/>
      <c r="BF26" s="751"/>
      <c r="BG26" s="751"/>
      <c r="BH26" s="751"/>
    </row>
    <row r="27" spans="1:60" s="668" customFormat="1" ht="9" customHeight="1">
      <c r="A27" s="752" t="s">
        <v>310</v>
      </c>
      <c r="B27" s="754">
        <v>0</v>
      </c>
      <c r="C27" s="754">
        <v>0</v>
      </c>
      <c r="D27" s="755">
        <v>0</v>
      </c>
      <c r="E27" s="754">
        <v>0</v>
      </c>
      <c r="F27" s="755">
        <v>3</v>
      </c>
      <c r="G27" s="754">
        <v>0</v>
      </c>
      <c r="H27" s="755">
        <v>3</v>
      </c>
      <c r="I27" s="754">
        <v>0</v>
      </c>
      <c r="J27" s="755">
        <v>0</v>
      </c>
      <c r="K27" s="754">
        <v>0</v>
      </c>
      <c r="L27" s="755">
        <v>0</v>
      </c>
      <c r="M27" s="754">
        <v>0</v>
      </c>
      <c r="N27" s="755">
        <v>3</v>
      </c>
      <c r="O27" s="753">
        <v>0</v>
      </c>
      <c r="P27" s="753">
        <v>0</v>
      </c>
      <c r="Q27" s="754">
        <v>0</v>
      </c>
      <c r="R27" s="755">
        <v>0</v>
      </c>
      <c r="S27" s="753">
        <v>0</v>
      </c>
      <c r="T27" s="755">
        <v>0</v>
      </c>
      <c r="U27" s="754">
        <v>0</v>
      </c>
      <c r="V27" s="756">
        <v>0</v>
      </c>
      <c r="W27" s="754">
        <v>0</v>
      </c>
      <c r="X27" s="755">
        <v>0</v>
      </c>
      <c r="Y27" s="754">
        <v>0</v>
      </c>
      <c r="Z27" s="755">
        <v>0</v>
      </c>
      <c r="AA27" s="754">
        <v>0</v>
      </c>
      <c r="AB27" s="755">
        <v>0</v>
      </c>
      <c r="AC27" s="754">
        <v>0</v>
      </c>
      <c r="AD27" s="755">
        <v>0</v>
      </c>
      <c r="AE27" s="754">
        <v>0</v>
      </c>
      <c r="AF27" s="755">
        <v>0</v>
      </c>
      <c r="AG27" s="753">
        <v>0</v>
      </c>
      <c r="AH27" s="753">
        <v>0</v>
      </c>
      <c r="AI27" s="754">
        <v>0</v>
      </c>
      <c r="AJ27" s="755">
        <v>3</v>
      </c>
      <c r="AK27" s="754">
        <v>0</v>
      </c>
      <c r="AL27" s="755">
        <v>4</v>
      </c>
      <c r="AM27" s="753">
        <v>1</v>
      </c>
      <c r="AN27" s="753">
        <v>4</v>
      </c>
      <c r="AO27" s="753">
        <v>1</v>
      </c>
      <c r="AP27" s="751"/>
      <c r="AQ27" s="751"/>
      <c r="AR27" s="751"/>
      <c r="AS27" s="751"/>
      <c r="AT27" s="751"/>
      <c r="AU27" s="751"/>
      <c r="AV27" s="751"/>
      <c r="AW27" s="751"/>
      <c r="AX27" s="751"/>
      <c r="AY27" s="751"/>
      <c r="AZ27" s="751"/>
      <c r="BA27" s="751"/>
      <c r="BB27" s="751"/>
      <c r="BC27" s="751"/>
      <c r="BD27" s="751"/>
      <c r="BE27" s="751"/>
      <c r="BF27" s="751"/>
      <c r="BG27" s="751"/>
      <c r="BH27" s="751"/>
    </row>
    <row r="28" spans="1:60" s="668" customFormat="1" ht="9" customHeight="1">
      <c r="A28" s="752" t="s">
        <v>5</v>
      </c>
      <c r="B28" s="754">
        <v>0</v>
      </c>
      <c r="C28" s="754">
        <v>0</v>
      </c>
      <c r="D28" s="755">
        <v>0</v>
      </c>
      <c r="E28" s="754">
        <v>0</v>
      </c>
      <c r="F28" s="755">
        <v>0</v>
      </c>
      <c r="G28" s="754">
        <v>0</v>
      </c>
      <c r="H28" s="755">
        <v>0</v>
      </c>
      <c r="I28" s="754">
        <v>0</v>
      </c>
      <c r="J28" s="755">
        <v>0</v>
      </c>
      <c r="K28" s="754">
        <v>0</v>
      </c>
      <c r="L28" s="755">
        <v>0</v>
      </c>
      <c r="M28" s="754">
        <v>0</v>
      </c>
      <c r="N28" s="755">
        <v>0</v>
      </c>
      <c r="O28" s="753">
        <v>0</v>
      </c>
      <c r="P28" s="753">
        <v>0</v>
      </c>
      <c r="Q28" s="754">
        <v>0</v>
      </c>
      <c r="R28" s="755">
        <v>0</v>
      </c>
      <c r="S28" s="753">
        <v>0</v>
      </c>
      <c r="T28" s="755">
        <v>0</v>
      </c>
      <c r="U28" s="754">
        <v>0</v>
      </c>
      <c r="V28" s="756">
        <v>0</v>
      </c>
      <c r="W28" s="754">
        <v>0</v>
      </c>
      <c r="X28" s="755">
        <v>0</v>
      </c>
      <c r="Y28" s="754">
        <v>0</v>
      </c>
      <c r="Z28" s="755">
        <v>0</v>
      </c>
      <c r="AA28" s="754">
        <v>0</v>
      </c>
      <c r="AB28" s="755">
        <v>0</v>
      </c>
      <c r="AC28" s="754">
        <v>0</v>
      </c>
      <c r="AD28" s="755">
        <v>0</v>
      </c>
      <c r="AE28" s="754">
        <v>0</v>
      </c>
      <c r="AF28" s="755">
        <v>0</v>
      </c>
      <c r="AG28" s="754">
        <v>0</v>
      </c>
      <c r="AH28" s="753">
        <v>0</v>
      </c>
      <c r="AI28" s="754">
        <v>0</v>
      </c>
      <c r="AJ28" s="755">
        <v>2</v>
      </c>
      <c r="AK28" s="754">
        <v>0</v>
      </c>
      <c r="AL28" s="755">
        <v>2</v>
      </c>
      <c r="AM28" s="753">
        <v>0</v>
      </c>
      <c r="AN28" s="753">
        <v>2</v>
      </c>
      <c r="AO28" s="753">
        <v>0</v>
      </c>
      <c r="AP28" s="751"/>
      <c r="AQ28" s="751"/>
      <c r="AR28" s="751"/>
      <c r="AS28" s="751"/>
      <c r="AT28" s="751"/>
      <c r="AU28" s="751"/>
      <c r="AV28" s="751"/>
      <c r="AW28" s="751"/>
      <c r="AX28" s="751"/>
      <c r="AY28" s="751"/>
      <c r="AZ28" s="751"/>
      <c r="BA28" s="751"/>
      <c r="BB28" s="751"/>
      <c r="BC28" s="751"/>
      <c r="BD28" s="751"/>
      <c r="BE28" s="751"/>
      <c r="BF28" s="751"/>
      <c r="BG28" s="751"/>
      <c r="BH28" s="751"/>
    </row>
    <row r="29" spans="1:60" s="668" customFormat="1" ht="12" customHeight="1" thickBot="1">
      <c r="A29" s="757" t="s">
        <v>311</v>
      </c>
      <c r="B29" s="759">
        <v>0</v>
      </c>
      <c r="C29" s="759">
        <v>0</v>
      </c>
      <c r="D29" s="760">
        <v>0</v>
      </c>
      <c r="E29" s="759">
        <v>0</v>
      </c>
      <c r="F29" s="760">
        <v>1</v>
      </c>
      <c r="G29" s="759">
        <v>0</v>
      </c>
      <c r="H29" s="760">
        <v>1</v>
      </c>
      <c r="I29" s="759">
        <v>0</v>
      </c>
      <c r="J29" s="760">
        <v>0</v>
      </c>
      <c r="K29" s="759">
        <v>0</v>
      </c>
      <c r="L29" s="760">
        <v>0</v>
      </c>
      <c r="M29" s="759">
        <v>0</v>
      </c>
      <c r="N29" s="760">
        <v>1</v>
      </c>
      <c r="O29" s="758">
        <v>0</v>
      </c>
      <c r="P29" s="758">
        <v>0</v>
      </c>
      <c r="Q29" s="759">
        <v>0</v>
      </c>
      <c r="R29" s="760">
        <v>1</v>
      </c>
      <c r="S29" s="758">
        <v>0</v>
      </c>
      <c r="T29" s="760">
        <v>1</v>
      </c>
      <c r="U29" s="759">
        <v>0</v>
      </c>
      <c r="V29" s="761">
        <v>1</v>
      </c>
      <c r="W29" s="759">
        <v>0</v>
      </c>
      <c r="X29" s="760">
        <v>1</v>
      </c>
      <c r="Y29" s="759">
        <v>0</v>
      </c>
      <c r="Z29" s="760">
        <v>1</v>
      </c>
      <c r="AA29" s="759">
        <v>0</v>
      </c>
      <c r="AB29" s="760">
        <v>1</v>
      </c>
      <c r="AC29" s="759">
        <v>0</v>
      </c>
      <c r="AD29" s="760">
        <v>1</v>
      </c>
      <c r="AE29" s="759">
        <v>0</v>
      </c>
      <c r="AF29" s="760">
        <v>1</v>
      </c>
      <c r="AG29" s="758">
        <v>0</v>
      </c>
      <c r="AH29" s="758">
        <v>1</v>
      </c>
      <c r="AI29" s="759">
        <v>0</v>
      </c>
      <c r="AJ29" s="760">
        <v>1</v>
      </c>
      <c r="AK29" s="759">
        <v>0</v>
      </c>
      <c r="AL29" s="760">
        <v>1</v>
      </c>
      <c r="AM29" s="758">
        <v>0</v>
      </c>
      <c r="AN29" s="758">
        <v>1</v>
      </c>
      <c r="AO29" s="758">
        <v>0</v>
      </c>
      <c r="AP29" s="751"/>
      <c r="AQ29" s="751"/>
      <c r="AR29" s="751"/>
      <c r="AS29" s="751"/>
      <c r="AT29" s="751"/>
      <c r="AU29" s="751"/>
      <c r="AV29" s="751"/>
      <c r="AW29" s="751"/>
      <c r="AX29" s="751"/>
      <c r="AY29" s="751"/>
      <c r="AZ29" s="751"/>
      <c r="BA29" s="751"/>
      <c r="BB29" s="751"/>
      <c r="BC29" s="751"/>
      <c r="BD29" s="751"/>
      <c r="BE29" s="751"/>
      <c r="BF29" s="751"/>
      <c r="BG29" s="751"/>
      <c r="BH29" s="751"/>
    </row>
    <row r="30" spans="1:60" s="762" customFormat="1" ht="15" customHeight="1">
      <c r="A30" s="531" t="s">
        <v>332</v>
      </c>
      <c r="V30" s="774"/>
      <c r="W30" s="774"/>
      <c r="X30" s="774"/>
      <c r="Y30" s="774"/>
      <c r="Z30" s="774"/>
      <c r="AA30" s="774"/>
      <c r="AB30" s="774"/>
      <c r="AC30" s="774"/>
      <c r="AD30" s="774"/>
      <c r="AE30" s="774"/>
      <c r="AF30" s="774"/>
      <c r="AG30" s="774"/>
      <c r="AH30" s="774"/>
      <c r="AI30" s="774"/>
      <c r="AJ30" s="774"/>
      <c r="AK30" s="774"/>
      <c r="AL30" s="774"/>
      <c r="AM30" s="774"/>
      <c r="AN30" s="774"/>
      <c r="AO30" s="774"/>
      <c r="AP30" s="668"/>
      <c r="AQ30" s="668"/>
      <c r="AR30" s="668"/>
      <c r="AS30" s="668"/>
      <c r="AT30" s="668"/>
      <c r="AU30" s="668"/>
      <c r="AV30" s="668"/>
      <c r="AW30" s="668"/>
      <c r="AX30" s="668"/>
      <c r="AY30" s="668"/>
      <c r="AZ30" s="668"/>
      <c r="BA30" s="668"/>
      <c r="BB30" s="668"/>
      <c r="BC30" s="668"/>
      <c r="BD30" s="668"/>
    </row>
    <row r="31" spans="1:60" s="705" customFormat="1" ht="12" customHeight="1">
      <c r="V31" s="706"/>
      <c r="W31" s="706"/>
      <c r="X31" s="706"/>
      <c r="Y31" s="706"/>
      <c r="Z31" s="706"/>
      <c r="AA31" s="706"/>
      <c r="AB31" s="706"/>
      <c r="AE31" s="706"/>
      <c r="AF31" s="706"/>
      <c r="AG31" s="706"/>
      <c r="AH31" s="706"/>
      <c r="AI31" s="706"/>
      <c r="AJ31" s="706"/>
      <c r="AK31" s="706"/>
      <c r="AL31" s="706"/>
      <c r="AM31" s="706"/>
      <c r="AN31" s="706"/>
    </row>
    <row r="32" spans="1:60" s="717" customFormat="1" ht="38.1" customHeight="1">
      <c r="V32" s="668"/>
      <c r="W32" s="718"/>
      <c r="X32" s="718"/>
      <c r="Y32" s="718"/>
      <c r="Z32" s="718"/>
      <c r="AA32" s="718"/>
      <c r="AB32" s="718"/>
      <c r="AE32" s="718"/>
      <c r="AF32" s="718"/>
      <c r="AG32" s="718"/>
      <c r="AH32" s="718"/>
      <c r="AI32" s="718"/>
      <c r="AJ32" s="718"/>
      <c r="AK32" s="718"/>
      <c r="AL32" s="718"/>
      <c r="AM32" s="718"/>
      <c r="AN32" s="718"/>
    </row>
    <row r="33" spans="22:40" s="717" customFormat="1" ht="17.100000000000001" customHeight="1">
      <c r="V33" s="668"/>
      <c r="W33" s="718"/>
      <c r="X33" s="718"/>
      <c r="Y33" s="718"/>
      <c r="Z33" s="718"/>
      <c r="AA33" s="718"/>
      <c r="AB33" s="718"/>
      <c r="AE33" s="718"/>
      <c r="AF33" s="718"/>
      <c r="AG33" s="718"/>
      <c r="AH33" s="718"/>
      <c r="AI33" s="718"/>
      <c r="AJ33" s="718"/>
      <c r="AK33" s="718"/>
      <c r="AL33" s="718"/>
      <c r="AM33" s="718"/>
      <c r="AN33" s="718"/>
    </row>
    <row r="34" spans="22:40" s="762" customFormat="1" ht="23.1" customHeight="1">
      <c r="V34" s="738"/>
      <c r="W34" s="738"/>
      <c r="X34" s="738"/>
      <c r="Y34" s="738"/>
      <c r="Z34" s="738"/>
      <c r="AA34" s="738"/>
      <c r="AB34" s="738"/>
      <c r="AC34" s="738"/>
      <c r="AD34" s="738"/>
      <c r="AE34" s="738"/>
      <c r="AF34" s="738"/>
      <c r="AG34" s="738"/>
      <c r="AH34" s="738"/>
      <c r="AI34" s="738"/>
      <c r="AJ34" s="738"/>
      <c r="AK34" s="738"/>
      <c r="AL34" s="738"/>
      <c r="AM34" s="738"/>
      <c r="AN34" s="738"/>
    </row>
    <row r="35" spans="22:40" s="737" customFormat="1" ht="12" customHeight="1"/>
    <row r="36" spans="22:40" s="668" customFormat="1" ht="9" customHeight="1">
      <c r="V36" s="751"/>
      <c r="W36" s="751"/>
      <c r="X36" s="751"/>
      <c r="Y36" s="751"/>
      <c r="Z36" s="751"/>
      <c r="AA36" s="751"/>
      <c r="AB36" s="751"/>
      <c r="AC36" s="751"/>
      <c r="AD36" s="751"/>
      <c r="AE36" s="751"/>
      <c r="AF36" s="751"/>
      <c r="AG36" s="751"/>
      <c r="AH36" s="751"/>
      <c r="AI36" s="751"/>
      <c r="AJ36" s="751"/>
      <c r="AK36" s="751"/>
      <c r="AL36" s="751"/>
      <c r="AM36" s="751"/>
      <c r="AN36" s="751"/>
    </row>
    <row r="37" spans="22:40" s="668" customFormat="1" ht="9" customHeight="1">
      <c r="V37" s="751"/>
      <c r="W37" s="751"/>
      <c r="X37" s="751"/>
      <c r="Y37" s="751"/>
      <c r="Z37" s="751"/>
      <c r="AA37" s="751"/>
      <c r="AB37" s="751"/>
      <c r="AC37" s="751"/>
      <c r="AD37" s="751"/>
      <c r="AE37" s="751"/>
      <c r="AF37" s="751"/>
      <c r="AG37" s="751"/>
      <c r="AH37" s="751"/>
      <c r="AI37" s="751"/>
      <c r="AJ37" s="751"/>
      <c r="AK37" s="751"/>
      <c r="AL37" s="751"/>
      <c r="AM37" s="751"/>
      <c r="AN37" s="751"/>
    </row>
    <row r="38" spans="22:40" s="668" customFormat="1" ht="9" customHeight="1">
      <c r="V38" s="751"/>
      <c r="W38" s="751"/>
      <c r="X38" s="751"/>
      <c r="Y38" s="751"/>
      <c r="Z38" s="751"/>
      <c r="AA38" s="751"/>
      <c r="AB38" s="751"/>
      <c r="AC38" s="751"/>
      <c r="AD38" s="751"/>
      <c r="AE38" s="751"/>
      <c r="AF38" s="751"/>
      <c r="AG38" s="751"/>
      <c r="AH38" s="751"/>
      <c r="AI38" s="751"/>
      <c r="AJ38" s="751"/>
      <c r="AK38" s="751"/>
      <c r="AL38" s="751"/>
      <c r="AM38" s="751"/>
      <c r="AN38" s="751"/>
    </row>
    <row r="39" spans="22:40" s="668" customFormat="1" ht="9" customHeight="1">
      <c r="V39" s="751"/>
      <c r="W39" s="751"/>
      <c r="X39" s="751"/>
      <c r="Y39" s="751"/>
      <c r="Z39" s="751"/>
      <c r="AA39" s="751"/>
      <c r="AB39" s="751"/>
      <c r="AC39" s="751"/>
      <c r="AD39" s="751"/>
      <c r="AE39" s="751"/>
      <c r="AF39" s="751"/>
      <c r="AG39" s="751"/>
      <c r="AH39" s="751"/>
      <c r="AI39" s="751"/>
      <c r="AJ39" s="751"/>
      <c r="AK39" s="751"/>
      <c r="AL39" s="751"/>
      <c r="AM39" s="751"/>
      <c r="AN39" s="751"/>
    </row>
    <row r="40" spans="22:40" s="668" customFormat="1" ht="9" customHeight="1">
      <c r="V40" s="751"/>
      <c r="W40" s="751"/>
      <c r="X40" s="751"/>
      <c r="Y40" s="751"/>
      <c r="Z40" s="751"/>
      <c r="AA40" s="751"/>
      <c r="AB40" s="751"/>
      <c r="AC40" s="751"/>
      <c r="AD40" s="751"/>
      <c r="AE40" s="751"/>
      <c r="AF40" s="751"/>
      <c r="AG40" s="751"/>
      <c r="AH40" s="751"/>
      <c r="AI40" s="751"/>
      <c r="AJ40" s="751"/>
      <c r="AK40" s="751"/>
      <c r="AL40" s="751"/>
      <c r="AM40" s="751"/>
      <c r="AN40" s="751"/>
    </row>
    <row r="41" spans="22:40" s="668" customFormat="1" ht="9" customHeight="1">
      <c r="V41" s="751"/>
      <c r="W41" s="751"/>
      <c r="X41" s="751"/>
      <c r="Y41" s="751"/>
      <c r="Z41" s="751"/>
      <c r="AA41" s="751"/>
      <c r="AB41" s="751"/>
      <c r="AC41" s="751"/>
      <c r="AD41" s="751"/>
      <c r="AE41" s="751"/>
      <c r="AF41" s="751"/>
      <c r="AG41" s="751"/>
      <c r="AH41" s="751"/>
      <c r="AI41" s="751"/>
      <c r="AJ41" s="751"/>
      <c r="AK41" s="751"/>
      <c r="AL41" s="751"/>
      <c r="AM41" s="751"/>
      <c r="AN41" s="751"/>
    </row>
    <row r="42" spans="22:40" s="668" customFormat="1" ht="9" customHeight="1">
      <c r="V42" s="751"/>
      <c r="W42" s="751"/>
      <c r="X42" s="751"/>
      <c r="Y42" s="751"/>
      <c r="Z42" s="751"/>
      <c r="AA42" s="751"/>
      <c r="AB42" s="751"/>
      <c r="AC42" s="751"/>
      <c r="AD42" s="751"/>
      <c r="AE42" s="751"/>
      <c r="AF42" s="751"/>
      <c r="AG42" s="751"/>
      <c r="AH42" s="751"/>
      <c r="AI42" s="751"/>
      <c r="AJ42" s="751"/>
      <c r="AK42" s="751"/>
      <c r="AL42" s="751"/>
      <c r="AM42" s="751"/>
      <c r="AN42" s="751"/>
    </row>
    <row r="43" spans="22:40" s="668" customFormat="1" ht="12" customHeight="1">
      <c r="V43" s="751"/>
      <c r="W43" s="751"/>
      <c r="X43" s="751"/>
      <c r="Y43" s="751"/>
      <c r="Z43" s="751"/>
      <c r="AA43" s="751"/>
      <c r="AB43" s="751"/>
      <c r="AC43" s="751"/>
      <c r="AD43" s="751"/>
      <c r="AE43" s="751"/>
      <c r="AF43" s="751"/>
      <c r="AG43" s="751"/>
      <c r="AH43" s="751"/>
      <c r="AI43" s="751"/>
      <c r="AJ43" s="751"/>
      <c r="AK43" s="751"/>
      <c r="AL43" s="751"/>
      <c r="AM43" s="751"/>
      <c r="AN43" s="751"/>
    </row>
    <row r="44" spans="22:40" s="762" customFormat="1" ht="5.0999999999999996" customHeight="1"/>
    <row r="45" spans="22:40" s="705" customFormat="1" ht="12" customHeight="1"/>
    <row r="46" spans="22:40" s="717" customFormat="1" ht="12.95" customHeight="1"/>
    <row r="47" spans="22:40" s="717" customFormat="1" ht="9.9499999999999993" customHeight="1"/>
    <row r="48" spans="22:40" s="762" customFormat="1" ht="23.1" customHeight="1"/>
    <row r="49" s="737" customFormat="1" ht="12" customHeight="1"/>
    <row r="50" s="668" customFormat="1" ht="9" customHeight="1"/>
    <row r="51" s="668" customFormat="1" ht="9" customHeight="1"/>
    <row r="52" s="668" customFormat="1" ht="9" customHeight="1"/>
    <row r="53" s="668" customFormat="1" ht="9" customHeight="1"/>
    <row r="54" s="668" customFormat="1" ht="9" customHeight="1"/>
    <row r="55" s="668" customFormat="1" ht="9" customHeight="1"/>
    <row r="56" s="668" customFormat="1" ht="9" customHeight="1"/>
    <row r="57" s="668" customFormat="1" ht="12" customHeight="1"/>
    <row r="58" s="774" customFormat="1" ht="15" customHeight="1"/>
  </sheetData>
  <mergeCells count="94">
    <mergeCell ref="AJ18:AK19"/>
    <mergeCell ref="AL18:AM19"/>
    <mergeCell ref="AN18:AO19"/>
    <mergeCell ref="J19:K19"/>
    <mergeCell ref="L19:M19"/>
    <mergeCell ref="N19:O19"/>
    <mergeCell ref="X18:Y19"/>
    <mergeCell ref="Z18:AA19"/>
    <mergeCell ref="AB18:AC19"/>
    <mergeCell ref="AD18:AE19"/>
    <mergeCell ref="AF18:AG19"/>
    <mergeCell ref="AH18:AI19"/>
    <mergeCell ref="L18:M18"/>
    <mergeCell ref="N18:O18"/>
    <mergeCell ref="P18:Q19"/>
    <mergeCell ref="R18:S19"/>
    <mergeCell ref="T18:U19"/>
    <mergeCell ref="V18:W19"/>
    <mergeCell ref="A18:A20"/>
    <mergeCell ref="B18:C19"/>
    <mergeCell ref="D18:E19"/>
    <mergeCell ref="F18:G19"/>
    <mergeCell ref="H18:I19"/>
    <mergeCell ref="J18:K18"/>
    <mergeCell ref="AD17:AE17"/>
    <mergeCell ref="AF17:AG17"/>
    <mergeCell ref="AH17:AI17"/>
    <mergeCell ref="AJ17:AK17"/>
    <mergeCell ref="AL17:AM17"/>
    <mergeCell ref="AN17:AO17"/>
    <mergeCell ref="R17:S17"/>
    <mergeCell ref="T17:U17"/>
    <mergeCell ref="V17:W17"/>
    <mergeCell ref="X17:Y17"/>
    <mergeCell ref="Z17:AA17"/>
    <mergeCell ref="AB17:AC17"/>
    <mergeCell ref="AL5:AM5"/>
    <mergeCell ref="AN5:AO5"/>
    <mergeCell ref="B17:C17"/>
    <mergeCell ref="D17:E17"/>
    <mergeCell ref="F17:G17"/>
    <mergeCell ref="H17:I17"/>
    <mergeCell ref="J17:K17"/>
    <mergeCell ref="L17:M17"/>
    <mergeCell ref="N17:O17"/>
    <mergeCell ref="P17:Q17"/>
    <mergeCell ref="AF4:AG4"/>
    <mergeCell ref="AH4:AI4"/>
    <mergeCell ref="AJ4:AK5"/>
    <mergeCell ref="AL4:AM4"/>
    <mergeCell ref="AN4:AO4"/>
    <mergeCell ref="F5:G5"/>
    <mergeCell ref="AB5:AC5"/>
    <mergeCell ref="AD5:AE5"/>
    <mergeCell ref="AF5:AG5"/>
    <mergeCell ref="AH5:AI5"/>
    <mergeCell ref="T4:U5"/>
    <mergeCell ref="V4:W5"/>
    <mergeCell ref="X4:Y5"/>
    <mergeCell ref="Z4:AA5"/>
    <mergeCell ref="AB4:AC4"/>
    <mergeCell ref="AD4:AE4"/>
    <mergeCell ref="H4:I5"/>
    <mergeCell ref="J4:K5"/>
    <mergeCell ref="L4:M5"/>
    <mergeCell ref="N4:O5"/>
    <mergeCell ref="P4:Q5"/>
    <mergeCell ref="R4:S5"/>
    <mergeCell ref="AF3:AG3"/>
    <mergeCell ref="AH3:AI3"/>
    <mergeCell ref="AJ3:AK3"/>
    <mergeCell ref="AL3:AM3"/>
    <mergeCell ref="AN3:AO3"/>
    <mergeCell ref="A4:A6"/>
    <mergeCell ref="B4:B6"/>
    <mergeCell ref="C4:C6"/>
    <mergeCell ref="D4:E5"/>
    <mergeCell ref="F4:G4"/>
    <mergeCell ref="T3:U3"/>
    <mergeCell ref="V3:W3"/>
    <mergeCell ref="X3:Y3"/>
    <mergeCell ref="Z3:AA3"/>
    <mergeCell ref="AB3:AC3"/>
    <mergeCell ref="AD3:AE3"/>
    <mergeCell ref="P2:Q2"/>
    <mergeCell ref="T2:U2"/>
    <mergeCell ref="D3:E3"/>
    <mergeCell ref="F3:G3"/>
    <mergeCell ref="H3:I3"/>
    <mergeCell ref="J3:K3"/>
    <mergeCell ref="L3:M3"/>
    <mergeCell ref="N3:O3"/>
    <mergeCell ref="P3:Q3"/>
    <mergeCell ref="R3:S3"/>
  </mergeCells>
  <phoneticPr fontId="2"/>
  <pageMargins left="0.47244094488188981" right="0.47244094488188981" top="0.70866141732283472" bottom="0" header="0" footer="0"/>
  <pageSetup paperSize="9"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8A06A-A9E4-4C57-8955-05EF29078E6D}">
  <dimension ref="A1:AJ39"/>
  <sheetViews>
    <sheetView showGridLines="0" showZeros="0" zoomScaleNormal="100" zoomScaleSheetLayoutView="100" workbookViewId="0">
      <pane xSplit="2" ySplit="3" topLeftCell="C4" activePane="bottomRight" state="frozen"/>
      <selection pane="topRight" activeCell="C1" sqref="C1"/>
      <selection pane="bottomLeft" activeCell="A4" sqref="A4"/>
      <selection pane="bottomRight"/>
    </sheetView>
  </sheetViews>
  <sheetFormatPr defaultColWidth="8.875" defaultRowHeight="13.5"/>
  <cols>
    <col min="1" max="1" width="4" style="481" customWidth="1"/>
    <col min="2" max="4" width="5.5" style="481" customWidth="1"/>
    <col min="5" max="36" width="5.125" style="481" customWidth="1"/>
    <col min="37" max="49" width="5.625" style="481" customWidth="1"/>
    <col min="50" max="16384" width="8.875" style="481"/>
  </cols>
  <sheetData>
    <row r="1" spans="1:36" ht="15" customHeight="1" thickBot="1">
      <c r="A1" s="411" t="s">
        <v>333</v>
      </c>
      <c r="B1" s="411"/>
      <c r="C1" s="411"/>
      <c r="D1" s="411"/>
      <c r="E1" s="411"/>
      <c r="F1" s="411"/>
      <c r="G1" s="619"/>
      <c r="H1" s="619"/>
      <c r="I1" s="619"/>
      <c r="J1" s="619"/>
      <c r="M1" s="619"/>
      <c r="N1" s="619"/>
      <c r="O1" s="619"/>
      <c r="P1" s="619"/>
      <c r="Q1" s="619"/>
      <c r="R1" s="619"/>
      <c r="S1" s="619"/>
      <c r="T1" s="619"/>
      <c r="U1" s="619"/>
      <c r="AI1" s="414"/>
    </row>
    <row r="2" spans="1:36" s="785" customFormat="1" ht="33.950000000000003" customHeight="1">
      <c r="A2" s="775"/>
      <c r="B2" s="776"/>
      <c r="C2" s="777" t="s">
        <v>7</v>
      </c>
      <c r="D2" s="778"/>
      <c r="E2" s="777" t="s">
        <v>28</v>
      </c>
      <c r="F2" s="778"/>
      <c r="G2" s="777" t="s">
        <v>29</v>
      </c>
      <c r="H2" s="778"/>
      <c r="I2" s="777" t="s">
        <v>30</v>
      </c>
      <c r="J2" s="778"/>
      <c r="K2" s="777" t="s">
        <v>33</v>
      </c>
      <c r="L2" s="778"/>
      <c r="M2" s="777" t="s">
        <v>334</v>
      </c>
      <c r="N2" s="778"/>
      <c r="O2" s="777" t="s">
        <v>335</v>
      </c>
      <c r="P2" s="778"/>
      <c r="Q2" s="779" t="s">
        <v>38</v>
      </c>
      <c r="R2" s="780"/>
      <c r="S2" s="780" t="s">
        <v>336</v>
      </c>
      <c r="T2" s="781"/>
      <c r="U2" s="779" t="s">
        <v>41</v>
      </c>
      <c r="V2" s="781"/>
      <c r="W2" s="779" t="s">
        <v>42</v>
      </c>
      <c r="X2" s="780"/>
      <c r="Y2" s="777" t="s">
        <v>337</v>
      </c>
      <c r="Z2" s="625"/>
      <c r="AA2" s="777" t="s">
        <v>338</v>
      </c>
      <c r="AB2" s="625"/>
      <c r="AC2" s="777" t="s">
        <v>37</v>
      </c>
      <c r="AD2" s="625"/>
      <c r="AE2" s="777" t="s">
        <v>339</v>
      </c>
      <c r="AF2" s="625"/>
      <c r="AG2" s="782" t="s">
        <v>340</v>
      </c>
      <c r="AH2" s="782"/>
      <c r="AI2" s="783" t="s">
        <v>49</v>
      </c>
      <c r="AJ2" s="784"/>
    </row>
    <row r="3" spans="1:36" s="581" customFormat="1" ht="29.1" customHeight="1" thickBot="1">
      <c r="A3" s="786"/>
      <c r="B3" s="787"/>
      <c r="C3" s="788" t="s">
        <v>341</v>
      </c>
      <c r="D3" s="788" t="s">
        <v>342</v>
      </c>
      <c r="E3" s="788" t="s">
        <v>341</v>
      </c>
      <c r="F3" s="788" t="s">
        <v>342</v>
      </c>
      <c r="G3" s="788" t="s">
        <v>341</v>
      </c>
      <c r="H3" s="788" t="s">
        <v>342</v>
      </c>
      <c r="I3" s="788" t="s">
        <v>341</v>
      </c>
      <c r="J3" s="788" t="s">
        <v>342</v>
      </c>
      <c r="K3" s="788" t="s">
        <v>341</v>
      </c>
      <c r="L3" s="788" t="s">
        <v>342</v>
      </c>
      <c r="M3" s="788" t="s">
        <v>341</v>
      </c>
      <c r="N3" s="788" t="s">
        <v>342</v>
      </c>
      <c r="O3" s="788" t="s">
        <v>341</v>
      </c>
      <c r="P3" s="788" t="s">
        <v>342</v>
      </c>
      <c r="Q3" s="789" t="s">
        <v>341</v>
      </c>
      <c r="R3" s="789" t="s">
        <v>342</v>
      </c>
      <c r="S3" s="790" t="s">
        <v>341</v>
      </c>
      <c r="T3" s="791" t="s">
        <v>342</v>
      </c>
      <c r="U3" s="789" t="s">
        <v>341</v>
      </c>
      <c r="V3" s="789" t="s">
        <v>342</v>
      </c>
      <c r="W3" s="789" t="s">
        <v>341</v>
      </c>
      <c r="X3" s="789" t="s">
        <v>342</v>
      </c>
      <c r="Y3" s="788" t="s">
        <v>341</v>
      </c>
      <c r="Z3" s="788" t="s">
        <v>342</v>
      </c>
      <c r="AA3" s="788" t="s">
        <v>341</v>
      </c>
      <c r="AB3" s="788" t="s">
        <v>342</v>
      </c>
      <c r="AC3" s="788" t="s">
        <v>341</v>
      </c>
      <c r="AD3" s="788" t="s">
        <v>342</v>
      </c>
      <c r="AE3" s="788" t="s">
        <v>341</v>
      </c>
      <c r="AF3" s="788" t="s">
        <v>342</v>
      </c>
      <c r="AG3" s="792" t="s">
        <v>341</v>
      </c>
      <c r="AH3" s="792" t="s">
        <v>342</v>
      </c>
      <c r="AI3" s="792" t="s">
        <v>341</v>
      </c>
      <c r="AJ3" s="793" t="s">
        <v>342</v>
      </c>
    </row>
    <row r="4" spans="1:36" s="692" customFormat="1" ht="15" customHeight="1">
      <c r="A4" s="794" t="s">
        <v>343</v>
      </c>
      <c r="B4" s="795" t="s">
        <v>7</v>
      </c>
      <c r="C4" s="796">
        <f>SUM(C5:C11)</f>
        <v>9</v>
      </c>
      <c r="D4" s="796">
        <f t="shared" ref="D4:AJ4" si="0">SUM(D5:D11)</f>
        <v>239</v>
      </c>
      <c r="E4" s="796">
        <f t="shared" si="0"/>
        <v>0</v>
      </c>
      <c r="F4" s="796">
        <f t="shared" si="0"/>
        <v>0</v>
      </c>
      <c r="G4" s="796">
        <f t="shared" si="0"/>
        <v>0</v>
      </c>
      <c r="H4" s="796">
        <f t="shared" si="0"/>
        <v>0</v>
      </c>
      <c r="I4" s="796">
        <f t="shared" si="0"/>
        <v>3</v>
      </c>
      <c r="J4" s="796">
        <f t="shared" si="0"/>
        <v>70</v>
      </c>
      <c r="K4" s="796">
        <f t="shared" si="0"/>
        <v>5</v>
      </c>
      <c r="L4" s="796">
        <f t="shared" si="0"/>
        <v>160</v>
      </c>
      <c r="M4" s="796">
        <f t="shared" si="0"/>
        <v>0</v>
      </c>
      <c r="N4" s="796">
        <f t="shared" si="0"/>
        <v>0</v>
      </c>
      <c r="O4" s="796">
        <f t="shared" si="0"/>
        <v>0</v>
      </c>
      <c r="P4" s="796">
        <f t="shared" si="0"/>
        <v>0</v>
      </c>
      <c r="Q4" s="796">
        <f t="shared" si="0"/>
        <v>0</v>
      </c>
      <c r="R4" s="796">
        <f t="shared" si="0"/>
        <v>0</v>
      </c>
      <c r="S4" s="797">
        <f t="shared" si="0"/>
        <v>0</v>
      </c>
      <c r="T4" s="798">
        <f t="shared" si="0"/>
        <v>0</v>
      </c>
      <c r="U4" s="796">
        <f t="shared" si="0"/>
        <v>0</v>
      </c>
      <c r="V4" s="796">
        <f t="shared" si="0"/>
        <v>0</v>
      </c>
      <c r="W4" s="796">
        <f t="shared" si="0"/>
        <v>0</v>
      </c>
      <c r="X4" s="796">
        <f t="shared" si="0"/>
        <v>0</v>
      </c>
      <c r="Y4" s="796">
        <f t="shared" si="0"/>
        <v>0</v>
      </c>
      <c r="Z4" s="796">
        <f t="shared" si="0"/>
        <v>0</v>
      </c>
      <c r="AA4" s="796">
        <f t="shared" si="0"/>
        <v>0</v>
      </c>
      <c r="AB4" s="796">
        <f t="shared" si="0"/>
        <v>0</v>
      </c>
      <c r="AC4" s="796">
        <f t="shared" si="0"/>
        <v>1</v>
      </c>
      <c r="AD4" s="796">
        <f t="shared" si="0"/>
        <v>9</v>
      </c>
      <c r="AE4" s="796">
        <f t="shared" si="0"/>
        <v>0</v>
      </c>
      <c r="AF4" s="796">
        <f t="shared" si="0"/>
        <v>0</v>
      </c>
      <c r="AG4" s="796">
        <f t="shared" si="0"/>
        <v>0</v>
      </c>
      <c r="AH4" s="796">
        <f t="shared" si="0"/>
        <v>0</v>
      </c>
      <c r="AI4" s="796">
        <f t="shared" si="0"/>
        <v>0</v>
      </c>
      <c r="AJ4" s="796">
        <f t="shared" si="0"/>
        <v>0</v>
      </c>
    </row>
    <row r="5" spans="1:36" s="692" customFormat="1" ht="15" customHeight="1">
      <c r="A5" s="583"/>
      <c r="B5" s="651" t="s">
        <v>0</v>
      </c>
      <c r="C5" s="799">
        <f>SUM(E5,G5,I5,K5,M5,O5,Q5,S5,U5,W5,Y5,AA5,AC5,AE5,AG5,AI5)</f>
        <v>5</v>
      </c>
      <c r="D5" s="799">
        <f>SUM(F5,H5,J5,L5,N5,P5,R5,T5,V5,X5,Z5,AB5,AD5,AF5,AH5,AJ5)</f>
        <v>139</v>
      </c>
      <c r="E5" s="799">
        <v>0</v>
      </c>
      <c r="F5" s="799">
        <v>0</v>
      </c>
      <c r="G5" s="799">
        <v>0</v>
      </c>
      <c r="H5" s="799">
        <v>0</v>
      </c>
      <c r="I5" s="799">
        <v>3</v>
      </c>
      <c r="J5" s="799">
        <v>70</v>
      </c>
      <c r="K5" s="799">
        <v>1</v>
      </c>
      <c r="L5" s="799">
        <v>60</v>
      </c>
      <c r="M5" s="799">
        <v>0</v>
      </c>
      <c r="N5" s="799">
        <v>0</v>
      </c>
      <c r="O5" s="799">
        <v>0</v>
      </c>
      <c r="P5" s="799">
        <v>0</v>
      </c>
      <c r="Q5" s="799">
        <v>0</v>
      </c>
      <c r="R5" s="799">
        <v>0</v>
      </c>
      <c r="S5" s="800">
        <v>0</v>
      </c>
      <c r="T5" s="801">
        <v>0</v>
      </c>
      <c r="U5" s="799">
        <v>0</v>
      </c>
      <c r="V5" s="799">
        <v>0</v>
      </c>
      <c r="W5" s="799">
        <v>0</v>
      </c>
      <c r="X5" s="799">
        <v>0</v>
      </c>
      <c r="Y5" s="799">
        <v>0</v>
      </c>
      <c r="Z5" s="799">
        <v>0</v>
      </c>
      <c r="AA5" s="799">
        <v>0</v>
      </c>
      <c r="AB5" s="799">
        <v>0</v>
      </c>
      <c r="AC5" s="799">
        <v>1</v>
      </c>
      <c r="AD5" s="799">
        <v>9</v>
      </c>
      <c r="AE5" s="799">
        <v>0</v>
      </c>
      <c r="AF5" s="799">
        <v>0</v>
      </c>
      <c r="AG5" s="802">
        <v>0</v>
      </c>
      <c r="AH5" s="802">
        <v>0</v>
      </c>
      <c r="AI5" s="802">
        <v>0</v>
      </c>
      <c r="AJ5" s="803">
        <v>0</v>
      </c>
    </row>
    <row r="6" spans="1:36" s="692" customFormat="1" ht="15" customHeight="1">
      <c r="A6" s="583"/>
      <c r="B6" s="651" t="s">
        <v>1</v>
      </c>
      <c r="C6" s="799">
        <f t="shared" ref="C6:D11" si="1">SUM(E6,G6,I6,K6,M6,O6,Q6,S6,U6,W6,Y6,AA6,AC6,AE6,AG6,AI6)</f>
        <v>1</v>
      </c>
      <c r="D6" s="799">
        <f t="shared" si="1"/>
        <v>37</v>
      </c>
      <c r="E6" s="799">
        <v>0</v>
      </c>
      <c r="F6" s="799">
        <v>0</v>
      </c>
      <c r="G6" s="799">
        <v>0</v>
      </c>
      <c r="H6" s="799">
        <v>0</v>
      </c>
      <c r="I6" s="799">
        <v>0</v>
      </c>
      <c r="J6" s="799">
        <v>0</v>
      </c>
      <c r="K6" s="799">
        <v>1</v>
      </c>
      <c r="L6" s="799">
        <v>37</v>
      </c>
      <c r="M6" s="799">
        <v>0</v>
      </c>
      <c r="N6" s="799">
        <v>0</v>
      </c>
      <c r="O6" s="799">
        <v>0</v>
      </c>
      <c r="P6" s="799">
        <v>0</v>
      </c>
      <c r="Q6" s="799">
        <v>0</v>
      </c>
      <c r="R6" s="799">
        <v>0</v>
      </c>
      <c r="S6" s="800">
        <v>0</v>
      </c>
      <c r="T6" s="801">
        <v>0</v>
      </c>
      <c r="U6" s="799">
        <v>0</v>
      </c>
      <c r="V6" s="799">
        <v>0</v>
      </c>
      <c r="W6" s="799">
        <v>0</v>
      </c>
      <c r="X6" s="799">
        <v>0</v>
      </c>
      <c r="Y6" s="799">
        <v>0</v>
      </c>
      <c r="Z6" s="799">
        <v>0</v>
      </c>
      <c r="AA6" s="799">
        <v>0</v>
      </c>
      <c r="AB6" s="799">
        <v>0</v>
      </c>
      <c r="AC6" s="799">
        <v>0</v>
      </c>
      <c r="AD6" s="799">
        <v>0</v>
      </c>
      <c r="AE6" s="799">
        <v>0</v>
      </c>
      <c r="AF6" s="799">
        <v>0</v>
      </c>
      <c r="AG6" s="804">
        <v>0</v>
      </c>
      <c r="AH6" s="804">
        <v>0</v>
      </c>
      <c r="AI6" s="804">
        <v>0</v>
      </c>
      <c r="AJ6" s="805">
        <v>0</v>
      </c>
    </row>
    <row r="7" spans="1:36" s="692" customFormat="1" ht="15" customHeight="1">
      <c r="A7" s="583"/>
      <c r="B7" s="651" t="s">
        <v>2</v>
      </c>
      <c r="C7" s="799">
        <f t="shared" si="1"/>
        <v>1</v>
      </c>
      <c r="D7" s="799">
        <f t="shared" si="1"/>
        <v>19</v>
      </c>
      <c r="E7" s="799">
        <v>0</v>
      </c>
      <c r="F7" s="799">
        <v>0</v>
      </c>
      <c r="G7" s="799">
        <v>0</v>
      </c>
      <c r="H7" s="799">
        <v>0</v>
      </c>
      <c r="I7" s="799">
        <v>0</v>
      </c>
      <c r="J7" s="799">
        <v>0</v>
      </c>
      <c r="K7" s="799">
        <v>1</v>
      </c>
      <c r="L7" s="799">
        <v>19</v>
      </c>
      <c r="M7" s="799">
        <v>0</v>
      </c>
      <c r="N7" s="799">
        <v>0</v>
      </c>
      <c r="O7" s="799">
        <v>0</v>
      </c>
      <c r="P7" s="799">
        <v>0</v>
      </c>
      <c r="Q7" s="799">
        <v>0</v>
      </c>
      <c r="R7" s="799">
        <v>0</v>
      </c>
      <c r="S7" s="800">
        <v>0</v>
      </c>
      <c r="T7" s="801">
        <v>0</v>
      </c>
      <c r="U7" s="799">
        <v>0</v>
      </c>
      <c r="V7" s="799">
        <v>0</v>
      </c>
      <c r="W7" s="799">
        <v>0</v>
      </c>
      <c r="X7" s="799">
        <v>0</v>
      </c>
      <c r="Y7" s="799">
        <v>0</v>
      </c>
      <c r="Z7" s="799">
        <v>0</v>
      </c>
      <c r="AA7" s="799">
        <v>0</v>
      </c>
      <c r="AB7" s="799">
        <v>0</v>
      </c>
      <c r="AC7" s="799">
        <v>0</v>
      </c>
      <c r="AD7" s="799">
        <v>0</v>
      </c>
      <c r="AE7" s="799">
        <v>0</v>
      </c>
      <c r="AF7" s="799">
        <v>0</v>
      </c>
      <c r="AG7" s="804">
        <v>0</v>
      </c>
      <c r="AH7" s="804">
        <v>0</v>
      </c>
      <c r="AI7" s="804">
        <v>0</v>
      </c>
      <c r="AJ7" s="805">
        <v>0</v>
      </c>
    </row>
    <row r="8" spans="1:36" s="692" customFormat="1" ht="15" customHeight="1">
      <c r="A8" s="583"/>
      <c r="B8" s="651" t="s">
        <v>3</v>
      </c>
      <c r="C8" s="799">
        <f t="shared" si="1"/>
        <v>0</v>
      </c>
      <c r="D8" s="799">
        <f t="shared" si="1"/>
        <v>0</v>
      </c>
      <c r="E8" s="799">
        <v>0</v>
      </c>
      <c r="F8" s="799">
        <v>0</v>
      </c>
      <c r="G8" s="799">
        <v>0</v>
      </c>
      <c r="H8" s="799">
        <v>0</v>
      </c>
      <c r="I8" s="799">
        <v>0</v>
      </c>
      <c r="J8" s="799">
        <v>0</v>
      </c>
      <c r="K8" s="799">
        <v>0</v>
      </c>
      <c r="L8" s="799">
        <v>0</v>
      </c>
      <c r="M8" s="799">
        <v>0</v>
      </c>
      <c r="N8" s="799">
        <v>0</v>
      </c>
      <c r="O8" s="799">
        <v>0</v>
      </c>
      <c r="P8" s="799">
        <v>0</v>
      </c>
      <c r="Q8" s="799">
        <v>0</v>
      </c>
      <c r="R8" s="799">
        <v>0</v>
      </c>
      <c r="S8" s="800">
        <v>0</v>
      </c>
      <c r="T8" s="801">
        <v>0</v>
      </c>
      <c r="U8" s="799">
        <v>0</v>
      </c>
      <c r="V8" s="799">
        <v>0</v>
      </c>
      <c r="W8" s="799">
        <v>0</v>
      </c>
      <c r="X8" s="799">
        <v>0</v>
      </c>
      <c r="Y8" s="799">
        <v>0</v>
      </c>
      <c r="Z8" s="799">
        <v>0</v>
      </c>
      <c r="AA8" s="799">
        <v>0</v>
      </c>
      <c r="AB8" s="799">
        <v>0</v>
      </c>
      <c r="AC8" s="799">
        <v>0</v>
      </c>
      <c r="AD8" s="799">
        <v>0</v>
      </c>
      <c r="AE8" s="799">
        <v>0</v>
      </c>
      <c r="AF8" s="799">
        <v>0</v>
      </c>
      <c r="AG8" s="804">
        <v>0</v>
      </c>
      <c r="AH8" s="804">
        <v>0</v>
      </c>
      <c r="AI8" s="804">
        <v>0</v>
      </c>
      <c r="AJ8" s="805">
        <v>0</v>
      </c>
    </row>
    <row r="9" spans="1:36" s="692" customFormat="1" ht="15" customHeight="1">
      <c r="A9" s="583"/>
      <c r="B9" s="651" t="s">
        <v>4</v>
      </c>
      <c r="C9" s="799">
        <f t="shared" si="1"/>
        <v>1</v>
      </c>
      <c r="D9" s="799">
        <f t="shared" si="1"/>
        <v>29</v>
      </c>
      <c r="E9" s="799">
        <v>0</v>
      </c>
      <c r="F9" s="799">
        <v>0</v>
      </c>
      <c r="G9" s="799">
        <v>0</v>
      </c>
      <c r="H9" s="799">
        <v>0</v>
      </c>
      <c r="I9" s="799">
        <v>0</v>
      </c>
      <c r="J9" s="799">
        <v>0</v>
      </c>
      <c r="K9" s="799">
        <v>1</v>
      </c>
      <c r="L9" s="799">
        <v>29</v>
      </c>
      <c r="M9" s="799">
        <v>0</v>
      </c>
      <c r="N9" s="799">
        <v>0</v>
      </c>
      <c r="O9" s="799">
        <v>0</v>
      </c>
      <c r="P9" s="799">
        <v>0</v>
      </c>
      <c r="Q9" s="799">
        <v>0</v>
      </c>
      <c r="R9" s="799">
        <v>0</v>
      </c>
      <c r="S9" s="800">
        <v>0</v>
      </c>
      <c r="T9" s="801">
        <v>0</v>
      </c>
      <c r="U9" s="799">
        <v>0</v>
      </c>
      <c r="V9" s="799">
        <v>0</v>
      </c>
      <c r="W9" s="799">
        <v>0</v>
      </c>
      <c r="X9" s="799">
        <v>0</v>
      </c>
      <c r="Y9" s="799">
        <v>0</v>
      </c>
      <c r="Z9" s="799">
        <v>0</v>
      </c>
      <c r="AA9" s="799">
        <v>0</v>
      </c>
      <c r="AB9" s="799">
        <v>0</v>
      </c>
      <c r="AC9" s="799">
        <v>0</v>
      </c>
      <c r="AD9" s="799">
        <v>0</v>
      </c>
      <c r="AE9" s="799">
        <v>0</v>
      </c>
      <c r="AF9" s="799">
        <v>0</v>
      </c>
      <c r="AG9" s="804">
        <v>0</v>
      </c>
      <c r="AH9" s="804">
        <v>0</v>
      </c>
      <c r="AI9" s="804">
        <v>0</v>
      </c>
      <c r="AJ9" s="805">
        <v>0</v>
      </c>
    </row>
    <row r="10" spans="1:36" s="692" customFormat="1" ht="15" customHeight="1">
      <c r="A10" s="583"/>
      <c r="B10" s="651" t="s">
        <v>5</v>
      </c>
      <c r="C10" s="799">
        <f t="shared" si="1"/>
        <v>1</v>
      </c>
      <c r="D10" s="799">
        <f t="shared" si="1"/>
        <v>15</v>
      </c>
      <c r="E10" s="799">
        <v>0</v>
      </c>
      <c r="F10" s="799">
        <v>0</v>
      </c>
      <c r="G10" s="799">
        <v>0</v>
      </c>
      <c r="H10" s="799">
        <v>0</v>
      </c>
      <c r="I10" s="799">
        <v>0</v>
      </c>
      <c r="J10" s="799">
        <v>0</v>
      </c>
      <c r="K10" s="799">
        <v>1</v>
      </c>
      <c r="L10" s="799">
        <v>15</v>
      </c>
      <c r="M10" s="799">
        <v>0</v>
      </c>
      <c r="N10" s="799">
        <v>0</v>
      </c>
      <c r="O10" s="799">
        <v>0</v>
      </c>
      <c r="P10" s="799">
        <v>0</v>
      </c>
      <c r="Q10" s="799">
        <v>0</v>
      </c>
      <c r="R10" s="799">
        <v>0</v>
      </c>
      <c r="S10" s="800">
        <v>0</v>
      </c>
      <c r="T10" s="801">
        <v>0</v>
      </c>
      <c r="U10" s="799">
        <v>0</v>
      </c>
      <c r="V10" s="799">
        <v>0</v>
      </c>
      <c r="W10" s="799">
        <v>0</v>
      </c>
      <c r="X10" s="799">
        <v>0</v>
      </c>
      <c r="Y10" s="799">
        <v>0</v>
      </c>
      <c r="Z10" s="799">
        <v>0</v>
      </c>
      <c r="AA10" s="799">
        <v>0</v>
      </c>
      <c r="AB10" s="799">
        <v>0</v>
      </c>
      <c r="AC10" s="799">
        <v>0</v>
      </c>
      <c r="AD10" s="799">
        <v>0</v>
      </c>
      <c r="AE10" s="799">
        <v>0</v>
      </c>
      <c r="AF10" s="799">
        <v>0</v>
      </c>
      <c r="AG10" s="804">
        <v>0</v>
      </c>
      <c r="AH10" s="804">
        <v>0</v>
      </c>
      <c r="AI10" s="804">
        <v>0</v>
      </c>
      <c r="AJ10" s="805">
        <v>0</v>
      </c>
    </row>
    <row r="11" spans="1:36" s="692" customFormat="1" ht="15" customHeight="1">
      <c r="A11" s="583"/>
      <c r="B11" s="806" t="s">
        <v>6</v>
      </c>
      <c r="C11" s="799">
        <f t="shared" si="1"/>
        <v>0</v>
      </c>
      <c r="D11" s="799">
        <f t="shared" si="1"/>
        <v>0</v>
      </c>
      <c r="E11" s="807">
        <v>0</v>
      </c>
      <c r="F11" s="807">
        <v>0</v>
      </c>
      <c r="G11" s="807">
        <v>0</v>
      </c>
      <c r="H11" s="807">
        <v>0</v>
      </c>
      <c r="I11" s="807">
        <v>0</v>
      </c>
      <c r="J11" s="807">
        <v>0</v>
      </c>
      <c r="K11" s="808">
        <v>0</v>
      </c>
      <c r="L11" s="807">
        <v>0</v>
      </c>
      <c r="M11" s="807">
        <v>0</v>
      </c>
      <c r="N11" s="807">
        <v>0</v>
      </c>
      <c r="O11" s="807">
        <v>0</v>
      </c>
      <c r="P11" s="807">
        <v>0</v>
      </c>
      <c r="Q11" s="807">
        <v>0</v>
      </c>
      <c r="R11" s="807">
        <v>0</v>
      </c>
      <c r="S11" s="809">
        <v>0</v>
      </c>
      <c r="T11" s="808">
        <v>0</v>
      </c>
      <c r="U11" s="807">
        <v>0</v>
      </c>
      <c r="V11" s="807">
        <v>0</v>
      </c>
      <c r="W11" s="807">
        <v>0</v>
      </c>
      <c r="X11" s="807">
        <v>0</v>
      </c>
      <c r="Y11" s="807">
        <v>0</v>
      </c>
      <c r="Z11" s="807">
        <v>0</v>
      </c>
      <c r="AA11" s="807">
        <v>0</v>
      </c>
      <c r="AB11" s="807">
        <v>0</v>
      </c>
      <c r="AC11" s="807">
        <v>0</v>
      </c>
      <c r="AD11" s="807">
        <v>0</v>
      </c>
      <c r="AE11" s="807">
        <v>0</v>
      </c>
      <c r="AF11" s="807">
        <v>0</v>
      </c>
      <c r="AG11" s="804">
        <v>0</v>
      </c>
      <c r="AH11" s="804">
        <v>0</v>
      </c>
      <c r="AI11" s="804">
        <v>0</v>
      </c>
      <c r="AJ11" s="805">
        <v>0</v>
      </c>
    </row>
    <row r="12" spans="1:36" s="692" customFormat="1" ht="15" customHeight="1">
      <c r="A12" s="583" t="s">
        <v>344</v>
      </c>
      <c r="B12" s="810" t="s">
        <v>7</v>
      </c>
      <c r="C12" s="811">
        <f>SUM(C13:C19)</f>
        <v>1727</v>
      </c>
      <c r="D12" s="811">
        <f>SUM(D13:D19)</f>
        <v>1782</v>
      </c>
      <c r="E12" s="811">
        <f t="shared" ref="E12:AJ12" si="2">SUM(E13:E19)</f>
        <v>236</v>
      </c>
      <c r="F12" s="811">
        <f t="shared" si="2"/>
        <v>252</v>
      </c>
      <c r="G12" s="811">
        <f t="shared" si="2"/>
        <v>74</v>
      </c>
      <c r="H12" s="811">
        <f t="shared" si="2"/>
        <v>81</v>
      </c>
      <c r="I12" s="811">
        <f t="shared" si="2"/>
        <v>188</v>
      </c>
      <c r="J12" s="811">
        <f t="shared" si="2"/>
        <v>199</v>
      </c>
      <c r="K12" s="811">
        <f t="shared" si="2"/>
        <v>50</v>
      </c>
      <c r="L12" s="811">
        <f t="shared" si="2"/>
        <v>51</v>
      </c>
      <c r="M12" s="811">
        <f t="shared" si="2"/>
        <v>435</v>
      </c>
      <c r="N12" s="811">
        <f t="shared" si="2"/>
        <v>436</v>
      </c>
      <c r="O12" s="811">
        <f t="shared" si="2"/>
        <v>69</v>
      </c>
      <c r="P12" s="811">
        <f t="shared" si="2"/>
        <v>68</v>
      </c>
      <c r="Q12" s="811">
        <f t="shared" si="2"/>
        <v>53</v>
      </c>
      <c r="R12" s="812">
        <f t="shared" si="2"/>
        <v>59</v>
      </c>
      <c r="S12" s="813">
        <f t="shared" si="2"/>
        <v>89</v>
      </c>
      <c r="T12" s="811">
        <f t="shared" si="2"/>
        <v>90</v>
      </c>
      <c r="U12" s="811">
        <f t="shared" si="2"/>
        <v>303</v>
      </c>
      <c r="V12" s="811">
        <f t="shared" si="2"/>
        <v>326</v>
      </c>
      <c r="W12" s="811">
        <f t="shared" si="2"/>
        <v>61</v>
      </c>
      <c r="X12" s="811">
        <f t="shared" si="2"/>
        <v>61</v>
      </c>
      <c r="Y12" s="811">
        <f t="shared" si="2"/>
        <v>12</v>
      </c>
      <c r="Z12" s="811">
        <f t="shared" si="2"/>
        <v>11</v>
      </c>
      <c r="AA12" s="811">
        <f t="shared" si="2"/>
        <v>20</v>
      </c>
      <c r="AB12" s="811">
        <f t="shared" si="2"/>
        <v>26</v>
      </c>
      <c r="AC12" s="811">
        <f t="shared" si="2"/>
        <v>14</v>
      </c>
      <c r="AD12" s="811">
        <f t="shared" si="2"/>
        <v>14</v>
      </c>
      <c r="AE12" s="811">
        <f t="shared" si="2"/>
        <v>34</v>
      </c>
      <c r="AF12" s="811">
        <f t="shared" si="2"/>
        <v>33</v>
      </c>
      <c r="AG12" s="811">
        <f t="shared" si="2"/>
        <v>0</v>
      </c>
      <c r="AH12" s="811">
        <f t="shared" si="2"/>
        <v>0</v>
      </c>
      <c r="AI12" s="811">
        <f t="shared" si="2"/>
        <v>89</v>
      </c>
      <c r="AJ12" s="812">
        <f t="shared" si="2"/>
        <v>75</v>
      </c>
    </row>
    <row r="13" spans="1:36" s="692" customFormat="1" ht="15" customHeight="1">
      <c r="A13" s="583"/>
      <c r="B13" s="651" t="s">
        <v>0</v>
      </c>
      <c r="C13" s="799">
        <f>SUM(E13,G13,I13,K13,M13,O13,Q13,S13,U13,W13,Y13,AA13,AC13,AE13,AG13,AI13)</f>
        <v>350</v>
      </c>
      <c r="D13" s="799">
        <f>SUM(F13,H13,J13,L13,N13,P13,R13,T13,V13,X13,Z13,AB13,AD13,AF13,AH13,AJ13)</f>
        <v>329</v>
      </c>
      <c r="E13" s="799">
        <v>130</v>
      </c>
      <c r="F13" s="799">
        <v>137</v>
      </c>
      <c r="G13" s="799">
        <v>2</v>
      </c>
      <c r="H13" s="799">
        <v>2</v>
      </c>
      <c r="I13" s="799">
        <v>92</v>
      </c>
      <c r="J13" s="799">
        <v>84</v>
      </c>
      <c r="K13" s="799">
        <v>11</v>
      </c>
      <c r="L13" s="799">
        <v>7</v>
      </c>
      <c r="M13" s="799">
        <v>58</v>
      </c>
      <c r="N13" s="799">
        <v>51</v>
      </c>
      <c r="O13" s="799">
        <v>6</v>
      </c>
      <c r="P13" s="799">
        <v>5</v>
      </c>
      <c r="Q13" s="814">
        <v>4</v>
      </c>
      <c r="R13" s="814">
        <v>4</v>
      </c>
      <c r="S13" s="800">
        <v>3</v>
      </c>
      <c r="T13" s="801">
        <v>3</v>
      </c>
      <c r="U13" s="814">
        <v>20</v>
      </c>
      <c r="V13" s="814">
        <v>15</v>
      </c>
      <c r="W13" s="814">
        <v>4</v>
      </c>
      <c r="X13" s="814">
        <v>3</v>
      </c>
      <c r="Y13" s="799">
        <v>2</v>
      </c>
      <c r="Z13" s="799">
        <v>2</v>
      </c>
      <c r="AA13" s="799">
        <v>0</v>
      </c>
      <c r="AB13" s="799">
        <v>0</v>
      </c>
      <c r="AC13" s="799">
        <v>0</v>
      </c>
      <c r="AD13" s="799">
        <v>0</v>
      </c>
      <c r="AE13" s="799">
        <v>1</v>
      </c>
      <c r="AF13" s="799">
        <v>0</v>
      </c>
      <c r="AG13" s="802">
        <v>0</v>
      </c>
      <c r="AH13" s="802">
        <v>0</v>
      </c>
      <c r="AI13" s="802">
        <v>17</v>
      </c>
      <c r="AJ13" s="803">
        <v>16</v>
      </c>
    </row>
    <row r="14" spans="1:36" s="692" customFormat="1" ht="15" customHeight="1">
      <c r="A14" s="583"/>
      <c r="B14" s="651" t="s">
        <v>1</v>
      </c>
      <c r="C14" s="799">
        <f t="shared" ref="C14:D19" si="3">SUM(E14,G14,I14,K14,M14,O14,Q14,S14,U14,W14,Y14,AA14,AC14,AE14,AG14,AI14)</f>
        <v>296</v>
      </c>
      <c r="D14" s="799">
        <f t="shared" si="3"/>
        <v>336</v>
      </c>
      <c r="E14" s="799">
        <v>17</v>
      </c>
      <c r="F14" s="799">
        <v>17</v>
      </c>
      <c r="G14" s="799">
        <v>9</v>
      </c>
      <c r="H14" s="799">
        <v>14</v>
      </c>
      <c r="I14" s="799">
        <v>17</v>
      </c>
      <c r="J14" s="799">
        <v>20</v>
      </c>
      <c r="K14" s="799">
        <v>2</v>
      </c>
      <c r="L14" s="799">
        <v>2</v>
      </c>
      <c r="M14" s="799">
        <v>108</v>
      </c>
      <c r="N14" s="799">
        <v>116</v>
      </c>
      <c r="O14" s="799">
        <v>14</v>
      </c>
      <c r="P14" s="799">
        <v>14</v>
      </c>
      <c r="Q14" s="814">
        <v>7</v>
      </c>
      <c r="R14" s="814">
        <v>7</v>
      </c>
      <c r="S14" s="800">
        <v>1</v>
      </c>
      <c r="T14" s="801">
        <v>1</v>
      </c>
      <c r="U14" s="814">
        <v>95</v>
      </c>
      <c r="V14" s="814">
        <v>119</v>
      </c>
      <c r="W14" s="814">
        <v>15</v>
      </c>
      <c r="X14" s="814">
        <v>15</v>
      </c>
      <c r="Y14" s="799">
        <v>0</v>
      </c>
      <c r="Z14" s="799">
        <v>0</v>
      </c>
      <c r="AA14" s="799">
        <v>3</v>
      </c>
      <c r="AB14" s="799">
        <v>3</v>
      </c>
      <c r="AC14" s="799">
        <v>2</v>
      </c>
      <c r="AD14" s="799">
        <v>2</v>
      </c>
      <c r="AE14" s="799">
        <v>5</v>
      </c>
      <c r="AF14" s="799">
        <v>5</v>
      </c>
      <c r="AG14" s="804">
        <v>0</v>
      </c>
      <c r="AH14" s="804">
        <v>0</v>
      </c>
      <c r="AI14" s="804">
        <v>1</v>
      </c>
      <c r="AJ14" s="805">
        <v>1</v>
      </c>
    </row>
    <row r="15" spans="1:36" s="692" customFormat="1" ht="15" customHeight="1">
      <c r="A15" s="583"/>
      <c r="B15" s="651" t="s">
        <v>2</v>
      </c>
      <c r="C15" s="799">
        <f t="shared" si="3"/>
        <v>373</v>
      </c>
      <c r="D15" s="799">
        <f t="shared" si="3"/>
        <v>420</v>
      </c>
      <c r="E15" s="799">
        <v>40</v>
      </c>
      <c r="F15" s="799">
        <v>44</v>
      </c>
      <c r="G15" s="799">
        <v>35</v>
      </c>
      <c r="H15" s="799">
        <v>38</v>
      </c>
      <c r="I15" s="799">
        <v>43</v>
      </c>
      <c r="J15" s="799">
        <v>58</v>
      </c>
      <c r="K15" s="799">
        <v>13</v>
      </c>
      <c r="L15" s="799">
        <v>15</v>
      </c>
      <c r="M15" s="799">
        <v>125</v>
      </c>
      <c r="N15" s="799">
        <v>129</v>
      </c>
      <c r="O15" s="799">
        <v>15</v>
      </c>
      <c r="P15" s="799">
        <v>16</v>
      </c>
      <c r="Q15" s="814">
        <v>26</v>
      </c>
      <c r="R15" s="814">
        <v>34</v>
      </c>
      <c r="S15" s="800">
        <v>9</v>
      </c>
      <c r="T15" s="801">
        <v>10</v>
      </c>
      <c r="U15" s="814">
        <v>40</v>
      </c>
      <c r="V15" s="814">
        <v>43</v>
      </c>
      <c r="W15" s="814">
        <v>5</v>
      </c>
      <c r="X15" s="814">
        <v>5</v>
      </c>
      <c r="Y15" s="799">
        <v>1</v>
      </c>
      <c r="Z15" s="799">
        <v>1</v>
      </c>
      <c r="AA15" s="799">
        <v>11</v>
      </c>
      <c r="AB15" s="799">
        <v>17</v>
      </c>
      <c r="AC15" s="799">
        <v>5</v>
      </c>
      <c r="AD15" s="799">
        <v>5</v>
      </c>
      <c r="AE15" s="799">
        <v>1</v>
      </c>
      <c r="AF15" s="799">
        <v>1</v>
      </c>
      <c r="AG15" s="804">
        <v>0</v>
      </c>
      <c r="AH15" s="804">
        <v>0</v>
      </c>
      <c r="AI15" s="804">
        <v>4</v>
      </c>
      <c r="AJ15" s="805">
        <v>4</v>
      </c>
    </row>
    <row r="16" spans="1:36" s="692" customFormat="1" ht="15" customHeight="1">
      <c r="A16" s="583"/>
      <c r="B16" s="651" t="s">
        <v>3</v>
      </c>
      <c r="C16" s="799">
        <f t="shared" si="3"/>
        <v>316</v>
      </c>
      <c r="D16" s="799">
        <f t="shared" si="3"/>
        <v>318</v>
      </c>
      <c r="E16" s="799">
        <v>20</v>
      </c>
      <c r="F16" s="799">
        <v>21</v>
      </c>
      <c r="G16" s="799">
        <v>4</v>
      </c>
      <c r="H16" s="799">
        <v>4</v>
      </c>
      <c r="I16" s="799">
        <v>2</v>
      </c>
      <c r="J16" s="799">
        <v>2</v>
      </c>
      <c r="K16" s="799">
        <v>12</v>
      </c>
      <c r="L16" s="799">
        <v>13</v>
      </c>
      <c r="M16" s="799">
        <v>62</v>
      </c>
      <c r="N16" s="799">
        <v>61</v>
      </c>
      <c r="O16" s="799">
        <v>19</v>
      </c>
      <c r="P16" s="799">
        <v>19</v>
      </c>
      <c r="Q16" s="814">
        <v>0</v>
      </c>
      <c r="R16" s="814">
        <v>0</v>
      </c>
      <c r="S16" s="800">
        <v>43</v>
      </c>
      <c r="T16" s="801">
        <v>43</v>
      </c>
      <c r="U16" s="814">
        <v>85</v>
      </c>
      <c r="V16" s="814">
        <v>87</v>
      </c>
      <c r="W16" s="814">
        <v>28</v>
      </c>
      <c r="X16" s="814">
        <v>29</v>
      </c>
      <c r="Y16" s="799">
        <v>3</v>
      </c>
      <c r="Z16" s="799">
        <v>3</v>
      </c>
      <c r="AA16" s="799">
        <v>5</v>
      </c>
      <c r="AB16" s="799">
        <v>5</v>
      </c>
      <c r="AC16" s="799">
        <v>4</v>
      </c>
      <c r="AD16" s="799">
        <v>4</v>
      </c>
      <c r="AE16" s="799">
        <v>23</v>
      </c>
      <c r="AF16" s="799">
        <v>23</v>
      </c>
      <c r="AG16" s="804">
        <v>0</v>
      </c>
      <c r="AH16" s="804">
        <v>0</v>
      </c>
      <c r="AI16" s="804">
        <v>6</v>
      </c>
      <c r="AJ16" s="805">
        <v>4</v>
      </c>
    </row>
    <row r="17" spans="1:36" s="692" customFormat="1" ht="15" customHeight="1">
      <c r="A17" s="583"/>
      <c r="B17" s="651" t="s">
        <v>4</v>
      </c>
      <c r="C17" s="799">
        <f t="shared" si="3"/>
        <v>81</v>
      </c>
      <c r="D17" s="799">
        <f t="shared" si="3"/>
        <v>78</v>
      </c>
      <c r="E17" s="799">
        <v>3</v>
      </c>
      <c r="F17" s="799">
        <v>3</v>
      </c>
      <c r="G17" s="799">
        <v>0</v>
      </c>
      <c r="H17" s="799">
        <v>0</v>
      </c>
      <c r="I17" s="799">
        <v>5</v>
      </c>
      <c r="J17" s="799">
        <v>5</v>
      </c>
      <c r="K17" s="799">
        <v>5</v>
      </c>
      <c r="L17" s="799">
        <v>7</v>
      </c>
      <c r="M17" s="799">
        <v>35</v>
      </c>
      <c r="N17" s="799">
        <v>34</v>
      </c>
      <c r="O17" s="799">
        <v>5</v>
      </c>
      <c r="P17" s="799">
        <v>5</v>
      </c>
      <c r="Q17" s="814">
        <v>3</v>
      </c>
      <c r="R17" s="814">
        <v>2</v>
      </c>
      <c r="S17" s="800">
        <v>3</v>
      </c>
      <c r="T17" s="801">
        <v>2</v>
      </c>
      <c r="U17" s="814">
        <v>2</v>
      </c>
      <c r="V17" s="814">
        <v>2</v>
      </c>
      <c r="W17" s="814">
        <v>2</v>
      </c>
      <c r="X17" s="814">
        <v>2</v>
      </c>
      <c r="Y17" s="799">
        <v>0</v>
      </c>
      <c r="Z17" s="799">
        <v>0</v>
      </c>
      <c r="AA17" s="799">
        <v>1</v>
      </c>
      <c r="AB17" s="799">
        <v>1</v>
      </c>
      <c r="AC17" s="799">
        <v>1</v>
      </c>
      <c r="AD17" s="799">
        <v>1</v>
      </c>
      <c r="AE17" s="799">
        <v>0</v>
      </c>
      <c r="AF17" s="799">
        <v>0</v>
      </c>
      <c r="AG17" s="804">
        <v>0</v>
      </c>
      <c r="AH17" s="804">
        <v>0</v>
      </c>
      <c r="AI17" s="804">
        <v>16</v>
      </c>
      <c r="AJ17" s="805">
        <v>14</v>
      </c>
    </row>
    <row r="18" spans="1:36" s="692" customFormat="1" ht="15" customHeight="1">
      <c r="A18" s="583"/>
      <c r="B18" s="651" t="s">
        <v>5</v>
      </c>
      <c r="C18" s="799">
        <f t="shared" si="3"/>
        <v>190</v>
      </c>
      <c r="D18" s="799">
        <f>SUM(F18,H18,J18,L18,N18,P18,R18,T18,V18,X18,Z18,AB18,AD18,AF18,AH18,AJ18)</f>
        <v>183</v>
      </c>
      <c r="E18" s="799">
        <v>9</v>
      </c>
      <c r="F18" s="799">
        <v>13</v>
      </c>
      <c r="G18" s="799">
        <v>24</v>
      </c>
      <c r="H18" s="799">
        <v>23</v>
      </c>
      <c r="I18" s="799">
        <v>14</v>
      </c>
      <c r="J18" s="799">
        <v>15</v>
      </c>
      <c r="K18" s="799">
        <v>6</v>
      </c>
      <c r="L18" s="799">
        <v>6</v>
      </c>
      <c r="M18" s="799">
        <v>34</v>
      </c>
      <c r="N18" s="799">
        <v>32</v>
      </c>
      <c r="O18" s="799">
        <v>4</v>
      </c>
      <c r="P18" s="799">
        <v>3</v>
      </c>
      <c r="Q18" s="814">
        <v>5</v>
      </c>
      <c r="R18" s="814">
        <v>5</v>
      </c>
      <c r="S18" s="800">
        <v>24</v>
      </c>
      <c r="T18" s="801">
        <v>24</v>
      </c>
      <c r="U18" s="814">
        <v>29</v>
      </c>
      <c r="V18" s="814">
        <v>28</v>
      </c>
      <c r="W18" s="814">
        <v>5</v>
      </c>
      <c r="X18" s="814">
        <v>5</v>
      </c>
      <c r="Y18" s="799">
        <v>0</v>
      </c>
      <c r="Z18" s="799">
        <v>0</v>
      </c>
      <c r="AA18" s="799">
        <v>0</v>
      </c>
      <c r="AB18" s="799">
        <v>0</v>
      </c>
      <c r="AC18" s="799">
        <v>1</v>
      </c>
      <c r="AD18" s="799">
        <v>1</v>
      </c>
      <c r="AE18" s="799">
        <v>2</v>
      </c>
      <c r="AF18" s="799">
        <v>2</v>
      </c>
      <c r="AG18" s="804">
        <v>0</v>
      </c>
      <c r="AH18" s="804">
        <v>0</v>
      </c>
      <c r="AI18" s="804">
        <v>33</v>
      </c>
      <c r="AJ18" s="805">
        <v>26</v>
      </c>
    </row>
    <row r="19" spans="1:36" s="692" customFormat="1" ht="15" customHeight="1" thickBot="1">
      <c r="A19" s="815"/>
      <c r="B19" s="659" t="s">
        <v>6</v>
      </c>
      <c r="C19" s="799">
        <f t="shared" si="3"/>
        <v>121</v>
      </c>
      <c r="D19" s="816">
        <f t="shared" si="3"/>
        <v>118</v>
      </c>
      <c r="E19" s="817">
        <v>17</v>
      </c>
      <c r="F19" s="817">
        <v>17</v>
      </c>
      <c r="G19" s="817">
        <v>0</v>
      </c>
      <c r="H19" s="817">
        <v>0</v>
      </c>
      <c r="I19" s="817">
        <v>15</v>
      </c>
      <c r="J19" s="817">
        <v>15</v>
      </c>
      <c r="K19" s="816">
        <v>1</v>
      </c>
      <c r="L19" s="817">
        <v>1</v>
      </c>
      <c r="M19" s="817">
        <v>13</v>
      </c>
      <c r="N19" s="817">
        <v>13</v>
      </c>
      <c r="O19" s="817">
        <v>6</v>
      </c>
      <c r="P19" s="817">
        <v>6</v>
      </c>
      <c r="Q19" s="818">
        <v>8</v>
      </c>
      <c r="R19" s="818">
        <v>7</v>
      </c>
      <c r="S19" s="819">
        <v>6</v>
      </c>
      <c r="T19" s="816">
        <v>7</v>
      </c>
      <c r="U19" s="818">
        <v>32</v>
      </c>
      <c r="V19" s="818">
        <v>32</v>
      </c>
      <c r="W19" s="818">
        <v>2</v>
      </c>
      <c r="X19" s="818">
        <v>2</v>
      </c>
      <c r="Y19" s="817">
        <v>6</v>
      </c>
      <c r="Z19" s="817">
        <v>5</v>
      </c>
      <c r="AA19" s="817">
        <v>0</v>
      </c>
      <c r="AB19" s="817">
        <v>0</v>
      </c>
      <c r="AC19" s="817">
        <v>1</v>
      </c>
      <c r="AD19" s="817">
        <v>1</v>
      </c>
      <c r="AE19" s="817">
        <v>2</v>
      </c>
      <c r="AF19" s="817">
        <v>2</v>
      </c>
      <c r="AG19" s="820">
        <v>0</v>
      </c>
      <c r="AH19" s="820">
        <v>0</v>
      </c>
      <c r="AI19" s="820">
        <v>12</v>
      </c>
      <c r="AJ19" s="821">
        <v>10</v>
      </c>
    </row>
    <row r="20" spans="1:36" s="580" customFormat="1" ht="15" customHeight="1">
      <c r="A20" s="822" t="s">
        <v>25</v>
      </c>
      <c r="B20" s="823"/>
      <c r="C20" s="824"/>
      <c r="D20" s="825"/>
      <c r="E20" s="825"/>
      <c r="F20" s="825"/>
      <c r="G20" s="825"/>
      <c r="H20" s="825"/>
      <c r="I20" s="825"/>
      <c r="J20" s="825"/>
      <c r="K20" s="825"/>
      <c r="L20" s="825"/>
      <c r="M20" s="825"/>
      <c r="N20" s="825"/>
      <c r="O20" s="825"/>
      <c r="P20" s="825"/>
      <c r="Q20" s="826"/>
      <c r="R20" s="826"/>
      <c r="S20" s="825"/>
      <c r="T20" s="825"/>
      <c r="U20" s="826"/>
      <c r="V20" s="826"/>
      <c r="W20" s="826"/>
      <c r="X20" s="826"/>
      <c r="Y20" s="826"/>
      <c r="Z20" s="826"/>
      <c r="AA20" s="825"/>
      <c r="AB20" s="825"/>
      <c r="AC20" s="825"/>
      <c r="AD20" s="825"/>
      <c r="AE20" s="825"/>
      <c r="AF20" s="825"/>
    </row>
    <row r="21" spans="1:36" ht="15.6" customHeight="1">
      <c r="B21" s="827"/>
      <c r="C21" s="485"/>
      <c r="D21" s="485"/>
      <c r="E21" s="485"/>
      <c r="F21" s="485"/>
      <c r="G21" s="485"/>
      <c r="H21" s="485"/>
      <c r="I21" s="485"/>
      <c r="J21" s="485"/>
      <c r="K21" s="485"/>
      <c r="L21" s="485"/>
      <c r="M21" s="485"/>
      <c r="N21" s="485"/>
      <c r="O21" s="485"/>
      <c r="P21" s="485"/>
      <c r="Q21" s="828"/>
      <c r="R21" s="828"/>
      <c r="S21" s="485"/>
      <c r="T21" s="485"/>
      <c r="U21" s="828"/>
      <c r="V21" s="828"/>
    </row>
    <row r="22" spans="1:36" s="829" customFormat="1"/>
    <row r="39" spans="2:4">
      <c r="B39" s="830"/>
      <c r="C39" s="830"/>
      <c r="D39" s="830"/>
    </row>
  </sheetData>
  <mergeCells count="21">
    <mergeCell ref="AI2:AJ2"/>
    <mergeCell ref="A4:A11"/>
    <mergeCell ref="A12:A19"/>
    <mergeCell ref="W2:X2"/>
    <mergeCell ref="Y2:Z2"/>
    <mergeCell ref="AA2:AB2"/>
    <mergeCell ref="AC2:AD2"/>
    <mergeCell ref="AE2:AF2"/>
    <mergeCell ref="AG2:AH2"/>
    <mergeCell ref="K2:L2"/>
    <mergeCell ref="M2:N2"/>
    <mergeCell ref="O2:P2"/>
    <mergeCell ref="Q2:R2"/>
    <mergeCell ref="S2:T2"/>
    <mergeCell ref="U2:V2"/>
    <mergeCell ref="A2:A3"/>
    <mergeCell ref="B2:B3"/>
    <mergeCell ref="C2:D2"/>
    <mergeCell ref="E2:F2"/>
    <mergeCell ref="G2:H2"/>
    <mergeCell ref="I2:J2"/>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0031-70A5-44CC-9351-0402AAB62A4C}">
  <dimension ref="A1:M26"/>
  <sheetViews>
    <sheetView showGridLines="0" showZeros="0" workbookViewId="0">
      <selection sqref="A1:G1"/>
    </sheetView>
  </sheetViews>
  <sheetFormatPr defaultColWidth="8.875" defaultRowHeight="13.5"/>
  <cols>
    <col min="1" max="3" width="5.5" customWidth="1"/>
    <col min="4" max="7" width="19.125" customWidth="1"/>
    <col min="8" max="24" width="1.625" customWidth="1"/>
    <col min="25" max="69" width="5.625" customWidth="1"/>
  </cols>
  <sheetData>
    <row r="1" spans="1:13" s="9" customFormat="1" ht="15" customHeight="1" thickBot="1">
      <c r="A1" s="31" t="s">
        <v>19</v>
      </c>
      <c r="B1" s="31"/>
      <c r="C1" s="31"/>
      <c r="D1" s="31"/>
      <c r="E1" s="31"/>
      <c r="F1" s="31"/>
      <c r="G1" s="31"/>
    </row>
    <row r="2" spans="1:13" s="45" customFormat="1" ht="19.5" customHeight="1" thickBot="1">
      <c r="A2" s="40"/>
      <c r="B2" s="40"/>
      <c r="C2" s="41"/>
      <c r="D2" s="42" t="s">
        <v>20</v>
      </c>
      <c r="E2" s="43" t="s">
        <v>21</v>
      </c>
      <c r="F2" s="42" t="s">
        <v>22</v>
      </c>
      <c r="G2" s="44" t="s">
        <v>23</v>
      </c>
    </row>
    <row r="3" spans="1:13" s="45" customFormat="1" ht="19.5" customHeight="1">
      <c r="A3" s="46" t="s">
        <v>24</v>
      </c>
      <c r="B3" s="46"/>
      <c r="C3" s="47"/>
      <c r="D3" s="48">
        <v>4880</v>
      </c>
      <c r="E3" s="48">
        <v>2634</v>
      </c>
      <c r="F3" s="48">
        <v>282</v>
      </c>
      <c r="G3" s="48">
        <v>2352</v>
      </c>
    </row>
    <row r="4" spans="1:13" s="45" customFormat="1" ht="19.5" customHeight="1">
      <c r="A4" s="49"/>
      <c r="B4" s="50">
        <v>5</v>
      </c>
      <c r="C4" s="51"/>
      <c r="D4" s="48">
        <v>4851</v>
      </c>
      <c r="E4" s="48">
        <v>2708</v>
      </c>
      <c r="F4" s="48">
        <v>269</v>
      </c>
      <c r="G4" s="48">
        <v>2439</v>
      </c>
    </row>
    <row r="5" spans="1:13" s="45" customFormat="1" ht="19.5" customHeight="1">
      <c r="A5" s="52"/>
      <c r="B5" s="53">
        <v>6</v>
      </c>
      <c r="C5" s="54"/>
      <c r="D5" s="55">
        <f>SUM(D6:D12)</f>
        <v>4679</v>
      </c>
      <c r="E5" s="55">
        <f>SUM(E6:E12)</f>
        <v>2710</v>
      </c>
      <c r="F5" s="55">
        <f>SUM(F6:F12)</f>
        <v>195</v>
      </c>
      <c r="G5" s="55">
        <f>SUM(G6:G12)</f>
        <v>2515</v>
      </c>
    </row>
    <row r="6" spans="1:13" s="45" customFormat="1" ht="19.5" customHeight="1">
      <c r="A6" s="56" t="s">
        <v>0</v>
      </c>
      <c r="B6" s="56"/>
      <c r="C6" s="57"/>
      <c r="D6" s="58">
        <v>1225</v>
      </c>
      <c r="E6" s="59">
        <f>SUM(F6:G6)</f>
        <v>692</v>
      </c>
      <c r="F6" s="60">
        <v>44</v>
      </c>
      <c r="G6" s="61">
        <v>648</v>
      </c>
    </row>
    <row r="7" spans="1:13" s="45" customFormat="1" ht="19.5" customHeight="1">
      <c r="A7" s="62" t="s">
        <v>1</v>
      </c>
      <c r="B7" s="62"/>
      <c r="C7" s="63"/>
      <c r="D7" s="64">
        <v>541</v>
      </c>
      <c r="E7" s="65">
        <f t="shared" ref="E7:E12" si="0">SUM(F7:G7)</f>
        <v>405</v>
      </c>
      <c r="F7" s="66">
        <v>24</v>
      </c>
      <c r="G7" s="67">
        <v>381</v>
      </c>
    </row>
    <row r="8" spans="1:13" s="45" customFormat="1" ht="19.5" customHeight="1">
      <c r="A8" s="68" t="s">
        <v>2</v>
      </c>
      <c r="B8" s="68"/>
      <c r="C8" s="69"/>
      <c r="D8" s="64">
        <v>879</v>
      </c>
      <c r="E8" s="65">
        <f t="shared" si="0"/>
        <v>670</v>
      </c>
      <c r="F8" s="66">
        <v>66</v>
      </c>
      <c r="G8" s="67">
        <v>604</v>
      </c>
    </row>
    <row r="9" spans="1:13" s="45" customFormat="1" ht="19.5" customHeight="1">
      <c r="A9" s="68" t="s">
        <v>3</v>
      </c>
      <c r="B9" s="68"/>
      <c r="C9" s="69"/>
      <c r="D9" s="64">
        <v>593</v>
      </c>
      <c r="E9" s="65">
        <f t="shared" si="0"/>
        <v>242</v>
      </c>
      <c r="F9" s="66">
        <v>23</v>
      </c>
      <c r="G9" s="67">
        <v>219</v>
      </c>
    </row>
    <row r="10" spans="1:13" s="45" customFormat="1" ht="19.5" customHeight="1">
      <c r="A10" s="68" t="s">
        <v>4</v>
      </c>
      <c r="B10" s="68"/>
      <c r="C10" s="69"/>
      <c r="D10" s="64">
        <v>464</v>
      </c>
      <c r="E10" s="65">
        <f t="shared" si="0"/>
        <v>234</v>
      </c>
      <c r="F10" s="66">
        <v>10</v>
      </c>
      <c r="G10" s="67">
        <v>224</v>
      </c>
      <c r="L10" s="70"/>
      <c r="M10" s="70"/>
    </row>
    <row r="11" spans="1:13" s="45" customFormat="1" ht="19.5" customHeight="1">
      <c r="A11" s="68" t="s">
        <v>5</v>
      </c>
      <c r="B11" s="68"/>
      <c r="C11" s="69"/>
      <c r="D11" s="64">
        <v>592</v>
      </c>
      <c r="E11" s="65">
        <f t="shared" si="0"/>
        <v>289</v>
      </c>
      <c r="F11" s="66">
        <v>23</v>
      </c>
      <c r="G11" s="67">
        <v>266</v>
      </c>
      <c r="L11" s="70"/>
      <c r="M11" s="70"/>
    </row>
    <row r="12" spans="1:13" s="45" customFormat="1" ht="19.5" customHeight="1" thickBot="1">
      <c r="A12" s="71" t="s">
        <v>6</v>
      </c>
      <c r="B12" s="71"/>
      <c r="C12" s="72"/>
      <c r="D12" s="73">
        <v>385</v>
      </c>
      <c r="E12" s="74">
        <f t="shared" si="0"/>
        <v>178</v>
      </c>
      <c r="F12" s="75">
        <v>5</v>
      </c>
      <c r="G12" s="76">
        <v>173</v>
      </c>
    </row>
    <row r="13" spans="1:13" s="45" customFormat="1" ht="15" customHeight="1">
      <c r="A13" s="35" t="s">
        <v>25</v>
      </c>
      <c r="B13" s="35"/>
      <c r="C13" s="35"/>
      <c r="D13" s="35"/>
      <c r="E13" s="77"/>
      <c r="F13" s="77"/>
      <c r="G13" s="77"/>
    </row>
    <row r="14" spans="1:13">
      <c r="D14" s="78"/>
      <c r="E14" s="78"/>
      <c r="F14" s="78"/>
      <c r="G14" s="78"/>
    </row>
    <row r="15" spans="1:13">
      <c r="D15" s="78"/>
      <c r="F15" s="78"/>
    </row>
    <row r="16" spans="1:13">
      <c r="F16" s="78"/>
    </row>
    <row r="17" spans="6:6">
      <c r="F17" s="78"/>
    </row>
    <row r="18" spans="6:6">
      <c r="F18" s="78"/>
    </row>
    <row r="19" spans="6:6">
      <c r="F19" s="78"/>
    </row>
    <row r="20" spans="6:6">
      <c r="F20" s="78"/>
    </row>
    <row r="21" spans="6:6">
      <c r="F21" s="78"/>
    </row>
    <row r="22" spans="6:6">
      <c r="F22" s="78"/>
    </row>
    <row r="23" spans="6:6">
      <c r="F23" s="78"/>
    </row>
    <row r="24" spans="6:6">
      <c r="F24" s="78"/>
    </row>
    <row r="25" spans="6:6">
      <c r="F25" s="78"/>
    </row>
    <row r="26" spans="6:6">
      <c r="F26" s="78"/>
    </row>
  </sheetData>
  <mergeCells count="11">
    <mergeCell ref="A9:C9"/>
    <mergeCell ref="A10:C10"/>
    <mergeCell ref="A11:C11"/>
    <mergeCell ref="A12:C12"/>
    <mergeCell ref="A13:D13"/>
    <mergeCell ref="A1:G1"/>
    <mergeCell ref="A2:C2"/>
    <mergeCell ref="A3:C3"/>
    <mergeCell ref="A6:C6"/>
    <mergeCell ref="A7:C7"/>
    <mergeCell ref="A8:C8"/>
  </mergeCells>
  <phoneticPr fontId="2"/>
  <printOptions horizontalCentered="1"/>
  <pageMargins left="0.47244094488188981" right="0.47244094488188981" top="0" bottom="0" header="0" footer="0"/>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A7E1F-1114-4266-BD49-914100DEE578}">
  <dimension ref="A1:Q31"/>
  <sheetViews>
    <sheetView showGridLines="0" showZeros="0" zoomScaleNormal="100" zoomScaleSheetLayoutView="100" workbookViewId="0"/>
  </sheetViews>
  <sheetFormatPr defaultColWidth="8.875" defaultRowHeight="13.5"/>
  <cols>
    <col min="1" max="1" width="10" style="481" customWidth="1"/>
    <col min="2" max="2" width="6.375" style="481" customWidth="1"/>
    <col min="3" max="16" width="5.5" style="481" customWidth="1"/>
    <col min="17" max="31" width="5.625" style="481" customWidth="1"/>
    <col min="32" max="16384" width="8.875" style="481"/>
  </cols>
  <sheetData>
    <row r="1" spans="1:17" ht="15" customHeight="1" thickBot="1">
      <c r="A1" s="411" t="s">
        <v>345</v>
      </c>
      <c r="B1" s="831"/>
      <c r="C1" s="831"/>
      <c r="O1" s="616"/>
    </row>
    <row r="2" spans="1:17" s="414" customFormat="1" ht="30" customHeight="1">
      <c r="A2" s="501"/>
      <c r="B2" s="832" t="s">
        <v>7</v>
      </c>
      <c r="C2" s="832" t="s">
        <v>28</v>
      </c>
      <c r="D2" s="833" t="s">
        <v>30</v>
      </c>
      <c r="E2" s="833" t="s">
        <v>29</v>
      </c>
      <c r="F2" s="502" t="s">
        <v>33</v>
      </c>
      <c r="G2" s="502" t="s">
        <v>34</v>
      </c>
      <c r="H2" s="502" t="s">
        <v>346</v>
      </c>
      <c r="I2" s="502" t="s">
        <v>38</v>
      </c>
      <c r="J2" s="502" t="s">
        <v>39</v>
      </c>
      <c r="K2" s="502" t="s">
        <v>347</v>
      </c>
      <c r="L2" s="502" t="s">
        <v>42</v>
      </c>
      <c r="M2" s="502" t="s">
        <v>337</v>
      </c>
      <c r="N2" s="502" t="s">
        <v>338</v>
      </c>
      <c r="O2" s="502" t="s">
        <v>90</v>
      </c>
      <c r="P2" s="834" t="s">
        <v>37</v>
      </c>
    </row>
    <row r="3" spans="1:17" s="414" customFormat="1" ht="78" customHeight="1" thickBot="1">
      <c r="A3" s="514"/>
      <c r="B3" s="835"/>
      <c r="C3" s="835"/>
      <c r="D3" s="836"/>
      <c r="E3" s="836"/>
      <c r="F3" s="515"/>
      <c r="G3" s="515"/>
      <c r="H3" s="515"/>
      <c r="I3" s="515"/>
      <c r="J3" s="515"/>
      <c r="K3" s="515"/>
      <c r="L3" s="515"/>
      <c r="M3" s="515"/>
      <c r="N3" s="515"/>
      <c r="O3" s="515"/>
      <c r="P3" s="837"/>
    </row>
    <row r="4" spans="1:17" s="414" customFormat="1" ht="14.1" customHeight="1">
      <c r="A4" s="518" t="s">
        <v>7</v>
      </c>
      <c r="B4" s="838">
        <f>SUM(B5:B11)</f>
        <v>38</v>
      </c>
      <c r="C4" s="838">
        <f>SUM(C5:C11)</f>
        <v>0</v>
      </c>
      <c r="D4" s="838">
        <f t="shared" ref="D4:P4" si="0">SUM(D5:D11)</f>
        <v>3</v>
      </c>
      <c r="E4" s="838">
        <f t="shared" si="0"/>
        <v>0</v>
      </c>
      <c r="F4" s="838">
        <f t="shared" si="0"/>
        <v>2</v>
      </c>
      <c r="G4" s="838">
        <f t="shared" si="0"/>
        <v>9</v>
      </c>
      <c r="H4" s="838">
        <f t="shared" si="0"/>
        <v>4</v>
      </c>
      <c r="I4" s="838">
        <f t="shared" si="0"/>
        <v>9</v>
      </c>
      <c r="J4" s="838">
        <f t="shared" si="0"/>
        <v>2</v>
      </c>
      <c r="K4" s="838">
        <f t="shared" si="0"/>
        <v>4</v>
      </c>
      <c r="L4" s="838">
        <f t="shared" si="0"/>
        <v>0</v>
      </c>
      <c r="M4" s="838">
        <f t="shared" si="0"/>
        <v>5</v>
      </c>
      <c r="N4" s="838">
        <f t="shared" si="0"/>
        <v>0</v>
      </c>
      <c r="O4" s="838">
        <f t="shared" si="0"/>
        <v>0</v>
      </c>
      <c r="P4" s="838">
        <f t="shared" si="0"/>
        <v>0</v>
      </c>
      <c r="Q4" s="500"/>
    </row>
    <row r="5" spans="1:17" s="414" customFormat="1" ht="14.1" customHeight="1">
      <c r="A5" s="522" t="s">
        <v>0</v>
      </c>
      <c r="B5" s="839">
        <f>SUM(C5:P5)</f>
        <v>4</v>
      </c>
      <c r="C5" s="839">
        <v>0</v>
      </c>
      <c r="D5" s="839">
        <v>1</v>
      </c>
      <c r="E5" s="839">
        <v>0</v>
      </c>
      <c r="F5" s="839">
        <v>0</v>
      </c>
      <c r="G5" s="839">
        <v>3</v>
      </c>
      <c r="H5" s="839">
        <v>0</v>
      </c>
      <c r="I5" s="840">
        <v>0</v>
      </c>
      <c r="J5" s="839">
        <v>0</v>
      </c>
      <c r="K5" s="840">
        <v>0</v>
      </c>
      <c r="L5" s="840">
        <v>0</v>
      </c>
      <c r="M5" s="839">
        <v>0</v>
      </c>
      <c r="N5" s="839">
        <v>0</v>
      </c>
      <c r="O5" s="494">
        <v>0</v>
      </c>
      <c r="P5" s="841">
        <v>0</v>
      </c>
    </row>
    <row r="6" spans="1:17" s="414" customFormat="1" ht="14.1" customHeight="1">
      <c r="A6" s="522" t="s">
        <v>1</v>
      </c>
      <c r="B6" s="839">
        <f t="shared" ref="B6:B11" si="1">SUM(C6:P6)</f>
        <v>4</v>
      </c>
      <c r="C6" s="839">
        <v>0</v>
      </c>
      <c r="D6" s="839">
        <v>0</v>
      </c>
      <c r="E6" s="839">
        <v>0</v>
      </c>
      <c r="F6" s="839">
        <v>1</v>
      </c>
      <c r="G6" s="839">
        <v>1</v>
      </c>
      <c r="H6" s="839">
        <v>1</v>
      </c>
      <c r="I6" s="840">
        <v>0</v>
      </c>
      <c r="J6" s="839">
        <v>1</v>
      </c>
      <c r="K6" s="840">
        <v>0</v>
      </c>
      <c r="L6" s="840">
        <v>0</v>
      </c>
      <c r="M6" s="839">
        <v>0</v>
      </c>
      <c r="N6" s="839">
        <v>0</v>
      </c>
      <c r="O6" s="48">
        <v>0</v>
      </c>
      <c r="P6" s="22">
        <v>0</v>
      </c>
    </row>
    <row r="7" spans="1:17" s="414" customFormat="1" ht="14.1" customHeight="1">
      <c r="A7" s="522" t="s">
        <v>2</v>
      </c>
      <c r="B7" s="839">
        <f t="shared" si="1"/>
        <v>19</v>
      </c>
      <c r="C7" s="839">
        <v>0</v>
      </c>
      <c r="D7" s="839">
        <v>2</v>
      </c>
      <c r="E7" s="839">
        <v>0</v>
      </c>
      <c r="F7" s="839">
        <v>1</v>
      </c>
      <c r="G7" s="839">
        <v>3</v>
      </c>
      <c r="H7" s="839">
        <v>3</v>
      </c>
      <c r="I7" s="840">
        <v>6</v>
      </c>
      <c r="J7" s="839">
        <v>0</v>
      </c>
      <c r="K7" s="840">
        <v>4</v>
      </c>
      <c r="L7" s="840">
        <v>0</v>
      </c>
      <c r="M7" s="839">
        <v>0</v>
      </c>
      <c r="N7" s="839">
        <v>0</v>
      </c>
      <c r="O7" s="48">
        <v>0</v>
      </c>
      <c r="P7" s="22">
        <v>0</v>
      </c>
    </row>
    <row r="8" spans="1:17" s="414" customFormat="1" ht="14.1" customHeight="1">
      <c r="A8" s="522" t="s">
        <v>3</v>
      </c>
      <c r="B8" s="839">
        <f t="shared" si="1"/>
        <v>9</v>
      </c>
      <c r="C8" s="839">
        <v>0</v>
      </c>
      <c r="D8" s="839">
        <v>0</v>
      </c>
      <c r="E8" s="839">
        <v>0</v>
      </c>
      <c r="F8" s="839">
        <v>0</v>
      </c>
      <c r="G8" s="839">
        <v>0</v>
      </c>
      <c r="H8" s="839">
        <v>0</v>
      </c>
      <c r="I8" s="840">
        <v>3</v>
      </c>
      <c r="J8" s="839">
        <v>1</v>
      </c>
      <c r="K8" s="840">
        <v>0</v>
      </c>
      <c r="L8" s="840">
        <v>0</v>
      </c>
      <c r="M8" s="839">
        <v>5</v>
      </c>
      <c r="N8" s="839">
        <v>0</v>
      </c>
      <c r="O8" s="64">
        <v>0</v>
      </c>
      <c r="P8" s="64">
        <v>0</v>
      </c>
    </row>
    <row r="9" spans="1:17" s="414" customFormat="1" ht="14.1" customHeight="1">
      <c r="A9" s="522" t="s">
        <v>4</v>
      </c>
      <c r="B9" s="839">
        <f t="shared" si="1"/>
        <v>0</v>
      </c>
      <c r="C9" s="839">
        <v>0</v>
      </c>
      <c r="D9" s="839">
        <v>0</v>
      </c>
      <c r="E9" s="839">
        <v>0</v>
      </c>
      <c r="F9" s="839">
        <v>0</v>
      </c>
      <c r="G9" s="839">
        <v>0</v>
      </c>
      <c r="H9" s="839">
        <v>0</v>
      </c>
      <c r="I9" s="840">
        <v>0</v>
      </c>
      <c r="J9" s="839">
        <v>0</v>
      </c>
      <c r="K9" s="840">
        <v>0</v>
      </c>
      <c r="L9" s="840">
        <v>0</v>
      </c>
      <c r="M9" s="839">
        <v>0</v>
      </c>
      <c r="N9" s="839">
        <v>0</v>
      </c>
      <c r="O9" s="64">
        <v>0</v>
      </c>
      <c r="P9" s="64">
        <v>0</v>
      </c>
    </row>
    <row r="10" spans="1:17" s="414" customFormat="1" ht="14.1" customHeight="1">
      <c r="A10" s="522" t="s">
        <v>5</v>
      </c>
      <c r="B10" s="839">
        <f t="shared" si="1"/>
        <v>0</v>
      </c>
      <c r="C10" s="839">
        <v>0</v>
      </c>
      <c r="D10" s="839">
        <v>0</v>
      </c>
      <c r="E10" s="839">
        <v>0</v>
      </c>
      <c r="F10" s="839">
        <v>0</v>
      </c>
      <c r="G10" s="839">
        <v>0</v>
      </c>
      <c r="H10" s="839">
        <v>0</v>
      </c>
      <c r="I10" s="840">
        <v>0</v>
      </c>
      <c r="J10" s="839">
        <v>0</v>
      </c>
      <c r="K10" s="840">
        <v>0</v>
      </c>
      <c r="L10" s="840">
        <v>0</v>
      </c>
      <c r="M10" s="839">
        <v>0</v>
      </c>
      <c r="N10" s="839">
        <v>0</v>
      </c>
      <c r="O10" s="64">
        <v>0</v>
      </c>
      <c r="P10" s="64">
        <v>0</v>
      </c>
    </row>
    <row r="11" spans="1:17" s="414" customFormat="1" ht="14.1" customHeight="1" thickBot="1">
      <c r="A11" s="842" t="s">
        <v>6</v>
      </c>
      <c r="B11" s="839">
        <f t="shared" si="1"/>
        <v>2</v>
      </c>
      <c r="C11" s="843">
        <v>0</v>
      </c>
      <c r="D11" s="843">
        <v>0</v>
      </c>
      <c r="E11" s="843">
        <v>0</v>
      </c>
      <c r="F11" s="843">
        <v>0</v>
      </c>
      <c r="G11" s="843">
        <v>2</v>
      </c>
      <c r="H11" s="843">
        <v>0</v>
      </c>
      <c r="I11" s="844">
        <v>0</v>
      </c>
      <c r="J11" s="843">
        <v>0</v>
      </c>
      <c r="K11" s="844">
        <v>0</v>
      </c>
      <c r="L11" s="844">
        <v>0</v>
      </c>
      <c r="M11" s="843">
        <v>0</v>
      </c>
      <c r="N11" s="843">
        <v>0</v>
      </c>
      <c r="O11" s="497">
        <v>0</v>
      </c>
      <c r="P11" s="24">
        <v>0</v>
      </c>
    </row>
    <row r="12" spans="1:17" s="414" customFormat="1" ht="15" customHeight="1">
      <c r="A12" s="822" t="s">
        <v>25</v>
      </c>
      <c r="B12" s="845"/>
      <c r="C12" s="846"/>
      <c r="D12" s="846"/>
      <c r="E12" s="846"/>
      <c r="F12" s="846"/>
      <c r="G12" s="846"/>
      <c r="H12" s="846"/>
      <c r="I12" s="846"/>
      <c r="J12" s="846"/>
    </row>
    <row r="13" spans="1:17" ht="15.6" customHeight="1">
      <c r="A13" s="827"/>
      <c r="B13" s="485"/>
      <c r="C13" s="485"/>
      <c r="D13" s="485"/>
      <c r="E13" s="485"/>
      <c r="F13" s="485"/>
      <c r="G13" s="485"/>
      <c r="H13" s="485"/>
      <c r="I13" s="485"/>
      <c r="J13" s="485"/>
    </row>
    <row r="14" spans="1:17" s="829" customFormat="1"/>
    <row r="31" spans="1:2">
      <c r="A31" s="847"/>
      <c r="B31" s="848"/>
    </row>
  </sheetData>
  <mergeCells count="17">
    <mergeCell ref="M2:M3"/>
    <mergeCell ref="N2:N3"/>
    <mergeCell ref="O2:O3"/>
    <mergeCell ref="P2:P3"/>
    <mergeCell ref="A31:B31"/>
    <mergeCell ref="G2:G3"/>
    <mergeCell ref="H2:H3"/>
    <mergeCell ref="I2:I3"/>
    <mergeCell ref="J2:J3"/>
    <mergeCell ref="K2:K3"/>
    <mergeCell ref="L2:L3"/>
    <mergeCell ref="A2:A3"/>
    <mergeCell ref="B2:B3"/>
    <mergeCell ref="C2:C3"/>
    <mergeCell ref="D2:D3"/>
    <mergeCell ref="E2:E3"/>
    <mergeCell ref="F2:F3"/>
  </mergeCells>
  <phoneticPr fontId="2"/>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463A8-B4A6-46B2-A817-9365B3A38FBD}">
  <dimension ref="A1:Q19"/>
  <sheetViews>
    <sheetView showGridLines="0" showZeros="0" zoomScaleNormal="100" workbookViewId="0">
      <selection sqref="A1:D1"/>
    </sheetView>
  </sheetViews>
  <sheetFormatPr defaultColWidth="8.875" defaultRowHeight="13.5"/>
  <cols>
    <col min="1" max="1" width="12.75" customWidth="1"/>
    <col min="2" max="2" width="6.625" customWidth="1"/>
    <col min="3" max="16" width="5.25" customWidth="1"/>
    <col min="17" max="37" width="5.625" customWidth="1"/>
  </cols>
  <sheetData>
    <row r="1" spans="1:17" s="9" customFormat="1" ht="15" customHeight="1" thickBot="1">
      <c r="A1" s="31" t="s">
        <v>348</v>
      </c>
      <c r="B1" s="849"/>
      <c r="C1" s="849"/>
      <c r="D1" s="849"/>
      <c r="O1" s="4"/>
    </row>
    <row r="2" spans="1:17" s="854" customFormat="1" ht="104.1" customHeight="1" thickBot="1">
      <c r="A2" s="850"/>
      <c r="B2" s="851" t="s">
        <v>7</v>
      </c>
      <c r="C2" s="851" t="s">
        <v>28</v>
      </c>
      <c r="D2" s="851" t="s">
        <v>30</v>
      </c>
      <c r="E2" s="851" t="s">
        <v>29</v>
      </c>
      <c r="F2" s="851" t="s">
        <v>33</v>
      </c>
      <c r="G2" s="851" t="s">
        <v>34</v>
      </c>
      <c r="H2" s="851" t="s">
        <v>349</v>
      </c>
      <c r="I2" s="851" t="s">
        <v>38</v>
      </c>
      <c r="J2" s="851" t="s">
        <v>39</v>
      </c>
      <c r="K2" s="851" t="s">
        <v>347</v>
      </c>
      <c r="L2" s="851" t="s">
        <v>42</v>
      </c>
      <c r="M2" s="852" t="s">
        <v>337</v>
      </c>
      <c r="N2" s="851" t="s">
        <v>338</v>
      </c>
      <c r="O2" s="853" t="s">
        <v>90</v>
      </c>
      <c r="P2" s="853" t="s">
        <v>37</v>
      </c>
    </row>
    <row r="3" spans="1:17" s="4" customFormat="1" ht="14.1" customHeight="1">
      <c r="A3" s="855" t="s">
        <v>7</v>
      </c>
      <c r="B3" s="856">
        <f>SUM(B4:B7)</f>
        <v>1522</v>
      </c>
      <c r="C3" s="856">
        <f t="shared" ref="C3:P3" si="0">SUM(C4:C7)</f>
        <v>82</v>
      </c>
      <c r="D3" s="856">
        <f t="shared" si="0"/>
        <v>156</v>
      </c>
      <c r="E3" s="856">
        <f t="shared" si="0"/>
        <v>25</v>
      </c>
      <c r="F3" s="856">
        <f t="shared" si="0"/>
        <v>56</v>
      </c>
      <c r="G3" s="856">
        <f t="shared" si="0"/>
        <v>434</v>
      </c>
      <c r="H3" s="856">
        <f t="shared" si="0"/>
        <v>194</v>
      </c>
      <c r="I3" s="857">
        <f t="shared" si="0"/>
        <v>88</v>
      </c>
      <c r="J3" s="856">
        <f t="shared" si="0"/>
        <v>6</v>
      </c>
      <c r="K3" s="857">
        <f t="shared" si="0"/>
        <v>209</v>
      </c>
      <c r="L3" s="857">
        <f t="shared" si="0"/>
        <v>71</v>
      </c>
      <c r="M3" s="856">
        <f t="shared" si="0"/>
        <v>5</v>
      </c>
      <c r="N3" s="856">
        <f t="shared" si="0"/>
        <v>35</v>
      </c>
      <c r="O3" s="856">
        <f t="shared" si="0"/>
        <v>137</v>
      </c>
      <c r="P3" s="856">
        <f t="shared" si="0"/>
        <v>24</v>
      </c>
      <c r="Q3" s="225"/>
    </row>
    <row r="4" spans="1:17" s="4" customFormat="1" ht="14.1" customHeight="1">
      <c r="A4" s="858" t="s">
        <v>350</v>
      </c>
      <c r="B4" s="859">
        <f>SUM(C4:P4)</f>
        <v>1411</v>
      </c>
      <c r="C4" s="860">
        <v>71</v>
      </c>
      <c r="D4" s="860">
        <v>143</v>
      </c>
      <c r="E4" s="860">
        <v>22</v>
      </c>
      <c r="F4" s="860">
        <v>56</v>
      </c>
      <c r="G4" s="860">
        <v>430</v>
      </c>
      <c r="H4" s="860">
        <v>192</v>
      </c>
      <c r="I4" s="861">
        <v>77</v>
      </c>
      <c r="J4" s="860">
        <v>5</v>
      </c>
      <c r="K4" s="861">
        <v>146</v>
      </c>
      <c r="L4" s="861">
        <v>71</v>
      </c>
      <c r="M4" s="860">
        <v>4</v>
      </c>
      <c r="N4" s="860">
        <v>35</v>
      </c>
      <c r="O4" s="859">
        <v>135</v>
      </c>
      <c r="P4" s="862">
        <v>24</v>
      </c>
    </row>
    <row r="5" spans="1:17" s="4" customFormat="1" ht="14.1" customHeight="1">
      <c r="A5" s="863" t="s">
        <v>351</v>
      </c>
      <c r="B5" s="864">
        <f>SUM(C5:P5)</f>
        <v>78</v>
      </c>
      <c r="C5" s="865">
        <v>11</v>
      </c>
      <c r="D5" s="865">
        <v>13</v>
      </c>
      <c r="E5" s="865">
        <v>3</v>
      </c>
      <c r="F5" s="866">
        <v>0</v>
      </c>
      <c r="G5" s="865">
        <v>4</v>
      </c>
      <c r="H5" s="866">
        <v>2</v>
      </c>
      <c r="I5" s="867">
        <v>11</v>
      </c>
      <c r="J5" s="866">
        <v>1</v>
      </c>
      <c r="K5" s="867">
        <v>30</v>
      </c>
      <c r="L5" s="868">
        <v>0</v>
      </c>
      <c r="M5" s="865">
        <v>1</v>
      </c>
      <c r="N5" s="866">
        <v>0</v>
      </c>
      <c r="O5" s="869">
        <v>2</v>
      </c>
      <c r="P5" s="870">
        <v>0</v>
      </c>
    </row>
    <row r="6" spans="1:17" s="4" customFormat="1" ht="14.1" customHeight="1">
      <c r="A6" s="863" t="s">
        <v>352</v>
      </c>
      <c r="B6" s="864">
        <f>SUM(C6:P6)</f>
        <v>33</v>
      </c>
      <c r="C6" s="865">
        <v>0</v>
      </c>
      <c r="D6" s="865">
        <v>0</v>
      </c>
      <c r="E6" s="865">
        <v>0</v>
      </c>
      <c r="F6" s="865">
        <v>0</v>
      </c>
      <c r="G6" s="865">
        <v>0</v>
      </c>
      <c r="H6" s="865">
        <v>0</v>
      </c>
      <c r="I6" s="867">
        <v>0</v>
      </c>
      <c r="J6" s="865">
        <v>0</v>
      </c>
      <c r="K6" s="867">
        <v>33</v>
      </c>
      <c r="L6" s="867">
        <v>0</v>
      </c>
      <c r="M6" s="865">
        <v>0</v>
      </c>
      <c r="N6" s="865">
        <v>0</v>
      </c>
      <c r="O6" s="870">
        <v>0</v>
      </c>
      <c r="P6" s="870">
        <v>0</v>
      </c>
    </row>
    <row r="7" spans="1:17" s="4" customFormat="1" ht="14.1" customHeight="1" thickBot="1">
      <c r="A7" s="871" t="s">
        <v>353</v>
      </c>
      <c r="B7" s="872">
        <v>0</v>
      </c>
      <c r="C7" s="873">
        <v>0</v>
      </c>
      <c r="D7" s="873">
        <v>0</v>
      </c>
      <c r="E7" s="873">
        <v>0</v>
      </c>
      <c r="F7" s="873">
        <v>0</v>
      </c>
      <c r="G7" s="873">
        <v>0</v>
      </c>
      <c r="H7" s="873">
        <v>0</v>
      </c>
      <c r="I7" s="874">
        <v>0</v>
      </c>
      <c r="J7" s="873">
        <v>0</v>
      </c>
      <c r="K7" s="874">
        <v>0</v>
      </c>
      <c r="L7" s="874">
        <v>0</v>
      </c>
      <c r="M7" s="873">
        <v>0</v>
      </c>
      <c r="N7" s="873">
        <v>0</v>
      </c>
      <c r="O7" s="875">
        <v>0</v>
      </c>
      <c r="P7" s="875">
        <v>0</v>
      </c>
    </row>
    <row r="8" spans="1:17" s="4" customFormat="1" ht="15" customHeight="1">
      <c r="A8" s="876" t="s">
        <v>25</v>
      </c>
      <c r="B8" s="877"/>
      <c r="C8" s="877"/>
      <c r="D8" s="877"/>
      <c r="E8" s="877"/>
      <c r="F8" s="877"/>
      <c r="G8" s="877"/>
      <c r="H8" s="877"/>
      <c r="I8" s="877"/>
      <c r="J8" s="877"/>
      <c r="K8" s="877"/>
      <c r="L8" s="877"/>
      <c r="M8" s="877"/>
      <c r="N8" s="877"/>
      <c r="O8" s="877"/>
      <c r="P8" s="877"/>
      <c r="Q8" s="878"/>
    </row>
    <row r="9" spans="1:17" ht="15.6" customHeight="1">
      <c r="A9" s="879"/>
      <c r="B9" s="880"/>
      <c r="C9" s="880"/>
      <c r="D9" s="880"/>
      <c r="E9" s="880"/>
      <c r="F9" s="880"/>
      <c r="G9" s="880"/>
      <c r="H9" s="880"/>
      <c r="I9" s="880"/>
      <c r="J9" s="880"/>
      <c r="K9" s="880"/>
      <c r="L9" s="880"/>
      <c r="M9" s="880"/>
      <c r="N9" s="880"/>
    </row>
    <row r="14" spans="1:17">
      <c r="N14" s="881"/>
    </row>
    <row r="15" spans="1:17">
      <c r="D15" s="881"/>
      <c r="N15" s="9"/>
    </row>
    <row r="16" spans="1:17">
      <c r="D16" s="882"/>
      <c r="N16" s="9"/>
    </row>
    <row r="17" spans="4:14">
      <c r="D17" s="882"/>
      <c r="N17" s="883"/>
    </row>
    <row r="18" spans="4:14">
      <c r="D18" s="882"/>
      <c r="N18" s="882"/>
    </row>
    <row r="19" spans="4:14">
      <c r="D19" s="882"/>
    </row>
  </sheetData>
  <mergeCells count="1">
    <mergeCell ref="A1:D1"/>
  </mergeCells>
  <phoneticPr fontId="2"/>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6D0F1-AA46-4209-9265-B5BC0B8C155B}">
  <dimension ref="A1:I10"/>
  <sheetViews>
    <sheetView showGridLines="0" showZeros="0" zoomScaleNormal="100" zoomScaleSheetLayoutView="115" workbookViewId="0">
      <selection sqref="A1:E1"/>
    </sheetView>
  </sheetViews>
  <sheetFormatPr defaultColWidth="8.875" defaultRowHeight="13.5"/>
  <cols>
    <col min="1" max="1" width="12.75" customWidth="1"/>
    <col min="2" max="9" width="10" customWidth="1"/>
    <col min="10" max="32" width="5.625" customWidth="1"/>
  </cols>
  <sheetData>
    <row r="1" spans="1:9" s="9" customFormat="1" ht="15" customHeight="1" thickBot="1">
      <c r="A1" s="884" t="s">
        <v>354</v>
      </c>
      <c r="B1" s="885"/>
      <c r="C1" s="885"/>
      <c r="D1" s="885"/>
      <c r="E1" s="885"/>
      <c r="I1" s="4"/>
    </row>
    <row r="2" spans="1:9" s="4" customFormat="1" ht="15" customHeight="1" thickBot="1">
      <c r="A2" s="886"/>
      <c r="B2" s="42" t="s">
        <v>7</v>
      </c>
      <c r="C2" s="42" t="s">
        <v>0</v>
      </c>
      <c r="D2" s="42" t="s">
        <v>1</v>
      </c>
      <c r="E2" s="42" t="s">
        <v>2</v>
      </c>
      <c r="F2" s="42" t="s">
        <v>3</v>
      </c>
      <c r="G2" s="42" t="s">
        <v>4</v>
      </c>
      <c r="H2" s="42" t="s">
        <v>5</v>
      </c>
      <c r="I2" s="44" t="s">
        <v>6</v>
      </c>
    </row>
    <row r="3" spans="1:9" s="4" customFormat="1" ht="14.1" customHeight="1">
      <c r="A3" s="246" t="s">
        <v>355</v>
      </c>
      <c r="B3" s="17">
        <f>SUM(C3:I3)</f>
        <v>4</v>
      </c>
      <c r="C3" s="17">
        <v>0</v>
      </c>
      <c r="D3" s="17">
        <v>0</v>
      </c>
      <c r="E3" s="17">
        <v>2</v>
      </c>
      <c r="F3" s="17">
        <v>0</v>
      </c>
      <c r="G3" s="17">
        <v>1</v>
      </c>
      <c r="H3" s="17">
        <v>1</v>
      </c>
      <c r="I3" s="887">
        <v>0</v>
      </c>
    </row>
    <row r="4" spans="1:9" s="4" customFormat="1" ht="14.1" customHeight="1">
      <c r="A4" s="20" t="s">
        <v>356</v>
      </c>
      <c r="B4" s="17">
        <f>SUM(C4:I4)</f>
        <v>0</v>
      </c>
      <c r="C4" s="17">
        <v>0</v>
      </c>
      <c r="D4" s="17">
        <v>0</v>
      </c>
      <c r="E4" s="17">
        <v>0</v>
      </c>
      <c r="F4" s="17">
        <v>0</v>
      </c>
      <c r="G4" s="17">
        <v>0</v>
      </c>
      <c r="H4" s="17">
        <v>0</v>
      </c>
      <c r="I4" s="22">
        <v>0</v>
      </c>
    </row>
    <row r="5" spans="1:9" s="4" customFormat="1" ht="14.1" customHeight="1">
      <c r="A5" s="246" t="s">
        <v>357</v>
      </c>
      <c r="B5" s="17">
        <f>SUM(C5:I5)</f>
        <v>1</v>
      </c>
      <c r="C5" s="17">
        <v>0</v>
      </c>
      <c r="D5" s="17">
        <v>1</v>
      </c>
      <c r="E5" s="17">
        <v>0</v>
      </c>
      <c r="F5" s="17">
        <v>0</v>
      </c>
      <c r="G5" s="17">
        <v>0</v>
      </c>
      <c r="H5" s="17">
        <v>0</v>
      </c>
      <c r="I5" s="22">
        <v>0</v>
      </c>
    </row>
    <row r="6" spans="1:9" s="4" customFormat="1" ht="14.1" customHeight="1" thickBot="1">
      <c r="A6" s="23" t="s">
        <v>358</v>
      </c>
      <c r="B6" s="18">
        <f>SUM(C6:I6)</f>
        <v>0</v>
      </c>
      <c r="C6" s="18">
        <v>0</v>
      </c>
      <c r="D6" s="18">
        <v>0</v>
      </c>
      <c r="E6" s="18">
        <v>0</v>
      </c>
      <c r="F6" s="18">
        <v>0</v>
      </c>
      <c r="G6" s="18">
        <v>0</v>
      </c>
      <c r="H6" s="18">
        <v>0</v>
      </c>
      <c r="I6" s="888">
        <v>0</v>
      </c>
    </row>
    <row r="7" spans="1:9" s="4" customFormat="1" ht="15" customHeight="1">
      <c r="A7" s="876" t="s">
        <v>25</v>
      </c>
      <c r="B7" s="889"/>
      <c r="C7" s="889"/>
      <c r="D7" s="889"/>
      <c r="E7" s="889"/>
      <c r="F7" s="889"/>
      <c r="G7" s="889"/>
      <c r="H7" s="889"/>
      <c r="I7" s="889"/>
    </row>
    <row r="8" spans="1:9" ht="15.6" customHeight="1">
      <c r="A8" s="879"/>
      <c r="B8" s="890"/>
      <c r="C8" s="890"/>
      <c r="D8" s="890"/>
      <c r="E8" s="890"/>
      <c r="F8" s="890"/>
      <c r="G8" s="890"/>
      <c r="H8" s="890"/>
      <c r="I8" s="890"/>
    </row>
    <row r="9" spans="1:9" ht="15.6" customHeight="1">
      <c r="A9" s="879"/>
      <c r="B9" s="890"/>
      <c r="C9" s="890"/>
      <c r="D9" s="890"/>
      <c r="E9" s="890"/>
      <c r="F9" s="890"/>
      <c r="G9" s="890"/>
      <c r="H9" s="890"/>
      <c r="I9" s="890"/>
    </row>
    <row r="10" spans="1:9">
      <c r="A10" s="891"/>
    </row>
  </sheetData>
  <mergeCells count="1">
    <mergeCell ref="A1:E1"/>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07E7-7BB7-47CA-B44A-A9272E930D89}">
  <dimension ref="A1:CS31"/>
  <sheetViews>
    <sheetView showGridLines="0" showZeros="0" zoomScaleNormal="100" zoomScaleSheetLayoutView="100" workbookViewId="0">
      <pane xSplit="4" ySplit="4" topLeftCell="E5" activePane="bottomRight" state="frozen"/>
      <selection pane="topRight" activeCell="E1" sqref="E1"/>
      <selection pane="bottomLeft" activeCell="A5" sqref="A5"/>
      <selection pane="bottomRight"/>
    </sheetView>
  </sheetViews>
  <sheetFormatPr defaultColWidth="8.875" defaultRowHeight="13.5"/>
  <cols>
    <col min="1" max="1" width="4.5" style="81" customWidth="1"/>
    <col min="2" max="2" width="0.875" style="81" customWidth="1"/>
    <col min="3" max="3" width="5" style="81" customWidth="1"/>
    <col min="4" max="4" width="4.25" style="81" customWidth="1"/>
    <col min="5" max="5" width="3.25" style="81" customWidth="1"/>
    <col min="6" max="13" width="2.75" style="81" customWidth="1"/>
    <col min="14" max="14" width="3.375" style="81" customWidth="1"/>
    <col min="15" max="22" width="2.75" style="81" customWidth="1"/>
    <col min="23" max="23" width="3.375" style="81" customWidth="1"/>
    <col min="24" max="24" width="4.25" style="81" customWidth="1"/>
    <col min="25" max="27" width="3.25" style="81" customWidth="1"/>
    <col min="28" max="28" width="2.75" style="81" customWidth="1"/>
    <col min="29" max="30" width="3.25" style="81" customWidth="1"/>
    <col min="31" max="33" width="2.75" style="81" customWidth="1"/>
    <col min="34" max="34" width="3.25" style="81" customWidth="1"/>
    <col min="35" max="35" width="2.75" style="81" customWidth="1"/>
    <col min="36" max="37" width="3.25" style="81" customWidth="1"/>
    <col min="38" max="46" width="2.75" style="81" customWidth="1"/>
    <col min="47" max="47" width="3.25" style="81" customWidth="1"/>
    <col min="48" max="50" width="2.75" style="81" customWidth="1"/>
    <col min="51" max="51" width="3.375" style="81" customWidth="1"/>
    <col min="52" max="54" width="2.75" style="81" customWidth="1"/>
    <col min="55" max="55" width="3.25" style="81" customWidth="1"/>
    <col min="56" max="63" width="2.75" style="81" customWidth="1"/>
    <col min="64" max="64" width="3.25" style="81" customWidth="1"/>
    <col min="65" max="65" width="0" style="81" hidden="1" customWidth="1"/>
    <col min="66" max="16384" width="8.875" style="81"/>
  </cols>
  <sheetData>
    <row r="1" spans="1:97" ht="15" customHeight="1">
      <c r="A1" s="79" t="s">
        <v>26</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t="s">
        <v>27</v>
      </c>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row>
    <row r="2" spans="1:97" s="96" customFormat="1" ht="12.95" customHeight="1">
      <c r="A2" s="82"/>
      <c r="B2" s="83"/>
      <c r="C2" s="83"/>
      <c r="D2" s="84" t="s">
        <v>7</v>
      </c>
      <c r="E2" s="85" t="s">
        <v>28</v>
      </c>
      <c r="F2" s="85"/>
      <c r="G2" s="85"/>
      <c r="H2" s="85"/>
      <c r="I2" s="85" t="s">
        <v>29</v>
      </c>
      <c r="J2" s="85"/>
      <c r="K2" s="85"/>
      <c r="L2" s="85"/>
      <c r="M2" s="85"/>
      <c r="N2" s="86" t="s">
        <v>30</v>
      </c>
      <c r="O2" s="87"/>
      <c r="P2" s="87"/>
      <c r="Q2" s="87"/>
      <c r="R2" s="87"/>
      <c r="S2" s="87"/>
      <c r="T2" s="88"/>
      <c r="U2" s="89" t="s">
        <v>31</v>
      </c>
      <c r="V2" s="89" t="s">
        <v>32</v>
      </c>
      <c r="W2" s="89" t="s">
        <v>33</v>
      </c>
      <c r="X2" s="90" t="s">
        <v>34</v>
      </c>
      <c r="Y2" s="86" t="s">
        <v>35</v>
      </c>
      <c r="Z2" s="87"/>
      <c r="AA2" s="88"/>
      <c r="AB2" s="84" t="s">
        <v>36</v>
      </c>
      <c r="AC2" s="91" t="s">
        <v>37</v>
      </c>
      <c r="AD2" s="92"/>
      <c r="AE2" s="93"/>
      <c r="AF2" s="87" t="s">
        <v>38</v>
      </c>
      <c r="AG2" s="87"/>
      <c r="AH2" s="93"/>
      <c r="AI2" s="94"/>
      <c r="AJ2" s="86" t="s">
        <v>39</v>
      </c>
      <c r="AK2" s="87"/>
      <c r="AL2" s="87"/>
      <c r="AM2" s="88"/>
      <c r="AN2" s="85" t="s">
        <v>40</v>
      </c>
      <c r="AO2" s="85"/>
      <c r="AP2" s="85"/>
      <c r="AQ2" s="85"/>
      <c r="AR2" s="85"/>
      <c r="AS2" s="85"/>
      <c r="AT2" s="85"/>
      <c r="AU2" s="85" t="s">
        <v>41</v>
      </c>
      <c r="AV2" s="85"/>
      <c r="AW2" s="85"/>
      <c r="AX2" s="85"/>
      <c r="AY2" s="85"/>
      <c r="AZ2" s="85"/>
      <c r="BA2" s="85"/>
      <c r="BB2" s="85"/>
      <c r="BC2" s="86" t="s">
        <v>42</v>
      </c>
      <c r="BD2" s="87"/>
      <c r="BE2" s="87"/>
      <c r="BF2" s="87"/>
      <c r="BG2" s="87"/>
      <c r="BH2" s="87"/>
      <c r="BI2" s="87"/>
      <c r="BJ2" s="87"/>
      <c r="BK2" s="88"/>
      <c r="BL2" s="90" t="s">
        <v>43</v>
      </c>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row>
    <row r="3" spans="1:97" s="96" customFormat="1" ht="12.95" customHeight="1">
      <c r="A3" s="97"/>
      <c r="B3" s="98"/>
      <c r="C3" s="98"/>
      <c r="D3" s="99"/>
      <c r="E3" s="100" t="s">
        <v>7</v>
      </c>
      <c r="F3" s="101" t="s">
        <v>44</v>
      </c>
      <c r="G3" s="102" t="s">
        <v>45</v>
      </c>
      <c r="H3" s="102" t="s">
        <v>46</v>
      </c>
      <c r="I3" s="102" t="s">
        <v>7</v>
      </c>
      <c r="J3" s="102" t="s">
        <v>47</v>
      </c>
      <c r="K3" s="103" t="s">
        <v>48</v>
      </c>
      <c r="L3" s="102" t="s">
        <v>49</v>
      </c>
      <c r="M3" s="104" t="s">
        <v>50</v>
      </c>
      <c r="N3" s="102" t="s">
        <v>7</v>
      </c>
      <c r="O3" s="103" t="s">
        <v>51</v>
      </c>
      <c r="P3" s="105" t="s">
        <v>52</v>
      </c>
      <c r="Q3" s="106"/>
      <c r="R3" s="106"/>
      <c r="S3" s="106"/>
      <c r="T3" s="107"/>
      <c r="U3" s="108"/>
      <c r="V3" s="108"/>
      <c r="W3" s="108"/>
      <c r="X3" s="109"/>
      <c r="Y3" s="84" t="s">
        <v>7</v>
      </c>
      <c r="Z3" s="110" t="s">
        <v>53</v>
      </c>
      <c r="AA3" s="89" t="s">
        <v>54</v>
      </c>
      <c r="AB3" s="99"/>
      <c r="AC3" s="111"/>
      <c r="AD3" s="101" t="s">
        <v>7</v>
      </c>
      <c r="AE3" s="112" t="s">
        <v>55</v>
      </c>
      <c r="AF3" s="113" t="s">
        <v>56</v>
      </c>
      <c r="AG3" s="112" t="s">
        <v>57</v>
      </c>
      <c r="AH3" s="101" t="s">
        <v>58</v>
      </c>
      <c r="AI3" s="84" t="s">
        <v>49</v>
      </c>
      <c r="AJ3" s="84" t="s">
        <v>7</v>
      </c>
      <c r="AK3" s="114" t="s">
        <v>59</v>
      </c>
      <c r="AL3" s="101" t="s">
        <v>60</v>
      </c>
      <c r="AM3" s="101" t="s">
        <v>61</v>
      </c>
      <c r="AN3" s="101" t="s">
        <v>7</v>
      </c>
      <c r="AO3" s="101" t="s">
        <v>62</v>
      </c>
      <c r="AP3" s="101" t="s">
        <v>63</v>
      </c>
      <c r="AQ3" s="101" t="s">
        <v>64</v>
      </c>
      <c r="AR3" s="101" t="s">
        <v>65</v>
      </c>
      <c r="AS3" s="101" t="s">
        <v>66</v>
      </c>
      <c r="AT3" s="101" t="s">
        <v>67</v>
      </c>
      <c r="AU3" s="101" t="s">
        <v>7</v>
      </c>
      <c r="AV3" s="101" t="s">
        <v>29</v>
      </c>
      <c r="AW3" s="101" t="s">
        <v>68</v>
      </c>
      <c r="AX3" s="101" t="s">
        <v>69</v>
      </c>
      <c r="AY3" s="101" t="s">
        <v>70</v>
      </c>
      <c r="AZ3" s="101" t="s">
        <v>58</v>
      </c>
      <c r="BA3" s="101" t="s">
        <v>28</v>
      </c>
      <c r="BB3" s="101" t="s">
        <v>49</v>
      </c>
      <c r="BC3" s="84" t="s">
        <v>7</v>
      </c>
      <c r="BD3" s="101" t="s">
        <v>71</v>
      </c>
      <c r="BE3" s="89" t="s">
        <v>72</v>
      </c>
      <c r="BF3" s="89" t="s">
        <v>73</v>
      </c>
      <c r="BG3" s="89" t="s">
        <v>74</v>
      </c>
      <c r="BH3" s="89" t="s">
        <v>75</v>
      </c>
      <c r="BI3" s="89" t="s">
        <v>76</v>
      </c>
      <c r="BJ3" s="89" t="s">
        <v>77</v>
      </c>
      <c r="BK3" s="90" t="s">
        <v>78</v>
      </c>
      <c r="BL3" s="109"/>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row>
    <row r="4" spans="1:97" s="96" customFormat="1" ht="99.95" customHeight="1">
      <c r="A4" s="115"/>
      <c r="B4" s="116"/>
      <c r="C4" s="116"/>
      <c r="D4" s="117"/>
      <c r="E4" s="118"/>
      <c r="F4" s="101"/>
      <c r="G4" s="102"/>
      <c r="H4" s="102"/>
      <c r="I4" s="102"/>
      <c r="J4" s="102"/>
      <c r="K4" s="119"/>
      <c r="L4" s="102"/>
      <c r="M4" s="104"/>
      <c r="N4" s="102"/>
      <c r="O4" s="119"/>
      <c r="P4" s="120" t="s">
        <v>79</v>
      </c>
      <c r="Q4" s="121" t="s">
        <v>80</v>
      </c>
      <c r="R4" s="120" t="s">
        <v>81</v>
      </c>
      <c r="S4" s="122" t="s">
        <v>82</v>
      </c>
      <c r="T4" s="122" t="s">
        <v>49</v>
      </c>
      <c r="U4" s="123"/>
      <c r="V4" s="123"/>
      <c r="W4" s="123"/>
      <c r="X4" s="124"/>
      <c r="Y4" s="117"/>
      <c r="Z4" s="125"/>
      <c r="AA4" s="123"/>
      <c r="AB4" s="117"/>
      <c r="AC4" s="126"/>
      <c r="AD4" s="101"/>
      <c r="AE4" s="112"/>
      <c r="AF4" s="127"/>
      <c r="AG4" s="112"/>
      <c r="AH4" s="101"/>
      <c r="AI4" s="117"/>
      <c r="AJ4" s="117"/>
      <c r="AK4" s="114"/>
      <c r="AL4" s="101"/>
      <c r="AM4" s="101"/>
      <c r="AN4" s="101"/>
      <c r="AO4" s="101"/>
      <c r="AP4" s="101"/>
      <c r="AQ4" s="101"/>
      <c r="AR4" s="101"/>
      <c r="AS4" s="101"/>
      <c r="AT4" s="101"/>
      <c r="AU4" s="101"/>
      <c r="AV4" s="101"/>
      <c r="AW4" s="101"/>
      <c r="AX4" s="101"/>
      <c r="AY4" s="101"/>
      <c r="AZ4" s="101"/>
      <c r="BA4" s="101"/>
      <c r="BB4" s="101"/>
      <c r="BC4" s="117"/>
      <c r="BD4" s="101"/>
      <c r="BE4" s="123"/>
      <c r="BF4" s="123"/>
      <c r="BG4" s="123"/>
      <c r="BH4" s="123"/>
      <c r="BI4" s="123"/>
      <c r="BJ4" s="123"/>
      <c r="BK4" s="124"/>
      <c r="BL4" s="124"/>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row>
    <row r="5" spans="1:97" s="137" customFormat="1" ht="9" customHeight="1">
      <c r="A5" s="128" t="s">
        <v>83</v>
      </c>
      <c r="B5" s="129"/>
      <c r="C5" s="130" t="s">
        <v>7</v>
      </c>
      <c r="D5" s="131">
        <f>SUM(E5,I5,N5,U5:Y5,AC5:AD5,AJ5,AN5,AU5,BC5,BL5)</f>
        <v>4679</v>
      </c>
      <c r="E5" s="131">
        <f>SUM(E6:E12)</f>
        <v>115</v>
      </c>
      <c r="F5" s="131">
        <f t="shared" ref="F5:AC5" si="0">SUM(F6:F12)</f>
        <v>60</v>
      </c>
      <c r="G5" s="131">
        <f t="shared" si="0"/>
        <v>52</v>
      </c>
      <c r="H5" s="131">
        <f t="shared" si="0"/>
        <v>3</v>
      </c>
      <c r="I5" s="131">
        <f t="shared" si="0"/>
        <v>39</v>
      </c>
      <c r="J5" s="131">
        <f t="shared" si="0"/>
        <v>4</v>
      </c>
      <c r="K5" s="131">
        <f t="shared" si="0"/>
        <v>7</v>
      </c>
      <c r="L5" s="131">
        <f t="shared" si="0"/>
        <v>28</v>
      </c>
      <c r="M5" s="131">
        <f t="shared" si="0"/>
        <v>0</v>
      </c>
      <c r="N5" s="131">
        <f t="shared" si="0"/>
        <v>189</v>
      </c>
      <c r="O5" s="131">
        <f t="shared" si="0"/>
        <v>30</v>
      </c>
      <c r="P5" s="131">
        <f t="shared" si="0"/>
        <v>37</v>
      </c>
      <c r="Q5" s="131">
        <f t="shared" si="0"/>
        <v>31</v>
      </c>
      <c r="R5" s="131">
        <f t="shared" si="0"/>
        <v>4</v>
      </c>
      <c r="S5" s="131">
        <f t="shared" si="0"/>
        <v>75</v>
      </c>
      <c r="T5" s="131">
        <f t="shared" si="0"/>
        <v>12</v>
      </c>
      <c r="U5" s="131">
        <f t="shared" si="0"/>
        <v>18</v>
      </c>
      <c r="V5" s="131">
        <f t="shared" si="0"/>
        <v>26</v>
      </c>
      <c r="W5" s="131">
        <f t="shared" si="0"/>
        <v>570</v>
      </c>
      <c r="X5" s="131">
        <f t="shared" si="0"/>
        <v>1717</v>
      </c>
      <c r="Y5" s="131">
        <f t="shared" si="0"/>
        <v>569</v>
      </c>
      <c r="Z5" s="131">
        <f t="shared" si="0"/>
        <v>189</v>
      </c>
      <c r="AA5" s="131">
        <f t="shared" si="0"/>
        <v>370</v>
      </c>
      <c r="AB5" s="131">
        <f>SUM(AB6:AB12)</f>
        <v>10</v>
      </c>
      <c r="AC5" s="132">
        <f t="shared" si="0"/>
        <v>283</v>
      </c>
      <c r="AD5" s="133">
        <f>SUM(AD6:AD12)</f>
        <v>60</v>
      </c>
      <c r="AE5" s="134">
        <f t="shared" ref="AE5:BL5" si="1">SUM(AE6:AE12)</f>
        <v>45</v>
      </c>
      <c r="AF5" s="135">
        <f t="shared" si="1"/>
        <v>10</v>
      </c>
      <c r="AG5" s="135">
        <f t="shared" si="1"/>
        <v>2</v>
      </c>
      <c r="AH5" s="135">
        <f t="shared" si="1"/>
        <v>3</v>
      </c>
      <c r="AI5" s="135">
        <f t="shared" si="1"/>
        <v>0</v>
      </c>
      <c r="AJ5" s="131">
        <f>SUM(AJ6:AJ12)</f>
        <v>214</v>
      </c>
      <c r="AK5" s="131">
        <f t="shared" si="1"/>
        <v>195</v>
      </c>
      <c r="AL5" s="131">
        <f t="shared" si="1"/>
        <v>17</v>
      </c>
      <c r="AM5" s="131">
        <f t="shared" si="1"/>
        <v>2</v>
      </c>
      <c r="AN5" s="135">
        <f t="shared" si="1"/>
        <v>86</v>
      </c>
      <c r="AO5" s="135">
        <f t="shared" si="1"/>
        <v>5</v>
      </c>
      <c r="AP5" s="135">
        <f t="shared" si="1"/>
        <v>1</v>
      </c>
      <c r="AQ5" s="135">
        <f t="shared" si="1"/>
        <v>14</v>
      </c>
      <c r="AR5" s="135">
        <f t="shared" si="1"/>
        <v>54</v>
      </c>
      <c r="AS5" s="135">
        <f t="shared" si="1"/>
        <v>7</v>
      </c>
      <c r="AT5" s="135">
        <f t="shared" si="1"/>
        <v>5</v>
      </c>
      <c r="AU5" s="135">
        <f t="shared" si="1"/>
        <v>417</v>
      </c>
      <c r="AV5" s="135">
        <f t="shared" si="1"/>
        <v>16</v>
      </c>
      <c r="AW5" s="135">
        <f t="shared" si="1"/>
        <v>3</v>
      </c>
      <c r="AX5" s="135">
        <f t="shared" si="1"/>
        <v>96</v>
      </c>
      <c r="AY5" s="135">
        <f t="shared" si="1"/>
        <v>207</v>
      </c>
      <c r="AZ5" s="135">
        <f t="shared" si="1"/>
        <v>60</v>
      </c>
      <c r="BA5" s="135">
        <f t="shared" si="1"/>
        <v>18</v>
      </c>
      <c r="BB5" s="135">
        <f t="shared" si="1"/>
        <v>17</v>
      </c>
      <c r="BC5" s="135">
        <f t="shared" si="1"/>
        <v>177</v>
      </c>
      <c r="BD5" s="135">
        <f t="shared" si="1"/>
        <v>49</v>
      </c>
      <c r="BE5" s="135">
        <f t="shared" si="1"/>
        <v>8</v>
      </c>
      <c r="BF5" s="135">
        <f t="shared" si="1"/>
        <v>3</v>
      </c>
      <c r="BG5" s="135">
        <f t="shared" si="1"/>
        <v>4</v>
      </c>
      <c r="BH5" s="135">
        <f t="shared" si="1"/>
        <v>50</v>
      </c>
      <c r="BI5" s="135">
        <f t="shared" si="1"/>
        <v>13</v>
      </c>
      <c r="BJ5" s="135">
        <f t="shared" si="1"/>
        <v>27</v>
      </c>
      <c r="BK5" s="135">
        <f t="shared" si="1"/>
        <v>23</v>
      </c>
      <c r="BL5" s="132">
        <f t="shared" si="1"/>
        <v>199</v>
      </c>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row>
    <row r="6" spans="1:97" s="137" customFormat="1" ht="9" customHeight="1">
      <c r="A6" s="138"/>
      <c r="B6" s="139"/>
      <c r="C6" s="140" t="s">
        <v>0</v>
      </c>
      <c r="D6" s="131">
        <f>SUM(E6,I6,N6,U6:Y6,AC6:AD6,AJ6,AN6,AU6,BC6,BL6)</f>
        <v>1225</v>
      </c>
      <c r="E6" s="131">
        <f>SUM(F6:H6)</f>
        <v>77</v>
      </c>
      <c r="F6" s="131">
        <v>32</v>
      </c>
      <c r="G6" s="131">
        <v>42</v>
      </c>
      <c r="H6" s="131">
        <v>3</v>
      </c>
      <c r="I6" s="131">
        <f>SUM(J6:M6)</f>
        <v>9</v>
      </c>
      <c r="J6" s="131">
        <v>2</v>
      </c>
      <c r="K6" s="131">
        <v>3</v>
      </c>
      <c r="L6" s="131">
        <v>4</v>
      </c>
      <c r="M6" s="131">
        <v>0</v>
      </c>
      <c r="N6" s="131">
        <f>SUM(O6:T6)</f>
        <v>110</v>
      </c>
      <c r="O6" s="131">
        <v>14</v>
      </c>
      <c r="P6" s="131">
        <v>11</v>
      </c>
      <c r="Q6" s="131">
        <v>2</v>
      </c>
      <c r="R6" s="131">
        <v>3</v>
      </c>
      <c r="S6" s="131">
        <v>75</v>
      </c>
      <c r="T6" s="131">
        <v>5</v>
      </c>
      <c r="U6" s="131">
        <v>5</v>
      </c>
      <c r="V6" s="131">
        <v>6</v>
      </c>
      <c r="W6" s="131">
        <v>143</v>
      </c>
      <c r="X6" s="141">
        <v>386</v>
      </c>
      <c r="Y6" s="131">
        <f>SUM(Z6:AB6)</f>
        <v>83</v>
      </c>
      <c r="Z6" s="135">
        <v>35</v>
      </c>
      <c r="AA6" s="131">
        <v>45</v>
      </c>
      <c r="AB6" s="131">
        <v>3</v>
      </c>
      <c r="AC6" s="141">
        <v>107</v>
      </c>
      <c r="AD6" s="131">
        <f>SUM(AE6:AI6)</f>
        <v>7</v>
      </c>
      <c r="AE6" s="141">
        <v>4</v>
      </c>
      <c r="AF6" s="135">
        <v>2</v>
      </c>
      <c r="AG6" s="135">
        <v>1</v>
      </c>
      <c r="AH6" s="131">
        <v>0</v>
      </c>
      <c r="AI6" s="131">
        <v>0</v>
      </c>
      <c r="AJ6" s="131">
        <f>SUM(AK6:AM6)</f>
        <v>31</v>
      </c>
      <c r="AK6" s="131">
        <v>25</v>
      </c>
      <c r="AL6" s="131">
        <v>5</v>
      </c>
      <c r="AM6" s="131">
        <v>1</v>
      </c>
      <c r="AN6" s="131">
        <f>SUM(AO6:AT6)</f>
        <v>19</v>
      </c>
      <c r="AO6" s="131">
        <v>0</v>
      </c>
      <c r="AP6" s="131">
        <v>0</v>
      </c>
      <c r="AQ6" s="131">
        <v>2</v>
      </c>
      <c r="AR6" s="131">
        <v>17</v>
      </c>
      <c r="AS6" s="131">
        <v>0</v>
      </c>
      <c r="AT6" s="131">
        <v>0</v>
      </c>
      <c r="AU6" s="131">
        <f>SUM(AV6:BB6)</f>
        <v>146</v>
      </c>
      <c r="AV6" s="131">
        <v>6</v>
      </c>
      <c r="AW6" s="131">
        <v>0</v>
      </c>
      <c r="AX6" s="131">
        <v>25</v>
      </c>
      <c r="AY6" s="131">
        <v>97</v>
      </c>
      <c r="AZ6" s="131">
        <v>5</v>
      </c>
      <c r="BA6" s="131">
        <v>9</v>
      </c>
      <c r="BB6" s="131">
        <v>4</v>
      </c>
      <c r="BC6" s="131">
        <f>SUM(BD6:BK6)</f>
        <v>61</v>
      </c>
      <c r="BD6" s="131">
        <v>18</v>
      </c>
      <c r="BE6" s="131">
        <v>3</v>
      </c>
      <c r="BF6" s="131">
        <v>2</v>
      </c>
      <c r="BG6" s="131">
        <v>3</v>
      </c>
      <c r="BH6" s="142">
        <v>14</v>
      </c>
      <c r="BI6" s="143">
        <v>4</v>
      </c>
      <c r="BJ6" s="143">
        <v>7</v>
      </c>
      <c r="BK6" s="143">
        <v>10</v>
      </c>
      <c r="BL6" s="142">
        <v>35</v>
      </c>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row>
    <row r="7" spans="1:97" s="137" customFormat="1" ht="9" customHeight="1">
      <c r="A7" s="138"/>
      <c r="B7" s="139"/>
      <c r="C7" s="140" t="s">
        <v>1</v>
      </c>
      <c r="D7" s="131">
        <f t="shared" ref="D7:D9" si="2">SUM(E7,I7,N7,U7:Y7,AC7:AD7,AJ7,AN7,AU7,BC7,BL7)</f>
        <v>541</v>
      </c>
      <c r="E7" s="131">
        <f t="shared" ref="E7:E29" si="3">SUM(F7:H7)</f>
        <v>5</v>
      </c>
      <c r="F7" s="131">
        <v>2</v>
      </c>
      <c r="G7" s="131">
        <v>3</v>
      </c>
      <c r="H7" s="131">
        <v>0</v>
      </c>
      <c r="I7" s="131">
        <f t="shared" ref="I7:I29" si="4">SUM(J7:M7)</f>
        <v>8</v>
      </c>
      <c r="J7" s="131">
        <v>1</v>
      </c>
      <c r="K7" s="131">
        <v>0</v>
      </c>
      <c r="L7" s="131">
        <v>7</v>
      </c>
      <c r="M7" s="131">
        <v>0</v>
      </c>
      <c r="N7" s="131">
        <f t="shared" ref="N7:N29" si="5">SUM(O7:T7)</f>
        <v>18</v>
      </c>
      <c r="O7" s="131">
        <v>5</v>
      </c>
      <c r="P7" s="131">
        <v>5</v>
      </c>
      <c r="Q7" s="131">
        <v>7</v>
      </c>
      <c r="R7" s="131">
        <v>0</v>
      </c>
      <c r="S7" s="131">
        <v>0</v>
      </c>
      <c r="T7" s="131">
        <v>1</v>
      </c>
      <c r="U7" s="131">
        <v>2</v>
      </c>
      <c r="V7" s="131">
        <v>5</v>
      </c>
      <c r="W7" s="131">
        <v>84</v>
      </c>
      <c r="X7" s="141">
        <v>172</v>
      </c>
      <c r="Y7" s="131">
        <f t="shared" ref="Y7:Y29" si="6">SUM(Z7:AB7)</f>
        <v>73</v>
      </c>
      <c r="Z7" s="135">
        <v>26</v>
      </c>
      <c r="AA7" s="131">
        <v>46</v>
      </c>
      <c r="AB7" s="131">
        <v>1</v>
      </c>
      <c r="AC7" s="141">
        <v>32</v>
      </c>
      <c r="AD7" s="131">
        <f t="shared" ref="AD7:AD29" si="7">SUM(AE7:AI7)</f>
        <v>8</v>
      </c>
      <c r="AE7" s="141">
        <v>7</v>
      </c>
      <c r="AF7" s="135">
        <v>1</v>
      </c>
      <c r="AG7" s="135">
        <v>0</v>
      </c>
      <c r="AH7" s="131">
        <v>0</v>
      </c>
      <c r="AI7" s="131">
        <v>0</v>
      </c>
      <c r="AJ7" s="131">
        <f t="shared" ref="AJ7:AJ29" si="8">SUM(AK7:AM7)</f>
        <v>18</v>
      </c>
      <c r="AK7" s="131">
        <v>15</v>
      </c>
      <c r="AL7" s="131">
        <v>3</v>
      </c>
      <c r="AM7" s="131">
        <v>0</v>
      </c>
      <c r="AN7" s="131">
        <f>SUM(AO7:AT7)</f>
        <v>8</v>
      </c>
      <c r="AO7" s="131">
        <v>1</v>
      </c>
      <c r="AP7" s="131">
        <v>0</v>
      </c>
      <c r="AQ7" s="131">
        <v>1</v>
      </c>
      <c r="AR7" s="131">
        <v>5</v>
      </c>
      <c r="AS7" s="131">
        <v>1</v>
      </c>
      <c r="AT7" s="131">
        <v>0</v>
      </c>
      <c r="AU7" s="144">
        <f t="shared" ref="AU7:AU29" si="9">SUM(AV7:BB7)</f>
        <v>53</v>
      </c>
      <c r="AV7" s="144">
        <v>2</v>
      </c>
      <c r="AW7" s="144">
        <v>0</v>
      </c>
      <c r="AX7" s="144">
        <v>13</v>
      </c>
      <c r="AY7" s="144">
        <v>32</v>
      </c>
      <c r="AZ7" s="144">
        <v>5</v>
      </c>
      <c r="BA7" s="144">
        <v>1</v>
      </c>
      <c r="BB7" s="144">
        <v>0</v>
      </c>
      <c r="BC7" s="144">
        <f t="shared" ref="BC7:BC29" si="10">SUM(BD7:BK7)</f>
        <v>28</v>
      </c>
      <c r="BD7" s="144">
        <v>6</v>
      </c>
      <c r="BE7" s="144">
        <v>1</v>
      </c>
      <c r="BF7" s="144">
        <v>0</v>
      </c>
      <c r="BG7" s="144">
        <v>1</v>
      </c>
      <c r="BH7" s="145">
        <v>9</v>
      </c>
      <c r="BI7" s="146">
        <v>1</v>
      </c>
      <c r="BJ7" s="146">
        <v>5</v>
      </c>
      <c r="BK7" s="146">
        <v>5</v>
      </c>
      <c r="BL7" s="142">
        <v>27</v>
      </c>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row>
    <row r="8" spans="1:97" s="137" customFormat="1" ht="9" customHeight="1">
      <c r="A8" s="138"/>
      <c r="B8" s="147"/>
      <c r="C8" s="140" t="s">
        <v>2</v>
      </c>
      <c r="D8" s="131">
        <f t="shared" si="2"/>
        <v>879</v>
      </c>
      <c r="E8" s="131">
        <f t="shared" si="3"/>
        <v>12</v>
      </c>
      <c r="F8" s="131">
        <v>8</v>
      </c>
      <c r="G8" s="131">
        <v>4</v>
      </c>
      <c r="H8" s="131">
        <v>0</v>
      </c>
      <c r="I8" s="131">
        <f t="shared" si="4"/>
        <v>6</v>
      </c>
      <c r="J8" s="131">
        <v>0</v>
      </c>
      <c r="K8" s="131">
        <v>3</v>
      </c>
      <c r="L8" s="131">
        <v>3</v>
      </c>
      <c r="M8" s="131">
        <v>0</v>
      </c>
      <c r="N8" s="131">
        <f t="shared" si="5"/>
        <v>14</v>
      </c>
      <c r="O8" s="131">
        <v>4</v>
      </c>
      <c r="P8" s="131">
        <v>4</v>
      </c>
      <c r="Q8" s="131">
        <v>6</v>
      </c>
      <c r="R8" s="131">
        <v>0</v>
      </c>
      <c r="S8" s="131">
        <v>0</v>
      </c>
      <c r="T8" s="131">
        <v>0</v>
      </c>
      <c r="U8" s="131">
        <v>4</v>
      </c>
      <c r="V8" s="131">
        <v>3</v>
      </c>
      <c r="W8" s="131">
        <v>86</v>
      </c>
      <c r="X8" s="141">
        <v>409</v>
      </c>
      <c r="Y8" s="131">
        <f>SUM(Z8:AB8)</f>
        <v>136</v>
      </c>
      <c r="Z8" s="135">
        <v>45</v>
      </c>
      <c r="AA8" s="131">
        <v>90</v>
      </c>
      <c r="AB8" s="131">
        <v>1</v>
      </c>
      <c r="AC8" s="141">
        <v>53</v>
      </c>
      <c r="AD8" s="131">
        <f t="shared" si="7"/>
        <v>11</v>
      </c>
      <c r="AE8" s="141">
        <v>8</v>
      </c>
      <c r="AF8" s="135">
        <v>2</v>
      </c>
      <c r="AG8" s="135">
        <v>0</v>
      </c>
      <c r="AH8" s="131">
        <v>1</v>
      </c>
      <c r="AI8" s="131">
        <v>0</v>
      </c>
      <c r="AJ8" s="131">
        <f t="shared" si="8"/>
        <v>28</v>
      </c>
      <c r="AK8" s="131">
        <v>25</v>
      </c>
      <c r="AL8" s="131">
        <v>3</v>
      </c>
      <c r="AM8" s="131">
        <v>0</v>
      </c>
      <c r="AN8" s="131">
        <f>SUM(AO8:AT8)</f>
        <v>8</v>
      </c>
      <c r="AO8" s="131">
        <v>0</v>
      </c>
      <c r="AP8" s="131">
        <v>0</v>
      </c>
      <c r="AQ8" s="131">
        <v>0</v>
      </c>
      <c r="AR8" s="131">
        <v>8</v>
      </c>
      <c r="AS8" s="131">
        <v>0</v>
      </c>
      <c r="AT8" s="131">
        <v>0</v>
      </c>
      <c r="AU8" s="131">
        <f t="shared" si="9"/>
        <v>65</v>
      </c>
      <c r="AV8" s="131">
        <v>5</v>
      </c>
      <c r="AW8" s="131">
        <v>0</v>
      </c>
      <c r="AX8" s="131">
        <v>11</v>
      </c>
      <c r="AY8" s="131">
        <v>29</v>
      </c>
      <c r="AZ8" s="131">
        <v>13</v>
      </c>
      <c r="BA8" s="131">
        <v>4</v>
      </c>
      <c r="BB8" s="131">
        <v>3</v>
      </c>
      <c r="BC8" s="131">
        <f t="shared" si="10"/>
        <v>20</v>
      </c>
      <c r="BD8" s="131">
        <v>5</v>
      </c>
      <c r="BE8" s="131">
        <v>1</v>
      </c>
      <c r="BF8" s="131">
        <v>0</v>
      </c>
      <c r="BG8" s="131">
        <v>0</v>
      </c>
      <c r="BH8" s="142">
        <v>7</v>
      </c>
      <c r="BI8" s="143">
        <v>2</v>
      </c>
      <c r="BJ8" s="143">
        <v>3</v>
      </c>
      <c r="BK8" s="143">
        <v>2</v>
      </c>
      <c r="BL8" s="142">
        <v>24</v>
      </c>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row>
    <row r="9" spans="1:97" s="137" customFormat="1" ht="9" customHeight="1">
      <c r="A9" s="138"/>
      <c r="B9" s="147"/>
      <c r="C9" s="140" t="s">
        <v>3</v>
      </c>
      <c r="D9" s="131">
        <f t="shared" si="2"/>
        <v>593</v>
      </c>
      <c r="E9" s="131">
        <f t="shared" si="3"/>
        <v>7</v>
      </c>
      <c r="F9" s="131">
        <v>5</v>
      </c>
      <c r="G9" s="131">
        <v>2</v>
      </c>
      <c r="H9" s="131">
        <v>0</v>
      </c>
      <c r="I9" s="131">
        <f t="shared" si="4"/>
        <v>4</v>
      </c>
      <c r="J9" s="131">
        <v>0</v>
      </c>
      <c r="K9" s="131">
        <v>0</v>
      </c>
      <c r="L9" s="131">
        <v>4</v>
      </c>
      <c r="M9" s="131">
        <v>0</v>
      </c>
      <c r="N9" s="131">
        <f t="shared" si="5"/>
        <v>17</v>
      </c>
      <c r="O9" s="131">
        <v>4</v>
      </c>
      <c r="P9" s="131">
        <v>7</v>
      </c>
      <c r="Q9" s="131">
        <v>4</v>
      </c>
      <c r="R9" s="131">
        <v>0</v>
      </c>
      <c r="S9" s="131">
        <v>0</v>
      </c>
      <c r="T9" s="131">
        <v>2</v>
      </c>
      <c r="U9" s="131">
        <v>3</v>
      </c>
      <c r="V9" s="131">
        <v>4</v>
      </c>
      <c r="W9" s="131">
        <v>74</v>
      </c>
      <c r="X9" s="141">
        <v>224</v>
      </c>
      <c r="Y9" s="131">
        <f>SUM(Z9:AB9)</f>
        <v>82</v>
      </c>
      <c r="Z9" s="135">
        <v>25</v>
      </c>
      <c r="AA9" s="131">
        <v>54</v>
      </c>
      <c r="AB9" s="131">
        <v>3</v>
      </c>
      <c r="AC9" s="141">
        <v>33</v>
      </c>
      <c r="AD9" s="131">
        <f t="shared" si="7"/>
        <v>6</v>
      </c>
      <c r="AE9" s="141">
        <v>5</v>
      </c>
      <c r="AF9" s="135">
        <v>1</v>
      </c>
      <c r="AG9" s="135">
        <v>0</v>
      </c>
      <c r="AH9" s="131">
        <v>0</v>
      </c>
      <c r="AI9" s="131">
        <v>0</v>
      </c>
      <c r="AJ9" s="131">
        <f t="shared" si="8"/>
        <v>31</v>
      </c>
      <c r="AK9" s="131">
        <v>27</v>
      </c>
      <c r="AL9" s="131">
        <v>3</v>
      </c>
      <c r="AM9" s="131">
        <v>1</v>
      </c>
      <c r="AN9" s="131">
        <f>SUM(AO9:AT9)</f>
        <v>10</v>
      </c>
      <c r="AO9" s="131">
        <v>1</v>
      </c>
      <c r="AP9" s="131">
        <v>1</v>
      </c>
      <c r="AQ9" s="131">
        <v>2</v>
      </c>
      <c r="AR9" s="131">
        <v>3</v>
      </c>
      <c r="AS9" s="131">
        <v>2</v>
      </c>
      <c r="AT9" s="131">
        <v>1</v>
      </c>
      <c r="AU9" s="131">
        <f t="shared" si="9"/>
        <v>50</v>
      </c>
      <c r="AV9" s="131">
        <v>1</v>
      </c>
      <c r="AW9" s="131">
        <v>1</v>
      </c>
      <c r="AX9" s="131">
        <v>11</v>
      </c>
      <c r="AY9" s="131">
        <v>22</v>
      </c>
      <c r="AZ9" s="131">
        <v>7</v>
      </c>
      <c r="BA9" s="131">
        <v>2</v>
      </c>
      <c r="BB9" s="131">
        <v>6</v>
      </c>
      <c r="BC9" s="131">
        <f t="shared" si="10"/>
        <v>17</v>
      </c>
      <c r="BD9" s="131">
        <v>6</v>
      </c>
      <c r="BE9" s="131">
        <v>0</v>
      </c>
      <c r="BF9" s="131">
        <v>0</v>
      </c>
      <c r="BG9" s="131">
        <v>0</v>
      </c>
      <c r="BH9" s="142">
        <v>3</v>
      </c>
      <c r="BI9" s="143">
        <v>1</v>
      </c>
      <c r="BJ9" s="143">
        <v>5</v>
      </c>
      <c r="BK9" s="143">
        <v>2</v>
      </c>
      <c r="BL9" s="142">
        <v>31</v>
      </c>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row>
    <row r="10" spans="1:97" s="137" customFormat="1" ht="9" customHeight="1">
      <c r="A10" s="138"/>
      <c r="B10" s="147"/>
      <c r="C10" s="140" t="s">
        <v>4</v>
      </c>
      <c r="D10" s="131">
        <f>SUM(E10,I10,N10,U10:Y10,AC10:AD10,AJ10,AN10,AU10,BC10,BL10)</f>
        <v>464</v>
      </c>
      <c r="E10" s="131">
        <f t="shared" si="3"/>
        <v>7</v>
      </c>
      <c r="F10" s="131">
        <v>7</v>
      </c>
      <c r="G10" s="131">
        <v>0</v>
      </c>
      <c r="H10" s="131">
        <v>0</v>
      </c>
      <c r="I10" s="131">
        <f t="shared" si="4"/>
        <v>1</v>
      </c>
      <c r="J10" s="131">
        <v>0</v>
      </c>
      <c r="K10" s="131">
        <v>0</v>
      </c>
      <c r="L10" s="131">
        <v>1</v>
      </c>
      <c r="M10" s="131">
        <v>0</v>
      </c>
      <c r="N10" s="131">
        <f t="shared" si="5"/>
        <v>8</v>
      </c>
      <c r="O10" s="131">
        <v>0</v>
      </c>
      <c r="P10" s="131">
        <v>3</v>
      </c>
      <c r="Q10" s="131">
        <v>4</v>
      </c>
      <c r="R10" s="131">
        <v>0</v>
      </c>
      <c r="S10" s="131">
        <v>0</v>
      </c>
      <c r="T10" s="131">
        <v>1</v>
      </c>
      <c r="U10" s="131">
        <v>3</v>
      </c>
      <c r="V10" s="131">
        <v>4</v>
      </c>
      <c r="W10" s="131">
        <v>70</v>
      </c>
      <c r="X10" s="141">
        <v>140</v>
      </c>
      <c r="Y10" s="131">
        <f t="shared" si="6"/>
        <v>73</v>
      </c>
      <c r="Z10" s="135">
        <v>19</v>
      </c>
      <c r="AA10" s="131">
        <v>52</v>
      </c>
      <c r="AB10" s="131">
        <v>2</v>
      </c>
      <c r="AC10" s="141">
        <v>15</v>
      </c>
      <c r="AD10" s="131">
        <f t="shared" si="7"/>
        <v>9</v>
      </c>
      <c r="AE10" s="141">
        <v>8</v>
      </c>
      <c r="AF10" s="135">
        <v>1</v>
      </c>
      <c r="AG10" s="135">
        <v>0</v>
      </c>
      <c r="AH10" s="131">
        <v>0</v>
      </c>
      <c r="AI10" s="131">
        <v>0</v>
      </c>
      <c r="AJ10" s="131">
        <f t="shared" si="8"/>
        <v>48</v>
      </c>
      <c r="AK10" s="131">
        <v>48</v>
      </c>
      <c r="AL10" s="131">
        <v>0</v>
      </c>
      <c r="AM10" s="131">
        <v>0</v>
      </c>
      <c r="AN10" s="131">
        <f t="shared" ref="AN10:AN12" si="11">SUM(AO10:AT10)</f>
        <v>11</v>
      </c>
      <c r="AO10" s="131">
        <v>0</v>
      </c>
      <c r="AP10" s="131">
        <v>0</v>
      </c>
      <c r="AQ10" s="131">
        <v>2</v>
      </c>
      <c r="AR10" s="131">
        <v>8</v>
      </c>
      <c r="AS10" s="131">
        <v>0</v>
      </c>
      <c r="AT10" s="131">
        <v>1</v>
      </c>
      <c r="AU10" s="131">
        <f t="shared" si="9"/>
        <v>34</v>
      </c>
      <c r="AV10" s="131">
        <v>1</v>
      </c>
      <c r="AW10" s="131">
        <v>0</v>
      </c>
      <c r="AX10" s="131">
        <v>19</v>
      </c>
      <c r="AY10" s="131">
        <v>8</v>
      </c>
      <c r="AZ10" s="131">
        <v>3</v>
      </c>
      <c r="BA10" s="131">
        <v>2</v>
      </c>
      <c r="BB10" s="131">
        <v>1</v>
      </c>
      <c r="BC10" s="131">
        <f t="shared" si="10"/>
        <v>20</v>
      </c>
      <c r="BD10" s="131">
        <v>6</v>
      </c>
      <c r="BE10" s="131">
        <v>2</v>
      </c>
      <c r="BF10" s="131">
        <v>0</v>
      </c>
      <c r="BG10" s="131">
        <v>0</v>
      </c>
      <c r="BH10" s="142">
        <v>7</v>
      </c>
      <c r="BI10" s="143">
        <v>3</v>
      </c>
      <c r="BJ10" s="143">
        <v>2</v>
      </c>
      <c r="BK10" s="143">
        <v>0</v>
      </c>
      <c r="BL10" s="142">
        <v>21</v>
      </c>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row>
    <row r="11" spans="1:97" s="137" customFormat="1" ht="9" customHeight="1">
      <c r="A11" s="138"/>
      <c r="B11" s="147"/>
      <c r="C11" s="140" t="s">
        <v>5</v>
      </c>
      <c r="D11" s="131">
        <f t="shared" ref="D11:D29" si="12">SUM(E11,I11,N11,U11:Y11,AC11:AD11,AJ11,AN11,AU11,BC11,BL11)</f>
        <v>592</v>
      </c>
      <c r="E11" s="131">
        <f t="shared" si="3"/>
        <v>3</v>
      </c>
      <c r="F11" s="131">
        <v>3</v>
      </c>
      <c r="G11" s="131">
        <v>0</v>
      </c>
      <c r="H11" s="131">
        <v>0</v>
      </c>
      <c r="I11" s="131">
        <f t="shared" si="4"/>
        <v>6</v>
      </c>
      <c r="J11" s="131">
        <v>0</v>
      </c>
      <c r="K11" s="131">
        <v>1</v>
      </c>
      <c r="L11" s="131">
        <v>5</v>
      </c>
      <c r="M11" s="131">
        <v>0</v>
      </c>
      <c r="N11" s="131">
        <f t="shared" si="5"/>
        <v>12</v>
      </c>
      <c r="O11" s="131">
        <v>2</v>
      </c>
      <c r="P11" s="131">
        <v>4</v>
      </c>
      <c r="Q11" s="131">
        <v>4</v>
      </c>
      <c r="R11" s="131">
        <v>1</v>
      </c>
      <c r="S11" s="131">
        <v>0</v>
      </c>
      <c r="T11" s="131">
        <v>1</v>
      </c>
      <c r="U11" s="131">
        <v>1</v>
      </c>
      <c r="V11" s="131">
        <v>3</v>
      </c>
      <c r="W11" s="131">
        <v>77</v>
      </c>
      <c r="X11" s="141">
        <v>234</v>
      </c>
      <c r="Y11" s="131">
        <f t="shared" si="6"/>
        <v>68</v>
      </c>
      <c r="Z11" s="135">
        <v>20</v>
      </c>
      <c r="AA11" s="131">
        <v>48</v>
      </c>
      <c r="AB11" s="131">
        <v>0</v>
      </c>
      <c r="AC11" s="141">
        <v>33</v>
      </c>
      <c r="AD11" s="131">
        <f t="shared" si="7"/>
        <v>12</v>
      </c>
      <c r="AE11" s="141">
        <v>7</v>
      </c>
      <c r="AF11" s="135">
        <v>2</v>
      </c>
      <c r="AG11" s="135">
        <v>1</v>
      </c>
      <c r="AH11" s="131">
        <v>2</v>
      </c>
      <c r="AI11" s="131">
        <v>0</v>
      </c>
      <c r="AJ11" s="131">
        <f t="shared" si="8"/>
        <v>30</v>
      </c>
      <c r="AK11" s="131">
        <v>27</v>
      </c>
      <c r="AL11" s="131">
        <v>3</v>
      </c>
      <c r="AM11" s="131">
        <v>0</v>
      </c>
      <c r="AN11" s="131">
        <f t="shared" si="11"/>
        <v>17</v>
      </c>
      <c r="AO11" s="131">
        <v>2</v>
      </c>
      <c r="AP11" s="131">
        <v>0</v>
      </c>
      <c r="AQ11" s="131">
        <v>3</v>
      </c>
      <c r="AR11" s="131">
        <v>7</v>
      </c>
      <c r="AS11" s="131">
        <v>4</v>
      </c>
      <c r="AT11" s="131">
        <v>1</v>
      </c>
      <c r="AU11" s="131">
        <f t="shared" si="9"/>
        <v>32</v>
      </c>
      <c r="AV11" s="131">
        <v>0</v>
      </c>
      <c r="AW11" s="131">
        <v>0</v>
      </c>
      <c r="AX11" s="131">
        <v>8</v>
      </c>
      <c r="AY11" s="131">
        <v>4</v>
      </c>
      <c r="AZ11" s="131">
        <v>17</v>
      </c>
      <c r="BA11" s="131">
        <v>0</v>
      </c>
      <c r="BB11" s="131">
        <v>3</v>
      </c>
      <c r="BC11" s="131">
        <f t="shared" si="10"/>
        <v>24</v>
      </c>
      <c r="BD11" s="131">
        <v>7</v>
      </c>
      <c r="BE11" s="131">
        <v>1</v>
      </c>
      <c r="BF11" s="131">
        <v>1</v>
      </c>
      <c r="BG11" s="131">
        <v>0</v>
      </c>
      <c r="BH11" s="141">
        <v>7</v>
      </c>
      <c r="BI11" s="143">
        <v>1</v>
      </c>
      <c r="BJ11" s="143">
        <v>4</v>
      </c>
      <c r="BK11" s="143">
        <v>3</v>
      </c>
      <c r="BL11" s="142">
        <v>40</v>
      </c>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row>
    <row r="12" spans="1:97" s="137" customFormat="1" ht="9" customHeight="1">
      <c r="A12" s="138"/>
      <c r="B12" s="147"/>
      <c r="C12" s="140" t="s">
        <v>6</v>
      </c>
      <c r="D12" s="131">
        <f t="shared" si="12"/>
        <v>385</v>
      </c>
      <c r="E12" s="131">
        <f t="shared" si="3"/>
        <v>4</v>
      </c>
      <c r="F12" s="131">
        <v>3</v>
      </c>
      <c r="G12" s="131">
        <v>1</v>
      </c>
      <c r="H12" s="131">
        <v>0</v>
      </c>
      <c r="I12" s="131">
        <f t="shared" si="4"/>
        <v>5</v>
      </c>
      <c r="J12" s="131">
        <v>1</v>
      </c>
      <c r="K12" s="131">
        <v>0</v>
      </c>
      <c r="L12" s="131">
        <v>4</v>
      </c>
      <c r="M12" s="131">
        <v>0</v>
      </c>
      <c r="N12" s="131">
        <f t="shared" si="5"/>
        <v>10</v>
      </c>
      <c r="O12" s="131">
        <v>1</v>
      </c>
      <c r="P12" s="131">
        <v>3</v>
      </c>
      <c r="Q12" s="131">
        <v>4</v>
      </c>
      <c r="R12" s="131">
        <v>0</v>
      </c>
      <c r="S12" s="131">
        <v>0</v>
      </c>
      <c r="T12" s="131">
        <v>2</v>
      </c>
      <c r="U12" s="131">
        <v>0</v>
      </c>
      <c r="V12" s="131">
        <v>1</v>
      </c>
      <c r="W12" s="131">
        <v>36</v>
      </c>
      <c r="X12" s="141">
        <v>152</v>
      </c>
      <c r="Y12" s="131">
        <f t="shared" si="6"/>
        <v>54</v>
      </c>
      <c r="Z12" s="135">
        <v>19</v>
      </c>
      <c r="AA12" s="131">
        <v>35</v>
      </c>
      <c r="AB12" s="131">
        <v>0</v>
      </c>
      <c r="AC12" s="141">
        <v>10</v>
      </c>
      <c r="AD12" s="131">
        <f t="shared" si="7"/>
        <v>7</v>
      </c>
      <c r="AE12" s="141">
        <v>6</v>
      </c>
      <c r="AF12" s="135">
        <v>1</v>
      </c>
      <c r="AG12" s="135">
        <v>0</v>
      </c>
      <c r="AH12" s="131">
        <v>0</v>
      </c>
      <c r="AI12" s="131">
        <v>0</v>
      </c>
      <c r="AJ12" s="131">
        <f t="shared" si="8"/>
        <v>28</v>
      </c>
      <c r="AK12" s="131">
        <v>28</v>
      </c>
      <c r="AL12" s="131">
        <v>0</v>
      </c>
      <c r="AM12" s="131">
        <v>0</v>
      </c>
      <c r="AN12" s="131">
        <f t="shared" si="11"/>
        <v>13</v>
      </c>
      <c r="AO12" s="131">
        <v>1</v>
      </c>
      <c r="AP12" s="131">
        <v>0</v>
      </c>
      <c r="AQ12" s="131">
        <v>4</v>
      </c>
      <c r="AR12" s="131">
        <v>6</v>
      </c>
      <c r="AS12" s="131">
        <v>0</v>
      </c>
      <c r="AT12" s="131">
        <v>2</v>
      </c>
      <c r="AU12" s="131">
        <f t="shared" si="9"/>
        <v>37</v>
      </c>
      <c r="AV12" s="131">
        <v>1</v>
      </c>
      <c r="AW12" s="131">
        <v>2</v>
      </c>
      <c r="AX12" s="131">
        <v>9</v>
      </c>
      <c r="AY12" s="131">
        <v>15</v>
      </c>
      <c r="AZ12" s="131">
        <v>10</v>
      </c>
      <c r="BA12" s="131">
        <v>0</v>
      </c>
      <c r="BB12" s="131">
        <v>0</v>
      </c>
      <c r="BC12" s="131">
        <f t="shared" si="10"/>
        <v>7</v>
      </c>
      <c r="BD12" s="131">
        <v>1</v>
      </c>
      <c r="BE12" s="131">
        <v>0</v>
      </c>
      <c r="BF12" s="131">
        <v>0</v>
      </c>
      <c r="BG12" s="131">
        <v>0</v>
      </c>
      <c r="BH12" s="141">
        <v>3</v>
      </c>
      <c r="BI12" s="143">
        <v>1</v>
      </c>
      <c r="BJ12" s="143">
        <v>1</v>
      </c>
      <c r="BK12" s="143">
        <v>1</v>
      </c>
      <c r="BL12" s="142">
        <v>21</v>
      </c>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row>
    <row r="13" spans="1:97" s="136" customFormat="1" ht="3" customHeight="1">
      <c r="A13" s="148"/>
      <c r="B13" s="147"/>
      <c r="C13" s="140"/>
      <c r="D13" s="131"/>
      <c r="E13" s="131"/>
      <c r="F13" s="131"/>
      <c r="G13" s="131"/>
      <c r="H13" s="131"/>
      <c r="I13" s="131"/>
      <c r="J13" s="131"/>
      <c r="K13" s="131"/>
      <c r="L13" s="131"/>
      <c r="M13" s="131"/>
      <c r="N13" s="131"/>
      <c r="O13" s="131"/>
      <c r="P13" s="131"/>
      <c r="Q13" s="131"/>
      <c r="R13" s="131"/>
      <c r="S13" s="131"/>
      <c r="T13" s="131"/>
      <c r="U13" s="131"/>
      <c r="V13" s="131"/>
      <c r="W13" s="131"/>
      <c r="X13" s="141"/>
      <c r="Y13" s="131"/>
      <c r="Z13" s="135"/>
      <c r="AA13" s="131"/>
      <c r="AB13" s="131"/>
      <c r="AC13" s="141"/>
      <c r="AD13" s="131">
        <f t="shared" si="7"/>
        <v>0</v>
      </c>
      <c r="AE13" s="141"/>
      <c r="AF13" s="135"/>
      <c r="AG13" s="131"/>
      <c r="AH13" s="135"/>
      <c r="AI13" s="131"/>
      <c r="AJ13" s="131"/>
      <c r="AK13" s="131"/>
      <c r="AL13" s="131"/>
      <c r="AM13" s="131"/>
      <c r="AN13" s="131"/>
      <c r="AO13" s="131"/>
      <c r="AP13" s="131"/>
      <c r="AQ13" s="131"/>
      <c r="AR13" s="131"/>
      <c r="AS13" s="131"/>
      <c r="AT13" s="131"/>
      <c r="AU13" s="131">
        <f t="shared" si="9"/>
        <v>0</v>
      </c>
      <c r="AV13" s="131"/>
      <c r="AW13" s="131"/>
      <c r="AX13" s="131"/>
      <c r="AY13" s="131"/>
      <c r="AZ13" s="131"/>
      <c r="BA13" s="131"/>
      <c r="BB13" s="131"/>
      <c r="BC13" s="131">
        <f t="shared" si="10"/>
        <v>0</v>
      </c>
      <c r="BD13" s="131"/>
      <c r="BE13" s="131"/>
      <c r="BF13" s="141"/>
      <c r="BG13" s="141"/>
      <c r="BH13" s="141"/>
      <c r="BI13" s="149"/>
      <c r="BJ13" s="149"/>
      <c r="BK13" s="149"/>
      <c r="BL13" s="150"/>
    </row>
    <row r="14" spans="1:97" s="137" customFormat="1" ht="9" customHeight="1">
      <c r="A14" s="151" t="s">
        <v>7</v>
      </c>
      <c r="B14" s="147"/>
      <c r="C14" s="140" t="s">
        <v>84</v>
      </c>
      <c r="D14" s="131">
        <f t="shared" si="12"/>
        <v>349</v>
      </c>
      <c r="E14" s="131">
        <f t="shared" si="3"/>
        <v>2</v>
      </c>
      <c r="F14" s="131">
        <f t="shared" ref="F14:AC15" si="13">SUM(F16,F18,F20,F22,F24,F26,F28)</f>
        <v>0</v>
      </c>
      <c r="G14" s="131">
        <f t="shared" si="13"/>
        <v>2</v>
      </c>
      <c r="H14" s="131">
        <f t="shared" si="13"/>
        <v>0</v>
      </c>
      <c r="I14" s="131">
        <f t="shared" si="4"/>
        <v>0</v>
      </c>
      <c r="J14" s="131">
        <f t="shared" si="13"/>
        <v>0</v>
      </c>
      <c r="K14" s="131">
        <f t="shared" si="13"/>
        <v>0</v>
      </c>
      <c r="L14" s="131">
        <f t="shared" si="13"/>
        <v>0</v>
      </c>
      <c r="M14" s="131">
        <f t="shared" si="13"/>
        <v>0</v>
      </c>
      <c r="N14" s="131">
        <f t="shared" si="5"/>
        <v>10</v>
      </c>
      <c r="O14" s="131">
        <f t="shared" si="13"/>
        <v>0</v>
      </c>
      <c r="P14" s="131">
        <f t="shared" si="13"/>
        <v>6</v>
      </c>
      <c r="Q14" s="131">
        <f t="shared" si="13"/>
        <v>1</v>
      </c>
      <c r="R14" s="131">
        <f t="shared" si="13"/>
        <v>0</v>
      </c>
      <c r="S14" s="131">
        <f t="shared" si="13"/>
        <v>1</v>
      </c>
      <c r="T14" s="131">
        <f t="shared" si="13"/>
        <v>2</v>
      </c>
      <c r="U14" s="131">
        <f t="shared" si="13"/>
        <v>2</v>
      </c>
      <c r="V14" s="131">
        <f t="shared" si="13"/>
        <v>0</v>
      </c>
      <c r="W14" s="131">
        <f t="shared" si="13"/>
        <v>21</v>
      </c>
      <c r="X14" s="131">
        <f t="shared" si="13"/>
        <v>84</v>
      </c>
      <c r="Y14" s="131">
        <f t="shared" si="6"/>
        <v>52</v>
      </c>
      <c r="Z14" s="131">
        <f t="shared" si="13"/>
        <v>20</v>
      </c>
      <c r="AA14" s="131">
        <f>SUM(AA16,AA18,AA20,AA22,AA24,AA26,AA28)</f>
        <v>31</v>
      </c>
      <c r="AB14" s="131">
        <f t="shared" si="13"/>
        <v>1</v>
      </c>
      <c r="AC14" s="141">
        <f t="shared" si="13"/>
        <v>6</v>
      </c>
      <c r="AD14" s="131">
        <f>SUM(AE14:AI14)</f>
        <v>147</v>
      </c>
      <c r="AE14" s="141">
        <f>SUM(AE16,AE18,AE20,AE22,AE24,AE26,AE28)</f>
        <v>1</v>
      </c>
      <c r="AF14" s="135">
        <f t="shared" ref="AF14:AI15" si="14">SUM(AF16,AF18,AF20,AF22,AF24,AF26,AF28)</f>
        <v>0</v>
      </c>
      <c r="AG14" s="131">
        <f t="shared" si="14"/>
        <v>0</v>
      </c>
      <c r="AH14" s="131">
        <f>SUM(AH16,AH18,AH20,AH22,AH24,AH26,AH28)</f>
        <v>146</v>
      </c>
      <c r="AI14" s="131">
        <f t="shared" si="14"/>
        <v>0</v>
      </c>
      <c r="AJ14" s="131">
        <f t="shared" si="8"/>
        <v>0</v>
      </c>
      <c r="AK14" s="131">
        <f t="shared" ref="AK14:BK15" si="15">SUM(AK16,AK18,AK20,AK22,AK24,AK26,AK28)</f>
        <v>0</v>
      </c>
      <c r="AL14" s="131">
        <f t="shared" si="15"/>
        <v>0</v>
      </c>
      <c r="AM14" s="131">
        <f t="shared" si="15"/>
        <v>0</v>
      </c>
      <c r="AN14" s="131">
        <f t="shared" si="15"/>
        <v>4</v>
      </c>
      <c r="AO14" s="131">
        <f t="shared" si="15"/>
        <v>0</v>
      </c>
      <c r="AP14" s="131">
        <f t="shared" si="15"/>
        <v>0</v>
      </c>
      <c r="AQ14" s="131">
        <f t="shared" si="15"/>
        <v>0</v>
      </c>
      <c r="AR14" s="131">
        <f t="shared" si="15"/>
        <v>4</v>
      </c>
      <c r="AS14" s="131">
        <f t="shared" si="15"/>
        <v>0</v>
      </c>
      <c r="AT14" s="131">
        <f t="shared" si="15"/>
        <v>0</v>
      </c>
      <c r="AU14" s="131">
        <f t="shared" si="9"/>
        <v>3</v>
      </c>
      <c r="AV14" s="131">
        <f t="shared" si="15"/>
        <v>0</v>
      </c>
      <c r="AW14" s="131">
        <f t="shared" si="15"/>
        <v>0</v>
      </c>
      <c r="AX14" s="131">
        <f t="shared" si="15"/>
        <v>1</v>
      </c>
      <c r="AY14" s="131">
        <f t="shared" si="15"/>
        <v>2</v>
      </c>
      <c r="AZ14" s="131">
        <f t="shared" si="15"/>
        <v>0</v>
      </c>
      <c r="BA14" s="131">
        <f t="shared" si="15"/>
        <v>0</v>
      </c>
      <c r="BB14" s="131">
        <f t="shared" si="15"/>
        <v>0</v>
      </c>
      <c r="BC14" s="131">
        <f t="shared" si="10"/>
        <v>8</v>
      </c>
      <c r="BD14" s="131">
        <f t="shared" si="15"/>
        <v>4</v>
      </c>
      <c r="BE14" s="131">
        <f t="shared" si="15"/>
        <v>1</v>
      </c>
      <c r="BF14" s="131">
        <f t="shared" si="15"/>
        <v>0</v>
      </c>
      <c r="BG14" s="131">
        <f t="shared" si="15"/>
        <v>0</v>
      </c>
      <c r="BH14" s="131">
        <f t="shared" si="15"/>
        <v>1</v>
      </c>
      <c r="BI14" s="131">
        <f t="shared" si="15"/>
        <v>0</v>
      </c>
      <c r="BJ14" s="131">
        <f t="shared" si="15"/>
        <v>1</v>
      </c>
      <c r="BK14" s="131">
        <f t="shared" si="15"/>
        <v>1</v>
      </c>
      <c r="BL14" s="141">
        <f>SUM(BL16,BL18,BL20,BL22,BL24,BL26,BL28)</f>
        <v>10</v>
      </c>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row>
    <row r="15" spans="1:97" s="137" customFormat="1" ht="9" customHeight="1">
      <c r="A15" s="151"/>
      <c r="B15" s="147"/>
      <c r="C15" s="140" t="s">
        <v>85</v>
      </c>
      <c r="D15" s="131">
        <f t="shared" si="12"/>
        <v>193</v>
      </c>
      <c r="E15" s="131">
        <f t="shared" si="3"/>
        <v>0</v>
      </c>
      <c r="F15" s="131">
        <f t="shared" si="13"/>
        <v>0</v>
      </c>
      <c r="G15" s="131">
        <f t="shared" si="13"/>
        <v>0</v>
      </c>
      <c r="H15" s="131">
        <f t="shared" si="13"/>
        <v>0</v>
      </c>
      <c r="I15" s="131">
        <f t="shared" si="4"/>
        <v>1</v>
      </c>
      <c r="J15" s="131">
        <f t="shared" si="13"/>
        <v>0</v>
      </c>
      <c r="K15" s="131">
        <f t="shared" si="13"/>
        <v>0</v>
      </c>
      <c r="L15" s="131">
        <f t="shared" si="13"/>
        <v>1</v>
      </c>
      <c r="M15" s="131">
        <f t="shared" si="13"/>
        <v>0</v>
      </c>
      <c r="N15" s="131">
        <f t="shared" si="5"/>
        <v>4</v>
      </c>
      <c r="O15" s="131">
        <f t="shared" si="13"/>
        <v>0</v>
      </c>
      <c r="P15" s="131">
        <f t="shared" si="13"/>
        <v>1</v>
      </c>
      <c r="Q15" s="131">
        <f t="shared" si="13"/>
        <v>1</v>
      </c>
      <c r="R15" s="131">
        <f t="shared" si="13"/>
        <v>1</v>
      </c>
      <c r="S15" s="131">
        <f t="shared" si="13"/>
        <v>0</v>
      </c>
      <c r="T15" s="131">
        <f t="shared" si="13"/>
        <v>1</v>
      </c>
      <c r="U15" s="131">
        <f t="shared" si="13"/>
        <v>0</v>
      </c>
      <c r="V15" s="131">
        <f t="shared" si="13"/>
        <v>0</v>
      </c>
      <c r="W15" s="131">
        <f t="shared" si="13"/>
        <v>7</v>
      </c>
      <c r="X15" s="131">
        <f t="shared" si="13"/>
        <v>109</v>
      </c>
      <c r="Y15" s="131">
        <f t="shared" si="6"/>
        <v>13</v>
      </c>
      <c r="Z15" s="131">
        <f t="shared" si="13"/>
        <v>1</v>
      </c>
      <c r="AA15" s="131">
        <f t="shared" si="13"/>
        <v>11</v>
      </c>
      <c r="AB15" s="131">
        <f t="shared" si="13"/>
        <v>1</v>
      </c>
      <c r="AC15" s="141">
        <f t="shared" si="13"/>
        <v>8</v>
      </c>
      <c r="AD15" s="131">
        <f>SUM(AE15:AI15)</f>
        <v>1</v>
      </c>
      <c r="AE15" s="134">
        <f>SUM(AE17,AE19,AE21,AE23,AE25,AE27,AE29)</f>
        <v>1</v>
      </c>
      <c r="AF15" s="135">
        <f t="shared" si="14"/>
        <v>0</v>
      </c>
      <c r="AG15" s="135">
        <f t="shared" si="14"/>
        <v>0</v>
      </c>
      <c r="AH15" s="135">
        <f>SUM(AH17,AH19,AH21,AH23,AH25,AH27,AH29)</f>
        <v>0</v>
      </c>
      <c r="AI15" s="135">
        <f t="shared" si="14"/>
        <v>0</v>
      </c>
      <c r="AJ15" s="131">
        <f t="shared" si="8"/>
        <v>0</v>
      </c>
      <c r="AK15" s="131">
        <f t="shared" si="15"/>
        <v>0</v>
      </c>
      <c r="AL15" s="131">
        <f t="shared" si="15"/>
        <v>0</v>
      </c>
      <c r="AM15" s="131">
        <f t="shared" si="15"/>
        <v>0</v>
      </c>
      <c r="AN15" s="135">
        <f t="shared" si="15"/>
        <v>8</v>
      </c>
      <c r="AO15" s="135">
        <f t="shared" si="15"/>
        <v>0</v>
      </c>
      <c r="AP15" s="135">
        <f t="shared" si="15"/>
        <v>0</v>
      </c>
      <c r="AQ15" s="135">
        <f t="shared" si="15"/>
        <v>0</v>
      </c>
      <c r="AR15" s="135">
        <f t="shared" si="15"/>
        <v>8</v>
      </c>
      <c r="AS15" s="135">
        <f t="shared" si="15"/>
        <v>0</v>
      </c>
      <c r="AT15" s="135">
        <f t="shared" si="15"/>
        <v>0</v>
      </c>
      <c r="AU15" s="135">
        <f t="shared" si="9"/>
        <v>6</v>
      </c>
      <c r="AV15" s="135">
        <f t="shared" si="15"/>
        <v>0</v>
      </c>
      <c r="AW15" s="135">
        <f t="shared" si="15"/>
        <v>0</v>
      </c>
      <c r="AX15" s="135">
        <f t="shared" si="15"/>
        <v>4</v>
      </c>
      <c r="AY15" s="135">
        <f t="shared" si="15"/>
        <v>0</v>
      </c>
      <c r="AZ15" s="135">
        <f t="shared" si="15"/>
        <v>1</v>
      </c>
      <c r="BA15" s="135">
        <f t="shared" si="15"/>
        <v>1</v>
      </c>
      <c r="BB15" s="135">
        <f t="shared" si="15"/>
        <v>0</v>
      </c>
      <c r="BC15" s="135">
        <f t="shared" si="10"/>
        <v>31</v>
      </c>
      <c r="BD15" s="135">
        <f t="shared" si="15"/>
        <v>8</v>
      </c>
      <c r="BE15" s="135">
        <f t="shared" si="15"/>
        <v>0</v>
      </c>
      <c r="BF15" s="135">
        <f t="shared" si="15"/>
        <v>1</v>
      </c>
      <c r="BG15" s="135">
        <f t="shared" si="15"/>
        <v>0</v>
      </c>
      <c r="BH15" s="135">
        <f t="shared" si="15"/>
        <v>9</v>
      </c>
      <c r="BI15" s="135">
        <f t="shared" si="15"/>
        <v>0</v>
      </c>
      <c r="BJ15" s="135">
        <f t="shared" si="15"/>
        <v>9</v>
      </c>
      <c r="BK15" s="135">
        <f t="shared" si="15"/>
        <v>4</v>
      </c>
      <c r="BL15" s="141">
        <f>SUM(BL17,BL19,BL21,BL23,BL25,BL27,BL29)</f>
        <v>5</v>
      </c>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row>
    <row r="16" spans="1:97" s="137" customFormat="1" ht="9" customHeight="1">
      <c r="A16" s="151" t="s">
        <v>0</v>
      </c>
      <c r="B16" s="147"/>
      <c r="C16" s="140" t="s">
        <v>84</v>
      </c>
      <c r="D16" s="131">
        <f t="shared" si="12"/>
        <v>69</v>
      </c>
      <c r="E16" s="131">
        <f t="shared" si="3"/>
        <v>2</v>
      </c>
      <c r="F16" s="152">
        <v>0</v>
      </c>
      <c r="G16" s="152">
        <v>2</v>
      </c>
      <c r="H16" s="152">
        <v>0</v>
      </c>
      <c r="I16" s="131">
        <f t="shared" si="4"/>
        <v>0</v>
      </c>
      <c r="J16" s="131">
        <v>0</v>
      </c>
      <c r="K16" s="131">
        <v>0</v>
      </c>
      <c r="L16" s="131">
        <v>0</v>
      </c>
      <c r="M16" s="131">
        <v>0</v>
      </c>
      <c r="N16" s="131">
        <f t="shared" si="5"/>
        <v>3</v>
      </c>
      <c r="O16" s="152">
        <v>0</v>
      </c>
      <c r="P16" s="152">
        <v>0</v>
      </c>
      <c r="Q16" s="152">
        <v>0</v>
      </c>
      <c r="R16" s="152">
        <v>0</v>
      </c>
      <c r="S16" s="152">
        <v>1</v>
      </c>
      <c r="T16" s="152">
        <v>2</v>
      </c>
      <c r="U16" s="131">
        <v>0</v>
      </c>
      <c r="V16" s="131">
        <v>0</v>
      </c>
      <c r="W16" s="152">
        <v>4</v>
      </c>
      <c r="X16" s="153">
        <v>20</v>
      </c>
      <c r="Y16" s="131">
        <f>SUM(Z16:AB16)</f>
        <v>6</v>
      </c>
      <c r="Z16" s="135">
        <v>4</v>
      </c>
      <c r="AA16" s="131">
        <v>2</v>
      </c>
      <c r="AB16" s="152">
        <v>0</v>
      </c>
      <c r="AC16" s="153">
        <v>0</v>
      </c>
      <c r="AD16" s="131">
        <f t="shared" si="7"/>
        <v>28</v>
      </c>
      <c r="AE16" s="153">
        <v>0</v>
      </c>
      <c r="AF16" s="154">
        <v>0</v>
      </c>
      <c r="AG16" s="152">
        <v>0</v>
      </c>
      <c r="AH16" s="152">
        <v>28</v>
      </c>
      <c r="AI16" s="155">
        <v>0</v>
      </c>
      <c r="AJ16" s="131">
        <f t="shared" si="8"/>
        <v>0</v>
      </c>
      <c r="AK16" s="131">
        <v>0</v>
      </c>
      <c r="AL16" s="131">
        <v>0</v>
      </c>
      <c r="AM16" s="152">
        <v>0</v>
      </c>
      <c r="AN16" s="131">
        <f t="shared" ref="AN16:AN29" si="16">SUM(AO16:AT16)</f>
        <v>1</v>
      </c>
      <c r="AO16" s="152">
        <v>0</v>
      </c>
      <c r="AP16" s="152">
        <v>0</v>
      </c>
      <c r="AQ16" s="152">
        <v>0</v>
      </c>
      <c r="AR16" s="152">
        <v>1</v>
      </c>
      <c r="AS16" s="152">
        <v>0</v>
      </c>
      <c r="AT16" s="131">
        <v>0</v>
      </c>
      <c r="AU16" s="156">
        <f t="shared" si="9"/>
        <v>1</v>
      </c>
      <c r="AV16" s="156">
        <v>0</v>
      </c>
      <c r="AW16" s="156">
        <v>0</v>
      </c>
      <c r="AX16" s="156">
        <v>1</v>
      </c>
      <c r="AY16" s="156">
        <v>0</v>
      </c>
      <c r="AZ16" s="156">
        <v>0</v>
      </c>
      <c r="BA16" s="156">
        <v>0</v>
      </c>
      <c r="BB16" s="156">
        <v>0</v>
      </c>
      <c r="BC16" s="156">
        <f t="shared" si="10"/>
        <v>0</v>
      </c>
      <c r="BD16" s="156">
        <v>0</v>
      </c>
      <c r="BE16" s="156">
        <v>0</v>
      </c>
      <c r="BF16" s="156">
        <v>0</v>
      </c>
      <c r="BG16" s="156">
        <v>0</v>
      </c>
      <c r="BH16" s="157">
        <v>0</v>
      </c>
      <c r="BI16" s="146">
        <v>0</v>
      </c>
      <c r="BJ16" s="146">
        <v>0</v>
      </c>
      <c r="BK16" s="146">
        <v>0</v>
      </c>
      <c r="BL16" s="142">
        <v>4</v>
      </c>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row>
    <row r="17" spans="1:97" s="137" customFormat="1" ht="9" customHeight="1">
      <c r="A17" s="151"/>
      <c r="B17" s="147"/>
      <c r="C17" s="140" t="s">
        <v>85</v>
      </c>
      <c r="D17" s="131">
        <f t="shared" si="12"/>
        <v>42</v>
      </c>
      <c r="E17" s="131">
        <f t="shared" si="3"/>
        <v>0</v>
      </c>
      <c r="F17" s="152">
        <v>0</v>
      </c>
      <c r="G17" s="152">
        <v>0</v>
      </c>
      <c r="H17" s="152">
        <v>0</v>
      </c>
      <c r="I17" s="131">
        <f t="shared" si="4"/>
        <v>0</v>
      </c>
      <c r="J17" s="131">
        <v>0</v>
      </c>
      <c r="K17" s="131">
        <v>0</v>
      </c>
      <c r="L17" s="131">
        <v>0</v>
      </c>
      <c r="M17" s="131">
        <v>0</v>
      </c>
      <c r="N17" s="131">
        <f t="shared" si="5"/>
        <v>3</v>
      </c>
      <c r="O17" s="152">
        <v>0</v>
      </c>
      <c r="P17" s="152">
        <v>1</v>
      </c>
      <c r="Q17" s="152">
        <v>0</v>
      </c>
      <c r="R17" s="152">
        <v>1</v>
      </c>
      <c r="S17" s="152">
        <v>0</v>
      </c>
      <c r="T17" s="152">
        <v>1</v>
      </c>
      <c r="U17" s="131">
        <v>0</v>
      </c>
      <c r="V17" s="131">
        <v>0</v>
      </c>
      <c r="W17" s="152">
        <v>0</v>
      </c>
      <c r="X17" s="153">
        <v>22</v>
      </c>
      <c r="Y17" s="131">
        <f t="shared" si="6"/>
        <v>1</v>
      </c>
      <c r="Z17" s="135">
        <v>0</v>
      </c>
      <c r="AA17" s="131">
        <v>1</v>
      </c>
      <c r="AB17" s="152">
        <v>0</v>
      </c>
      <c r="AC17" s="153">
        <v>1</v>
      </c>
      <c r="AD17" s="131">
        <f t="shared" si="7"/>
        <v>0</v>
      </c>
      <c r="AE17" s="153">
        <v>0</v>
      </c>
      <c r="AF17" s="154">
        <v>0</v>
      </c>
      <c r="AG17" s="152">
        <v>0</v>
      </c>
      <c r="AH17" s="152">
        <v>0</v>
      </c>
      <c r="AI17" s="135">
        <v>0</v>
      </c>
      <c r="AJ17" s="131">
        <f t="shared" si="8"/>
        <v>0</v>
      </c>
      <c r="AK17" s="131">
        <v>0</v>
      </c>
      <c r="AL17" s="131">
        <v>0</v>
      </c>
      <c r="AM17" s="152">
        <v>0</v>
      </c>
      <c r="AN17" s="131">
        <f t="shared" si="16"/>
        <v>5</v>
      </c>
      <c r="AO17" s="152">
        <v>0</v>
      </c>
      <c r="AP17" s="152">
        <v>0</v>
      </c>
      <c r="AQ17" s="152">
        <v>0</v>
      </c>
      <c r="AR17" s="152">
        <v>5</v>
      </c>
      <c r="AS17" s="152">
        <v>0</v>
      </c>
      <c r="AT17" s="131">
        <v>0</v>
      </c>
      <c r="AU17" s="152">
        <f t="shared" si="9"/>
        <v>2</v>
      </c>
      <c r="AV17" s="152">
        <v>0</v>
      </c>
      <c r="AW17" s="152">
        <v>0</v>
      </c>
      <c r="AX17" s="152">
        <v>1</v>
      </c>
      <c r="AY17" s="152">
        <v>0</v>
      </c>
      <c r="AZ17" s="152">
        <v>0</v>
      </c>
      <c r="BA17" s="152">
        <v>1</v>
      </c>
      <c r="BB17" s="152">
        <v>0</v>
      </c>
      <c r="BC17" s="152">
        <f t="shared" si="10"/>
        <v>7</v>
      </c>
      <c r="BD17" s="152">
        <v>2</v>
      </c>
      <c r="BE17" s="152">
        <v>0</v>
      </c>
      <c r="BF17" s="152">
        <v>0</v>
      </c>
      <c r="BG17" s="152">
        <v>0</v>
      </c>
      <c r="BH17" s="153">
        <v>1</v>
      </c>
      <c r="BI17" s="143">
        <v>0</v>
      </c>
      <c r="BJ17" s="143">
        <v>2</v>
      </c>
      <c r="BK17" s="143">
        <v>2</v>
      </c>
      <c r="BL17" s="142">
        <v>1</v>
      </c>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row>
    <row r="18" spans="1:97" s="136" customFormat="1" ht="9" customHeight="1">
      <c r="A18" s="151" t="s">
        <v>1</v>
      </c>
      <c r="B18" s="147"/>
      <c r="C18" s="140" t="s">
        <v>84</v>
      </c>
      <c r="D18" s="131">
        <f t="shared" si="12"/>
        <v>42</v>
      </c>
      <c r="E18" s="131">
        <f t="shared" si="3"/>
        <v>0</v>
      </c>
      <c r="F18" s="153">
        <v>0</v>
      </c>
      <c r="G18" s="153">
        <v>0</v>
      </c>
      <c r="H18" s="153">
        <v>0</v>
      </c>
      <c r="I18" s="131">
        <f t="shared" si="4"/>
        <v>0</v>
      </c>
      <c r="J18" s="153">
        <v>0</v>
      </c>
      <c r="K18" s="153">
        <v>0</v>
      </c>
      <c r="L18" s="153">
        <v>0</v>
      </c>
      <c r="M18" s="153">
        <v>0</v>
      </c>
      <c r="N18" s="131">
        <f t="shared" si="5"/>
        <v>0</v>
      </c>
      <c r="O18" s="153">
        <v>0</v>
      </c>
      <c r="P18" s="152">
        <v>0</v>
      </c>
      <c r="Q18" s="152">
        <v>0</v>
      </c>
      <c r="R18" s="152">
        <v>0</v>
      </c>
      <c r="S18" s="152">
        <v>0</v>
      </c>
      <c r="T18" s="152">
        <v>0</v>
      </c>
      <c r="U18" s="152">
        <v>0</v>
      </c>
      <c r="V18" s="152">
        <v>0</v>
      </c>
      <c r="W18" s="152">
        <v>1</v>
      </c>
      <c r="X18" s="153">
        <v>10</v>
      </c>
      <c r="Y18" s="131">
        <f t="shared" si="6"/>
        <v>5</v>
      </c>
      <c r="Z18" s="153">
        <v>2</v>
      </c>
      <c r="AA18" s="152">
        <v>3</v>
      </c>
      <c r="AB18" s="153">
        <v>0</v>
      </c>
      <c r="AC18" s="153">
        <v>0</v>
      </c>
      <c r="AD18" s="131">
        <f t="shared" si="7"/>
        <v>16</v>
      </c>
      <c r="AE18" s="153">
        <v>0</v>
      </c>
      <c r="AF18" s="154">
        <v>0</v>
      </c>
      <c r="AG18" s="152">
        <v>0</v>
      </c>
      <c r="AH18" s="152">
        <v>16</v>
      </c>
      <c r="AI18" s="152">
        <v>0</v>
      </c>
      <c r="AJ18" s="131">
        <f t="shared" si="8"/>
        <v>0</v>
      </c>
      <c r="AK18" s="155">
        <v>0</v>
      </c>
      <c r="AL18" s="155">
        <v>0</v>
      </c>
      <c r="AM18" s="155">
        <v>0</v>
      </c>
      <c r="AN18" s="131">
        <f t="shared" si="16"/>
        <v>2</v>
      </c>
      <c r="AO18" s="153">
        <v>0</v>
      </c>
      <c r="AP18" s="153">
        <v>0</v>
      </c>
      <c r="AQ18" s="153">
        <v>0</v>
      </c>
      <c r="AR18" s="153">
        <v>2</v>
      </c>
      <c r="AS18" s="153">
        <v>0</v>
      </c>
      <c r="AT18" s="153">
        <v>0</v>
      </c>
      <c r="AU18" s="152">
        <f t="shared" si="9"/>
        <v>1</v>
      </c>
      <c r="AV18" s="153">
        <v>0</v>
      </c>
      <c r="AW18" s="153">
        <v>0</v>
      </c>
      <c r="AX18" s="153">
        <v>0</v>
      </c>
      <c r="AY18" s="153">
        <v>1</v>
      </c>
      <c r="AZ18" s="153">
        <v>0</v>
      </c>
      <c r="BA18" s="153">
        <v>0</v>
      </c>
      <c r="BB18" s="153">
        <v>0</v>
      </c>
      <c r="BC18" s="152">
        <f t="shared" si="10"/>
        <v>3</v>
      </c>
      <c r="BD18" s="153">
        <v>0</v>
      </c>
      <c r="BE18" s="153">
        <v>0</v>
      </c>
      <c r="BF18" s="153">
        <v>0</v>
      </c>
      <c r="BG18" s="153">
        <v>0</v>
      </c>
      <c r="BH18" s="153">
        <v>1</v>
      </c>
      <c r="BI18" s="143">
        <v>0</v>
      </c>
      <c r="BJ18" s="143">
        <v>1</v>
      </c>
      <c r="BK18" s="143">
        <v>1</v>
      </c>
      <c r="BL18" s="142">
        <v>4</v>
      </c>
    </row>
    <row r="19" spans="1:97" s="136" customFormat="1" ht="9" customHeight="1">
      <c r="A19" s="151"/>
      <c r="B19" s="147"/>
      <c r="C19" s="140" t="s">
        <v>85</v>
      </c>
      <c r="D19" s="131">
        <f t="shared" si="12"/>
        <v>25</v>
      </c>
      <c r="E19" s="131">
        <f t="shared" si="3"/>
        <v>0</v>
      </c>
      <c r="F19" s="153">
        <v>0</v>
      </c>
      <c r="G19" s="153">
        <v>0</v>
      </c>
      <c r="H19" s="153">
        <v>0</v>
      </c>
      <c r="I19" s="131">
        <f t="shared" si="4"/>
        <v>0</v>
      </c>
      <c r="J19" s="153">
        <v>0</v>
      </c>
      <c r="K19" s="153">
        <v>0</v>
      </c>
      <c r="L19" s="153">
        <v>0</v>
      </c>
      <c r="M19" s="153">
        <v>0</v>
      </c>
      <c r="N19" s="131">
        <f t="shared" si="5"/>
        <v>0</v>
      </c>
      <c r="O19" s="153">
        <v>0</v>
      </c>
      <c r="P19" s="152">
        <v>0</v>
      </c>
      <c r="Q19" s="152">
        <v>0</v>
      </c>
      <c r="R19" s="152">
        <v>0</v>
      </c>
      <c r="S19" s="152">
        <v>0</v>
      </c>
      <c r="T19" s="152">
        <v>0</v>
      </c>
      <c r="U19" s="152">
        <v>0</v>
      </c>
      <c r="V19" s="152">
        <v>0</v>
      </c>
      <c r="W19" s="152">
        <v>0</v>
      </c>
      <c r="X19" s="153">
        <v>17</v>
      </c>
      <c r="Y19" s="131">
        <f t="shared" si="6"/>
        <v>0</v>
      </c>
      <c r="Z19" s="153">
        <v>0</v>
      </c>
      <c r="AA19" s="152">
        <v>0</v>
      </c>
      <c r="AB19" s="153">
        <v>0</v>
      </c>
      <c r="AC19" s="153">
        <v>0</v>
      </c>
      <c r="AD19" s="131">
        <f t="shared" si="7"/>
        <v>0</v>
      </c>
      <c r="AE19" s="153">
        <v>0</v>
      </c>
      <c r="AF19" s="154">
        <v>0</v>
      </c>
      <c r="AG19" s="152">
        <v>0</v>
      </c>
      <c r="AH19" s="152">
        <v>0</v>
      </c>
      <c r="AI19" s="152">
        <v>0</v>
      </c>
      <c r="AJ19" s="131">
        <f t="shared" si="8"/>
        <v>0</v>
      </c>
      <c r="AK19" s="155">
        <v>0</v>
      </c>
      <c r="AL19" s="155">
        <v>0</v>
      </c>
      <c r="AM19" s="155">
        <v>0</v>
      </c>
      <c r="AN19" s="131">
        <f t="shared" si="16"/>
        <v>1</v>
      </c>
      <c r="AO19" s="153">
        <v>0</v>
      </c>
      <c r="AP19" s="153">
        <v>0</v>
      </c>
      <c r="AQ19" s="153">
        <v>0</v>
      </c>
      <c r="AR19" s="153">
        <v>1</v>
      </c>
      <c r="AS19" s="153">
        <v>0</v>
      </c>
      <c r="AT19" s="153">
        <v>0</v>
      </c>
      <c r="AU19" s="152">
        <f>SUM(AV19:BB19)</f>
        <v>0</v>
      </c>
      <c r="AV19" s="153">
        <v>0</v>
      </c>
      <c r="AW19" s="153">
        <v>0</v>
      </c>
      <c r="AX19" s="153">
        <v>0</v>
      </c>
      <c r="AY19" s="153">
        <v>0</v>
      </c>
      <c r="AZ19" s="153">
        <v>0</v>
      </c>
      <c r="BA19" s="153">
        <v>0</v>
      </c>
      <c r="BB19" s="153">
        <v>0</v>
      </c>
      <c r="BC19" s="152">
        <f t="shared" si="10"/>
        <v>6</v>
      </c>
      <c r="BD19" s="153">
        <v>1</v>
      </c>
      <c r="BE19" s="153">
        <v>0</v>
      </c>
      <c r="BF19" s="153">
        <v>0</v>
      </c>
      <c r="BG19" s="153">
        <v>0</v>
      </c>
      <c r="BH19" s="153">
        <v>3</v>
      </c>
      <c r="BI19" s="143">
        <v>0</v>
      </c>
      <c r="BJ19" s="143">
        <v>2</v>
      </c>
      <c r="BK19" s="143">
        <v>0</v>
      </c>
      <c r="BL19" s="142">
        <v>1</v>
      </c>
    </row>
    <row r="20" spans="1:97" s="137" customFormat="1" ht="9" customHeight="1">
      <c r="A20" s="151" t="s">
        <v>2</v>
      </c>
      <c r="B20" s="147"/>
      <c r="C20" s="140" t="s">
        <v>84</v>
      </c>
      <c r="D20" s="131">
        <f t="shared" si="12"/>
        <v>93</v>
      </c>
      <c r="E20" s="131">
        <f t="shared" si="3"/>
        <v>0</v>
      </c>
      <c r="F20" s="152">
        <v>0</v>
      </c>
      <c r="G20" s="152">
        <v>0</v>
      </c>
      <c r="H20" s="152">
        <v>0</v>
      </c>
      <c r="I20" s="131">
        <f t="shared" si="4"/>
        <v>0</v>
      </c>
      <c r="J20" s="152">
        <v>0</v>
      </c>
      <c r="K20" s="152">
        <v>0</v>
      </c>
      <c r="L20" s="152">
        <v>0</v>
      </c>
      <c r="M20" s="152">
        <v>0</v>
      </c>
      <c r="N20" s="131">
        <f t="shared" si="5"/>
        <v>2</v>
      </c>
      <c r="O20" s="152">
        <v>0</v>
      </c>
      <c r="P20" s="152">
        <v>1</v>
      </c>
      <c r="Q20" s="152">
        <v>1</v>
      </c>
      <c r="R20" s="152">
        <v>0</v>
      </c>
      <c r="S20" s="152">
        <v>0</v>
      </c>
      <c r="T20" s="152">
        <v>0</v>
      </c>
      <c r="U20" s="152">
        <v>0</v>
      </c>
      <c r="V20" s="152">
        <v>0</v>
      </c>
      <c r="W20" s="152">
        <v>9</v>
      </c>
      <c r="X20" s="153">
        <v>37</v>
      </c>
      <c r="Y20" s="131">
        <f t="shared" si="6"/>
        <v>20</v>
      </c>
      <c r="Z20" s="135">
        <v>5</v>
      </c>
      <c r="AA20" s="131">
        <v>15</v>
      </c>
      <c r="AB20" s="152">
        <v>0</v>
      </c>
      <c r="AC20" s="153">
        <v>1</v>
      </c>
      <c r="AD20" s="131">
        <f t="shared" si="7"/>
        <v>24</v>
      </c>
      <c r="AE20" s="153">
        <v>1</v>
      </c>
      <c r="AF20" s="154">
        <v>0</v>
      </c>
      <c r="AG20" s="152">
        <v>0</v>
      </c>
      <c r="AH20" s="155">
        <v>23</v>
      </c>
      <c r="AI20" s="155">
        <v>0</v>
      </c>
      <c r="AJ20" s="131">
        <f t="shared" si="8"/>
        <v>0</v>
      </c>
      <c r="AK20" s="155">
        <v>0</v>
      </c>
      <c r="AL20" s="155">
        <v>0</v>
      </c>
      <c r="AM20" s="155">
        <v>0</v>
      </c>
      <c r="AN20" s="131">
        <f t="shared" si="16"/>
        <v>0</v>
      </c>
      <c r="AO20" s="152">
        <v>0</v>
      </c>
      <c r="AP20" s="152">
        <v>0</v>
      </c>
      <c r="AQ20" s="152">
        <v>0</v>
      </c>
      <c r="AR20" s="152">
        <v>0</v>
      </c>
      <c r="AS20" s="152">
        <v>0</v>
      </c>
      <c r="AT20" s="131">
        <v>0</v>
      </c>
      <c r="AU20" s="152">
        <f t="shared" si="9"/>
        <v>0</v>
      </c>
      <c r="AV20" s="152">
        <v>0</v>
      </c>
      <c r="AW20" s="152">
        <v>0</v>
      </c>
      <c r="AX20" s="152">
        <v>0</v>
      </c>
      <c r="AY20" s="152">
        <v>0</v>
      </c>
      <c r="AZ20" s="152">
        <v>0</v>
      </c>
      <c r="BA20" s="152">
        <v>0</v>
      </c>
      <c r="BB20" s="152">
        <v>0</v>
      </c>
      <c r="BC20" s="152">
        <f t="shared" si="10"/>
        <v>0</v>
      </c>
      <c r="BD20" s="152">
        <v>0</v>
      </c>
      <c r="BE20" s="152">
        <v>0</v>
      </c>
      <c r="BF20" s="152">
        <v>0</v>
      </c>
      <c r="BG20" s="152">
        <v>0</v>
      </c>
      <c r="BH20" s="153">
        <v>0</v>
      </c>
      <c r="BI20" s="143">
        <v>0</v>
      </c>
      <c r="BJ20" s="143">
        <v>0</v>
      </c>
      <c r="BK20" s="143">
        <v>0</v>
      </c>
      <c r="BL20" s="142">
        <v>0</v>
      </c>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c r="CN20" s="136"/>
      <c r="CO20" s="136"/>
      <c r="CP20" s="136"/>
      <c r="CQ20" s="136"/>
      <c r="CR20" s="136"/>
      <c r="CS20" s="136"/>
    </row>
    <row r="21" spans="1:97" s="137" customFormat="1" ht="9" customHeight="1">
      <c r="A21" s="151"/>
      <c r="B21" s="147"/>
      <c r="C21" s="140" t="s">
        <v>85</v>
      </c>
      <c r="D21" s="131">
        <f t="shared" si="12"/>
        <v>54</v>
      </c>
      <c r="E21" s="131">
        <f t="shared" si="3"/>
        <v>0</v>
      </c>
      <c r="F21" s="152">
        <v>0</v>
      </c>
      <c r="G21" s="152">
        <v>0</v>
      </c>
      <c r="H21" s="152">
        <v>0</v>
      </c>
      <c r="I21" s="131">
        <f t="shared" si="4"/>
        <v>0</v>
      </c>
      <c r="J21" s="152">
        <v>0</v>
      </c>
      <c r="K21" s="152">
        <v>0</v>
      </c>
      <c r="L21" s="152">
        <v>0</v>
      </c>
      <c r="M21" s="152">
        <v>0</v>
      </c>
      <c r="N21" s="131">
        <f t="shared" si="5"/>
        <v>1</v>
      </c>
      <c r="O21" s="152">
        <v>0</v>
      </c>
      <c r="P21" s="152">
        <v>0</v>
      </c>
      <c r="Q21" s="152">
        <v>1</v>
      </c>
      <c r="R21" s="152">
        <v>0</v>
      </c>
      <c r="S21" s="152">
        <v>0</v>
      </c>
      <c r="T21" s="152">
        <v>0</v>
      </c>
      <c r="U21" s="152">
        <v>0</v>
      </c>
      <c r="V21" s="152">
        <v>0</v>
      </c>
      <c r="W21" s="152">
        <v>3</v>
      </c>
      <c r="X21" s="153">
        <v>40</v>
      </c>
      <c r="Y21" s="131">
        <f t="shared" si="6"/>
        <v>4</v>
      </c>
      <c r="Z21" s="135">
        <v>0</v>
      </c>
      <c r="AA21" s="131">
        <v>4</v>
      </c>
      <c r="AB21" s="152">
        <v>0</v>
      </c>
      <c r="AC21" s="153">
        <v>3</v>
      </c>
      <c r="AD21" s="131">
        <f t="shared" si="7"/>
        <v>1</v>
      </c>
      <c r="AE21" s="153">
        <v>1</v>
      </c>
      <c r="AF21" s="154">
        <v>0</v>
      </c>
      <c r="AG21" s="152">
        <v>0</v>
      </c>
      <c r="AH21" s="152">
        <v>0</v>
      </c>
      <c r="AI21" s="135">
        <v>0</v>
      </c>
      <c r="AJ21" s="131">
        <f t="shared" si="8"/>
        <v>0</v>
      </c>
      <c r="AK21" s="155">
        <v>0</v>
      </c>
      <c r="AL21" s="155">
        <v>0</v>
      </c>
      <c r="AM21" s="155">
        <v>0</v>
      </c>
      <c r="AN21" s="131">
        <f t="shared" si="16"/>
        <v>0</v>
      </c>
      <c r="AO21" s="152">
        <v>0</v>
      </c>
      <c r="AP21" s="152">
        <v>0</v>
      </c>
      <c r="AQ21" s="152">
        <v>0</v>
      </c>
      <c r="AR21" s="152">
        <v>0</v>
      </c>
      <c r="AS21" s="152">
        <v>0</v>
      </c>
      <c r="AT21" s="131">
        <v>0</v>
      </c>
      <c r="AU21" s="152">
        <f t="shared" si="9"/>
        <v>0</v>
      </c>
      <c r="AV21" s="152">
        <v>0</v>
      </c>
      <c r="AW21" s="152">
        <v>0</v>
      </c>
      <c r="AX21" s="152">
        <v>0</v>
      </c>
      <c r="AY21" s="152">
        <v>0</v>
      </c>
      <c r="AZ21" s="152">
        <v>0</v>
      </c>
      <c r="BA21" s="152">
        <v>0</v>
      </c>
      <c r="BB21" s="152">
        <v>0</v>
      </c>
      <c r="BC21" s="152">
        <f t="shared" si="10"/>
        <v>2</v>
      </c>
      <c r="BD21" s="152">
        <v>0</v>
      </c>
      <c r="BE21" s="152">
        <v>0</v>
      </c>
      <c r="BF21" s="152">
        <v>0</v>
      </c>
      <c r="BG21" s="152">
        <v>0</v>
      </c>
      <c r="BH21" s="153">
        <v>1</v>
      </c>
      <c r="BI21" s="143">
        <v>0</v>
      </c>
      <c r="BJ21" s="143">
        <v>1</v>
      </c>
      <c r="BK21" s="143">
        <v>0</v>
      </c>
      <c r="BL21" s="142">
        <v>0</v>
      </c>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row>
    <row r="22" spans="1:97" s="137" customFormat="1" ht="9" customHeight="1">
      <c r="A22" s="151" t="s">
        <v>3</v>
      </c>
      <c r="B22" s="147"/>
      <c r="C22" s="140" t="s">
        <v>84</v>
      </c>
      <c r="D22" s="131">
        <f t="shared" si="12"/>
        <v>43</v>
      </c>
      <c r="E22" s="131">
        <f t="shared" si="3"/>
        <v>0</v>
      </c>
      <c r="F22" s="152">
        <v>0</v>
      </c>
      <c r="G22" s="152">
        <v>0</v>
      </c>
      <c r="H22" s="152">
        <v>0</v>
      </c>
      <c r="I22" s="131">
        <f t="shared" si="4"/>
        <v>0</v>
      </c>
      <c r="J22" s="152">
        <v>0</v>
      </c>
      <c r="K22" s="152">
        <v>0</v>
      </c>
      <c r="L22" s="152">
        <v>0</v>
      </c>
      <c r="M22" s="152">
        <v>0</v>
      </c>
      <c r="N22" s="131">
        <f t="shared" si="5"/>
        <v>1</v>
      </c>
      <c r="O22" s="152">
        <v>0</v>
      </c>
      <c r="P22" s="152">
        <v>1</v>
      </c>
      <c r="Q22" s="152">
        <v>0</v>
      </c>
      <c r="R22" s="152">
        <v>0</v>
      </c>
      <c r="S22" s="152">
        <v>0</v>
      </c>
      <c r="T22" s="152">
        <v>0</v>
      </c>
      <c r="U22" s="152">
        <v>2</v>
      </c>
      <c r="V22" s="152">
        <v>0</v>
      </c>
      <c r="W22" s="152">
        <v>1</v>
      </c>
      <c r="X22" s="153">
        <v>6</v>
      </c>
      <c r="Y22" s="131">
        <f t="shared" si="6"/>
        <v>7</v>
      </c>
      <c r="Z22" s="135">
        <v>3</v>
      </c>
      <c r="AA22" s="131">
        <v>3</v>
      </c>
      <c r="AB22" s="152">
        <v>1</v>
      </c>
      <c r="AC22" s="153">
        <v>1</v>
      </c>
      <c r="AD22" s="131">
        <f t="shared" si="7"/>
        <v>21</v>
      </c>
      <c r="AE22" s="153">
        <v>0</v>
      </c>
      <c r="AF22" s="154">
        <v>0</v>
      </c>
      <c r="AG22" s="152">
        <v>0</v>
      </c>
      <c r="AH22" s="152">
        <v>21</v>
      </c>
      <c r="AI22" s="155">
        <v>0</v>
      </c>
      <c r="AJ22" s="131">
        <v>0</v>
      </c>
      <c r="AK22" s="131">
        <v>0</v>
      </c>
      <c r="AL22" s="155">
        <v>0</v>
      </c>
      <c r="AM22" s="155">
        <v>0</v>
      </c>
      <c r="AN22" s="131">
        <f t="shared" si="16"/>
        <v>0</v>
      </c>
      <c r="AO22" s="152">
        <v>0</v>
      </c>
      <c r="AP22" s="152">
        <v>0</v>
      </c>
      <c r="AQ22" s="152">
        <v>0</v>
      </c>
      <c r="AR22" s="152">
        <v>0</v>
      </c>
      <c r="AS22" s="152">
        <v>0</v>
      </c>
      <c r="AT22" s="131">
        <v>0</v>
      </c>
      <c r="AU22" s="152">
        <f t="shared" si="9"/>
        <v>1</v>
      </c>
      <c r="AV22" s="152">
        <v>0</v>
      </c>
      <c r="AW22" s="152">
        <v>0</v>
      </c>
      <c r="AX22" s="152">
        <v>0</v>
      </c>
      <c r="AY22" s="152">
        <v>1</v>
      </c>
      <c r="AZ22" s="152">
        <v>0</v>
      </c>
      <c r="BA22" s="152">
        <v>0</v>
      </c>
      <c r="BB22" s="152">
        <v>0</v>
      </c>
      <c r="BC22" s="152">
        <f t="shared" si="10"/>
        <v>1</v>
      </c>
      <c r="BD22" s="152">
        <v>1</v>
      </c>
      <c r="BE22" s="152">
        <v>0</v>
      </c>
      <c r="BF22" s="152">
        <v>0</v>
      </c>
      <c r="BG22" s="152">
        <v>0</v>
      </c>
      <c r="BH22" s="153">
        <v>0</v>
      </c>
      <c r="BI22" s="143">
        <v>0</v>
      </c>
      <c r="BJ22" s="143">
        <v>0</v>
      </c>
      <c r="BK22" s="143">
        <v>0</v>
      </c>
      <c r="BL22" s="142">
        <v>2</v>
      </c>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row>
    <row r="23" spans="1:97" s="137" customFormat="1" ht="9" customHeight="1">
      <c r="A23" s="151"/>
      <c r="B23" s="147"/>
      <c r="C23" s="140" t="s">
        <v>85</v>
      </c>
      <c r="D23" s="131">
        <f t="shared" si="12"/>
        <v>26</v>
      </c>
      <c r="E23" s="131">
        <f t="shared" si="3"/>
        <v>0</v>
      </c>
      <c r="F23" s="152">
        <v>0</v>
      </c>
      <c r="G23" s="152">
        <v>0</v>
      </c>
      <c r="H23" s="152">
        <v>0</v>
      </c>
      <c r="I23" s="131">
        <f t="shared" si="4"/>
        <v>0</v>
      </c>
      <c r="J23" s="152">
        <v>0</v>
      </c>
      <c r="K23" s="152">
        <v>0</v>
      </c>
      <c r="L23" s="152">
        <v>0</v>
      </c>
      <c r="M23" s="152">
        <v>0</v>
      </c>
      <c r="N23" s="131">
        <f t="shared" si="5"/>
        <v>0</v>
      </c>
      <c r="O23" s="152">
        <v>0</v>
      </c>
      <c r="P23" s="152">
        <v>0</v>
      </c>
      <c r="Q23" s="152">
        <v>0</v>
      </c>
      <c r="R23" s="152">
        <v>0</v>
      </c>
      <c r="S23" s="152">
        <v>0</v>
      </c>
      <c r="T23" s="152">
        <v>0</v>
      </c>
      <c r="U23" s="152">
        <v>0</v>
      </c>
      <c r="V23" s="152">
        <v>0</v>
      </c>
      <c r="W23" s="152">
        <v>2</v>
      </c>
      <c r="X23" s="153">
        <v>11</v>
      </c>
      <c r="Y23" s="131">
        <f t="shared" si="6"/>
        <v>3</v>
      </c>
      <c r="Z23" s="135">
        <v>1</v>
      </c>
      <c r="AA23" s="131">
        <v>2</v>
      </c>
      <c r="AB23" s="152">
        <v>0</v>
      </c>
      <c r="AC23" s="153">
        <v>3</v>
      </c>
      <c r="AD23" s="131">
        <f t="shared" si="7"/>
        <v>0</v>
      </c>
      <c r="AE23" s="153">
        <v>0</v>
      </c>
      <c r="AF23" s="154">
        <v>0</v>
      </c>
      <c r="AG23" s="152">
        <v>0</v>
      </c>
      <c r="AH23" s="152">
        <v>0</v>
      </c>
      <c r="AI23" s="135">
        <v>0</v>
      </c>
      <c r="AJ23" s="131">
        <f t="shared" si="8"/>
        <v>0</v>
      </c>
      <c r="AK23" s="131">
        <v>0</v>
      </c>
      <c r="AL23" s="155">
        <v>0</v>
      </c>
      <c r="AM23" s="155">
        <v>0</v>
      </c>
      <c r="AN23" s="131">
        <f t="shared" si="16"/>
        <v>0</v>
      </c>
      <c r="AO23" s="152">
        <v>0</v>
      </c>
      <c r="AP23" s="152">
        <v>0</v>
      </c>
      <c r="AQ23" s="152">
        <v>0</v>
      </c>
      <c r="AR23" s="152">
        <v>0</v>
      </c>
      <c r="AS23" s="152">
        <v>0</v>
      </c>
      <c r="AT23" s="131">
        <v>0</v>
      </c>
      <c r="AU23" s="152">
        <f t="shared" si="9"/>
        <v>0</v>
      </c>
      <c r="AV23" s="152">
        <v>0</v>
      </c>
      <c r="AW23" s="152">
        <v>0</v>
      </c>
      <c r="AX23" s="152">
        <v>0</v>
      </c>
      <c r="AY23" s="152">
        <v>0</v>
      </c>
      <c r="AZ23" s="152">
        <v>0</v>
      </c>
      <c r="BA23" s="152">
        <v>0</v>
      </c>
      <c r="BB23" s="152">
        <v>0</v>
      </c>
      <c r="BC23" s="152">
        <f t="shared" si="10"/>
        <v>4</v>
      </c>
      <c r="BD23" s="152">
        <v>1</v>
      </c>
      <c r="BE23" s="152">
        <v>0</v>
      </c>
      <c r="BF23" s="152">
        <v>0</v>
      </c>
      <c r="BG23" s="152">
        <v>0</v>
      </c>
      <c r="BH23" s="153">
        <v>0</v>
      </c>
      <c r="BI23" s="143">
        <v>0</v>
      </c>
      <c r="BJ23" s="143">
        <v>3</v>
      </c>
      <c r="BK23" s="143">
        <v>0</v>
      </c>
      <c r="BL23" s="142">
        <v>3</v>
      </c>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row>
    <row r="24" spans="1:97" s="137" customFormat="1" ht="9" customHeight="1">
      <c r="A24" s="151" t="s">
        <v>4</v>
      </c>
      <c r="B24" s="147"/>
      <c r="C24" s="140" t="s">
        <v>84</v>
      </c>
      <c r="D24" s="131">
        <f t="shared" si="12"/>
        <v>31</v>
      </c>
      <c r="E24" s="131">
        <f t="shared" si="3"/>
        <v>0</v>
      </c>
      <c r="F24" s="152">
        <v>0</v>
      </c>
      <c r="G24" s="152">
        <v>0</v>
      </c>
      <c r="H24" s="152">
        <v>0</v>
      </c>
      <c r="I24" s="131">
        <f t="shared" si="4"/>
        <v>0</v>
      </c>
      <c r="J24" s="152">
        <v>0</v>
      </c>
      <c r="K24" s="152">
        <v>0</v>
      </c>
      <c r="L24" s="152">
        <v>0</v>
      </c>
      <c r="M24" s="152">
        <v>0</v>
      </c>
      <c r="N24" s="131">
        <f t="shared" si="5"/>
        <v>0</v>
      </c>
      <c r="O24" s="152">
        <v>0</v>
      </c>
      <c r="P24" s="152">
        <v>0</v>
      </c>
      <c r="Q24" s="152">
        <v>0</v>
      </c>
      <c r="R24" s="152">
        <v>0</v>
      </c>
      <c r="S24" s="152">
        <v>0</v>
      </c>
      <c r="T24" s="152">
        <v>0</v>
      </c>
      <c r="U24" s="152">
        <v>0</v>
      </c>
      <c r="V24" s="152">
        <v>0</v>
      </c>
      <c r="W24" s="152">
        <v>2</v>
      </c>
      <c r="X24" s="153">
        <v>4</v>
      </c>
      <c r="Y24" s="131">
        <f t="shared" si="6"/>
        <v>2</v>
      </c>
      <c r="Z24" s="135">
        <v>1</v>
      </c>
      <c r="AA24" s="131">
        <v>1</v>
      </c>
      <c r="AB24" s="152">
        <v>0</v>
      </c>
      <c r="AC24" s="153">
        <v>0</v>
      </c>
      <c r="AD24" s="131">
        <f t="shared" si="7"/>
        <v>21</v>
      </c>
      <c r="AE24" s="153">
        <v>0</v>
      </c>
      <c r="AF24" s="154">
        <v>0</v>
      </c>
      <c r="AG24" s="152">
        <v>0</v>
      </c>
      <c r="AH24" s="152">
        <v>21</v>
      </c>
      <c r="AI24" s="155">
        <v>0</v>
      </c>
      <c r="AJ24" s="131">
        <f t="shared" si="8"/>
        <v>0</v>
      </c>
      <c r="AK24" s="155">
        <v>0</v>
      </c>
      <c r="AL24" s="155">
        <v>0</v>
      </c>
      <c r="AM24" s="155">
        <v>0</v>
      </c>
      <c r="AN24" s="131">
        <f t="shared" si="16"/>
        <v>1</v>
      </c>
      <c r="AO24" s="152">
        <v>0</v>
      </c>
      <c r="AP24" s="152">
        <v>0</v>
      </c>
      <c r="AQ24" s="152">
        <v>0</v>
      </c>
      <c r="AR24" s="152">
        <v>1</v>
      </c>
      <c r="AS24" s="152">
        <v>0</v>
      </c>
      <c r="AT24" s="131">
        <v>0</v>
      </c>
      <c r="AU24" s="152">
        <f t="shared" si="9"/>
        <v>0</v>
      </c>
      <c r="AV24" s="152">
        <v>0</v>
      </c>
      <c r="AW24" s="152">
        <v>0</v>
      </c>
      <c r="AX24" s="152">
        <v>0</v>
      </c>
      <c r="AY24" s="152">
        <v>0</v>
      </c>
      <c r="AZ24" s="152">
        <v>0</v>
      </c>
      <c r="BA24" s="152">
        <v>0</v>
      </c>
      <c r="BB24" s="152">
        <v>0</v>
      </c>
      <c r="BC24" s="152">
        <f t="shared" si="10"/>
        <v>1</v>
      </c>
      <c r="BD24" s="152">
        <v>1</v>
      </c>
      <c r="BE24" s="152">
        <v>0</v>
      </c>
      <c r="BF24" s="152">
        <v>0</v>
      </c>
      <c r="BG24" s="152">
        <v>0</v>
      </c>
      <c r="BH24" s="153">
        <v>0</v>
      </c>
      <c r="BI24" s="143">
        <v>0</v>
      </c>
      <c r="BJ24" s="143">
        <v>0</v>
      </c>
      <c r="BK24" s="143">
        <v>0</v>
      </c>
      <c r="BL24" s="142">
        <v>0</v>
      </c>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row>
    <row r="25" spans="1:97" s="137" customFormat="1" ht="9" customHeight="1">
      <c r="A25" s="151"/>
      <c r="B25" s="147"/>
      <c r="C25" s="140" t="s">
        <v>85</v>
      </c>
      <c r="D25" s="131">
        <f t="shared" si="12"/>
        <v>12</v>
      </c>
      <c r="E25" s="131">
        <f t="shared" si="3"/>
        <v>0</v>
      </c>
      <c r="F25" s="152">
        <v>0</v>
      </c>
      <c r="G25" s="152">
        <v>0</v>
      </c>
      <c r="H25" s="152">
        <v>0</v>
      </c>
      <c r="I25" s="131">
        <f t="shared" si="4"/>
        <v>0</v>
      </c>
      <c r="J25" s="152">
        <v>0</v>
      </c>
      <c r="K25" s="152">
        <v>0</v>
      </c>
      <c r="L25" s="152">
        <v>0</v>
      </c>
      <c r="M25" s="152">
        <v>0</v>
      </c>
      <c r="N25" s="131">
        <f t="shared" si="5"/>
        <v>0</v>
      </c>
      <c r="O25" s="152">
        <v>0</v>
      </c>
      <c r="P25" s="152">
        <v>0</v>
      </c>
      <c r="Q25" s="152">
        <v>0</v>
      </c>
      <c r="R25" s="152">
        <v>0</v>
      </c>
      <c r="S25" s="152">
        <v>0</v>
      </c>
      <c r="T25" s="152">
        <v>0</v>
      </c>
      <c r="U25" s="152">
        <v>0</v>
      </c>
      <c r="V25" s="152">
        <v>0</v>
      </c>
      <c r="W25" s="152">
        <v>1</v>
      </c>
      <c r="X25" s="153">
        <v>5</v>
      </c>
      <c r="Y25" s="131">
        <f t="shared" si="6"/>
        <v>3</v>
      </c>
      <c r="Z25" s="135">
        <v>0</v>
      </c>
      <c r="AA25" s="131">
        <v>2</v>
      </c>
      <c r="AB25" s="152">
        <v>1</v>
      </c>
      <c r="AC25" s="153">
        <v>0</v>
      </c>
      <c r="AD25" s="131">
        <f t="shared" si="7"/>
        <v>0</v>
      </c>
      <c r="AE25" s="153">
        <v>0</v>
      </c>
      <c r="AF25" s="154">
        <v>0</v>
      </c>
      <c r="AG25" s="152">
        <v>0</v>
      </c>
      <c r="AH25" s="152">
        <v>0</v>
      </c>
      <c r="AI25" s="135">
        <v>0</v>
      </c>
      <c r="AJ25" s="131">
        <f t="shared" si="8"/>
        <v>0</v>
      </c>
      <c r="AK25" s="155">
        <v>0</v>
      </c>
      <c r="AL25" s="155">
        <v>0</v>
      </c>
      <c r="AM25" s="155">
        <v>0</v>
      </c>
      <c r="AN25" s="131">
        <f t="shared" si="16"/>
        <v>1</v>
      </c>
      <c r="AO25" s="152">
        <v>0</v>
      </c>
      <c r="AP25" s="152">
        <v>0</v>
      </c>
      <c r="AQ25" s="152">
        <v>0</v>
      </c>
      <c r="AR25" s="152">
        <v>1</v>
      </c>
      <c r="AS25" s="152">
        <v>0</v>
      </c>
      <c r="AT25" s="131">
        <v>0</v>
      </c>
      <c r="AU25" s="152">
        <f t="shared" si="9"/>
        <v>0</v>
      </c>
      <c r="AV25" s="152">
        <v>0</v>
      </c>
      <c r="AW25" s="152">
        <v>0</v>
      </c>
      <c r="AX25" s="152">
        <v>0</v>
      </c>
      <c r="AY25" s="152">
        <v>0</v>
      </c>
      <c r="AZ25" s="152">
        <v>0</v>
      </c>
      <c r="BA25" s="152">
        <v>0</v>
      </c>
      <c r="BB25" s="152">
        <v>0</v>
      </c>
      <c r="BC25" s="152">
        <f t="shared" si="10"/>
        <v>2</v>
      </c>
      <c r="BD25" s="152">
        <v>1</v>
      </c>
      <c r="BE25" s="152">
        <v>0</v>
      </c>
      <c r="BF25" s="152">
        <v>0</v>
      </c>
      <c r="BG25" s="152">
        <v>0</v>
      </c>
      <c r="BH25" s="153">
        <v>1</v>
      </c>
      <c r="BI25" s="143">
        <v>0</v>
      </c>
      <c r="BJ25" s="143">
        <v>0</v>
      </c>
      <c r="BK25" s="143">
        <v>0</v>
      </c>
      <c r="BL25" s="142">
        <v>0</v>
      </c>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c r="CN25" s="136"/>
      <c r="CO25" s="136"/>
      <c r="CP25" s="136"/>
      <c r="CQ25" s="136"/>
      <c r="CR25" s="136"/>
      <c r="CS25" s="136"/>
    </row>
    <row r="26" spans="1:97" s="137" customFormat="1" ht="9" customHeight="1">
      <c r="A26" s="151" t="s">
        <v>5</v>
      </c>
      <c r="B26" s="147"/>
      <c r="C26" s="140" t="s">
        <v>84</v>
      </c>
      <c r="D26" s="131">
        <f t="shared" si="12"/>
        <v>42</v>
      </c>
      <c r="E26" s="131">
        <f t="shared" si="3"/>
        <v>0</v>
      </c>
      <c r="F26" s="152">
        <v>0</v>
      </c>
      <c r="G26" s="152">
        <v>0</v>
      </c>
      <c r="H26" s="152">
        <v>0</v>
      </c>
      <c r="I26" s="131">
        <f t="shared" si="4"/>
        <v>0</v>
      </c>
      <c r="J26" s="152">
        <v>0</v>
      </c>
      <c r="K26" s="152">
        <v>0</v>
      </c>
      <c r="L26" s="152">
        <v>0</v>
      </c>
      <c r="M26" s="152">
        <v>0</v>
      </c>
      <c r="N26" s="131">
        <f t="shared" si="5"/>
        <v>1</v>
      </c>
      <c r="O26" s="152">
        <v>0</v>
      </c>
      <c r="P26" s="152">
        <v>1</v>
      </c>
      <c r="Q26" s="152">
        <v>0</v>
      </c>
      <c r="R26" s="152">
        <v>0</v>
      </c>
      <c r="S26" s="152">
        <v>0</v>
      </c>
      <c r="T26" s="152">
        <v>0</v>
      </c>
      <c r="U26" s="152">
        <v>0</v>
      </c>
      <c r="V26" s="152">
        <v>0</v>
      </c>
      <c r="W26" s="152">
        <v>3</v>
      </c>
      <c r="X26" s="153">
        <v>7</v>
      </c>
      <c r="Y26" s="131">
        <f t="shared" si="6"/>
        <v>7</v>
      </c>
      <c r="Z26" s="135">
        <v>2</v>
      </c>
      <c r="AA26" s="131">
        <v>5</v>
      </c>
      <c r="AB26" s="152">
        <v>0</v>
      </c>
      <c r="AC26" s="153">
        <v>3</v>
      </c>
      <c r="AD26" s="131">
        <f t="shared" si="7"/>
        <v>18</v>
      </c>
      <c r="AE26" s="153">
        <v>0</v>
      </c>
      <c r="AF26" s="154">
        <v>0</v>
      </c>
      <c r="AG26" s="152">
        <v>0</v>
      </c>
      <c r="AH26" s="152">
        <v>18</v>
      </c>
      <c r="AI26" s="155">
        <v>0</v>
      </c>
      <c r="AJ26" s="131">
        <f t="shared" si="8"/>
        <v>0</v>
      </c>
      <c r="AK26" s="155">
        <v>0</v>
      </c>
      <c r="AL26" s="155">
        <v>0</v>
      </c>
      <c r="AM26" s="155">
        <v>0</v>
      </c>
      <c r="AN26" s="131">
        <f t="shared" si="16"/>
        <v>0</v>
      </c>
      <c r="AO26" s="152">
        <v>0</v>
      </c>
      <c r="AP26" s="152">
        <v>0</v>
      </c>
      <c r="AQ26" s="152">
        <v>0</v>
      </c>
      <c r="AR26" s="152">
        <v>0</v>
      </c>
      <c r="AS26" s="152">
        <v>0</v>
      </c>
      <c r="AT26" s="131">
        <v>0</v>
      </c>
      <c r="AU26" s="152">
        <f t="shared" si="9"/>
        <v>0</v>
      </c>
      <c r="AV26" s="152">
        <v>0</v>
      </c>
      <c r="AW26" s="152">
        <v>0</v>
      </c>
      <c r="AX26" s="152">
        <v>0</v>
      </c>
      <c r="AY26" s="152">
        <v>0</v>
      </c>
      <c r="AZ26" s="152">
        <v>0</v>
      </c>
      <c r="BA26" s="152">
        <v>0</v>
      </c>
      <c r="BB26" s="152">
        <v>0</v>
      </c>
      <c r="BC26" s="152">
        <f t="shared" si="10"/>
        <v>3</v>
      </c>
      <c r="BD26" s="152">
        <v>2</v>
      </c>
      <c r="BE26" s="152">
        <v>1</v>
      </c>
      <c r="BF26" s="152">
        <v>0</v>
      </c>
      <c r="BG26" s="152">
        <v>0</v>
      </c>
      <c r="BH26" s="153">
        <v>0</v>
      </c>
      <c r="BI26" s="143">
        <v>0</v>
      </c>
      <c r="BJ26" s="143">
        <v>0</v>
      </c>
      <c r="BK26" s="143">
        <v>0</v>
      </c>
      <c r="BL26" s="142">
        <v>0</v>
      </c>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c r="CN26" s="136"/>
      <c r="CO26" s="136"/>
      <c r="CP26" s="136"/>
      <c r="CQ26" s="136"/>
      <c r="CR26" s="136"/>
      <c r="CS26" s="136"/>
    </row>
    <row r="27" spans="1:97" s="137" customFormat="1" ht="9" customHeight="1">
      <c r="A27" s="151"/>
      <c r="B27" s="147"/>
      <c r="C27" s="140" t="s">
        <v>85</v>
      </c>
      <c r="D27" s="131">
        <f t="shared" si="12"/>
        <v>27</v>
      </c>
      <c r="E27" s="131">
        <f t="shared" si="3"/>
        <v>0</v>
      </c>
      <c r="F27" s="152">
        <v>0</v>
      </c>
      <c r="G27" s="152">
        <v>0</v>
      </c>
      <c r="H27" s="152">
        <v>0</v>
      </c>
      <c r="I27" s="131">
        <f t="shared" si="4"/>
        <v>1</v>
      </c>
      <c r="J27" s="152">
        <v>0</v>
      </c>
      <c r="K27" s="152">
        <v>0</v>
      </c>
      <c r="L27" s="152">
        <v>1</v>
      </c>
      <c r="M27" s="152">
        <v>0</v>
      </c>
      <c r="N27" s="131">
        <f t="shared" si="5"/>
        <v>0</v>
      </c>
      <c r="O27" s="152">
        <v>0</v>
      </c>
      <c r="P27" s="152">
        <v>0</v>
      </c>
      <c r="Q27" s="152">
        <v>0</v>
      </c>
      <c r="R27" s="152">
        <v>0</v>
      </c>
      <c r="S27" s="152">
        <v>0</v>
      </c>
      <c r="T27" s="152">
        <v>0</v>
      </c>
      <c r="U27" s="152">
        <v>0</v>
      </c>
      <c r="V27" s="152">
        <v>0</v>
      </c>
      <c r="W27" s="152">
        <v>1</v>
      </c>
      <c r="X27" s="153">
        <v>13</v>
      </c>
      <c r="Y27" s="131">
        <f t="shared" si="6"/>
        <v>0</v>
      </c>
      <c r="Z27" s="135">
        <v>0</v>
      </c>
      <c r="AA27" s="131">
        <v>0</v>
      </c>
      <c r="AB27" s="152">
        <v>0</v>
      </c>
      <c r="AC27" s="153">
        <v>0</v>
      </c>
      <c r="AD27" s="131">
        <f t="shared" si="7"/>
        <v>0</v>
      </c>
      <c r="AE27" s="153">
        <v>0</v>
      </c>
      <c r="AF27" s="154">
        <v>0</v>
      </c>
      <c r="AG27" s="152">
        <v>0</v>
      </c>
      <c r="AH27" s="152">
        <v>0</v>
      </c>
      <c r="AI27" s="135">
        <v>0</v>
      </c>
      <c r="AJ27" s="131">
        <f t="shared" si="8"/>
        <v>0</v>
      </c>
      <c r="AK27" s="155">
        <v>0</v>
      </c>
      <c r="AL27" s="155">
        <v>0</v>
      </c>
      <c r="AM27" s="155">
        <v>0</v>
      </c>
      <c r="AN27" s="131">
        <f t="shared" si="16"/>
        <v>1</v>
      </c>
      <c r="AO27" s="152">
        <v>0</v>
      </c>
      <c r="AP27" s="152">
        <v>0</v>
      </c>
      <c r="AQ27" s="152">
        <v>0</v>
      </c>
      <c r="AR27" s="152">
        <v>1</v>
      </c>
      <c r="AS27" s="152">
        <v>0</v>
      </c>
      <c r="AT27" s="131">
        <v>0</v>
      </c>
      <c r="AU27" s="152">
        <f t="shared" si="9"/>
        <v>2</v>
      </c>
      <c r="AV27" s="152">
        <v>0</v>
      </c>
      <c r="AW27" s="152">
        <v>0</v>
      </c>
      <c r="AX27" s="152">
        <v>2</v>
      </c>
      <c r="AY27" s="152">
        <v>0</v>
      </c>
      <c r="AZ27" s="152">
        <v>0</v>
      </c>
      <c r="BA27" s="152">
        <v>0</v>
      </c>
      <c r="BB27" s="152">
        <v>0</v>
      </c>
      <c r="BC27" s="152">
        <f t="shared" si="10"/>
        <v>9</v>
      </c>
      <c r="BD27" s="152">
        <v>3</v>
      </c>
      <c r="BE27" s="152">
        <v>0</v>
      </c>
      <c r="BF27" s="152">
        <v>1</v>
      </c>
      <c r="BG27" s="152">
        <v>0</v>
      </c>
      <c r="BH27" s="153">
        <v>3</v>
      </c>
      <c r="BI27" s="143">
        <v>0</v>
      </c>
      <c r="BJ27" s="143">
        <v>1</v>
      </c>
      <c r="BK27" s="143">
        <v>1</v>
      </c>
      <c r="BL27" s="142">
        <v>0</v>
      </c>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row>
    <row r="28" spans="1:97" s="137" customFormat="1" ht="9" customHeight="1">
      <c r="A28" s="151" t="s">
        <v>6</v>
      </c>
      <c r="B28" s="147"/>
      <c r="C28" s="140" t="s">
        <v>84</v>
      </c>
      <c r="D28" s="131">
        <f t="shared" si="12"/>
        <v>29</v>
      </c>
      <c r="E28" s="131">
        <f t="shared" si="3"/>
        <v>0</v>
      </c>
      <c r="F28" s="152">
        <v>0</v>
      </c>
      <c r="G28" s="152">
        <v>0</v>
      </c>
      <c r="H28" s="152">
        <v>0</v>
      </c>
      <c r="I28" s="131">
        <f t="shared" si="4"/>
        <v>0</v>
      </c>
      <c r="J28" s="152">
        <v>0</v>
      </c>
      <c r="K28" s="152">
        <v>0</v>
      </c>
      <c r="L28" s="152">
        <v>0</v>
      </c>
      <c r="M28" s="152">
        <v>0</v>
      </c>
      <c r="N28" s="131">
        <f t="shared" si="5"/>
        <v>3</v>
      </c>
      <c r="O28" s="152">
        <v>0</v>
      </c>
      <c r="P28" s="152">
        <v>3</v>
      </c>
      <c r="Q28" s="152">
        <v>0</v>
      </c>
      <c r="R28" s="152">
        <v>0</v>
      </c>
      <c r="S28" s="152">
        <v>0</v>
      </c>
      <c r="T28" s="152">
        <v>0</v>
      </c>
      <c r="U28" s="131">
        <v>0</v>
      </c>
      <c r="V28" s="131">
        <v>0</v>
      </c>
      <c r="W28" s="152">
        <v>1</v>
      </c>
      <c r="X28" s="153">
        <v>0</v>
      </c>
      <c r="Y28" s="131">
        <f t="shared" si="6"/>
        <v>5</v>
      </c>
      <c r="Z28" s="135">
        <v>3</v>
      </c>
      <c r="AA28" s="131">
        <v>2</v>
      </c>
      <c r="AB28" s="152">
        <v>0</v>
      </c>
      <c r="AC28" s="153">
        <v>1</v>
      </c>
      <c r="AD28" s="131">
        <f t="shared" si="7"/>
        <v>19</v>
      </c>
      <c r="AE28" s="153">
        <v>0</v>
      </c>
      <c r="AF28" s="154">
        <v>0</v>
      </c>
      <c r="AG28" s="152">
        <v>0</v>
      </c>
      <c r="AH28" s="152">
        <v>19</v>
      </c>
      <c r="AI28" s="155">
        <v>0</v>
      </c>
      <c r="AJ28" s="131">
        <f t="shared" si="8"/>
        <v>0</v>
      </c>
      <c r="AK28" s="131">
        <v>0</v>
      </c>
      <c r="AL28" s="131">
        <v>0</v>
      </c>
      <c r="AM28" s="152">
        <v>0</v>
      </c>
      <c r="AN28" s="131">
        <f t="shared" si="16"/>
        <v>0</v>
      </c>
      <c r="AO28" s="152">
        <v>0</v>
      </c>
      <c r="AP28" s="152">
        <v>0</v>
      </c>
      <c r="AQ28" s="152">
        <v>0</v>
      </c>
      <c r="AR28" s="152">
        <v>0</v>
      </c>
      <c r="AS28" s="152">
        <v>0</v>
      </c>
      <c r="AT28" s="131">
        <v>0</v>
      </c>
      <c r="AU28" s="152">
        <f t="shared" si="9"/>
        <v>0</v>
      </c>
      <c r="AV28" s="152">
        <v>0</v>
      </c>
      <c r="AW28" s="152">
        <v>0</v>
      </c>
      <c r="AX28" s="152">
        <v>0</v>
      </c>
      <c r="AY28" s="152">
        <v>0</v>
      </c>
      <c r="AZ28" s="152">
        <v>0</v>
      </c>
      <c r="BA28" s="152">
        <v>0</v>
      </c>
      <c r="BB28" s="152">
        <v>0</v>
      </c>
      <c r="BC28" s="152">
        <f t="shared" si="10"/>
        <v>0</v>
      </c>
      <c r="BD28" s="152">
        <v>0</v>
      </c>
      <c r="BE28" s="152">
        <v>0</v>
      </c>
      <c r="BF28" s="152">
        <v>0</v>
      </c>
      <c r="BG28" s="152">
        <v>0</v>
      </c>
      <c r="BH28" s="153">
        <v>0</v>
      </c>
      <c r="BI28" s="143">
        <v>0</v>
      </c>
      <c r="BJ28" s="143">
        <v>0</v>
      </c>
      <c r="BK28" s="143">
        <v>0</v>
      </c>
      <c r="BL28" s="142">
        <v>0</v>
      </c>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row>
    <row r="29" spans="1:97" s="137" customFormat="1" ht="9" customHeight="1">
      <c r="A29" s="158"/>
      <c r="B29" s="147"/>
      <c r="C29" s="140" t="s">
        <v>85</v>
      </c>
      <c r="D29" s="131">
        <f t="shared" si="12"/>
        <v>7</v>
      </c>
      <c r="E29" s="131">
        <f t="shared" si="3"/>
        <v>0</v>
      </c>
      <c r="F29" s="152">
        <v>0</v>
      </c>
      <c r="G29" s="152">
        <v>0</v>
      </c>
      <c r="H29" s="152">
        <v>0</v>
      </c>
      <c r="I29" s="131">
        <f t="shared" si="4"/>
        <v>0</v>
      </c>
      <c r="J29" s="152">
        <v>0</v>
      </c>
      <c r="K29" s="152">
        <v>0</v>
      </c>
      <c r="L29" s="152">
        <v>0</v>
      </c>
      <c r="M29" s="152">
        <v>0</v>
      </c>
      <c r="N29" s="131">
        <f t="shared" si="5"/>
        <v>0</v>
      </c>
      <c r="O29" s="152">
        <v>0</v>
      </c>
      <c r="P29" s="152">
        <v>0</v>
      </c>
      <c r="Q29" s="152">
        <v>0</v>
      </c>
      <c r="R29" s="152">
        <v>0</v>
      </c>
      <c r="S29" s="152">
        <v>0</v>
      </c>
      <c r="T29" s="152">
        <v>0</v>
      </c>
      <c r="U29" s="131">
        <v>0</v>
      </c>
      <c r="V29" s="131">
        <v>0</v>
      </c>
      <c r="W29" s="152">
        <v>0</v>
      </c>
      <c r="X29" s="153">
        <v>1</v>
      </c>
      <c r="Y29" s="131">
        <f t="shared" si="6"/>
        <v>2</v>
      </c>
      <c r="Z29" s="159">
        <v>0</v>
      </c>
      <c r="AA29" s="160">
        <v>2</v>
      </c>
      <c r="AB29" s="152">
        <v>0</v>
      </c>
      <c r="AC29" s="161">
        <v>1</v>
      </c>
      <c r="AD29" s="160">
        <f t="shared" si="7"/>
        <v>0</v>
      </c>
      <c r="AE29" s="161">
        <v>0</v>
      </c>
      <c r="AF29" s="162">
        <v>0</v>
      </c>
      <c r="AG29" s="163">
        <v>0</v>
      </c>
      <c r="AH29" s="163">
        <v>0</v>
      </c>
      <c r="AI29" s="159">
        <v>0</v>
      </c>
      <c r="AJ29" s="131">
        <f t="shared" si="8"/>
        <v>0</v>
      </c>
      <c r="AK29" s="160">
        <v>0</v>
      </c>
      <c r="AL29" s="160">
        <v>0</v>
      </c>
      <c r="AM29" s="163">
        <v>0</v>
      </c>
      <c r="AN29" s="131">
        <f t="shared" si="16"/>
        <v>0</v>
      </c>
      <c r="AO29" s="163">
        <v>0</v>
      </c>
      <c r="AP29" s="163">
        <v>0</v>
      </c>
      <c r="AQ29" s="163">
        <v>0</v>
      </c>
      <c r="AR29" s="163">
        <v>0</v>
      </c>
      <c r="AS29" s="163">
        <v>0</v>
      </c>
      <c r="AT29" s="160">
        <v>0</v>
      </c>
      <c r="AU29" s="163">
        <f t="shared" si="9"/>
        <v>2</v>
      </c>
      <c r="AV29" s="163">
        <v>0</v>
      </c>
      <c r="AW29" s="163">
        <v>0</v>
      </c>
      <c r="AX29" s="163">
        <v>1</v>
      </c>
      <c r="AY29" s="163">
        <v>0</v>
      </c>
      <c r="AZ29" s="163">
        <v>1</v>
      </c>
      <c r="BA29" s="163">
        <v>0</v>
      </c>
      <c r="BB29" s="163">
        <v>0</v>
      </c>
      <c r="BC29" s="163">
        <f t="shared" si="10"/>
        <v>1</v>
      </c>
      <c r="BD29" s="163">
        <v>0</v>
      </c>
      <c r="BE29" s="163">
        <v>0</v>
      </c>
      <c r="BF29" s="163">
        <v>0</v>
      </c>
      <c r="BG29" s="163">
        <v>0</v>
      </c>
      <c r="BH29" s="161">
        <v>0</v>
      </c>
      <c r="BI29" s="164">
        <v>0</v>
      </c>
      <c r="BJ29" s="164">
        <v>0</v>
      </c>
      <c r="BK29" s="164">
        <v>1</v>
      </c>
      <c r="BL29" s="165">
        <v>0</v>
      </c>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row>
    <row r="30" spans="1:97" s="95" customFormat="1" ht="15" customHeight="1">
      <c r="A30" s="29" t="s">
        <v>86</v>
      </c>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36"/>
      <c r="AE30" s="167"/>
      <c r="AF30" s="167"/>
      <c r="AG30" s="167"/>
      <c r="AH30" s="167"/>
      <c r="AI30" s="167"/>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row>
    <row r="31" spans="1:97" s="95" customFormat="1" ht="9.75">
      <c r="B31" s="136"/>
      <c r="C31" s="136"/>
      <c r="D31" s="168"/>
      <c r="AF31" s="168"/>
    </row>
  </sheetData>
  <mergeCells count="76">
    <mergeCell ref="A26:A27"/>
    <mergeCell ref="A28:A29"/>
    <mergeCell ref="A14:A15"/>
    <mergeCell ref="A16:A17"/>
    <mergeCell ref="A18:A19"/>
    <mergeCell ref="A20:A21"/>
    <mergeCell ref="A22:A23"/>
    <mergeCell ref="A24:A25"/>
    <mergeCell ref="BG3:BG4"/>
    <mergeCell ref="BH3:BH4"/>
    <mergeCell ref="BI3:BI4"/>
    <mergeCell ref="BJ3:BJ4"/>
    <mergeCell ref="BK3:BK4"/>
    <mergeCell ref="A5:A12"/>
    <mergeCell ref="BA3:BA4"/>
    <mergeCell ref="BB3:BB4"/>
    <mergeCell ref="BC3:BC4"/>
    <mergeCell ref="BD3:BD4"/>
    <mergeCell ref="BE3:BE4"/>
    <mergeCell ref="BF3:BF4"/>
    <mergeCell ref="AU3:AU4"/>
    <mergeCell ref="AV3:AV4"/>
    <mergeCell ref="AW3:AW4"/>
    <mergeCell ref="AX3:AX4"/>
    <mergeCell ref="AY3:AY4"/>
    <mergeCell ref="AZ3:AZ4"/>
    <mergeCell ref="AO3:AO4"/>
    <mergeCell ref="AP3:AP4"/>
    <mergeCell ref="AQ3:AQ4"/>
    <mergeCell ref="AR3:AR4"/>
    <mergeCell ref="AS3:AS4"/>
    <mergeCell ref="AT3:AT4"/>
    <mergeCell ref="AE3:AE4"/>
    <mergeCell ref="AF3:AF4"/>
    <mergeCell ref="AG3:AG4"/>
    <mergeCell ref="AH3:AH4"/>
    <mergeCell ref="AI3:AI4"/>
    <mergeCell ref="AJ3:AJ4"/>
    <mergeCell ref="O3:O4"/>
    <mergeCell ref="P3:T3"/>
    <mergeCell ref="Y3:Y4"/>
    <mergeCell ref="Z3:Z4"/>
    <mergeCell ref="AA3:AA4"/>
    <mergeCell ref="AD3:AD4"/>
    <mergeCell ref="I3:I4"/>
    <mergeCell ref="J3:J4"/>
    <mergeCell ref="K3:K4"/>
    <mergeCell ref="L3:L4"/>
    <mergeCell ref="M3:M4"/>
    <mergeCell ref="N3:N4"/>
    <mergeCell ref="AF2:AG2"/>
    <mergeCell ref="AJ2:AM2"/>
    <mergeCell ref="AN2:AT2"/>
    <mergeCell ref="AU2:BB2"/>
    <mergeCell ref="BC2:BK2"/>
    <mergeCell ref="BL2:BL4"/>
    <mergeCell ref="AK3:AK4"/>
    <mergeCell ref="AL3:AL4"/>
    <mergeCell ref="AM3:AM4"/>
    <mergeCell ref="AN3:AN4"/>
    <mergeCell ref="V2:V4"/>
    <mergeCell ref="W2:W4"/>
    <mergeCell ref="X2:X4"/>
    <mergeCell ref="Y2:AA2"/>
    <mergeCell ref="AB2:AB4"/>
    <mergeCell ref="AC2:AC4"/>
    <mergeCell ref="A2:C4"/>
    <mergeCell ref="D2:D4"/>
    <mergeCell ref="E2:H2"/>
    <mergeCell ref="I2:M2"/>
    <mergeCell ref="N2:T2"/>
    <mergeCell ref="U2:U4"/>
    <mergeCell ref="E3:E4"/>
    <mergeCell ref="F3:F4"/>
    <mergeCell ref="G3:G4"/>
    <mergeCell ref="H3:H4"/>
  </mergeCells>
  <phoneticPr fontId="2"/>
  <printOptions horizontalCentered="1"/>
  <pageMargins left="0.47244094488188981" right="0.47244094488188981" top="0.70866141732283472" bottom="0" header="0" footer="0"/>
  <pageSetup paperSize="9" fitToHeight="0" orientation="portrait" r:id="rId1"/>
  <headerFooter scaleWithDoc="0" alignWithMargins="0"/>
  <colBreaks count="1" manualBreakCount="1">
    <brk id="3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4AF53-24D8-4992-ADD1-4C7BAED89828}">
  <dimension ref="A1:BN423"/>
  <sheetViews>
    <sheetView showGridLines="0" showZeros="0" zoomScaleNormal="100" zoomScaleSheetLayoutView="100" workbookViewId="0"/>
  </sheetViews>
  <sheetFormatPr defaultColWidth="5.625" defaultRowHeight="13.5"/>
  <cols>
    <col min="1" max="2" width="2.25" style="213" customWidth="1"/>
    <col min="3" max="3" width="0.875" style="81" customWidth="1"/>
    <col min="4" max="4" width="5" style="81" customWidth="1"/>
    <col min="5" max="5" width="4.25" style="81" customWidth="1"/>
    <col min="6" max="8" width="3.25" style="81" customWidth="1"/>
    <col min="9" max="14" width="2.75" style="81" customWidth="1"/>
    <col min="15" max="15" width="3.25" style="81" customWidth="1"/>
    <col min="16" max="23" width="2.75" style="81" customWidth="1"/>
    <col min="24" max="27" width="3.25" style="81" customWidth="1"/>
    <col min="28" max="28" width="3.125" style="81" customWidth="1"/>
    <col min="29" max="29" width="2.75" style="81" customWidth="1"/>
    <col min="30" max="30" width="3.25" style="81" customWidth="1"/>
    <col min="31" max="31" width="3.375" style="81" customWidth="1"/>
    <col min="32" max="32" width="3.5" style="81" customWidth="1"/>
    <col min="33" max="34" width="2.75" style="81" customWidth="1"/>
    <col min="35" max="35" width="3.125" style="81" customWidth="1"/>
    <col min="36" max="36" width="2.75" style="81" customWidth="1"/>
    <col min="37" max="38" width="3.125" style="81" customWidth="1"/>
    <col min="39" max="47" width="2.75" style="81" customWidth="1"/>
    <col min="48" max="48" width="3.25" style="81" customWidth="1"/>
    <col min="49" max="51" width="2.75" style="81" customWidth="1"/>
    <col min="52" max="52" width="3.125" style="81" customWidth="1"/>
    <col min="53" max="55" width="2.75" style="81" customWidth="1"/>
    <col min="56" max="56" width="3.125" style="81" customWidth="1"/>
    <col min="57" max="64" width="2.75" style="81" customWidth="1"/>
    <col min="65" max="65" width="3.25" style="81" customWidth="1"/>
    <col min="66" max="16384" width="5.625" style="81"/>
  </cols>
  <sheetData>
    <row r="1" spans="1:66" s="170" customFormat="1" ht="15" customHeight="1">
      <c r="A1" s="169" t="s">
        <v>87</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K1" s="168"/>
    </row>
    <row r="2" spans="1:66" s="95" customFormat="1" ht="12" customHeight="1">
      <c r="A2" s="82"/>
      <c r="B2" s="83"/>
      <c r="C2" s="83"/>
      <c r="D2" s="83"/>
      <c r="E2" s="171" t="s">
        <v>7</v>
      </c>
      <c r="F2" s="85" t="s">
        <v>28</v>
      </c>
      <c r="G2" s="85"/>
      <c r="H2" s="85"/>
      <c r="I2" s="85"/>
      <c r="J2" s="85" t="s">
        <v>29</v>
      </c>
      <c r="K2" s="85"/>
      <c r="L2" s="85"/>
      <c r="M2" s="85"/>
      <c r="N2" s="85"/>
      <c r="O2" s="86" t="s">
        <v>30</v>
      </c>
      <c r="P2" s="87"/>
      <c r="Q2" s="87"/>
      <c r="R2" s="87"/>
      <c r="S2" s="87"/>
      <c r="T2" s="87"/>
      <c r="U2" s="88"/>
      <c r="V2" s="89" t="s">
        <v>31</v>
      </c>
      <c r="W2" s="89" t="s">
        <v>88</v>
      </c>
      <c r="X2" s="89" t="s">
        <v>33</v>
      </c>
      <c r="Y2" s="90" t="s">
        <v>34</v>
      </c>
      <c r="Z2" s="86" t="s">
        <v>35</v>
      </c>
      <c r="AA2" s="87"/>
      <c r="AB2" s="88"/>
      <c r="AC2" s="84" t="s">
        <v>36</v>
      </c>
      <c r="AD2" s="172" t="s">
        <v>37</v>
      </c>
      <c r="AE2" s="92"/>
      <c r="AF2" s="93"/>
      <c r="AG2" s="87" t="s">
        <v>38</v>
      </c>
      <c r="AH2" s="87"/>
      <c r="AI2" s="93"/>
      <c r="AJ2" s="94"/>
      <c r="AK2" s="86" t="s">
        <v>39</v>
      </c>
      <c r="AL2" s="87"/>
      <c r="AM2" s="87"/>
      <c r="AN2" s="88"/>
      <c r="AO2" s="85" t="s">
        <v>40</v>
      </c>
      <c r="AP2" s="85"/>
      <c r="AQ2" s="85"/>
      <c r="AR2" s="85"/>
      <c r="AS2" s="85"/>
      <c r="AT2" s="85"/>
      <c r="AU2" s="85"/>
      <c r="AV2" s="85" t="s">
        <v>41</v>
      </c>
      <c r="AW2" s="85"/>
      <c r="AX2" s="85"/>
      <c r="AY2" s="85"/>
      <c r="AZ2" s="85"/>
      <c r="BA2" s="85"/>
      <c r="BB2" s="85"/>
      <c r="BC2" s="85"/>
      <c r="BD2" s="86" t="s">
        <v>89</v>
      </c>
      <c r="BE2" s="87"/>
      <c r="BF2" s="87"/>
      <c r="BG2" s="87"/>
      <c r="BH2" s="87"/>
      <c r="BI2" s="87"/>
      <c r="BJ2" s="87"/>
      <c r="BK2" s="87"/>
      <c r="BL2" s="87"/>
      <c r="BM2" s="90" t="s">
        <v>90</v>
      </c>
    </row>
    <row r="3" spans="1:66" s="95" customFormat="1" ht="12.95" customHeight="1">
      <c r="A3" s="97"/>
      <c r="B3" s="98"/>
      <c r="C3" s="98"/>
      <c r="D3" s="98"/>
      <c r="E3" s="173"/>
      <c r="F3" s="100" t="s">
        <v>7</v>
      </c>
      <c r="G3" s="101" t="s">
        <v>44</v>
      </c>
      <c r="H3" s="102" t="s">
        <v>45</v>
      </c>
      <c r="I3" s="102" t="s">
        <v>46</v>
      </c>
      <c r="J3" s="102" t="s">
        <v>7</v>
      </c>
      <c r="K3" s="102" t="s">
        <v>47</v>
      </c>
      <c r="L3" s="103" t="s">
        <v>48</v>
      </c>
      <c r="M3" s="102" t="s">
        <v>49</v>
      </c>
      <c r="N3" s="110" t="s">
        <v>50</v>
      </c>
      <c r="O3" s="102" t="s">
        <v>7</v>
      </c>
      <c r="P3" s="103" t="s">
        <v>51</v>
      </c>
      <c r="Q3" s="105" t="s">
        <v>52</v>
      </c>
      <c r="R3" s="106"/>
      <c r="S3" s="106"/>
      <c r="T3" s="106"/>
      <c r="U3" s="107"/>
      <c r="V3" s="108"/>
      <c r="W3" s="108"/>
      <c r="X3" s="108"/>
      <c r="Y3" s="109"/>
      <c r="Z3" s="84" t="s">
        <v>7</v>
      </c>
      <c r="AA3" s="174" t="s">
        <v>53</v>
      </c>
      <c r="AB3" s="89" t="s">
        <v>54</v>
      </c>
      <c r="AC3" s="99"/>
      <c r="AD3" s="175"/>
      <c r="AE3" s="101" t="s">
        <v>7</v>
      </c>
      <c r="AF3" s="112" t="s">
        <v>55</v>
      </c>
      <c r="AG3" s="113" t="s">
        <v>56</v>
      </c>
      <c r="AH3" s="112" t="s">
        <v>57</v>
      </c>
      <c r="AI3" s="101" t="s">
        <v>58</v>
      </c>
      <c r="AJ3" s="84" t="s">
        <v>49</v>
      </c>
      <c r="AK3" s="84" t="s">
        <v>7</v>
      </c>
      <c r="AL3" s="114" t="s">
        <v>59</v>
      </c>
      <c r="AM3" s="101" t="s">
        <v>60</v>
      </c>
      <c r="AN3" s="101" t="s">
        <v>61</v>
      </c>
      <c r="AO3" s="101" t="s">
        <v>7</v>
      </c>
      <c r="AP3" s="101" t="s">
        <v>62</v>
      </c>
      <c r="AQ3" s="101" t="s">
        <v>63</v>
      </c>
      <c r="AR3" s="101" t="s">
        <v>64</v>
      </c>
      <c r="AS3" s="101" t="s">
        <v>65</v>
      </c>
      <c r="AT3" s="101" t="s">
        <v>66</v>
      </c>
      <c r="AU3" s="101" t="s">
        <v>67</v>
      </c>
      <c r="AV3" s="101" t="s">
        <v>7</v>
      </c>
      <c r="AW3" s="101" t="s">
        <v>29</v>
      </c>
      <c r="AX3" s="101" t="s">
        <v>68</v>
      </c>
      <c r="AY3" s="101" t="s">
        <v>69</v>
      </c>
      <c r="AZ3" s="101" t="s">
        <v>70</v>
      </c>
      <c r="BA3" s="101" t="s">
        <v>58</v>
      </c>
      <c r="BB3" s="101" t="s">
        <v>28</v>
      </c>
      <c r="BC3" s="101" t="s">
        <v>49</v>
      </c>
      <c r="BD3" s="84" t="s">
        <v>7</v>
      </c>
      <c r="BE3" s="101" t="s">
        <v>71</v>
      </c>
      <c r="BF3" s="89" t="s">
        <v>72</v>
      </c>
      <c r="BG3" s="89" t="s">
        <v>91</v>
      </c>
      <c r="BH3" s="89" t="s">
        <v>74</v>
      </c>
      <c r="BI3" s="89" t="s">
        <v>75</v>
      </c>
      <c r="BJ3" s="89" t="s">
        <v>76</v>
      </c>
      <c r="BK3" s="89" t="s">
        <v>77</v>
      </c>
      <c r="BL3" s="90" t="s">
        <v>78</v>
      </c>
      <c r="BM3" s="109"/>
    </row>
    <row r="4" spans="1:66" s="95" customFormat="1" ht="99.95" customHeight="1">
      <c r="A4" s="115"/>
      <c r="B4" s="116"/>
      <c r="C4" s="116"/>
      <c r="D4" s="116"/>
      <c r="E4" s="173"/>
      <c r="F4" s="176"/>
      <c r="G4" s="101"/>
      <c r="H4" s="102"/>
      <c r="I4" s="102"/>
      <c r="J4" s="103"/>
      <c r="K4" s="102"/>
      <c r="L4" s="119"/>
      <c r="M4" s="102"/>
      <c r="N4" s="125"/>
      <c r="O4" s="103"/>
      <c r="P4" s="119"/>
      <c r="Q4" s="120" t="s">
        <v>79</v>
      </c>
      <c r="R4" s="121" t="s">
        <v>48</v>
      </c>
      <c r="S4" s="120" t="s">
        <v>81</v>
      </c>
      <c r="T4" s="122" t="s">
        <v>82</v>
      </c>
      <c r="U4" s="122" t="s">
        <v>49</v>
      </c>
      <c r="V4" s="123"/>
      <c r="W4" s="123"/>
      <c r="X4" s="123"/>
      <c r="Y4" s="124"/>
      <c r="Z4" s="99"/>
      <c r="AA4" s="177"/>
      <c r="AB4" s="123"/>
      <c r="AC4" s="117"/>
      <c r="AD4" s="178"/>
      <c r="AE4" s="101"/>
      <c r="AF4" s="112"/>
      <c r="AG4" s="127"/>
      <c r="AH4" s="112"/>
      <c r="AI4" s="101"/>
      <c r="AJ4" s="117"/>
      <c r="AK4" s="99"/>
      <c r="AL4" s="114"/>
      <c r="AM4" s="101"/>
      <c r="AN4" s="101"/>
      <c r="AO4" s="84"/>
      <c r="AP4" s="101"/>
      <c r="AQ4" s="101"/>
      <c r="AR4" s="101"/>
      <c r="AS4" s="101"/>
      <c r="AT4" s="101"/>
      <c r="AU4" s="101"/>
      <c r="AV4" s="84"/>
      <c r="AW4" s="101"/>
      <c r="AX4" s="101"/>
      <c r="AY4" s="101"/>
      <c r="AZ4" s="101"/>
      <c r="BA4" s="101"/>
      <c r="BB4" s="101"/>
      <c r="BC4" s="101"/>
      <c r="BD4" s="117"/>
      <c r="BE4" s="101"/>
      <c r="BF4" s="123"/>
      <c r="BG4" s="123"/>
      <c r="BH4" s="123"/>
      <c r="BI4" s="123"/>
      <c r="BJ4" s="123"/>
      <c r="BK4" s="123"/>
      <c r="BL4" s="124"/>
      <c r="BM4" s="124"/>
    </row>
    <row r="5" spans="1:66" s="95" customFormat="1" ht="9" customHeight="1">
      <c r="A5" s="179" t="s">
        <v>92</v>
      </c>
      <c r="B5" s="179" t="s">
        <v>93</v>
      </c>
      <c r="C5" s="180"/>
      <c r="D5" s="181" t="s">
        <v>7</v>
      </c>
      <c r="E5" s="182">
        <f>SUM(E6:E12)</f>
        <v>2710</v>
      </c>
      <c r="F5" s="182">
        <f>SUM(F6:F12)</f>
        <v>142</v>
      </c>
      <c r="G5" s="182">
        <f t="shared" ref="G5:BM5" si="0">SUM(G6:G12)</f>
        <v>57</v>
      </c>
      <c r="H5" s="182">
        <f t="shared" si="0"/>
        <v>85</v>
      </c>
      <c r="I5" s="182">
        <f t="shared" si="0"/>
        <v>0</v>
      </c>
      <c r="J5" s="182">
        <f t="shared" si="0"/>
        <v>36</v>
      </c>
      <c r="K5" s="182">
        <f t="shared" si="0"/>
        <v>2</v>
      </c>
      <c r="L5" s="182">
        <f t="shared" si="0"/>
        <v>5</v>
      </c>
      <c r="M5" s="182">
        <f t="shared" si="0"/>
        <v>29</v>
      </c>
      <c r="N5" s="182">
        <f t="shared" si="0"/>
        <v>0</v>
      </c>
      <c r="O5" s="182">
        <f t="shared" si="0"/>
        <v>311</v>
      </c>
      <c r="P5" s="182">
        <f t="shared" si="0"/>
        <v>73</v>
      </c>
      <c r="Q5" s="182">
        <f t="shared" si="0"/>
        <v>50</v>
      </c>
      <c r="R5" s="182">
        <f t="shared" si="0"/>
        <v>91</v>
      </c>
      <c r="S5" s="182">
        <f t="shared" si="0"/>
        <v>2</v>
      </c>
      <c r="T5" s="182">
        <f t="shared" si="0"/>
        <v>90</v>
      </c>
      <c r="U5" s="182">
        <f t="shared" si="0"/>
        <v>5</v>
      </c>
      <c r="V5" s="182">
        <f t="shared" si="0"/>
        <v>45</v>
      </c>
      <c r="W5" s="182">
        <f t="shared" si="0"/>
        <v>46</v>
      </c>
      <c r="X5" s="182">
        <f t="shared" si="0"/>
        <v>246</v>
      </c>
      <c r="Y5" s="182">
        <f t="shared" si="0"/>
        <v>937</v>
      </c>
      <c r="Z5" s="182">
        <f t="shared" si="0"/>
        <v>304</v>
      </c>
      <c r="AA5" s="182">
        <f t="shared" si="0"/>
        <v>204</v>
      </c>
      <c r="AB5" s="182">
        <f t="shared" si="0"/>
        <v>98</v>
      </c>
      <c r="AC5" s="182">
        <f t="shared" si="0"/>
        <v>2</v>
      </c>
      <c r="AD5" s="183">
        <f t="shared" si="0"/>
        <v>129</v>
      </c>
      <c r="AE5" s="182">
        <f t="shared" si="0"/>
        <v>140</v>
      </c>
      <c r="AF5" s="183">
        <f t="shared" si="0"/>
        <v>118</v>
      </c>
      <c r="AG5" s="184">
        <f t="shared" si="0"/>
        <v>17</v>
      </c>
      <c r="AH5" s="182">
        <f t="shared" si="0"/>
        <v>5</v>
      </c>
      <c r="AI5" s="182">
        <f t="shared" si="0"/>
        <v>0</v>
      </c>
      <c r="AJ5" s="182">
        <f t="shared" si="0"/>
        <v>0</v>
      </c>
      <c r="AK5" s="182">
        <f t="shared" si="0"/>
        <v>6</v>
      </c>
      <c r="AL5" s="182">
        <f t="shared" si="0"/>
        <v>3</v>
      </c>
      <c r="AM5" s="182">
        <f t="shared" si="0"/>
        <v>3</v>
      </c>
      <c r="AN5" s="182">
        <f t="shared" si="0"/>
        <v>0</v>
      </c>
      <c r="AO5" s="182">
        <f t="shared" si="0"/>
        <v>66</v>
      </c>
      <c r="AP5" s="182">
        <f t="shared" si="0"/>
        <v>1</v>
      </c>
      <c r="AQ5" s="182">
        <f t="shared" si="0"/>
        <v>1</v>
      </c>
      <c r="AR5" s="182">
        <f t="shared" si="0"/>
        <v>4</v>
      </c>
      <c r="AS5" s="182">
        <f t="shared" si="0"/>
        <v>51</v>
      </c>
      <c r="AT5" s="182">
        <f t="shared" si="0"/>
        <v>4</v>
      </c>
      <c r="AU5" s="182">
        <f t="shared" si="0"/>
        <v>5</v>
      </c>
      <c r="AV5" s="182">
        <f t="shared" si="0"/>
        <v>115</v>
      </c>
      <c r="AW5" s="182">
        <f t="shared" si="0"/>
        <v>14</v>
      </c>
      <c r="AX5" s="182">
        <f t="shared" si="0"/>
        <v>9</v>
      </c>
      <c r="AY5" s="182">
        <f t="shared" si="0"/>
        <v>26</v>
      </c>
      <c r="AZ5" s="182">
        <f t="shared" si="0"/>
        <v>30</v>
      </c>
      <c r="BA5" s="182">
        <f t="shared" si="0"/>
        <v>5</v>
      </c>
      <c r="BB5" s="182">
        <f t="shared" si="0"/>
        <v>25</v>
      </c>
      <c r="BC5" s="182">
        <f t="shared" si="0"/>
        <v>6</v>
      </c>
      <c r="BD5" s="182">
        <f t="shared" si="0"/>
        <v>42</v>
      </c>
      <c r="BE5" s="182">
        <f t="shared" si="0"/>
        <v>9</v>
      </c>
      <c r="BF5" s="182">
        <f t="shared" si="0"/>
        <v>1</v>
      </c>
      <c r="BG5" s="182">
        <f t="shared" si="0"/>
        <v>1</v>
      </c>
      <c r="BH5" s="182">
        <f t="shared" si="0"/>
        <v>0</v>
      </c>
      <c r="BI5" s="182">
        <f t="shared" si="0"/>
        <v>13</v>
      </c>
      <c r="BJ5" s="182">
        <f t="shared" si="0"/>
        <v>1</v>
      </c>
      <c r="BK5" s="182">
        <f t="shared" si="0"/>
        <v>11</v>
      </c>
      <c r="BL5" s="182">
        <f t="shared" si="0"/>
        <v>6</v>
      </c>
      <c r="BM5" s="183">
        <f t="shared" si="0"/>
        <v>145</v>
      </c>
      <c r="BN5" s="168"/>
    </row>
    <row r="6" spans="1:66" s="95" customFormat="1" ht="9" customHeight="1">
      <c r="A6" s="185"/>
      <c r="B6" s="186"/>
      <c r="C6" s="187"/>
      <c r="D6" s="188" t="s">
        <v>0</v>
      </c>
      <c r="E6" s="189">
        <f>SUM(F6,J6,O6,V6,W6,X6,Y6,Z6,AD6,AE6,AK6,AO6,AV6,BD6,BM6)</f>
        <v>692</v>
      </c>
      <c r="F6" s="131">
        <f>SUM(G6:I6)</f>
        <v>90</v>
      </c>
      <c r="G6" s="131">
        <f>G14+G22</f>
        <v>15</v>
      </c>
      <c r="H6" s="131">
        <f t="shared" ref="H6:I6" si="1">H14+H22</f>
        <v>75</v>
      </c>
      <c r="I6" s="131">
        <f t="shared" si="1"/>
        <v>0</v>
      </c>
      <c r="J6" s="131">
        <f>SUM(K6:N6)</f>
        <v>0</v>
      </c>
      <c r="K6" s="131">
        <f>K14+K22</f>
        <v>0</v>
      </c>
      <c r="L6" s="131">
        <f t="shared" ref="L6:N6" si="2">L14+L22</f>
        <v>0</v>
      </c>
      <c r="M6" s="131">
        <f t="shared" si="2"/>
        <v>0</v>
      </c>
      <c r="N6" s="131">
        <f t="shared" si="2"/>
        <v>0</v>
      </c>
      <c r="O6" s="131">
        <f>SUM(P6:U6)</f>
        <v>133</v>
      </c>
      <c r="P6" s="131">
        <f>P14+P22</f>
        <v>26</v>
      </c>
      <c r="Q6" s="131">
        <f t="shared" ref="Q6:U6" si="3">Q14+Q22</f>
        <v>10</v>
      </c>
      <c r="R6" s="131">
        <f t="shared" si="3"/>
        <v>1</v>
      </c>
      <c r="S6" s="131">
        <f t="shared" si="3"/>
        <v>1</v>
      </c>
      <c r="T6" s="131">
        <f t="shared" si="3"/>
        <v>90</v>
      </c>
      <c r="U6" s="131">
        <f t="shared" si="3"/>
        <v>5</v>
      </c>
      <c r="V6" s="131">
        <f>V14+V22</f>
        <v>5</v>
      </c>
      <c r="W6" s="131">
        <f t="shared" ref="W6:Y12" si="4">W14+W22</f>
        <v>6</v>
      </c>
      <c r="X6" s="131">
        <f t="shared" si="4"/>
        <v>76</v>
      </c>
      <c r="Y6" s="131">
        <f t="shared" si="4"/>
        <v>236</v>
      </c>
      <c r="Z6" s="131">
        <f>SUM(AA6:AC6)</f>
        <v>49</v>
      </c>
      <c r="AA6" s="131">
        <f>AA14+AA22</f>
        <v>36</v>
      </c>
      <c r="AB6" s="131">
        <f t="shared" ref="AB6:AD6" si="5">AB14+AB22</f>
        <v>13</v>
      </c>
      <c r="AC6" s="131">
        <f t="shared" si="5"/>
        <v>0</v>
      </c>
      <c r="AD6" s="141">
        <f t="shared" si="5"/>
        <v>52</v>
      </c>
      <c r="AE6" s="131">
        <f>SUM(AF6:AJ6)</f>
        <v>5</v>
      </c>
      <c r="AF6" s="141">
        <f>AF14+AF22</f>
        <v>2</v>
      </c>
      <c r="AG6" s="135">
        <f t="shared" ref="AG6:AJ6" si="6">AG14+AG22</f>
        <v>2</v>
      </c>
      <c r="AH6" s="131">
        <f t="shared" si="6"/>
        <v>1</v>
      </c>
      <c r="AI6" s="131">
        <f t="shared" si="6"/>
        <v>0</v>
      </c>
      <c r="AJ6" s="131">
        <f t="shared" si="6"/>
        <v>0</v>
      </c>
      <c r="AK6" s="131">
        <f>SUM(AL6:AN6)</f>
        <v>0</v>
      </c>
      <c r="AL6" s="131">
        <f>AL14+AL22</f>
        <v>0</v>
      </c>
      <c r="AM6" s="131">
        <f t="shared" ref="AM6:AN6" si="7">AM14+AM22</f>
        <v>0</v>
      </c>
      <c r="AN6" s="131">
        <f t="shared" si="7"/>
        <v>0</v>
      </c>
      <c r="AO6" s="131">
        <f>SUM(AP6:AU6)</f>
        <v>15</v>
      </c>
      <c r="AP6" s="131">
        <f>AP14+AP22</f>
        <v>0</v>
      </c>
      <c r="AQ6" s="131">
        <f t="shared" ref="AQ6:AU6" si="8">AQ14+AQ22</f>
        <v>0</v>
      </c>
      <c r="AR6" s="131">
        <f t="shared" si="8"/>
        <v>0</v>
      </c>
      <c r="AS6" s="131">
        <f t="shared" si="8"/>
        <v>15</v>
      </c>
      <c r="AT6" s="131">
        <f t="shared" si="8"/>
        <v>0</v>
      </c>
      <c r="AU6" s="131">
        <f t="shared" si="8"/>
        <v>0</v>
      </c>
      <c r="AV6" s="131">
        <f>SUM(AW6:BC6)</f>
        <v>12</v>
      </c>
      <c r="AW6" s="131">
        <f>AW14+AW22</f>
        <v>0</v>
      </c>
      <c r="AX6" s="131">
        <f t="shared" ref="AX6:BC6" si="9">AX14+AX22</f>
        <v>0</v>
      </c>
      <c r="AY6" s="131">
        <f t="shared" si="9"/>
        <v>1</v>
      </c>
      <c r="AZ6" s="131">
        <f t="shared" si="9"/>
        <v>0</v>
      </c>
      <c r="BA6" s="131">
        <f t="shared" si="9"/>
        <v>0</v>
      </c>
      <c r="BB6" s="131">
        <f t="shared" si="9"/>
        <v>11</v>
      </c>
      <c r="BC6" s="131">
        <f t="shared" si="9"/>
        <v>0</v>
      </c>
      <c r="BD6" s="131">
        <f>SUM(BE6:BL6)</f>
        <v>6</v>
      </c>
      <c r="BE6" s="131">
        <f>BE14+BE22</f>
        <v>1</v>
      </c>
      <c r="BF6" s="131">
        <f t="shared" ref="BF6:BL6" si="10">BF14+BF22</f>
        <v>0</v>
      </c>
      <c r="BG6" s="131">
        <f t="shared" si="10"/>
        <v>0</v>
      </c>
      <c r="BH6" s="131">
        <f t="shared" si="10"/>
        <v>0</v>
      </c>
      <c r="BI6" s="131">
        <f t="shared" si="10"/>
        <v>1</v>
      </c>
      <c r="BJ6" s="131">
        <f t="shared" si="10"/>
        <v>0</v>
      </c>
      <c r="BK6" s="131">
        <f t="shared" si="10"/>
        <v>2</v>
      </c>
      <c r="BL6" s="131">
        <f t="shared" si="10"/>
        <v>2</v>
      </c>
      <c r="BM6" s="190">
        <f>BM14+BM22</f>
        <v>7</v>
      </c>
      <c r="BN6" s="168"/>
    </row>
    <row r="7" spans="1:66" s="95" customFormat="1" ht="9" customHeight="1">
      <c r="A7" s="185"/>
      <c r="B7" s="186"/>
      <c r="C7" s="187"/>
      <c r="D7" s="188" t="s">
        <v>1</v>
      </c>
      <c r="E7" s="189">
        <f t="shared" ref="E7:E12" si="11">SUM(F7,J7,O7,V7,W7,X7,Y7,Z7,AD7,AE7,AK7,AO7,AV7,BD7,BM7)</f>
        <v>405</v>
      </c>
      <c r="F7" s="131">
        <f t="shared" ref="F7:F12" si="12">SUM(G7:I7)</f>
        <v>9</v>
      </c>
      <c r="G7" s="131">
        <f t="shared" ref="G7:I12" si="13">G15+G23</f>
        <v>5</v>
      </c>
      <c r="H7" s="131">
        <f t="shared" si="13"/>
        <v>4</v>
      </c>
      <c r="I7" s="131">
        <f t="shared" si="13"/>
        <v>0</v>
      </c>
      <c r="J7" s="131">
        <f t="shared" ref="J7:J28" si="14">SUM(K7:N7)</f>
        <v>11</v>
      </c>
      <c r="K7" s="131">
        <f t="shared" ref="K7:N12" si="15">K15+K23</f>
        <v>0</v>
      </c>
      <c r="L7" s="131">
        <f t="shared" si="15"/>
        <v>0</v>
      </c>
      <c r="M7" s="131">
        <f t="shared" si="15"/>
        <v>11</v>
      </c>
      <c r="N7" s="131">
        <f t="shared" si="15"/>
        <v>0</v>
      </c>
      <c r="O7" s="131">
        <f t="shared" ref="O7:O28" si="16">SUM(P7:U7)</f>
        <v>47</v>
      </c>
      <c r="P7" s="131">
        <f t="shared" ref="P7:V12" si="17">P15+P23</f>
        <v>19</v>
      </c>
      <c r="Q7" s="131">
        <f t="shared" si="17"/>
        <v>6</v>
      </c>
      <c r="R7" s="131">
        <f t="shared" si="17"/>
        <v>22</v>
      </c>
      <c r="S7" s="131">
        <f t="shared" si="17"/>
        <v>0</v>
      </c>
      <c r="T7" s="131">
        <f t="shared" si="17"/>
        <v>0</v>
      </c>
      <c r="U7" s="131">
        <f t="shared" si="17"/>
        <v>0</v>
      </c>
      <c r="V7" s="131">
        <f t="shared" si="17"/>
        <v>11</v>
      </c>
      <c r="W7" s="131">
        <f t="shared" si="4"/>
        <v>11</v>
      </c>
      <c r="X7" s="131">
        <f t="shared" si="4"/>
        <v>37</v>
      </c>
      <c r="Y7" s="131">
        <f t="shared" si="4"/>
        <v>108</v>
      </c>
      <c r="Z7" s="131">
        <f t="shared" ref="Z7:Z28" si="18">SUM(AA7:AC7)</f>
        <v>44</v>
      </c>
      <c r="AA7" s="131">
        <f t="shared" ref="AA7:AD12" si="19">AA15+AA23</f>
        <v>33</v>
      </c>
      <c r="AB7" s="131">
        <f t="shared" si="19"/>
        <v>11</v>
      </c>
      <c r="AC7" s="131">
        <f t="shared" si="19"/>
        <v>0</v>
      </c>
      <c r="AD7" s="141">
        <f t="shared" si="19"/>
        <v>15</v>
      </c>
      <c r="AE7" s="131">
        <f t="shared" ref="AE7:AE28" si="20">SUM(AF7:AJ7)</f>
        <v>25</v>
      </c>
      <c r="AF7" s="141">
        <f t="shared" ref="AF7:AJ12" si="21">AF15+AF23</f>
        <v>22</v>
      </c>
      <c r="AG7" s="135">
        <f t="shared" si="21"/>
        <v>3</v>
      </c>
      <c r="AH7" s="131">
        <f t="shared" si="21"/>
        <v>0</v>
      </c>
      <c r="AI7" s="131">
        <f t="shared" si="21"/>
        <v>0</v>
      </c>
      <c r="AJ7" s="131">
        <f t="shared" si="21"/>
        <v>0</v>
      </c>
      <c r="AK7" s="131">
        <f t="shared" ref="AK7:AK28" si="22">SUM(AL7:AN7)</f>
        <v>1</v>
      </c>
      <c r="AL7" s="131">
        <f t="shared" ref="AL7:AN12" si="23">AL15+AL23</f>
        <v>0</v>
      </c>
      <c r="AM7" s="131">
        <f t="shared" si="23"/>
        <v>1</v>
      </c>
      <c r="AN7" s="131">
        <f t="shared" si="23"/>
        <v>0</v>
      </c>
      <c r="AO7" s="131">
        <f t="shared" ref="AO7:AO28" si="24">SUM(AP7:AU7)</f>
        <v>8</v>
      </c>
      <c r="AP7" s="131">
        <f t="shared" ref="AP7:AU12" si="25">AP15+AP23</f>
        <v>0</v>
      </c>
      <c r="AQ7" s="131">
        <f t="shared" si="25"/>
        <v>0</v>
      </c>
      <c r="AR7" s="131">
        <f t="shared" si="25"/>
        <v>0</v>
      </c>
      <c r="AS7" s="131">
        <f t="shared" si="25"/>
        <v>6</v>
      </c>
      <c r="AT7" s="131">
        <f t="shared" si="25"/>
        <v>2</v>
      </c>
      <c r="AU7" s="131">
        <f t="shared" si="25"/>
        <v>0</v>
      </c>
      <c r="AV7" s="131">
        <f t="shared" ref="AV7:AV28" si="26">SUM(AW7:BC7)</f>
        <v>35</v>
      </c>
      <c r="AW7" s="131">
        <f t="shared" ref="AW7:BC12" si="27">AW15+AW23</f>
        <v>4</v>
      </c>
      <c r="AX7" s="131">
        <f t="shared" si="27"/>
        <v>0</v>
      </c>
      <c r="AY7" s="131">
        <f t="shared" si="27"/>
        <v>8</v>
      </c>
      <c r="AZ7" s="131">
        <f t="shared" si="27"/>
        <v>20</v>
      </c>
      <c r="BA7" s="131">
        <f t="shared" si="27"/>
        <v>0</v>
      </c>
      <c r="BB7" s="131">
        <f t="shared" si="27"/>
        <v>3</v>
      </c>
      <c r="BC7" s="131">
        <f t="shared" si="27"/>
        <v>0</v>
      </c>
      <c r="BD7" s="131">
        <f t="shared" ref="BD7:BD28" si="28">SUM(BE7:BL7)</f>
        <v>9</v>
      </c>
      <c r="BE7" s="131">
        <f t="shared" ref="BE7:BM12" si="29">BE15+BE23</f>
        <v>2</v>
      </c>
      <c r="BF7" s="131">
        <f t="shared" si="29"/>
        <v>0</v>
      </c>
      <c r="BG7" s="131">
        <f t="shared" si="29"/>
        <v>0</v>
      </c>
      <c r="BH7" s="131">
        <f t="shared" si="29"/>
        <v>0</v>
      </c>
      <c r="BI7" s="131">
        <f t="shared" si="29"/>
        <v>4</v>
      </c>
      <c r="BJ7" s="131">
        <f t="shared" si="29"/>
        <v>0</v>
      </c>
      <c r="BK7" s="131">
        <f t="shared" si="29"/>
        <v>2</v>
      </c>
      <c r="BL7" s="131">
        <f t="shared" si="29"/>
        <v>1</v>
      </c>
      <c r="BM7" s="190">
        <f t="shared" si="29"/>
        <v>34</v>
      </c>
      <c r="BN7" s="168"/>
    </row>
    <row r="8" spans="1:66" s="95" customFormat="1" ht="9" customHeight="1">
      <c r="A8" s="185"/>
      <c r="B8" s="186"/>
      <c r="C8" s="147"/>
      <c r="D8" s="188" t="s">
        <v>2</v>
      </c>
      <c r="E8" s="189">
        <f t="shared" si="11"/>
        <v>670</v>
      </c>
      <c r="F8" s="131">
        <f t="shared" si="12"/>
        <v>15</v>
      </c>
      <c r="G8" s="131">
        <f t="shared" si="13"/>
        <v>11</v>
      </c>
      <c r="H8" s="131">
        <f t="shared" si="13"/>
        <v>4</v>
      </c>
      <c r="I8" s="131">
        <f t="shared" si="13"/>
        <v>0</v>
      </c>
      <c r="J8" s="131">
        <f t="shared" si="14"/>
        <v>8</v>
      </c>
      <c r="K8" s="131">
        <f t="shared" si="15"/>
        <v>0</v>
      </c>
      <c r="L8" s="131">
        <f t="shared" si="15"/>
        <v>4</v>
      </c>
      <c r="M8" s="131">
        <f t="shared" si="15"/>
        <v>4</v>
      </c>
      <c r="N8" s="131">
        <f t="shared" si="15"/>
        <v>0</v>
      </c>
      <c r="O8" s="131">
        <f t="shared" si="16"/>
        <v>40</v>
      </c>
      <c r="P8" s="131">
        <f t="shared" si="17"/>
        <v>12</v>
      </c>
      <c r="Q8" s="131">
        <f t="shared" si="17"/>
        <v>8</v>
      </c>
      <c r="R8" s="131">
        <f t="shared" si="17"/>
        <v>20</v>
      </c>
      <c r="S8" s="131">
        <f t="shared" si="17"/>
        <v>0</v>
      </c>
      <c r="T8" s="131">
        <f t="shared" si="17"/>
        <v>0</v>
      </c>
      <c r="U8" s="131">
        <f t="shared" si="17"/>
        <v>0</v>
      </c>
      <c r="V8" s="131">
        <f t="shared" si="17"/>
        <v>12</v>
      </c>
      <c r="W8" s="131">
        <f t="shared" si="4"/>
        <v>11</v>
      </c>
      <c r="X8" s="131">
        <f t="shared" si="4"/>
        <v>56</v>
      </c>
      <c r="Y8" s="131">
        <f t="shared" si="4"/>
        <v>334</v>
      </c>
      <c r="Z8" s="131">
        <f t="shared" si="18"/>
        <v>67</v>
      </c>
      <c r="AA8" s="131">
        <f t="shared" si="19"/>
        <v>50</v>
      </c>
      <c r="AB8" s="131">
        <f t="shared" si="19"/>
        <v>17</v>
      </c>
      <c r="AC8" s="131">
        <f t="shared" si="19"/>
        <v>0</v>
      </c>
      <c r="AD8" s="141">
        <f t="shared" si="19"/>
        <v>34</v>
      </c>
      <c r="AE8" s="131">
        <f t="shared" si="20"/>
        <v>24</v>
      </c>
      <c r="AF8" s="141">
        <f t="shared" si="21"/>
        <v>20</v>
      </c>
      <c r="AG8" s="135">
        <f t="shared" si="21"/>
        <v>4</v>
      </c>
      <c r="AH8" s="131">
        <f t="shared" si="21"/>
        <v>0</v>
      </c>
      <c r="AI8" s="131">
        <f t="shared" si="21"/>
        <v>0</v>
      </c>
      <c r="AJ8" s="131">
        <f t="shared" si="21"/>
        <v>0</v>
      </c>
      <c r="AK8" s="131">
        <f t="shared" si="22"/>
        <v>0</v>
      </c>
      <c r="AL8" s="131">
        <f t="shared" si="23"/>
        <v>0</v>
      </c>
      <c r="AM8" s="131">
        <f t="shared" si="23"/>
        <v>0</v>
      </c>
      <c r="AN8" s="131">
        <f t="shared" si="23"/>
        <v>0</v>
      </c>
      <c r="AO8" s="131">
        <f t="shared" si="24"/>
        <v>13</v>
      </c>
      <c r="AP8" s="131">
        <f t="shared" si="25"/>
        <v>0</v>
      </c>
      <c r="AQ8" s="131">
        <f t="shared" si="25"/>
        <v>0</v>
      </c>
      <c r="AR8" s="131">
        <f t="shared" si="25"/>
        <v>0</v>
      </c>
      <c r="AS8" s="131">
        <f t="shared" si="25"/>
        <v>13</v>
      </c>
      <c r="AT8" s="131">
        <f t="shared" si="25"/>
        <v>0</v>
      </c>
      <c r="AU8" s="131">
        <f t="shared" si="25"/>
        <v>0</v>
      </c>
      <c r="AV8" s="131">
        <f t="shared" si="26"/>
        <v>26</v>
      </c>
      <c r="AW8" s="131">
        <f t="shared" si="27"/>
        <v>7</v>
      </c>
      <c r="AX8" s="131">
        <f t="shared" si="27"/>
        <v>0</v>
      </c>
      <c r="AY8" s="131">
        <f t="shared" si="27"/>
        <v>3</v>
      </c>
      <c r="AZ8" s="131">
        <f t="shared" si="27"/>
        <v>6</v>
      </c>
      <c r="BA8" s="131">
        <f t="shared" si="27"/>
        <v>2</v>
      </c>
      <c r="BB8" s="131">
        <f t="shared" si="27"/>
        <v>5</v>
      </c>
      <c r="BC8" s="131">
        <f t="shared" si="27"/>
        <v>3</v>
      </c>
      <c r="BD8" s="131">
        <f t="shared" si="28"/>
        <v>4</v>
      </c>
      <c r="BE8" s="131">
        <f t="shared" si="29"/>
        <v>0</v>
      </c>
      <c r="BF8" s="131">
        <f t="shared" si="29"/>
        <v>0</v>
      </c>
      <c r="BG8" s="131">
        <f t="shared" si="29"/>
        <v>0</v>
      </c>
      <c r="BH8" s="131">
        <f t="shared" si="29"/>
        <v>0</v>
      </c>
      <c r="BI8" s="131">
        <f t="shared" si="29"/>
        <v>2</v>
      </c>
      <c r="BJ8" s="131">
        <f t="shared" si="29"/>
        <v>0</v>
      </c>
      <c r="BK8" s="131">
        <f t="shared" si="29"/>
        <v>2</v>
      </c>
      <c r="BL8" s="131">
        <f t="shared" si="29"/>
        <v>0</v>
      </c>
      <c r="BM8" s="190">
        <f t="shared" si="29"/>
        <v>26</v>
      </c>
      <c r="BN8" s="168"/>
    </row>
    <row r="9" spans="1:66" s="95" customFormat="1" ht="9" customHeight="1">
      <c r="A9" s="185"/>
      <c r="B9" s="186"/>
      <c r="C9" s="147"/>
      <c r="D9" s="188" t="s">
        <v>3</v>
      </c>
      <c r="E9" s="189">
        <f t="shared" si="11"/>
        <v>242</v>
      </c>
      <c r="F9" s="131">
        <f t="shared" si="12"/>
        <v>7</v>
      </c>
      <c r="G9" s="131">
        <f t="shared" si="13"/>
        <v>6</v>
      </c>
      <c r="H9" s="131">
        <f t="shared" si="13"/>
        <v>1</v>
      </c>
      <c r="I9" s="131">
        <f t="shared" si="13"/>
        <v>0</v>
      </c>
      <c r="J9" s="131">
        <f t="shared" si="14"/>
        <v>5</v>
      </c>
      <c r="K9" s="131">
        <f t="shared" si="15"/>
        <v>0</v>
      </c>
      <c r="L9" s="131">
        <f t="shared" si="15"/>
        <v>0</v>
      </c>
      <c r="M9" s="131">
        <f t="shared" si="15"/>
        <v>5</v>
      </c>
      <c r="N9" s="131">
        <f t="shared" si="15"/>
        <v>0</v>
      </c>
      <c r="O9" s="131">
        <f t="shared" si="16"/>
        <v>27</v>
      </c>
      <c r="P9" s="131">
        <f t="shared" si="17"/>
        <v>10</v>
      </c>
      <c r="Q9" s="131">
        <f t="shared" si="17"/>
        <v>4</v>
      </c>
      <c r="R9" s="131">
        <f t="shared" si="17"/>
        <v>13</v>
      </c>
      <c r="S9" s="131">
        <f t="shared" si="17"/>
        <v>0</v>
      </c>
      <c r="T9" s="131">
        <f t="shared" si="17"/>
        <v>0</v>
      </c>
      <c r="U9" s="131">
        <f t="shared" si="17"/>
        <v>0</v>
      </c>
      <c r="V9" s="131">
        <f t="shared" si="17"/>
        <v>8</v>
      </c>
      <c r="W9" s="131">
        <f t="shared" si="4"/>
        <v>7</v>
      </c>
      <c r="X9" s="131">
        <f t="shared" si="4"/>
        <v>12</v>
      </c>
      <c r="Y9" s="131">
        <f t="shared" si="4"/>
        <v>47</v>
      </c>
      <c r="Z9" s="131">
        <f t="shared" si="18"/>
        <v>44</v>
      </c>
      <c r="AA9" s="131">
        <f t="shared" si="19"/>
        <v>28</v>
      </c>
      <c r="AB9" s="131">
        <f t="shared" si="19"/>
        <v>15</v>
      </c>
      <c r="AC9" s="131">
        <f t="shared" si="19"/>
        <v>1</v>
      </c>
      <c r="AD9" s="141">
        <f t="shared" si="19"/>
        <v>1</v>
      </c>
      <c r="AE9" s="131">
        <f t="shared" si="20"/>
        <v>19</v>
      </c>
      <c r="AF9" s="141">
        <f t="shared" si="21"/>
        <v>18</v>
      </c>
      <c r="AG9" s="135">
        <f t="shared" si="21"/>
        <v>1</v>
      </c>
      <c r="AH9" s="131">
        <f t="shared" si="21"/>
        <v>0</v>
      </c>
      <c r="AI9" s="131">
        <f t="shared" si="21"/>
        <v>0</v>
      </c>
      <c r="AJ9" s="131">
        <f t="shared" si="21"/>
        <v>0</v>
      </c>
      <c r="AK9" s="131">
        <f t="shared" si="22"/>
        <v>3</v>
      </c>
      <c r="AL9" s="131">
        <f t="shared" si="23"/>
        <v>1</v>
      </c>
      <c r="AM9" s="131">
        <f t="shared" si="23"/>
        <v>2</v>
      </c>
      <c r="AN9" s="131">
        <f t="shared" si="23"/>
        <v>0</v>
      </c>
      <c r="AO9" s="131">
        <f t="shared" si="24"/>
        <v>10</v>
      </c>
      <c r="AP9" s="131">
        <f t="shared" si="25"/>
        <v>1</v>
      </c>
      <c r="AQ9" s="131">
        <f t="shared" si="25"/>
        <v>1</v>
      </c>
      <c r="AR9" s="131">
        <f t="shared" si="25"/>
        <v>4</v>
      </c>
      <c r="AS9" s="131">
        <f t="shared" si="25"/>
        <v>2</v>
      </c>
      <c r="AT9" s="131">
        <f t="shared" si="25"/>
        <v>2</v>
      </c>
      <c r="AU9" s="131">
        <f t="shared" si="25"/>
        <v>0</v>
      </c>
      <c r="AV9" s="131">
        <f t="shared" si="26"/>
        <v>14</v>
      </c>
      <c r="AW9" s="131">
        <f t="shared" si="27"/>
        <v>2</v>
      </c>
      <c r="AX9" s="131">
        <f t="shared" si="27"/>
        <v>2</v>
      </c>
      <c r="AY9" s="131">
        <f t="shared" si="27"/>
        <v>2</v>
      </c>
      <c r="AZ9" s="131">
        <f t="shared" si="27"/>
        <v>0</v>
      </c>
      <c r="BA9" s="131">
        <f t="shared" si="27"/>
        <v>2</v>
      </c>
      <c r="BB9" s="131">
        <f t="shared" si="27"/>
        <v>4</v>
      </c>
      <c r="BC9" s="131">
        <f t="shared" si="27"/>
        <v>2</v>
      </c>
      <c r="BD9" s="131">
        <f t="shared" si="28"/>
        <v>6</v>
      </c>
      <c r="BE9" s="131">
        <f t="shared" si="29"/>
        <v>1</v>
      </c>
      <c r="BF9" s="131">
        <f t="shared" si="29"/>
        <v>0</v>
      </c>
      <c r="BG9" s="131">
        <f t="shared" si="29"/>
        <v>0</v>
      </c>
      <c r="BH9" s="131">
        <f t="shared" si="29"/>
        <v>0</v>
      </c>
      <c r="BI9" s="131">
        <f t="shared" si="29"/>
        <v>1</v>
      </c>
      <c r="BJ9" s="131">
        <f t="shared" si="29"/>
        <v>0</v>
      </c>
      <c r="BK9" s="131">
        <f t="shared" si="29"/>
        <v>3</v>
      </c>
      <c r="BL9" s="131">
        <f t="shared" si="29"/>
        <v>1</v>
      </c>
      <c r="BM9" s="190">
        <f t="shared" si="29"/>
        <v>32</v>
      </c>
      <c r="BN9" s="168"/>
    </row>
    <row r="10" spans="1:66" s="95" customFormat="1" ht="9" customHeight="1">
      <c r="A10" s="185"/>
      <c r="B10" s="186"/>
      <c r="C10" s="147"/>
      <c r="D10" s="188" t="s">
        <v>4</v>
      </c>
      <c r="E10" s="189">
        <f t="shared" si="11"/>
        <v>234</v>
      </c>
      <c r="F10" s="131">
        <f>SUM(G10:I10)</f>
        <v>10</v>
      </c>
      <c r="G10" s="131">
        <f t="shared" si="13"/>
        <v>10</v>
      </c>
      <c r="H10" s="131">
        <f t="shared" si="13"/>
        <v>0</v>
      </c>
      <c r="I10" s="131">
        <f t="shared" si="13"/>
        <v>0</v>
      </c>
      <c r="J10" s="131">
        <f t="shared" si="14"/>
        <v>1</v>
      </c>
      <c r="K10" s="131">
        <f t="shared" si="15"/>
        <v>0</v>
      </c>
      <c r="L10" s="131">
        <f t="shared" si="15"/>
        <v>0</v>
      </c>
      <c r="M10" s="131">
        <f t="shared" si="15"/>
        <v>1</v>
      </c>
      <c r="N10" s="131">
        <f t="shared" si="15"/>
        <v>0</v>
      </c>
      <c r="O10" s="131">
        <f t="shared" si="16"/>
        <v>22</v>
      </c>
      <c r="P10" s="131">
        <f t="shared" si="17"/>
        <v>0</v>
      </c>
      <c r="Q10" s="131">
        <f t="shared" si="17"/>
        <v>9</v>
      </c>
      <c r="R10" s="131">
        <f t="shared" si="17"/>
        <v>13</v>
      </c>
      <c r="S10" s="131">
        <f t="shared" si="17"/>
        <v>0</v>
      </c>
      <c r="T10" s="131">
        <f t="shared" si="17"/>
        <v>0</v>
      </c>
      <c r="U10" s="131">
        <f t="shared" si="17"/>
        <v>0</v>
      </c>
      <c r="V10" s="131">
        <f t="shared" si="17"/>
        <v>7</v>
      </c>
      <c r="W10" s="131">
        <f t="shared" si="4"/>
        <v>5</v>
      </c>
      <c r="X10" s="131">
        <f t="shared" si="4"/>
        <v>28</v>
      </c>
      <c r="Y10" s="131">
        <f t="shared" si="4"/>
        <v>81</v>
      </c>
      <c r="Z10" s="131">
        <f t="shared" si="18"/>
        <v>19</v>
      </c>
      <c r="AA10" s="131">
        <f t="shared" si="19"/>
        <v>15</v>
      </c>
      <c r="AB10" s="131">
        <f t="shared" si="19"/>
        <v>3</v>
      </c>
      <c r="AC10" s="131">
        <f t="shared" si="19"/>
        <v>1</v>
      </c>
      <c r="AD10" s="141">
        <f t="shared" si="19"/>
        <v>2</v>
      </c>
      <c r="AE10" s="131">
        <f t="shared" si="20"/>
        <v>26</v>
      </c>
      <c r="AF10" s="141">
        <f t="shared" si="21"/>
        <v>24</v>
      </c>
      <c r="AG10" s="135">
        <f t="shared" si="21"/>
        <v>2</v>
      </c>
      <c r="AH10" s="131">
        <f t="shared" si="21"/>
        <v>0</v>
      </c>
      <c r="AI10" s="131">
        <f t="shared" si="21"/>
        <v>0</v>
      </c>
      <c r="AJ10" s="131">
        <f t="shared" si="21"/>
        <v>0</v>
      </c>
      <c r="AK10" s="131">
        <f t="shared" si="22"/>
        <v>0</v>
      </c>
      <c r="AL10" s="131">
        <f t="shared" si="23"/>
        <v>0</v>
      </c>
      <c r="AM10" s="131">
        <f t="shared" si="23"/>
        <v>0</v>
      </c>
      <c r="AN10" s="131">
        <f t="shared" si="23"/>
        <v>0</v>
      </c>
      <c r="AO10" s="131">
        <f t="shared" si="24"/>
        <v>10</v>
      </c>
      <c r="AP10" s="131">
        <f t="shared" si="25"/>
        <v>0</v>
      </c>
      <c r="AQ10" s="131">
        <f t="shared" si="25"/>
        <v>0</v>
      </c>
      <c r="AR10" s="131">
        <f t="shared" si="25"/>
        <v>0</v>
      </c>
      <c r="AS10" s="131">
        <f t="shared" si="25"/>
        <v>9</v>
      </c>
      <c r="AT10" s="131">
        <f t="shared" si="25"/>
        <v>0</v>
      </c>
      <c r="AU10" s="131">
        <f t="shared" si="25"/>
        <v>1</v>
      </c>
      <c r="AV10" s="131">
        <f t="shared" si="26"/>
        <v>11</v>
      </c>
      <c r="AW10" s="131">
        <f t="shared" si="27"/>
        <v>1</v>
      </c>
      <c r="AX10" s="131">
        <f t="shared" si="27"/>
        <v>0</v>
      </c>
      <c r="AY10" s="131">
        <f t="shared" si="27"/>
        <v>6</v>
      </c>
      <c r="AZ10" s="131">
        <f t="shared" si="27"/>
        <v>1</v>
      </c>
      <c r="BA10" s="131">
        <f t="shared" si="27"/>
        <v>0</v>
      </c>
      <c r="BB10" s="131">
        <f t="shared" si="27"/>
        <v>2</v>
      </c>
      <c r="BC10" s="131">
        <f t="shared" si="27"/>
        <v>1</v>
      </c>
      <c r="BD10" s="131">
        <f t="shared" si="28"/>
        <v>2</v>
      </c>
      <c r="BE10" s="131">
        <f t="shared" si="29"/>
        <v>1</v>
      </c>
      <c r="BF10" s="131">
        <f t="shared" si="29"/>
        <v>0</v>
      </c>
      <c r="BG10" s="131">
        <f t="shared" si="29"/>
        <v>0</v>
      </c>
      <c r="BH10" s="131">
        <f t="shared" si="29"/>
        <v>0</v>
      </c>
      <c r="BI10" s="131">
        <f t="shared" si="29"/>
        <v>1</v>
      </c>
      <c r="BJ10" s="131">
        <f t="shared" si="29"/>
        <v>0</v>
      </c>
      <c r="BK10" s="131">
        <f t="shared" si="29"/>
        <v>0</v>
      </c>
      <c r="BL10" s="131">
        <f t="shared" si="29"/>
        <v>0</v>
      </c>
      <c r="BM10" s="190">
        <f t="shared" si="29"/>
        <v>10</v>
      </c>
      <c r="BN10" s="168"/>
    </row>
    <row r="11" spans="1:66" s="95" customFormat="1" ht="9" customHeight="1">
      <c r="A11" s="185"/>
      <c r="B11" s="186"/>
      <c r="C11" s="147"/>
      <c r="D11" s="188" t="s">
        <v>5</v>
      </c>
      <c r="E11" s="189">
        <f t="shared" si="11"/>
        <v>289</v>
      </c>
      <c r="F11" s="131">
        <f t="shared" si="12"/>
        <v>7</v>
      </c>
      <c r="G11" s="131">
        <f t="shared" si="13"/>
        <v>7</v>
      </c>
      <c r="H11" s="131">
        <f t="shared" si="13"/>
        <v>0</v>
      </c>
      <c r="I11" s="131">
        <f t="shared" si="13"/>
        <v>0</v>
      </c>
      <c r="J11" s="131">
        <f t="shared" si="14"/>
        <v>5</v>
      </c>
      <c r="K11" s="131">
        <f t="shared" si="15"/>
        <v>0</v>
      </c>
      <c r="L11" s="131">
        <f t="shared" si="15"/>
        <v>1</v>
      </c>
      <c r="M11" s="131">
        <f t="shared" si="15"/>
        <v>4</v>
      </c>
      <c r="N11" s="131">
        <f t="shared" si="15"/>
        <v>0</v>
      </c>
      <c r="O11" s="131">
        <f t="shared" si="16"/>
        <v>25</v>
      </c>
      <c r="P11" s="131">
        <f t="shared" si="17"/>
        <v>4</v>
      </c>
      <c r="Q11" s="131">
        <f t="shared" si="17"/>
        <v>9</v>
      </c>
      <c r="R11" s="131">
        <f t="shared" si="17"/>
        <v>11</v>
      </c>
      <c r="S11" s="131">
        <f t="shared" si="17"/>
        <v>1</v>
      </c>
      <c r="T11" s="131">
        <f t="shared" si="17"/>
        <v>0</v>
      </c>
      <c r="U11" s="131">
        <f t="shared" si="17"/>
        <v>0</v>
      </c>
      <c r="V11" s="131">
        <f t="shared" si="17"/>
        <v>2</v>
      </c>
      <c r="W11" s="131">
        <f t="shared" si="4"/>
        <v>6</v>
      </c>
      <c r="X11" s="131">
        <f t="shared" si="4"/>
        <v>27</v>
      </c>
      <c r="Y11" s="131">
        <f t="shared" si="4"/>
        <v>84</v>
      </c>
      <c r="Z11" s="131">
        <f t="shared" si="18"/>
        <v>49</v>
      </c>
      <c r="AA11" s="131">
        <f t="shared" si="19"/>
        <v>22</v>
      </c>
      <c r="AB11" s="131">
        <f t="shared" si="19"/>
        <v>27</v>
      </c>
      <c r="AC11" s="131">
        <f t="shared" si="19"/>
        <v>0</v>
      </c>
      <c r="AD11" s="141">
        <f t="shared" si="19"/>
        <v>18</v>
      </c>
      <c r="AE11" s="131">
        <f t="shared" si="20"/>
        <v>25</v>
      </c>
      <c r="AF11" s="141">
        <f t="shared" si="21"/>
        <v>18</v>
      </c>
      <c r="AG11" s="135">
        <f t="shared" si="21"/>
        <v>3</v>
      </c>
      <c r="AH11" s="131">
        <f t="shared" si="21"/>
        <v>4</v>
      </c>
      <c r="AI11" s="131">
        <f t="shared" si="21"/>
        <v>0</v>
      </c>
      <c r="AJ11" s="131">
        <f t="shared" si="21"/>
        <v>0</v>
      </c>
      <c r="AK11" s="131">
        <f t="shared" si="22"/>
        <v>2</v>
      </c>
      <c r="AL11" s="131">
        <f t="shared" si="23"/>
        <v>2</v>
      </c>
      <c r="AM11" s="131">
        <f t="shared" si="23"/>
        <v>0</v>
      </c>
      <c r="AN11" s="131">
        <f t="shared" si="23"/>
        <v>0</v>
      </c>
      <c r="AO11" s="131">
        <f t="shared" si="24"/>
        <v>1</v>
      </c>
      <c r="AP11" s="131">
        <f t="shared" si="25"/>
        <v>0</v>
      </c>
      <c r="AQ11" s="131">
        <f t="shared" si="25"/>
        <v>0</v>
      </c>
      <c r="AR11" s="131">
        <f t="shared" si="25"/>
        <v>0</v>
      </c>
      <c r="AS11" s="131">
        <f t="shared" si="25"/>
        <v>1</v>
      </c>
      <c r="AT11" s="131">
        <f t="shared" si="25"/>
        <v>0</v>
      </c>
      <c r="AU11" s="131">
        <f t="shared" si="25"/>
        <v>0</v>
      </c>
      <c r="AV11" s="131">
        <f t="shared" si="26"/>
        <v>4</v>
      </c>
      <c r="AW11" s="131">
        <f t="shared" si="27"/>
        <v>0</v>
      </c>
      <c r="AX11" s="131">
        <f t="shared" si="27"/>
        <v>0</v>
      </c>
      <c r="AY11" s="131">
        <f t="shared" si="27"/>
        <v>3</v>
      </c>
      <c r="AZ11" s="131">
        <f t="shared" si="27"/>
        <v>1</v>
      </c>
      <c r="BA11" s="131">
        <f t="shared" si="27"/>
        <v>0</v>
      </c>
      <c r="BB11" s="131">
        <f t="shared" si="27"/>
        <v>0</v>
      </c>
      <c r="BC11" s="131">
        <f t="shared" si="27"/>
        <v>0</v>
      </c>
      <c r="BD11" s="131">
        <f t="shared" si="28"/>
        <v>12</v>
      </c>
      <c r="BE11" s="131">
        <f t="shared" si="29"/>
        <v>3</v>
      </c>
      <c r="BF11" s="131">
        <f t="shared" si="29"/>
        <v>1</v>
      </c>
      <c r="BG11" s="131">
        <f t="shared" si="29"/>
        <v>1</v>
      </c>
      <c r="BH11" s="131">
        <f t="shared" si="29"/>
        <v>0</v>
      </c>
      <c r="BI11" s="131">
        <f t="shared" si="29"/>
        <v>3</v>
      </c>
      <c r="BJ11" s="131">
        <f t="shared" si="29"/>
        <v>1</v>
      </c>
      <c r="BK11" s="131">
        <f t="shared" si="29"/>
        <v>2</v>
      </c>
      <c r="BL11" s="131">
        <f t="shared" si="29"/>
        <v>1</v>
      </c>
      <c r="BM11" s="190">
        <f t="shared" si="29"/>
        <v>22</v>
      </c>
      <c r="BN11" s="168"/>
    </row>
    <row r="12" spans="1:66" s="95" customFormat="1" ht="9" customHeight="1">
      <c r="A12" s="191"/>
      <c r="B12" s="192"/>
      <c r="C12" s="193"/>
      <c r="D12" s="194" t="s">
        <v>6</v>
      </c>
      <c r="E12" s="189">
        <f t="shared" si="11"/>
        <v>178</v>
      </c>
      <c r="F12" s="131">
        <f t="shared" si="12"/>
        <v>4</v>
      </c>
      <c r="G12" s="131">
        <f t="shared" si="13"/>
        <v>3</v>
      </c>
      <c r="H12" s="131">
        <f t="shared" si="13"/>
        <v>1</v>
      </c>
      <c r="I12" s="131">
        <f t="shared" si="13"/>
        <v>0</v>
      </c>
      <c r="J12" s="131">
        <f t="shared" si="14"/>
        <v>6</v>
      </c>
      <c r="K12" s="131">
        <f t="shared" si="15"/>
        <v>2</v>
      </c>
      <c r="L12" s="131">
        <f t="shared" si="15"/>
        <v>0</v>
      </c>
      <c r="M12" s="131">
        <f t="shared" si="15"/>
        <v>4</v>
      </c>
      <c r="N12" s="131">
        <f t="shared" si="15"/>
        <v>0</v>
      </c>
      <c r="O12" s="131">
        <f t="shared" si="16"/>
        <v>17</v>
      </c>
      <c r="P12" s="131">
        <f t="shared" si="17"/>
        <v>2</v>
      </c>
      <c r="Q12" s="131">
        <f t="shared" si="17"/>
        <v>4</v>
      </c>
      <c r="R12" s="131">
        <f t="shared" si="17"/>
        <v>11</v>
      </c>
      <c r="S12" s="131">
        <f t="shared" si="17"/>
        <v>0</v>
      </c>
      <c r="T12" s="131">
        <f t="shared" si="17"/>
        <v>0</v>
      </c>
      <c r="U12" s="131">
        <f t="shared" si="17"/>
        <v>0</v>
      </c>
      <c r="V12" s="131">
        <f t="shared" si="17"/>
        <v>0</v>
      </c>
      <c r="W12" s="131">
        <f t="shared" si="4"/>
        <v>0</v>
      </c>
      <c r="X12" s="131">
        <f t="shared" si="4"/>
        <v>10</v>
      </c>
      <c r="Y12" s="131">
        <f t="shared" si="4"/>
        <v>47</v>
      </c>
      <c r="Z12" s="131">
        <f t="shared" si="18"/>
        <v>32</v>
      </c>
      <c r="AA12" s="131">
        <f t="shared" si="19"/>
        <v>20</v>
      </c>
      <c r="AB12" s="131">
        <f t="shared" si="19"/>
        <v>12</v>
      </c>
      <c r="AC12" s="131">
        <f t="shared" si="19"/>
        <v>0</v>
      </c>
      <c r="AD12" s="141">
        <f t="shared" si="19"/>
        <v>7</v>
      </c>
      <c r="AE12" s="131">
        <f t="shared" si="20"/>
        <v>16</v>
      </c>
      <c r="AF12" s="141">
        <f t="shared" si="21"/>
        <v>14</v>
      </c>
      <c r="AG12" s="135">
        <f t="shared" si="21"/>
        <v>2</v>
      </c>
      <c r="AH12" s="131">
        <f t="shared" si="21"/>
        <v>0</v>
      </c>
      <c r="AI12" s="131">
        <f t="shared" si="21"/>
        <v>0</v>
      </c>
      <c r="AJ12" s="131">
        <f t="shared" si="21"/>
        <v>0</v>
      </c>
      <c r="AK12" s="131">
        <f t="shared" si="22"/>
        <v>0</v>
      </c>
      <c r="AL12" s="131">
        <f t="shared" si="23"/>
        <v>0</v>
      </c>
      <c r="AM12" s="131">
        <f t="shared" si="23"/>
        <v>0</v>
      </c>
      <c r="AN12" s="131">
        <f t="shared" si="23"/>
        <v>0</v>
      </c>
      <c r="AO12" s="131">
        <f t="shared" si="24"/>
        <v>9</v>
      </c>
      <c r="AP12" s="131">
        <f t="shared" si="25"/>
        <v>0</v>
      </c>
      <c r="AQ12" s="131">
        <f t="shared" si="25"/>
        <v>0</v>
      </c>
      <c r="AR12" s="131">
        <f t="shared" si="25"/>
        <v>0</v>
      </c>
      <c r="AS12" s="131">
        <f t="shared" si="25"/>
        <v>5</v>
      </c>
      <c r="AT12" s="131">
        <f t="shared" si="25"/>
        <v>0</v>
      </c>
      <c r="AU12" s="131">
        <f t="shared" si="25"/>
        <v>4</v>
      </c>
      <c r="AV12" s="131">
        <f t="shared" si="26"/>
        <v>13</v>
      </c>
      <c r="AW12" s="131">
        <f t="shared" si="27"/>
        <v>0</v>
      </c>
      <c r="AX12" s="131">
        <f t="shared" si="27"/>
        <v>7</v>
      </c>
      <c r="AY12" s="131">
        <f t="shared" si="27"/>
        <v>3</v>
      </c>
      <c r="AZ12" s="131">
        <f t="shared" si="27"/>
        <v>2</v>
      </c>
      <c r="BA12" s="131">
        <f t="shared" si="27"/>
        <v>1</v>
      </c>
      <c r="BB12" s="131">
        <f t="shared" si="27"/>
        <v>0</v>
      </c>
      <c r="BC12" s="131">
        <f t="shared" si="27"/>
        <v>0</v>
      </c>
      <c r="BD12" s="131">
        <f t="shared" si="28"/>
        <v>3</v>
      </c>
      <c r="BE12" s="131">
        <f t="shared" si="29"/>
        <v>1</v>
      </c>
      <c r="BF12" s="131">
        <f t="shared" si="29"/>
        <v>0</v>
      </c>
      <c r="BG12" s="131">
        <f t="shared" si="29"/>
        <v>0</v>
      </c>
      <c r="BH12" s="131">
        <f t="shared" si="29"/>
        <v>0</v>
      </c>
      <c r="BI12" s="131">
        <f t="shared" si="29"/>
        <v>1</v>
      </c>
      <c r="BJ12" s="131">
        <f t="shared" si="29"/>
        <v>0</v>
      </c>
      <c r="BK12" s="131">
        <f t="shared" si="29"/>
        <v>0</v>
      </c>
      <c r="BL12" s="131">
        <f t="shared" si="29"/>
        <v>1</v>
      </c>
      <c r="BM12" s="190">
        <f t="shared" si="29"/>
        <v>14</v>
      </c>
      <c r="BN12" s="168"/>
    </row>
    <row r="13" spans="1:66" s="95" customFormat="1" ht="9" customHeight="1">
      <c r="A13" s="179" t="s">
        <v>94</v>
      </c>
      <c r="B13" s="179" t="s">
        <v>95</v>
      </c>
      <c r="C13" s="180"/>
      <c r="D13" s="181" t="s">
        <v>7</v>
      </c>
      <c r="E13" s="182">
        <f>SUM(E14:E20)</f>
        <v>195</v>
      </c>
      <c r="F13" s="133">
        <f>SUM(F14:F20)</f>
        <v>0</v>
      </c>
      <c r="G13" s="133">
        <f t="shared" ref="G13:BM13" si="30">SUM(G14:G20)</f>
        <v>0</v>
      </c>
      <c r="H13" s="133">
        <f t="shared" si="30"/>
        <v>0</v>
      </c>
      <c r="I13" s="133">
        <f t="shared" si="30"/>
        <v>0</v>
      </c>
      <c r="J13" s="133">
        <f t="shared" si="30"/>
        <v>2</v>
      </c>
      <c r="K13" s="133">
        <f t="shared" si="30"/>
        <v>0</v>
      </c>
      <c r="L13" s="133">
        <f t="shared" si="30"/>
        <v>0</v>
      </c>
      <c r="M13" s="133">
        <f t="shared" si="30"/>
        <v>2</v>
      </c>
      <c r="N13" s="133">
        <f t="shared" si="30"/>
        <v>0</v>
      </c>
      <c r="O13" s="133">
        <f t="shared" si="30"/>
        <v>4</v>
      </c>
      <c r="P13" s="133">
        <f t="shared" si="30"/>
        <v>0</v>
      </c>
      <c r="Q13" s="133">
        <f t="shared" si="30"/>
        <v>1</v>
      </c>
      <c r="R13" s="133">
        <f t="shared" si="30"/>
        <v>1</v>
      </c>
      <c r="S13" s="133">
        <f t="shared" si="30"/>
        <v>1</v>
      </c>
      <c r="T13" s="133">
        <f t="shared" si="30"/>
        <v>0</v>
      </c>
      <c r="U13" s="133">
        <f t="shared" si="30"/>
        <v>1</v>
      </c>
      <c r="V13" s="133">
        <f t="shared" si="30"/>
        <v>0</v>
      </c>
      <c r="W13" s="133">
        <f t="shared" si="30"/>
        <v>0</v>
      </c>
      <c r="X13" s="133">
        <f t="shared" si="30"/>
        <v>9</v>
      </c>
      <c r="Y13" s="133">
        <f t="shared" si="30"/>
        <v>127</v>
      </c>
      <c r="Z13" s="133">
        <f t="shared" si="30"/>
        <v>14</v>
      </c>
      <c r="AA13" s="133">
        <f t="shared" si="30"/>
        <v>2</v>
      </c>
      <c r="AB13" s="133">
        <f t="shared" si="30"/>
        <v>11</v>
      </c>
      <c r="AC13" s="133">
        <f t="shared" si="30"/>
        <v>1</v>
      </c>
      <c r="AD13" s="132">
        <f t="shared" si="30"/>
        <v>6</v>
      </c>
      <c r="AE13" s="133">
        <f t="shared" si="30"/>
        <v>1</v>
      </c>
      <c r="AF13" s="132">
        <f t="shared" si="30"/>
        <v>1</v>
      </c>
      <c r="AG13" s="195">
        <f t="shared" si="30"/>
        <v>0</v>
      </c>
      <c r="AH13" s="133">
        <f t="shared" si="30"/>
        <v>0</v>
      </c>
      <c r="AI13" s="133">
        <f t="shared" si="30"/>
        <v>0</v>
      </c>
      <c r="AJ13" s="133">
        <f t="shared" si="30"/>
        <v>0</v>
      </c>
      <c r="AK13" s="133">
        <f t="shared" si="30"/>
        <v>0</v>
      </c>
      <c r="AL13" s="133">
        <f t="shared" si="30"/>
        <v>0</v>
      </c>
      <c r="AM13" s="133">
        <f t="shared" si="30"/>
        <v>0</v>
      </c>
      <c r="AN13" s="133">
        <f t="shared" si="30"/>
        <v>0</v>
      </c>
      <c r="AO13" s="133">
        <f t="shared" si="30"/>
        <v>8</v>
      </c>
      <c r="AP13" s="133">
        <f t="shared" si="30"/>
        <v>0</v>
      </c>
      <c r="AQ13" s="133">
        <f t="shared" si="30"/>
        <v>0</v>
      </c>
      <c r="AR13" s="133">
        <f t="shared" si="30"/>
        <v>0</v>
      </c>
      <c r="AS13" s="133">
        <f t="shared" si="30"/>
        <v>8</v>
      </c>
      <c r="AT13" s="133">
        <f t="shared" si="30"/>
        <v>0</v>
      </c>
      <c r="AU13" s="133">
        <f t="shared" si="30"/>
        <v>0</v>
      </c>
      <c r="AV13" s="133">
        <f t="shared" si="30"/>
        <v>0</v>
      </c>
      <c r="AW13" s="133">
        <f t="shared" si="30"/>
        <v>0</v>
      </c>
      <c r="AX13" s="133">
        <f t="shared" si="30"/>
        <v>0</v>
      </c>
      <c r="AY13" s="133">
        <f t="shared" si="30"/>
        <v>0</v>
      </c>
      <c r="AZ13" s="133">
        <f t="shared" si="30"/>
        <v>0</v>
      </c>
      <c r="BA13" s="133">
        <f t="shared" si="30"/>
        <v>0</v>
      </c>
      <c r="BB13" s="133">
        <f t="shared" si="30"/>
        <v>0</v>
      </c>
      <c r="BC13" s="133">
        <f t="shared" si="30"/>
        <v>0</v>
      </c>
      <c r="BD13" s="133">
        <f t="shared" si="30"/>
        <v>19</v>
      </c>
      <c r="BE13" s="133">
        <f t="shared" si="30"/>
        <v>6</v>
      </c>
      <c r="BF13" s="133">
        <f t="shared" si="30"/>
        <v>0</v>
      </c>
      <c r="BG13" s="133">
        <f t="shared" si="30"/>
        <v>0</v>
      </c>
      <c r="BH13" s="133">
        <f t="shared" si="30"/>
        <v>0</v>
      </c>
      <c r="BI13" s="133">
        <f t="shared" si="30"/>
        <v>4</v>
      </c>
      <c r="BJ13" s="133">
        <f t="shared" si="30"/>
        <v>0</v>
      </c>
      <c r="BK13" s="133">
        <f t="shared" si="30"/>
        <v>5</v>
      </c>
      <c r="BL13" s="133">
        <f t="shared" si="30"/>
        <v>4</v>
      </c>
      <c r="BM13" s="132">
        <f t="shared" si="30"/>
        <v>5</v>
      </c>
      <c r="BN13" s="168"/>
    </row>
    <row r="14" spans="1:66" s="95" customFormat="1" ht="9" customHeight="1">
      <c r="A14" s="185"/>
      <c r="B14" s="196"/>
      <c r="C14" s="187"/>
      <c r="D14" s="188" t="s">
        <v>0</v>
      </c>
      <c r="E14" s="189">
        <f>SUM(F14,J14,O14,V14,W14,X14,Y14,Z14,AD14,AE14,AK14,AO14,AV14,BD14,BM14)</f>
        <v>44</v>
      </c>
      <c r="F14" s="131">
        <f>SUM(G14:I14)</f>
        <v>0</v>
      </c>
      <c r="G14" s="154">
        <v>0</v>
      </c>
      <c r="H14" s="152">
        <v>0</v>
      </c>
      <c r="I14" s="152">
        <v>0</v>
      </c>
      <c r="J14" s="131">
        <f t="shared" si="14"/>
        <v>0</v>
      </c>
      <c r="K14" s="152">
        <v>0</v>
      </c>
      <c r="L14" s="152">
        <v>0</v>
      </c>
      <c r="M14" s="152">
        <v>0</v>
      </c>
      <c r="N14" s="152">
        <v>0</v>
      </c>
      <c r="O14" s="131">
        <f t="shared" si="16"/>
        <v>3</v>
      </c>
      <c r="P14" s="152">
        <v>0</v>
      </c>
      <c r="Q14" s="152">
        <v>1</v>
      </c>
      <c r="R14" s="152">
        <v>0</v>
      </c>
      <c r="S14" s="152">
        <v>1</v>
      </c>
      <c r="T14" s="152">
        <v>0</v>
      </c>
      <c r="U14" s="152">
        <v>1</v>
      </c>
      <c r="V14" s="131">
        <v>0</v>
      </c>
      <c r="W14" s="131">
        <v>0</v>
      </c>
      <c r="X14" s="152">
        <v>1</v>
      </c>
      <c r="Y14" s="153">
        <v>25</v>
      </c>
      <c r="Z14" s="131">
        <f t="shared" si="18"/>
        <v>0</v>
      </c>
      <c r="AA14" s="131">
        <v>0</v>
      </c>
      <c r="AB14" s="152">
        <v>0</v>
      </c>
      <c r="AC14" s="152">
        <v>0</v>
      </c>
      <c r="AD14" s="141">
        <v>2</v>
      </c>
      <c r="AE14" s="152">
        <f t="shared" si="20"/>
        <v>0</v>
      </c>
      <c r="AF14" s="153">
        <v>0</v>
      </c>
      <c r="AG14" s="197">
        <v>0</v>
      </c>
      <c r="AH14" s="153">
        <v>0</v>
      </c>
      <c r="AI14" s="153">
        <v>0</v>
      </c>
      <c r="AJ14" s="152">
        <v>0</v>
      </c>
      <c r="AK14" s="131">
        <f t="shared" si="22"/>
        <v>0</v>
      </c>
      <c r="AL14" s="152">
        <v>0</v>
      </c>
      <c r="AM14" s="152">
        <v>0</v>
      </c>
      <c r="AN14" s="152">
        <v>0</v>
      </c>
      <c r="AO14" s="131">
        <f t="shared" si="24"/>
        <v>6</v>
      </c>
      <c r="AP14" s="131">
        <v>0</v>
      </c>
      <c r="AQ14" s="131">
        <v>0</v>
      </c>
      <c r="AR14" s="131">
        <v>0</v>
      </c>
      <c r="AS14" s="131">
        <v>6</v>
      </c>
      <c r="AT14" s="131">
        <v>0</v>
      </c>
      <c r="AU14" s="131">
        <v>0</v>
      </c>
      <c r="AV14" s="131">
        <f t="shared" si="26"/>
        <v>0</v>
      </c>
      <c r="AW14" s="131">
        <v>0</v>
      </c>
      <c r="AX14" s="131">
        <v>0</v>
      </c>
      <c r="AY14" s="131">
        <v>0</v>
      </c>
      <c r="AZ14" s="131">
        <v>0</v>
      </c>
      <c r="BA14" s="131">
        <v>0</v>
      </c>
      <c r="BB14" s="131">
        <v>0</v>
      </c>
      <c r="BC14" s="131">
        <v>0</v>
      </c>
      <c r="BD14" s="131">
        <f t="shared" si="28"/>
        <v>6</v>
      </c>
      <c r="BE14" s="131">
        <v>1</v>
      </c>
      <c r="BF14" s="131">
        <v>0</v>
      </c>
      <c r="BG14" s="131">
        <v>0</v>
      </c>
      <c r="BH14" s="141">
        <v>0</v>
      </c>
      <c r="BI14" s="190">
        <v>1</v>
      </c>
      <c r="BJ14" s="198">
        <v>0</v>
      </c>
      <c r="BK14" s="198">
        <v>2</v>
      </c>
      <c r="BL14" s="198">
        <v>2</v>
      </c>
      <c r="BM14" s="190">
        <v>1</v>
      </c>
      <c r="BN14" s="168"/>
    </row>
    <row r="15" spans="1:66" s="95" customFormat="1" ht="9" customHeight="1">
      <c r="A15" s="185"/>
      <c r="B15" s="196"/>
      <c r="C15" s="187"/>
      <c r="D15" s="188" t="s">
        <v>1</v>
      </c>
      <c r="E15" s="189">
        <f t="shared" ref="E15:E20" si="31">SUM(F15,J15,O15,V15,W15,X15,Y15,Z15,AD15,AE15,AK15,AO15,AV15,BD15,BM15)</f>
        <v>24</v>
      </c>
      <c r="F15" s="131">
        <f t="shared" ref="F15:F20" si="32">SUM(G15:I15)</f>
        <v>0</v>
      </c>
      <c r="G15" s="131">
        <v>0</v>
      </c>
      <c r="H15" s="131">
        <v>0</v>
      </c>
      <c r="I15" s="131">
        <v>0</v>
      </c>
      <c r="J15" s="131">
        <f t="shared" si="14"/>
        <v>0</v>
      </c>
      <c r="K15" s="199">
        <v>0</v>
      </c>
      <c r="L15" s="199">
        <v>0</v>
      </c>
      <c r="M15" s="131">
        <v>0</v>
      </c>
      <c r="N15" s="199">
        <v>0</v>
      </c>
      <c r="O15" s="131">
        <f t="shared" si="16"/>
        <v>0</v>
      </c>
      <c r="P15" s="131">
        <v>0</v>
      </c>
      <c r="Q15" s="131">
        <v>0</v>
      </c>
      <c r="R15" s="199">
        <v>0</v>
      </c>
      <c r="S15" s="199">
        <v>0</v>
      </c>
      <c r="T15" s="131">
        <v>0</v>
      </c>
      <c r="U15" s="199">
        <v>0</v>
      </c>
      <c r="V15" s="199">
        <v>0</v>
      </c>
      <c r="W15" s="199">
        <v>0</v>
      </c>
      <c r="X15" s="131">
        <v>0</v>
      </c>
      <c r="Y15" s="141">
        <v>18</v>
      </c>
      <c r="Z15" s="131">
        <f t="shared" si="18"/>
        <v>0</v>
      </c>
      <c r="AA15" s="131">
        <v>0</v>
      </c>
      <c r="AB15" s="131">
        <v>0</v>
      </c>
      <c r="AC15" s="131">
        <v>0</v>
      </c>
      <c r="AD15" s="200">
        <v>1</v>
      </c>
      <c r="AE15" s="199">
        <f t="shared" si="20"/>
        <v>0</v>
      </c>
      <c r="AF15" s="200">
        <v>0</v>
      </c>
      <c r="AG15" s="201">
        <v>0</v>
      </c>
      <c r="AH15" s="200">
        <v>0</v>
      </c>
      <c r="AI15" s="200">
        <v>0</v>
      </c>
      <c r="AJ15" s="199">
        <v>0</v>
      </c>
      <c r="AK15" s="131">
        <f t="shared" si="22"/>
        <v>0</v>
      </c>
      <c r="AL15" s="131">
        <v>0</v>
      </c>
      <c r="AM15" s="199">
        <v>0</v>
      </c>
      <c r="AN15" s="199">
        <v>0</v>
      </c>
      <c r="AO15" s="131">
        <f t="shared" si="24"/>
        <v>1</v>
      </c>
      <c r="AP15" s="131">
        <v>0</v>
      </c>
      <c r="AQ15" s="131">
        <v>0</v>
      </c>
      <c r="AR15" s="131">
        <v>0</v>
      </c>
      <c r="AS15" s="131">
        <v>1</v>
      </c>
      <c r="AT15" s="131">
        <v>0</v>
      </c>
      <c r="AU15" s="131">
        <v>0</v>
      </c>
      <c r="AV15" s="131">
        <f t="shared" si="26"/>
        <v>0</v>
      </c>
      <c r="AW15" s="131">
        <v>0</v>
      </c>
      <c r="AX15" s="131">
        <v>0</v>
      </c>
      <c r="AY15" s="131">
        <v>0</v>
      </c>
      <c r="AZ15" s="131">
        <v>0</v>
      </c>
      <c r="BA15" s="131">
        <v>0</v>
      </c>
      <c r="BB15" s="131">
        <v>0</v>
      </c>
      <c r="BC15" s="131">
        <v>0</v>
      </c>
      <c r="BD15" s="131">
        <f t="shared" si="28"/>
        <v>3</v>
      </c>
      <c r="BE15" s="131">
        <v>1</v>
      </c>
      <c r="BF15" s="131">
        <v>0</v>
      </c>
      <c r="BG15" s="131">
        <v>0</v>
      </c>
      <c r="BH15" s="141">
        <v>0</v>
      </c>
      <c r="BI15" s="190">
        <v>1</v>
      </c>
      <c r="BJ15" s="198">
        <v>0</v>
      </c>
      <c r="BK15" s="198">
        <v>1</v>
      </c>
      <c r="BL15" s="198">
        <v>0</v>
      </c>
      <c r="BM15" s="190">
        <v>1</v>
      </c>
      <c r="BN15" s="168"/>
    </row>
    <row r="16" spans="1:66" s="95" customFormat="1" ht="9" customHeight="1">
      <c r="A16" s="185"/>
      <c r="B16" s="196"/>
      <c r="C16" s="147"/>
      <c r="D16" s="188" t="s">
        <v>2</v>
      </c>
      <c r="E16" s="189">
        <f t="shared" si="31"/>
        <v>66</v>
      </c>
      <c r="F16" s="131">
        <f t="shared" si="32"/>
        <v>0</v>
      </c>
      <c r="G16" s="135">
        <v>0</v>
      </c>
      <c r="H16" s="131">
        <v>0</v>
      </c>
      <c r="I16" s="199">
        <v>0</v>
      </c>
      <c r="J16" s="131">
        <f t="shared" si="14"/>
        <v>0</v>
      </c>
      <c r="K16" s="199">
        <v>0</v>
      </c>
      <c r="L16" s="199">
        <v>0</v>
      </c>
      <c r="M16" s="131">
        <v>0</v>
      </c>
      <c r="N16" s="199">
        <v>0</v>
      </c>
      <c r="O16" s="131">
        <f t="shared" si="16"/>
        <v>1</v>
      </c>
      <c r="P16" s="199">
        <v>0</v>
      </c>
      <c r="Q16" s="199">
        <v>0</v>
      </c>
      <c r="R16" s="199">
        <v>1</v>
      </c>
      <c r="S16" s="199">
        <v>0</v>
      </c>
      <c r="T16" s="199">
        <v>0</v>
      </c>
      <c r="U16" s="199">
        <v>0</v>
      </c>
      <c r="V16" s="199">
        <v>0</v>
      </c>
      <c r="W16" s="199">
        <v>0</v>
      </c>
      <c r="X16" s="131">
        <v>4</v>
      </c>
      <c r="Y16" s="141">
        <v>53</v>
      </c>
      <c r="Z16" s="131">
        <f t="shared" si="18"/>
        <v>5</v>
      </c>
      <c r="AA16" s="131">
        <v>1</v>
      </c>
      <c r="AB16" s="131">
        <v>4</v>
      </c>
      <c r="AC16" s="131">
        <v>0</v>
      </c>
      <c r="AD16" s="200">
        <v>0</v>
      </c>
      <c r="AE16" s="131">
        <f t="shared" si="20"/>
        <v>1</v>
      </c>
      <c r="AF16" s="141">
        <v>1</v>
      </c>
      <c r="AG16" s="135">
        <v>0</v>
      </c>
      <c r="AH16" s="131">
        <v>0</v>
      </c>
      <c r="AI16" s="131">
        <v>0</v>
      </c>
      <c r="AJ16" s="131">
        <v>0</v>
      </c>
      <c r="AK16" s="131">
        <f t="shared" si="22"/>
        <v>0</v>
      </c>
      <c r="AL16" s="199">
        <v>0</v>
      </c>
      <c r="AM16" s="199">
        <v>0</v>
      </c>
      <c r="AN16" s="199">
        <v>0</v>
      </c>
      <c r="AO16" s="131">
        <f t="shared" si="24"/>
        <v>0</v>
      </c>
      <c r="AP16" s="131">
        <v>0</v>
      </c>
      <c r="AQ16" s="131">
        <v>0</v>
      </c>
      <c r="AR16" s="131">
        <v>0</v>
      </c>
      <c r="AS16" s="131">
        <v>0</v>
      </c>
      <c r="AT16" s="131">
        <v>0</v>
      </c>
      <c r="AU16" s="131">
        <v>0</v>
      </c>
      <c r="AV16" s="131">
        <f t="shared" si="26"/>
        <v>0</v>
      </c>
      <c r="AW16" s="131">
        <v>0</v>
      </c>
      <c r="AX16" s="131">
        <v>0</v>
      </c>
      <c r="AY16" s="131">
        <v>0</v>
      </c>
      <c r="AZ16" s="131">
        <v>0</v>
      </c>
      <c r="BA16" s="131">
        <v>0</v>
      </c>
      <c r="BB16" s="131">
        <v>0</v>
      </c>
      <c r="BC16" s="131">
        <v>0</v>
      </c>
      <c r="BD16" s="131">
        <f t="shared" si="28"/>
        <v>2</v>
      </c>
      <c r="BE16" s="131">
        <v>0</v>
      </c>
      <c r="BF16" s="131">
        <v>0</v>
      </c>
      <c r="BG16" s="131">
        <v>0</v>
      </c>
      <c r="BH16" s="141">
        <v>0</v>
      </c>
      <c r="BI16" s="190">
        <v>1</v>
      </c>
      <c r="BJ16" s="198">
        <v>0</v>
      </c>
      <c r="BK16" s="198">
        <v>1</v>
      </c>
      <c r="BL16" s="198">
        <v>0</v>
      </c>
      <c r="BM16" s="190">
        <v>0</v>
      </c>
      <c r="BN16" s="168"/>
    </row>
    <row r="17" spans="1:66" s="95" customFormat="1" ht="9" customHeight="1">
      <c r="A17" s="185"/>
      <c r="B17" s="196"/>
      <c r="C17" s="147"/>
      <c r="D17" s="188" t="s">
        <v>3</v>
      </c>
      <c r="E17" s="189">
        <f t="shared" si="31"/>
        <v>23</v>
      </c>
      <c r="F17" s="131">
        <f t="shared" si="32"/>
        <v>0</v>
      </c>
      <c r="G17" s="155">
        <v>0</v>
      </c>
      <c r="H17" s="199">
        <v>0</v>
      </c>
      <c r="I17" s="199">
        <v>0</v>
      </c>
      <c r="J17" s="131">
        <f t="shared" si="14"/>
        <v>0</v>
      </c>
      <c r="K17" s="199">
        <v>0</v>
      </c>
      <c r="L17" s="199">
        <v>0</v>
      </c>
      <c r="M17" s="131">
        <v>0</v>
      </c>
      <c r="N17" s="199">
        <v>0</v>
      </c>
      <c r="O17" s="131">
        <f t="shared" si="16"/>
        <v>0</v>
      </c>
      <c r="P17" s="199">
        <v>0</v>
      </c>
      <c r="Q17" s="199">
        <v>0</v>
      </c>
      <c r="R17" s="199">
        <v>0</v>
      </c>
      <c r="S17" s="199">
        <v>0</v>
      </c>
      <c r="T17" s="199">
        <v>0</v>
      </c>
      <c r="U17" s="199">
        <v>0</v>
      </c>
      <c r="V17" s="199">
        <v>0</v>
      </c>
      <c r="W17" s="199">
        <v>0</v>
      </c>
      <c r="X17" s="131">
        <v>2</v>
      </c>
      <c r="Y17" s="141">
        <v>11</v>
      </c>
      <c r="Z17" s="131">
        <f t="shared" si="18"/>
        <v>4</v>
      </c>
      <c r="AA17" s="199">
        <v>1</v>
      </c>
      <c r="AB17" s="131">
        <v>3</v>
      </c>
      <c r="AC17" s="131">
        <v>0</v>
      </c>
      <c r="AD17" s="200">
        <v>1</v>
      </c>
      <c r="AE17" s="131">
        <f t="shared" si="20"/>
        <v>0</v>
      </c>
      <c r="AF17" s="141">
        <v>0</v>
      </c>
      <c r="AG17" s="135">
        <v>0</v>
      </c>
      <c r="AH17" s="131">
        <v>0</v>
      </c>
      <c r="AI17" s="131">
        <v>0</v>
      </c>
      <c r="AJ17" s="131">
        <v>0</v>
      </c>
      <c r="AK17" s="131">
        <f t="shared" si="22"/>
        <v>0</v>
      </c>
      <c r="AL17" s="199">
        <v>0</v>
      </c>
      <c r="AM17" s="199">
        <v>0</v>
      </c>
      <c r="AN17" s="199">
        <v>0</v>
      </c>
      <c r="AO17" s="131">
        <f t="shared" si="24"/>
        <v>0</v>
      </c>
      <c r="AP17" s="131">
        <v>0</v>
      </c>
      <c r="AQ17" s="131">
        <v>0</v>
      </c>
      <c r="AR17" s="131">
        <v>0</v>
      </c>
      <c r="AS17" s="131">
        <v>0</v>
      </c>
      <c r="AT17" s="131">
        <v>0</v>
      </c>
      <c r="AU17" s="131">
        <v>0</v>
      </c>
      <c r="AV17" s="131">
        <f t="shared" si="26"/>
        <v>0</v>
      </c>
      <c r="AW17" s="131">
        <v>0</v>
      </c>
      <c r="AX17" s="131">
        <v>0</v>
      </c>
      <c r="AY17" s="131">
        <v>0</v>
      </c>
      <c r="AZ17" s="131">
        <v>0</v>
      </c>
      <c r="BA17" s="131">
        <v>0</v>
      </c>
      <c r="BB17" s="131">
        <v>0</v>
      </c>
      <c r="BC17" s="131">
        <v>0</v>
      </c>
      <c r="BD17" s="131">
        <f t="shared" si="28"/>
        <v>2</v>
      </c>
      <c r="BE17" s="131">
        <v>1</v>
      </c>
      <c r="BF17" s="131">
        <v>0</v>
      </c>
      <c r="BG17" s="131">
        <v>0</v>
      </c>
      <c r="BH17" s="141">
        <v>0</v>
      </c>
      <c r="BI17" s="190">
        <v>0</v>
      </c>
      <c r="BJ17" s="198">
        <v>0</v>
      </c>
      <c r="BK17" s="198">
        <v>1</v>
      </c>
      <c r="BL17" s="198">
        <v>0</v>
      </c>
      <c r="BM17" s="190">
        <v>3</v>
      </c>
      <c r="BN17" s="168"/>
    </row>
    <row r="18" spans="1:66" s="95" customFormat="1" ht="9" customHeight="1">
      <c r="A18" s="185"/>
      <c r="B18" s="196"/>
      <c r="C18" s="147"/>
      <c r="D18" s="188" t="s">
        <v>4</v>
      </c>
      <c r="E18" s="189">
        <f t="shared" si="31"/>
        <v>10</v>
      </c>
      <c r="F18" s="131">
        <f t="shared" si="32"/>
        <v>0</v>
      </c>
      <c r="G18" s="155">
        <v>0</v>
      </c>
      <c r="H18" s="155">
        <v>0</v>
      </c>
      <c r="I18" s="155">
        <v>0</v>
      </c>
      <c r="J18" s="155">
        <f t="shared" si="14"/>
        <v>0</v>
      </c>
      <c r="K18" s="155">
        <v>0</v>
      </c>
      <c r="L18" s="155">
        <v>0</v>
      </c>
      <c r="M18" s="155">
        <v>0</v>
      </c>
      <c r="N18" s="155">
        <v>0</v>
      </c>
      <c r="O18" s="155">
        <f t="shared" si="16"/>
        <v>0</v>
      </c>
      <c r="P18" s="155">
        <v>0</v>
      </c>
      <c r="Q18" s="155">
        <v>0</v>
      </c>
      <c r="R18" s="155">
        <v>0</v>
      </c>
      <c r="S18" s="155">
        <v>0</v>
      </c>
      <c r="T18" s="155">
        <v>0</v>
      </c>
      <c r="U18" s="155">
        <v>0</v>
      </c>
      <c r="V18" s="199">
        <v>0</v>
      </c>
      <c r="W18" s="199">
        <v>0</v>
      </c>
      <c r="X18" s="131">
        <v>1</v>
      </c>
      <c r="Y18" s="141">
        <v>5</v>
      </c>
      <c r="Z18" s="131">
        <f t="shared" si="18"/>
        <v>3</v>
      </c>
      <c r="AA18" s="131">
        <v>0</v>
      </c>
      <c r="AB18" s="131">
        <v>2</v>
      </c>
      <c r="AC18" s="199">
        <v>1</v>
      </c>
      <c r="AD18" s="200">
        <v>0</v>
      </c>
      <c r="AE18" s="131">
        <f t="shared" si="20"/>
        <v>0</v>
      </c>
      <c r="AF18" s="141">
        <v>0</v>
      </c>
      <c r="AG18" s="135">
        <v>0</v>
      </c>
      <c r="AH18" s="131">
        <v>0</v>
      </c>
      <c r="AI18" s="131">
        <v>0</v>
      </c>
      <c r="AJ18" s="131">
        <v>0</v>
      </c>
      <c r="AK18" s="131">
        <f t="shared" si="22"/>
        <v>0</v>
      </c>
      <c r="AL18" s="131">
        <v>0</v>
      </c>
      <c r="AM18" s="131">
        <v>0</v>
      </c>
      <c r="AN18" s="131">
        <v>0</v>
      </c>
      <c r="AO18" s="131">
        <f t="shared" si="24"/>
        <v>0</v>
      </c>
      <c r="AP18" s="131">
        <v>0</v>
      </c>
      <c r="AQ18" s="131">
        <v>0</v>
      </c>
      <c r="AR18" s="131">
        <v>0</v>
      </c>
      <c r="AS18" s="131">
        <v>0</v>
      </c>
      <c r="AT18" s="131">
        <v>0</v>
      </c>
      <c r="AU18" s="131">
        <v>0</v>
      </c>
      <c r="AV18" s="131">
        <f t="shared" si="26"/>
        <v>0</v>
      </c>
      <c r="AW18" s="131">
        <v>0</v>
      </c>
      <c r="AX18" s="131">
        <v>0</v>
      </c>
      <c r="AY18" s="131">
        <v>0</v>
      </c>
      <c r="AZ18" s="131">
        <v>0</v>
      </c>
      <c r="BA18" s="131">
        <v>0</v>
      </c>
      <c r="BB18" s="131">
        <v>0</v>
      </c>
      <c r="BC18" s="131">
        <v>0</v>
      </c>
      <c r="BD18" s="131">
        <f t="shared" si="28"/>
        <v>1</v>
      </c>
      <c r="BE18" s="131">
        <v>1</v>
      </c>
      <c r="BF18" s="131">
        <v>0</v>
      </c>
      <c r="BG18" s="131">
        <v>0</v>
      </c>
      <c r="BH18" s="131">
        <v>0</v>
      </c>
      <c r="BI18" s="131">
        <v>0</v>
      </c>
      <c r="BJ18" s="131">
        <v>0</v>
      </c>
      <c r="BK18" s="131">
        <v>0</v>
      </c>
      <c r="BL18" s="131">
        <v>0</v>
      </c>
      <c r="BM18" s="190">
        <v>0</v>
      </c>
      <c r="BN18" s="168"/>
    </row>
    <row r="19" spans="1:66" s="95" customFormat="1" ht="9" customHeight="1">
      <c r="A19" s="185"/>
      <c r="B19" s="196"/>
      <c r="C19" s="147"/>
      <c r="D19" s="188" t="s">
        <v>5</v>
      </c>
      <c r="E19" s="189">
        <f t="shared" si="31"/>
        <v>23</v>
      </c>
      <c r="F19" s="131">
        <f t="shared" si="32"/>
        <v>0</v>
      </c>
      <c r="G19" s="155">
        <v>0</v>
      </c>
      <c r="H19" s="199">
        <v>0</v>
      </c>
      <c r="I19" s="199">
        <v>0</v>
      </c>
      <c r="J19" s="131">
        <f t="shared" si="14"/>
        <v>2</v>
      </c>
      <c r="K19" s="199">
        <v>0</v>
      </c>
      <c r="L19" s="199">
        <v>0</v>
      </c>
      <c r="M19" s="131">
        <v>2</v>
      </c>
      <c r="N19" s="199">
        <v>0</v>
      </c>
      <c r="O19" s="131">
        <f t="shared" si="16"/>
        <v>0</v>
      </c>
      <c r="P19" s="199">
        <v>0</v>
      </c>
      <c r="Q19" s="199">
        <v>0</v>
      </c>
      <c r="R19" s="199">
        <v>0</v>
      </c>
      <c r="S19" s="199">
        <v>0</v>
      </c>
      <c r="T19" s="199">
        <v>0</v>
      </c>
      <c r="U19" s="199">
        <v>0</v>
      </c>
      <c r="V19" s="199">
        <v>0</v>
      </c>
      <c r="W19" s="199">
        <v>0</v>
      </c>
      <c r="X19" s="131">
        <v>1</v>
      </c>
      <c r="Y19" s="141">
        <v>14</v>
      </c>
      <c r="Z19" s="131">
        <f t="shared" si="18"/>
        <v>0</v>
      </c>
      <c r="AA19" s="131">
        <v>0</v>
      </c>
      <c r="AB19" s="131">
        <v>0</v>
      </c>
      <c r="AC19" s="131">
        <v>0</v>
      </c>
      <c r="AD19" s="141">
        <v>1</v>
      </c>
      <c r="AE19" s="131">
        <f t="shared" si="20"/>
        <v>0</v>
      </c>
      <c r="AF19" s="141">
        <v>0</v>
      </c>
      <c r="AG19" s="135">
        <v>0</v>
      </c>
      <c r="AH19" s="131">
        <v>0</v>
      </c>
      <c r="AI19" s="131">
        <v>0</v>
      </c>
      <c r="AJ19" s="131">
        <v>0</v>
      </c>
      <c r="AK19" s="131">
        <f t="shared" si="22"/>
        <v>0</v>
      </c>
      <c r="AL19" s="131">
        <v>0</v>
      </c>
      <c r="AM19" s="131">
        <v>0</v>
      </c>
      <c r="AN19" s="131">
        <v>0</v>
      </c>
      <c r="AO19" s="131">
        <f t="shared" si="24"/>
        <v>1</v>
      </c>
      <c r="AP19" s="131">
        <v>0</v>
      </c>
      <c r="AQ19" s="131">
        <v>0</v>
      </c>
      <c r="AR19" s="131">
        <v>0</v>
      </c>
      <c r="AS19" s="131">
        <v>1</v>
      </c>
      <c r="AT19" s="131">
        <v>0</v>
      </c>
      <c r="AU19" s="131">
        <v>0</v>
      </c>
      <c r="AV19" s="131">
        <f t="shared" si="26"/>
        <v>0</v>
      </c>
      <c r="AW19" s="131">
        <v>0</v>
      </c>
      <c r="AX19" s="131">
        <v>0</v>
      </c>
      <c r="AY19" s="131">
        <v>0</v>
      </c>
      <c r="AZ19" s="131">
        <v>0</v>
      </c>
      <c r="BA19" s="131">
        <v>0</v>
      </c>
      <c r="BB19" s="131">
        <v>0</v>
      </c>
      <c r="BC19" s="131">
        <v>0</v>
      </c>
      <c r="BD19" s="131">
        <f t="shared" si="28"/>
        <v>4</v>
      </c>
      <c r="BE19" s="131">
        <v>2</v>
      </c>
      <c r="BF19" s="131">
        <v>0</v>
      </c>
      <c r="BG19" s="131">
        <v>0</v>
      </c>
      <c r="BH19" s="141">
        <v>0</v>
      </c>
      <c r="BI19" s="190">
        <v>1</v>
      </c>
      <c r="BJ19" s="198">
        <v>0</v>
      </c>
      <c r="BK19" s="198">
        <v>0</v>
      </c>
      <c r="BL19" s="198">
        <v>1</v>
      </c>
      <c r="BM19" s="190">
        <v>0</v>
      </c>
      <c r="BN19" s="168"/>
    </row>
    <row r="20" spans="1:66" s="95" customFormat="1" ht="9" customHeight="1">
      <c r="A20" s="192"/>
      <c r="B20" s="191"/>
      <c r="C20" s="193"/>
      <c r="D20" s="194" t="s">
        <v>6</v>
      </c>
      <c r="E20" s="189">
        <f t="shared" si="31"/>
        <v>5</v>
      </c>
      <c r="F20" s="131">
        <f t="shared" si="32"/>
        <v>0</v>
      </c>
      <c r="G20" s="131">
        <v>0</v>
      </c>
      <c r="H20" s="131">
        <v>0</v>
      </c>
      <c r="I20" s="131">
        <v>0</v>
      </c>
      <c r="J20" s="131">
        <f t="shared" si="14"/>
        <v>0</v>
      </c>
      <c r="K20" s="131">
        <v>0</v>
      </c>
      <c r="L20" s="131">
        <v>0</v>
      </c>
      <c r="M20" s="131">
        <v>0</v>
      </c>
      <c r="N20" s="131">
        <v>0</v>
      </c>
      <c r="O20" s="131">
        <f t="shared" si="16"/>
        <v>0</v>
      </c>
      <c r="P20" s="131">
        <v>0</v>
      </c>
      <c r="Q20" s="131">
        <v>0</v>
      </c>
      <c r="R20" s="131">
        <v>0</v>
      </c>
      <c r="S20" s="131">
        <v>0</v>
      </c>
      <c r="T20" s="131">
        <v>0</v>
      </c>
      <c r="U20" s="131">
        <v>0</v>
      </c>
      <c r="V20" s="199">
        <v>0</v>
      </c>
      <c r="W20" s="199">
        <v>0</v>
      </c>
      <c r="X20" s="131">
        <v>0</v>
      </c>
      <c r="Y20" s="141">
        <v>1</v>
      </c>
      <c r="Z20" s="131">
        <f t="shared" si="18"/>
        <v>2</v>
      </c>
      <c r="AA20" s="131">
        <v>0</v>
      </c>
      <c r="AB20" s="131">
        <v>2</v>
      </c>
      <c r="AC20" s="131">
        <v>0</v>
      </c>
      <c r="AD20" s="141">
        <v>1</v>
      </c>
      <c r="AE20" s="131">
        <f t="shared" si="20"/>
        <v>0</v>
      </c>
      <c r="AF20" s="141">
        <v>0</v>
      </c>
      <c r="AG20" s="134">
        <v>0</v>
      </c>
      <c r="AH20" s="141">
        <v>0</v>
      </c>
      <c r="AI20" s="141">
        <v>0</v>
      </c>
      <c r="AJ20" s="131">
        <v>0</v>
      </c>
      <c r="AK20" s="131">
        <f t="shared" si="22"/>
        <v>0</v>
      </c>
      <c r="AL20" s="199">
        <v>0</v>
      </c>
      <c r="AM20" s="199">
        <v>0</v>
      </c>
      <c r="AN20" s="199">
        <v>0</v>
      </c>
      <c r="AO20" s="131">
        <f t="shared" si="24"/>
        <v>0</v>
      </c>
      <c r="AP20" s="131">
        <v>0</v>
      </c>
      <c r="AQ20" s="131">
        <v>0</v>
      </c>
      <c r="AR20" s="131">
        <v>0</v>
      </c>
      <c r="AS20" s="131">
        <v>0</v>
      </c>
      <c r="AT20" s="131">
        <v>0</v>
      </c>
      <c r="AU20" s="131">
        <v>0</v>
      </c>
      <c r="AV20" s="131">
        <f t="shared" si="26"/>
        <v>0</v>
      </c>
      <c r="AW20" s="131">
        <v>0</v>
      </c>
      <c r="AX20" s="131">
        <v>0</v>
      </c>
      <c r="AY20" s="131">
        <v>0</v>
      </c>
      <c r="AZ20" s="131">
        <v>0</v>
      </c>
      <c r="BA20" s="131">
        <v>0</v>
      </c>
      <c r="BB20" s="131">
        <v>0</v>
      </c>
      <c r="BC20" s="131">
        <v>0</v>
      </c>
      <c r="BD20" s="131">
        <f t="shared" si="28"/>
        <v>1</v>
      </c>
      <c r="BE20" s="131">
        <v>0</v>
      </c>
      <c r="BF20" s="131">
        <v>0</v>
      </c>
      <c r="BG20" s="131">
        <v>0</v>
      </c>
      <c r="BH20" s="131">
        <v>0</v>
      </c>
      <c r="BI20" s="131">
        <v>0</v>
      </c>
      <c r="BJ20" s="131">
        <v>0</v>
      </c>
      <c r="BK20" s="131">
        <v>0</v>
      </c>
      <c r="BL20" s="131">
        <v>1</v>
      </c>
      <c r="BM20" s="190">
        <v>0</v>
      </c>
      <c r="BN20" s="168"/>
    </row>
    <row r="21" spans="1:66" s="95" customFormat="1" ht="9.9499999999999993" customHeight="1">
      <c r="A21" s="179" t="s">
        <v>96</v>
      </c>
      <c r="B21" s="179" t="s">
        <v>97</v>
      </c>
      <c r="C21" s="180"/>
      <c r="D21" s="181" t="s">
        <v>7</v>
      </c>
      <c r="E21" s="182">
        <f>SUM(E22:E28)</f>
        <v>2515</v>
      </c>
      <c r="F21" s="133">
        <f>SUM(F22:F28)</f>
        <v>142</v>
      </c>
      <c r="G21" s="133">
        <f t="shared" ref="G21:BM21" si="33">SUM(G22:G28)</f>
        <v>57</v>
      </c>
      <c r="H21" s="133">
        <f t="shared" si="33"/>
        <v>85</v>
      </c>
      <c r="I21" s="133">
        <f t="shared" si="33"/>
        <v>0</v>
      </c>
      <c r="J21" s="133">
        <f t="shared" si="33"/>
        <v>34</v>
      </c>
      <c r="K21" s="133">
        <f t="shared" si="33"/>
        <v>2</v>
      </c>
      <c r="L21" s="133">
        <f t="shared" si="33"/>
        <v>5</v>
      </c>
      <c r="M21" s="133">
        <f t="shared" si="33"/>
        <v>27</v>
      </c>
      <c r="N21" s="133">
        <f t="shared" si="33"/>
        <v>0</v>
      </c>
      <c r="O21" s="133">
        <f t="shared" si="33"/>
        <v>307</v>
      </c>
      <c r="P21" s="133">
        <f t="shared" si="33"/>
        <v>73</v>
      </c>
      <c r="Q21" s="133">
        <f t="shared" si="33"/>
        <v>49</v>
      </c>
      <c r="R21" s="133">
        <f t="shared" si="33"/>
        <v>90</v>
      </c>
      <c r="S21" s="133">
        <f t="shared" si="33"/>
        <v>1</v>
      </c>
      <c r="T21" s="133">
        <f t="shared" si="33"/>
        <v>90</v>
      </c>
      <c r="U21" s="133">
        <f t="shared" si="33"/>
        <v>4</v>
      </c>
      <c r="V21" s="133">
        <f t="shared" si="33"/>
        <v>45</v>
      </c>
      <c r="W21" s="133">
        <f t="shared" si="33"/>
        <v>46</v>
      </c>
      <c r="X21" s="133">
        <f t="shared" si="33"/>
        <v>237</v>
      </c>
      <c r="Y21" s="133">
        <f t="shared" si="33"/>
        <v>810</v>
      </c>
      <c r="Z21" s="133">
        <f t="shared" si="33"/>
        <v>290</v>
      </c>
      <c r="AA21" s="133">
        <f t="shared" si="33"/>
        <v>202</v>
      </c>
      <c r="AB21" s="133">
        <f t="shared" si="33"/>
        <v>87</v>
      </c>
      <c r="AC21" s="133">
        <f t="shared" si="33"/>
        <v>1</v>
      </c>
      <c r="AD21" s="132">
        <f t="shared" si="33"/>
        <v>123</v>
      </c>
      <c r="AE21" s="133">
        <f t="shared" si="33"/>
        <v>139</v>
      </c>
      <c r="AF21" s="132">
        <f t="shared" si="33"/>
        <v>117</v>
      </c>
      <c r="AG21" s="195">
        <f t="shared" si="33"/>
        <v>17</v>
      </c>
      <c r="AH21" s="133">
        <f t="shared" si="33"/>
        <v>5</v>
      </c>
      <c r="AI21" s="133">
        <f t="shared" si="33"/>
        <v>0</v>
      </c>
      <c r="AJ21" s="133">
        <f t="shared" si="33"/>
        <v>0</v>
      </c>
      <c r="AK21" s="133">
        <f t="shared" si="33"/>
        <v>6</v>
      </c>
      <c r="AL21" s="133">
        <f t="shared" si="33"/>
        <v>3</v>
      </c>
      <c r="AM21" s="133">
        <f t="shared" si="33"/>
        <v>3</v>
      </c>
      <c r="AN21" s="133">
        <f t="shared" si="33"/>
        <v>0</v>
      </c>
      <c r="AO21" s="133">
        <f t="shared" si="33"/>
        <v>58</v>
      </c>
      <c r="AP21" s="133">
        <f t="shared" si="33"/>
        <v>1</v>
      </c>
      <c r="AQ21" s="133">
        <f t="shared" si="33"/>
        <v>1</v>
      </c>
      <c r="AR21" s="133">
        <f t="shared" si="33"/>
        <v>4</v>
      </c>
      <c r="AS21" s="133">
        <f t="shared" si="33"/>
        <v>43</v>
      </c>
      <c r="AT21" s="133">
        <f t="shared" si="33"/>
        <v>4</v>
      </c>
      <c r="AU21" s="133">
        <f t="shared" si="33"/>
        <v>5</v>
      </c>
      <c r="AV21" s="133">
        <f t="shared" si="33"/>
        <v>115</v>
      </c>
      <c r="AW21" s="133">
        <f t="shared" si="33"/>
        <v>14</v>
      </c>
      <c r="AX21" s="133">
        <f t="shared" si="33"/>
        <v>9</v>
      </c>
      <c r="AY21" s="133">
        <f t="shared" si="33"/>
        <v>26</v>
      </c>
      <c r="AZ21" s="133">
        <f t="shared" si="33"/>
        <v>30</v>
      </c>
      <c r="BA21" s="133">
        <f t="shared" si="33"/>
        <v>5</v>
      </c>
      <c r="BB21" s="133">
        <f t="shared" si="33"/>
        <v>25</v>
      </c>
      <c r="BC21" s="133">
        <f t="shared" si="33"/>
        <v>6</v>
      </c>
      <c r="BD21" s="133">
        <f t="shared" si="33"/>
        <v>23</v>
      </c>
      <c r="BE21" s="133">
        <f t="shared" si="33"/>
        <v>3</v>
      </c>
      <c r="BF21" s="133">
        <f t="shared" si="33"/>
        <v>1</v>
      </c>
      <c r="BG21" s="133">
        <f t="shared" si="33"/>
        <v>1</v>
      </c>
      <c r="BH21" s="133">
        <f t="shared" si="33"/>
        <v>0</v>
      </c>
      <c r="BI21" s="133">
        <f t="shared" si="33"/>
        <v>9</v>
      </c>
      <c r="BJ21" s="133">
        <f t="shared" si="33"/>
        <v>1</v>
      </c>
      <c r="BK21" s="133">
        <f t="shared" si="33"/>
        <v>6</v>
      </c>
      <c r="BL21" s="133">
        <f t="shared" si="33"/>
        <v>2</v>
      </c>
      <c r="BM21" s="132">
        <f t="shared" si="33"/>
        <v>140</v>
      </c>
      <c r="BN21" s="168"/>
    </row>
    <row r="22" spans="1:66" s="95" customFormat="1" ht="9.9499999999999993" customHeight="1">
      <c r="A22" s="185"/>
      <c r="B22" s="185"/>
      <c r="C22" s="187"/>
      <c r="D22" s="188" t="s">
        <v>0</v>
      </c>
      <c r="E22" s="189">
        <f>SUM(F22,J22,O22,V22,W22,X22,Y22,Z22,AD22,AE22,AK22,AO22,AV22,BD22,BM22)</f>
        <v>648</v>
      </c>
      <c r="F22" s="131">
        <f>SUM(G22:I22)</f>
        <v>90</v>
      </c>
      <c r="G22" s="135">
        <v>15</v>
      </c>
      <c r="H22" s="199">
        <v>75</v>
      </c>
      <c r="I22" s="199">
        <v>0</v>
      </c>
      <c r="J22" s="131">
        <f t="shared" si="14"/>
        <v>0</v>
      </c>
      <c r="K22" s="199">
        <v>0</v>
      </c>
      <c r="L22" s="199">
        <v>0</v>
      </c>
      <c r="M22" s="199">
        <v>0</v>
      </c>
      <c r="N22" s="199">
        <v>0</v>
      </c>
      <c r="O22" s="131">
        <f t="shared" si="16"/>
        <v>130</v>
      </c>
      <c r="P22" s="199">
        <v>26</v>
      </c>
      <c r="Q22" s="199">
        <v>9</v>
      </c>
      <c r="R22" s="199">
        <v>1</v>
      </c>
      <c r="S22" s="199">
        <v>0</v>
      </c>
      <c r="T22" s="199">
        <v>90</v>
      </c>
      <c r="U22" s="199">
        <v>4</v>
      </c>
      <c r="V22" s="199">
        <v>5</v>
      </c>
      <c r="W22" s="199">
        <v>6</v>
      </c>
      <c r="X22" s="131">
        <v>75</v>
      </c>
      <c r="Y22" s="141">
        <v>211</v>
      </c>
      <c r="Z22" s="131">
        <f t="shared" si="18"/>
        <v>49</v>
      </c>
      <c r="AA22" s="131">
        <v>36</v>
      </c>
      <c r="AB22" s="131">
        <v>13</v>
      </c>
      <c r="AC22" s="131">
        <v>0</v>
      </c>
      <c r="AD22" s="200">
        <v>50</v>
      </c>
      <c r="AE22" s="199">
        <f t="shared" si="20"/>
        <v>5</v>
      </c>
      <c r="AF22" s="200">
        <v>2</v>
      </c>
      <c r="AG22" s="155">
        <v>2</v>
      </c>
      <c r="AH22" s="135">
        <v>1</v>
      </c>
      <c r="AI22" s="199">
        <v>0</v>
      </c>
      <c r="AJ22" s="199">
        <v>0</v>
      </c>
      <c r="AK22" s="131">
        <f t="shared" si="22"/>
        <v>0</v>
      </c>
      <c r="AL22" s="199">
        <v>0</v>
      </c>
      <c r="AM22" s="199">
        <v>0</v>
      </c>
      <c r="AN22" s="199">
        <v>0</v>
      </c>
      <c r="AO22" s="131">
        <f t="shared" si="24"/>
        <v>9</v>
      </c>
      <c r="AP22" s="131">
        <v>0</v>
      </c>
      <c r="AQ22" s="131">
        <v>0</v>
      </c>
      <c r="AR22" s="131">
        <v>0</v>
      </c>
      <c r="AS22" s="131">
        <v>9</v>
      </c>
      <c r="AT22" s="131">
        <v>0</v>
      </c>
      <c r="AU22" s="131">
        <v>0</v>
      </c>
      <c r="AV22" s="131">
        <f t="shared" si="26"/>
        <v>12</v>
      </c>
      <c r="AW22" s="131">
        <v>0</v>
      </c>
      <c r="AX22" s="131">
        <v>0</v>
      </c>
      <c r="AY22" s="131">
        <v>1</v>
      </c>
      <c r="AZ22" s="131">
        <v>0</v>
      </c>
      <c r="BA22" s="131">
        <v>0</v>
      </c>
      <c r="BB22" s="131">
        <v>11</v>
      </c>
      <c r="BC22" s="131">
        <v>0</v>
      </c>
      <c r="BD22" s="131">
        <f t="shared" si="28"/>
        <v>0</v>
      </c>
      <c r="BE22" s="131">
        <v>0</v>
      </c>
      <c r="BF22" s="131">
        <v>0</v>
      </c>
      <c r="BG22" s="131">
        <v>0</v>
      </c>
      <c r="BH22" s="141">
        <v>0</v>
      </c>
      <c r="BI22" s="190">
        <v>0</v>
      </c>
      <c r="BJ22" s="198">
        <v>0</v>
      </c>
      <c r="BK22" s="198">
        <v>0</v>
      </c>
      <c r="BL22" s="198">
        <v>0</v>
      </c>
      <c r="BM22" s="190">
        <v>6</v>
      </c>
      <c r="BN22" s="168"/>
    </row>
    <row r="23" spans="1:66" s="95" customFormat="1" ht="9.9499999999999993" customHeight="1">
      <c r="A23" s="185"/>
      <c r="B23" s="185"/>
      <c r="C23" s="187"/>
      <c r="D23" s="188" t="s">
        <v>1</v>
      </c>
      <c r="E23" s="189">
        <f t="shared" ref="E23:E28" si="34">SUM(F23,J23,O23,V23,W23,X23,Y23,Z23,AD23,AE23,AK23,AO23,AV23,BD23,BM23)</f>
        <v>381</v>
      </c>
      <c r="F23" s="131">
        <f t="shared" ref="F23:F28" si="35">SUM(G23:I23)</f>
        <v>9</v>
      </c>
      <c r="G23" s="131">
        <v>5</v>
      </c>
      <c r="H23" s="131">
        <v>4</v>
      </c>
      <c r="I23" s="131">
        <v>0</v>
      </c>
      <c r="J23" s="131">
        <f t="shared" si="14"/>
        <v>11</v>
      </c>
      <c r="K23" s="199">
        <v>0</v>
      </c>
      <c r="L23" s="199">
        <v>0</v>
      </c>
      <c r="M23" s="199">
        <v>11</v>
      </c>
      <c r="N23" s="199">
        <v>0</v>
      </c>
      <c r="O23" s="131">
        <f t="shared" si="16"/>
        <v>47</v>
      </c>
      <c r="P23" s="199">
        <v>19</v>
      </c>
      <c r="Q23" s="199">
        <v>6</v>
      </c>
      <c r="R23" s="199">
        <v>22</v>
      </c>
      <c r="S23" s="199">
        <v>0</v>
      </c>
      <c r="T23" s="199">
        <v>0</v>
      </c>
      <c r="U23" s="199">
        <v>0</v>
      </c>
      <c r="V23" s="199">
        <v>11</v>
      </c>
      <c r="W23" s="199">
        <v>11</v>
      </c>
      <c r="X23" s="131">
        <v>37</v>
      </c>
      <c r="Y23" s="141">
        <v>90</v>
      </c>
      <c r="Z23" s="131">
        <f t="shared" si="18"/>
        <v>44</v>
      </c>
      <c r="AA23" s="199">
        <v>33</v>
      </c>
      <c r="AB23" s="131">
        <v>11</v>
      </c>
      <c r="AC23" s="199">
        <v>0</v>
      </c>
      <c r="AD23" s="141">
        <v>14</v>
      </c>
      <c r="AE23" s="131">
        <f t="shared" si="20"/>
        <v>25</v>
      </c>
      <c r="AF23" s="141">
        <v>22</v>
      </c>
      <c r="AG23" s="135">
        <v>3</v>
      </c>
      <c r="AH23" s="155">
        <v>0</v>
      </c>
      <c r="AI23" s="199">
        <v>0</v>
      </c>
      <c r="AJ23" s="199">
        <v>0</v>
      </c>
      <c r="AK23" s="131">
        <f t="shared" si="22"/>
        <v>1</v>
      </c>
      <c r="AL23" s="199">
        <v>0</v>
      </c>
      <c r="AM23" s="199">
        <v>1</v>
      </c>
      <c r="AN23" s="131">
        <v>0</v>
      </c>
      <c r="AO23" s="131">
        <f t="shared" si="24"/>
        <v>7</v>
      </c>
      <c r="AP23" s="131">
        <v>0</v>
      </c>
      <c r="AQ23" s="131">
        <v>0</v>
      </c>
      <c r="AR23" s="131">
        <v>0</v>
      </c>
      <c r="AS23" s="131">
        <v>5</v>
      </c>
      <c r="AT23" s="131">
        <v>2</v>
      </c>
      <c r="AU23" s="131">
        <v>0</v>
      </c>
      <c r="AV23" s="131">
        <f t="shared" si="26"/>
        <v>35</v>
      </c>
      <c r="AW23" s="131">
        <v>4</v>
      </c>
      <c r="AX23" s="131">
        <v>0</v>
      </c>
      <c r="AY23" s="131">
        <v>8</v>
      </c>
      <c r="AZ23" s="131">
        <v>20</v>
      </c>
      <c r="BA23" s="131">
        <v>0</v>
      </c>
      <c r="BB23" s="131">
        <v>3</v>
      </c>
      <c r="BC23" s="131">
        <v>0</v>
      </c>
      <c r="BD23" s="131">
        <f t="shared" si="28"/>
        <v>6</v>
      </c>
      <c r="BE23" s="131">
        <v>1</v>
      </c>
      <c r="BF23" s="131">
        <v>0</v>
      </c>
      <c r="BG23" s="131">
        <v>0</v>
      </c>
      <c r="BH23" s="141">
        <v>0</v>
      </c>
      <c r="BI23" s="190">
        <v>3</v>
      </c>
      <c r="BJ23" s="198">
        <v>0</v>
      </c>
      <c r="BK23" s="198">
        <v>1</v>
      </c>
      <c r="BL23" s="198">
        <v>1</v>
      </c>
      <c r="BM23" s="190">
        <v>33</v>
      </c>
      <c r="BN23" s="168"/>
    </row>
    <row r="24" spans="1:66" s="95" customFormat="1" ht="9.9499999999999993" customHeight="1">
      <c r="A24" s="185"/>
      <c r="B24" s="185"/>
      <c r="C24" s="147"/>
      <c r="D24" s="188" t="s">
        <v>2</v>
      </c>
      <c r="E24" s="189">
        <f t="shared" si="34"/>
        <v>604</v>
      </c>
      <c r="F24" s="131">
        <f t="shared" si="35"/>
        <v>15</v>
      </c>
      <c r="G24" s="155">
        <v>11</v>
      </c>
      <c r="H24" s="199">
        <v>4</v>
      </c>
      <c r="I24" s="199">
        <v>0</v>
      </c>
      <c r="J24" s="131">
        <f t="shared" si="14"/>
        <v>8</v>
      </c>
      <c r="K24" s="199">
        <v>0</v>
      </c>
      <c r="L24" s="199">
        <v>4</v>
      </c>
      <c r="M24" s="199">
        <v>4</v>
      </c>
      <c r="N24" s="199">
        <v>0</v>
      </c>
      <c r="O24" s="131">
        <f t="shared" si="16"/>
        <v>39</v>
      </c>
      <c r="P24" s="199">
        <v>12</v>
      </c>
      <c r="Q24" s="199">
        <v>8</v>
      </c>
      <c r="R24" s="199">
        <v>19</v>
      </c>
      <c r="S24" s="199">
        <v>0</v>
      </c>
      <c r="T24" s="199">
        <v>0</v>
      </c>
      <c r="U24" s="199">
        <v>0</v>
      </c>
      <c r="V24" s="199">
        <v>12</v>
      </c>
      <c r="W24" s="199">
        <v>11</v>
      </c>
      <c r="X24" s="131">
        <v>52</v>
      </c>
      <c r="Y24" s="141">
        <v>281</v>
      </c>
      <c r="Z24" s="131">
        <f t="shared" si="18"/>
        <v>62</v>
      </c>
      <c r="AA24" s="199">
        <v>49</v>
      </c>
      <c r="AB24" s="131">
        <v>13</v>
      </c>
      <c r="AC24" s="199">
        <v>0</v>
      </c>
      <c r="AD24" s="141">
        <v>34</v>
      </c>
      <c r="AE24" s="131">
        <f t="shared" si="20"/>
        <v>23</v>
      </c>
      <c r="AF24" s="141">
        <v>19</v>
      </c>
      <c r="AG24" s="135">
        <v>4</v>
      </c>
      <c r="AH24" s="131">
        <v>0</v>
      </c>
      <c r="AI24" s="131">
        <v>0</v>
      </c>
      <c r="AJ24" s="131">
        <v>0</v>
      </c>
      <c r="AK24" s="131">
        <f t="shared" si="22"/>
        <v>0</v>
      </c>
      <c r="AL24" s="199">
        <v>0</v>
      </c>
      <c r="AM24" s="199">
        <v>0</v>
      </c>
      <c r="AN24" s="199">
        <v>0</v>
      </c>
      <c r="AO24" s="131">
        <f t="shared" si="24"/>
        <v>13</v>
      </c>
      <c r="AP24" s="131">
        <v>0</v>
      </c>
      <c r="AQ24" s="131">
        <v>0</v>
      </c>
      <c r="AR24" s="131">
        <v>0</v>
      </c>
      <c r="AS24" s="131">
        <v>13</v>
      </c>
      <c r="AT24" s="131">
        <v>0</v>
      </c>
      <c r="AU24" s="131">
        <v>0</v>
      </c>
      <c r="AV24" s="131">
        <f t="shared" si="26"/>
        <v>26</v>
      </c>
      <c r="AW24" s="131">
        <v>7</v>
      </c>
      <c r="AX24" s="131">
        <v>0</v>
      </c>
      <c r="AY24" s="131">
        <v>3</v>
      </c>
      <c r="AZ24" s="131">
        <v>6</v>
      </c>
      <c r="BA24" s="131">
        <v>2</v>
      </c>
      <c r="BB24" s="131">
        <v>5</v>
      </c>
      <c r="BC24" s="131">
        <v>3</v>
      </c>
      <c r="BD24" s="131">
        <f t="shared" si="28"/>
        <v>2</v>
      </c>
      <c r="BE24" s="131">
        <v>0</v>
      </c>
      <c r="BF24" s="131">
        <v>0</v>
      </c>
      <c r="BG24" s="131">
        <v>0</v>
      </c>
      <c r="BH24" s="141">
        <v>0</v>
      </c>
      <c r="BI24" s="190">
        <v>1</v>
      </c>
      <c r="BJ24" s="198">
        <v>0</v>
      </c>
      <c r="BK24" s="198">
        <v>1</v>
      </c>
      <c r="BL24" s="198">
        <v>0</v>
      </c>
      <c r="BM24" s="190">
        <v>26</v>
      </c>
      <c r="BN24" s="168"/>
    </row>
    <row r="25" spans="1:66" s="95" customFormat="1" ht="9.9499999999999993" customHeight="1">
      <c r="A25" s="185"/>
      <c r="B25" s="185"/>
      <c r="C25" s="147"/>
      <c r="D25" s="188" t="s">
        <v>3</v>
      </c>
      <c r="E25" s="189">
        <f t="shared" si="34"/>
        <v>219</v>
      </c>
      <c r="F25" s="131">
        <f t="shared" si="35"/>
        <v>7</v>
      </c>
      <c r="G25" s="131">
        <v>6</v>
      </c>
      <c r="H25" s="131">
        <v>1</v>
      </c>
      <c r="I25" s="131">
        <v>0</v>
      </c>
      <c r="J25" s="131">
        <f t="shared" si="14"/>
        <v>5</v>
      </c>
      <c r="K25" s="131">
        <v>0</v>
      </c>
      <c r="L25" s="131">
        <v>0</v>
      </c>
      <c r="M25" s="131">
        <v>5</v>
      </c>
      <c r="N25" s="131">
        <v>0</v>
      </c>
      <c r="O25" s="131">
        <f t="shared" si="16"/>
        <v>27</v>
      </c>
      <c r="P25" s="131">
        <v>10</v>
      </c>
      <c r="Q25" s="131">
        <v>4</v>
      </c>
      <c r="R25" s="131">
        <v>13</v>
      </c>
      <c r="S25" s="131">
        <v>0</v>
      </c>
      <c r="T25" s="131">
        <v>0</v>
      </c>
      <c r="U25" s="131">
        <v>0</v>
      </c>
      <c r="V25" s="199">
        <v>8</v>
      </c>
      <c r="W25" s="199">
        <v>7</v>
      </c>
      <c r="X25" s="131">
        <v>10</v>
      </c>
      <c r="Y25" s="141">
        <v>36</v>
      </c>
      <c r="Z25" s="131">
        <f t="shared" si="18"/>
        <v>40</v>
      </c>
      <c r="AA25" s="131">
        <v>27</v>
      </c>
      <c r="AB25" s="131">
        <v>12</v>
      </c>
      <c r="AC25" s="131">
        <v>1</v>
      </c>
      <c r="AD25" s="141">
        <v>0</v>
      </c>
      <c r="AE25" s="131">
        <f t="shared" si="20"/>
        <v>19</v>
      </c>
      <c r="AF25" s="200">
        <v>18</v>
      </c>
      <c r="AG25" s="155">
        <v>1</v>
      </c>
      <c r="AH25" s="155">
        <v>0</v>
      </c>
      <c r="AI25" s="199">
        <v>0</v>
      </c>
      <c r="AJ25" s="199">
        <v>0</v>
      </c>
      <c r="AK25" s="131">
        <f t="shared" si="22"/>
        <v>3</v>
      </c>
      <c r="AL25" s="131">
        <v>1</v>
      </c>
      <c r="AM25" s="131">
        <v>2</v>
      </c>
      <c r="AN25" s="131">
        <v>0</v>
      </c>
      <c r="AO25" s="131">
        <f t="shared" si="24"/>
        <v>10</v>
      </c>
      <c r="AP25" s="131">
        <v>1</v>
      </c>
      <c r="AQ25" s="131">
        <v>1</v>
      </c>
      <c r="AR25" s="131">
        <v>4</v>
      </c>
      <c r="AS25" s="131">
        <v>2</v>
      </c>
      <c r="AT25" s="131">
        <v>2</v>
      </c>
      <c r="AU25" s="131">
        <v>0</v>
      </c>
      <c r="AV25" s="131">
        <f t="shared" si="26"/>
        <v>14</v>
      </c>
      <c r="AW25" s="131">
        <v>2</v>
      </c>
      <c r="AX25" s="131">
        <v>2</v>
      </c>
      <c r="AY25" s="131">
        <v>2</v>
      </c>
      <c r="AZ25" s="131">
        <v>0</v>
      </c>
      <c r="BA25" s="131">
        <v>2</v>
      </c>
      <c r="BB25" s="131">
        <v>4</v>
      </c>
      <c r="BC25" s="131">
        <v>2</v>
      </c>
      <c r="BD25" s="131">
        <f t="shared" si="28"/>
        <v>4</v>
      </c>
      <c r="BE25" s="131">
        <v>0</v>
      </c>
      <c r="BF25" s="131">
        <v>0</v>
      </c>
      <c r="BG25" s="131">
        <v>0</v>
      </c>
      <c r="BH25" s="141">
        <v>0</v>
      </c>
      <c r="BI25" s="190">
        <v>1</v>
      </c>
      <c r="BJ25" s="198">
        <v>0</v>
      </c>
      <c r="BK25" s="198">
        <v>2</v>
      </c>
      <c r="BL25" s="198">
        <v>1</v>
      </c>
      <c r="BM25" s="190">
        <v>29</v>
      </c>
      <c r="BN25" s="168"/>
    </row>
    <row r="26" spans="1:66" s="95" customFormat="1" ht="9.9499999999999993" customHeight="1">
      <c r="A26" s="185"/>
      <c r="B26" s="185"/>
      <c r="C26" s="147"/>
      <c r="D26" s="188" t="s">
        <v>4</v>
      </c>
      <c r="E26" s="189">
        <f t="shared" si="34"/>
        <v>224</v>
      </c>
      <c r="F26" s="131">
        <f t="shared" si="35"/>
        <v>10</v>
      </c>
      <c r="G26" s="131">
        <v>10</v>
      </c>
      <c r="H26" s="131">
        <v>0</v>
      </c>
      <c r="I26" s="131">
        <v>0</v>
      </c>
      <c r="J26" s="131">
        <f t="shared" si="14"/>
        <v>1</v>
      </c>
      <c r="K26" s="131">
        <v>0</v>
      </c>
      <c r="L26" s="131">
        <v>0</v>
      </c>
      <c r="M26" s="131">
        <v>1</v>
      </c>
      <c r="N26" s="131">
        <v>0</v>
      </c>
      <c r="O26" s="131">
        <f t="shared" si="16"/>
        <v>22</v>
      </c>
      <c r="P26" s="131">
        <v>0</v>
      </c>
      <c r="Q26" s="131">
        <v>9</v>
      </c>
      <c r="R26" s="131">
        <v>13</v>
      </c>
      <c r="S26" s="131">
        <v>0</v>
      </c>
      <c r="T26" s="131">
        <v>0</v>
      </c>
      <c r="U26" s="131">
        <v>0</v>
      </c>
      <c r="V26" s="199">
        <v>7</v>
      </c>
      <c r="W26" s="199">
        <v>5</v>
      </c>
      <c r="X26" s="131">
        <v>27</v>
      </c>
      <c r="Y26" s="141">
        <v>76</v>
      </c>
      <c r="Z26" s="131">
        <f t="shared" si="18"/>
        <v>16</v>
      </c>
      <c r="AA26" s="131">
        <v>15</v>
      </c>
      <c r="AB26" s="131">
        <v>1</v>
      </c>
      <c r="AC26" s="131">
        <v>0</v>
      </c>
      <c r="AD26" s="200">
        <v>2</v>
      </c>
      <c r="AE26" s="131">
        <f t="shared" si="20"/>
        <v>26</v>
      </c>
      <c r="AF26" s="141">
        <v>24</v>
      </c>
      <c r="AG26" s="135">
        <v>2</v>
      </c>
      <c r="AH26" s="131">
        <v>0</v>
      </c>
      <c r="AI26" s="131">
        <v>0</v>
      </c>
      <c r="AJ26" s="131">
        <v>0</v>
      </c>
      <c r="AK26" s="131">
        <f t="shared" si="22"/>
        <v>0</v>
      </c>
      <c r="AL26" s="131">
        <v>0</v>
      </c>
      <c r="AM26" s="131">
        <v>0</v>
      </c>
      <c r="AN26" s="131">
        <v>0</v>
      </c>
      <c r="AO26" s="131">
        <f t="shared" si="24"/>
        <v>10</v>
      </c>
      <c r="AP26" s="131">
        <v>0</v>
      </c>
      <c r="AQ26" s="131">
        <v>0</v>
      </c>
      <c r="AR26" s="131">
        <v>0</v>
      </c>
      <c r="AS26" s="131">
        <v>9</v>
      </c>
      <c r="AT26" s="131">
        <v>0</v>
      </c>
      <c r="AU26" s="131">
        <v>1</v>
      </c>
      <c r="AV26" s="131">
        <f t="shared" si="26"/>
        <v>11</v>
      </c>
      <c r="AW26" s="131">
        <v>1</v>
      </c>
      <c r="AX26" s="131">
        <v>0</v>
      </c>
      <c r="AY26" s="131">
        <v>6</v>
      </c>
      <c r="AZ26" s="131">
        <v>1</v>
      </c>
      <c r="BA26" s="131">
        <v>0</v>
      </c>
      <c r="BB26" s="131">
        <v>2</v>
      </c>
      <c r="BC26" s="131">
        <v>1</v>
      </c>
      <c r="BD26" s="131">
        <f t="shared" si="28"/>
        <v>1</v>
      </c>
      <c r="BE26" s="131">
        <v>0</v>
      </c>
      <c r="BF26" s="131">
        <v>0</v>
      </c>
      <c r="BG26" s="131">
        <v>0</v>
      </c>
      <c r="BH26" s="141">
        <v>0</v>
      </c>
      <c r="BI26" s="190">
        <v>1</v>
      </c>
      <c r="BJ26" s="198">
        <v>0</v>
      </c>
      <c r="BK26" s="198">
        <v>0</v>
      </c>
      <c r="BL26" s="198">
        <v>0</v>
      </c>
      <c r="BM26" s="190">
        <v>10</v>
      </c>
      <c r="BN26" s="168"/>
    </row>
    <row r="27" spans="1:66" s="95" customFormat="1" ht="9.9499999999999993" customHeight="1">
      <c r="A27" s="185"/>
      <c r="B27" s="185"/>
      <c r="C27" s="147"/>
      <c r="D27" s="188" t="s">
        <v>5</v>
      </c>
      <c r="E27" s="189">
        <f t="shared" si="34"/>
        <v>266</v>
      </c>
      <c r="F27" s="131">
        <f t="shared" si="35"/>
        <v>7</v>
      </c>
      <c r="G27" s="131">
        <v>7</v>
      </c>
      <c r="H27" s="131">
        <v>0</v>
      </c>
      <c r="I27" s="131">
        <v>0</v>
      </c>
      <c r="J27" s="131">
        <f t="shared" si="14"/>
        <v>3</v>
      </c>
      <c r="K27" s="199">
        <v>0</v>
      </c>
      <c r="L27" s="199">
        <v>1</v>
      </c>
      <c r="M27" s="131">
        <v>2</v>
      </c>
      <c r="N27" s="199">
        <v>0</v>
      </c>
      <c r="O27" s="131">
        <f t="shared" si="16"/>
        <v>25</v>
      </c>
      <c r="P27" s="131">
        <v>4</v>
      </c>
      <c r="Q27" s="131">
        <v>9</v>
      </c>
      <c r="R27" s="131">
        <v>11</v>
      </c>
      <c r="S27" s="131">
        <v>1</v>
      </c>
      <c r="T27" s="131">
        <v>0</v>
      </c>
      <c r="U27" s="131">
        <v>0</v>
      </c>
      <c r="V27" s="199">
        <v>2</v>
      </c>
      <c r="W27" s="199">
        <v>6</v>
      </c>
      <c r="X27" s="131">
        <v>26</v>
      </c>
      <c r="Y27" s="141">
        <v>70</v>
      </c>
      <c r="Z27" s="131">
        <f t="shared" si="18"/>
        <v>49</v>
      </c>
      <c r="AA27" s="131">
        <v>22</v>
      </c>
      <c r="AB27" s="131">
        <v>27</v>
      </c>
      <c r="AC27" s="131">
        <v>0</v>
      </c>
      <c r="AD27" s="141">
        <v>17</v>
      </c>
      <c r="AE27" s="131">
        <f t="shared" si="20"/>
        <v>25</v>
      </c>
      <c r="AF27" s="141">
        <v>18</v>
      </c>
      <c r="AG27" s="135">
        <v>3</v>
      </c>
      <c r="AH27" s="131">
        <v>4</v>
      </c>
      <c r="AI27" s="131">
        <v>0</v>
      </c>
      <c r="AJ27" s="131">
        <v>0</v>
      </c>
      <c r="AK27" s="131">
        <f t="shared" si="22"/>
        <v>2</v>
      </c>
      <c r="AL27" s="131">
        <v>2</v>
      </c>
      <c r="AM27" s="131">
        <v>0</v>
      </c>
      <c r="AN27" s="131">
        <v>0</v>
      </c>
      <c r="AO27" s="131">
        <f t="shared" si="24"/>
        <v>0</v>
      </c>
      <c r="AP27" s="131">
        <v>0</v>
      </c>
      <c r="AQ27" s="131">
        <v>0</v>
      </c>
      <c r="AR27" s="131">
        <v>0</v>
      </c>
      <c r="AS27" s="131">
        <v>0</v>
      </c>
      <c r="AT27" s="131">
        <v>0</v>
      </c>
      <c r="AU27" s="131">
        <v>0</v>
      </c>
      <c r="AV27" s="131">
        <f t="shared" si="26"/>
        <v>4</v>
      </c>
      <c r="AW27" s="131">
        <v>0</v>
      </c>
      <c r="AX27" s="131">
        <v>0</v>
      </c>
      <c r="AY27" s="131">
        <v>3</v>
      </c>
      <c r="AZ27" s="131">
        <v>1</v>
      </c>
      <c r="BA27" s="131">
        <v>0</v>
      </c>
      <c r="BB27" s="131">
        <v>0</v>
      </c>
      <c r="BC27" s="131">
        <v>0</v>
      </c>
      <c r="BD27" s="131">
        <f t="shared" si="28"/>
        <v>8</v>
      </c>
      <c r="BE27" s="131">
        <v>1</v>
      </c>
      <c r="BF27" s="131">
        <v>1</v>
      </c>
      <c r="BG27" s="131">
        <v>1</v>
      </c>
      <c r="BH27" s="141">
        <v>0</v>
      </c>
      <c r="BI27" s="190">
        <v>2</v>
      </c>
      <c r="BJ27" s="198">
        <v>1</v>
      </c>
      <c r="BK27" s="198">
        <v>2</v>
      </c>
      <c r="BL27" s="198">
        <v>0</v>
      </c>
      <c r="BM27" s="190">
        <v>22</v>
      </c>
      <c r="BN27" s="168"/>
    </row>
    <row r="28" spans="1:66" s="95" customFormat="1" ht="9.9499999999999993" customHeight="1">
      <c r="A28" s="186"/>
      <c r="B28" s="185"/>
      <c r="C28" s="147"/>
      <c r="D28" s="188" t="s">
        <v>6</v>
      </c>
      <c r="E28" s="189">
        <f t="shared" si="34"/>
        <v>173</v>
      </c>
      <c r="F28" s="160">
        <f t="shared" si="35"/>
        <v>4</v>
      </c>
      <c r="G28" s="202">
        <v>3</v>
      </c>
      <c r="H28" s="203">
        <v>1</v>
      </c>
      <c r="I28" s="203">
        <v>0</v>
      </c>
      <c r="J28" s="160">
        <f t="shared" si="14"/>
        <v>6</v>
      </c>
      <c r="K28" s="203">
        <v>2</v>
      </c>
      <c r="L28" s="203">
        <v>0</v>
      </c>
      <c r="M28" s="160">
        <v>4</v>
      </c>
      <c r="N28" s="203">
        <v>0</v>
      </c>
      <c r="O28" s="160">
        <f t="shared" si="16"/>
        <v>17</v>
      </c>
      <c r="P28" s="160">
        <v>2</v>
      </c>
      <c r="Q28" s="160">
        <v>4</v>
      </c>
      <c r="R28" s="160">
        <v>11</v>
      </c>
      <c r="S28" s="160">
        <v>0</v>
      </c>
      <c r="T28" s="160">
        <v>0</v>
      </c>
      <c r="U28" s="160">
        <v>0</v>
      </c>
      <c r="V28" s="203">
        <v>0</v>
      </c>
      <c r="W28" s="203">
        <v>0</v>
      </c>
      <c r="X28" s="160">
        <v>10</v>
      </c>
      <c r="Y28" s="204">
        <v>46</v>
      </c>
      <c r="Z28" s="160">
        <f t="shared" si="18"/>
        <v>30</v>
      </c>
      <c r="AA28" s="160">
        <v>20</v>
      </c>
      <c r="AB28" s="160">
        <v>10</v>
      </c>
      <c r="AC28" s="160">
        <v>0</v>
      </c>
      <c r="AD28" s="204">
        <v>6</v>
      </c>
      <c r="AE28" s="160">
        <f t="shared" si="20"/>
        <v>16</v>
      </c>
      <c r="AF28" s="204">
        <v>14</v>
      </c>
      <c r="AG28" s="159">
        <v>2</v>
      </c>
      <c r="AH28" s="160">
        <v>0</v>
      </c>
      <c r="AI28" s="160">
        <v>0</v>
      </c>
      <c r="AJ28" s="160">
        <v>0</v>
      </c>
      <c r="AK28" s="160">
        <f t="shared" si="22"/>
        <v>0</v>
      </c>
      <c r="AL28" s="203">
        <v>0</v>
      </c>
      <c r="AM28" s="203">
        <v>0</v>
      </c>
      <c r="AN28" s="203">
        <v>0</v>
      </c>
      <c r="AO28" s="160">
        <f t="shared" si="24"/>
        <v>9</v>
      </c>
      <c r="AP28" s="160">
        <v>0</v>
      </c>
      <c r="AQ28" s="160">
        <v>0</v>
      </c>
      <c r="AR28" s="160">
        <v>0</v>
      </c>
      <c r="AS28" s="160">
        <v>5</v>
      </c>
      <c r="AT28" s="160">
        <v>0</v>
      </c>
      <c r="AU28" s="160">
        <v>4</v>
      </c>
      <c r="AV28" s="160">
        <f t="shared" si="26"/>
        <v>13</v>
      </c>
      <c r="AW28" s="160">
        <v>0</v>
      </c>
      <c r="AX28" s="160">
        <v>7</v>
      </c>
      <c r="AY28" s="160">
        <v>3</v>
      </c>
      <c r="AZ28" s="160">
        <v>2</v>
      </c>
      <c r="BA28" s="160">
        <v>1</v>
      </c>
      <c r="BB28" s="160">
        <v>0</v>
      </c>
      <c r="BC28" s="160">
        <v>0</v>
      </c>
      <c r="BD28" s="160">
        <f t="shared" si="28"/>
        <v>2</v>
      </c>
      <c r="BE28" s="160">
        <v>1</v>
      </c>
      <c r="BF28" s="160">
        <v>0</v>
      </c>
      <c r="BG28" s="160">
        <v>0</v>
      </c>
      <c r="BH28" s="204">
        <v>0</v>
      </c>
      <c r="BI28" s="205">
        <v>1</v>
      </c>
      <c r="BJ28" s="206">
        <v>0</v>
      </c>
      <c r="BK28" s="206">
        <v>0</v>
      </c>
      <c r="BL28" s="206">
        <v>0</v>
      </c>
      <c r="BM28" s="205">
        <v>14</v>
      </c>
      <c r="BN28" s="168"/>
    </row>
    <row r="29" spans="1:66" s="95" customFormat="1" ht="15" customHeight="1">
      <c r="A29" s="207" t="s">
        <v>86</v>
      </c>
      <c r="B29" s="208"/>
      <c r="C29" s="208"/>
      <c r="D29" s="208"/>
      <c r="E29" s="209"/>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208"/>
      <c r="AF29" s="208"/>
      <c r="AG29" s="208"/>
      <c r="AH29" s="208"/>
      <c r="AI29" s="208"/>
      <c r="AJ29" s="208"/>
      <c r="AK29" s="208"/>
      <c r="AL29" s="208"/>
      <c r="AM29" s="20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210"/>
      <c r="BJ29" s="168"/>
      <c r="BK29" s="168"/>
      <c r="BL29" s="168"/>
      <c r="BM29" s="168"/>
      <c r="BN29" s="168"/>
    </row>
    <row r="30" spans="1:66">
      <c r="A30" s="211"/>
      <c r="B30" s="211"/>
      <c r="C30" s="212"/>
      <c r="D30" s="212"/>
      <c r="E30" s="212"/>
      <c r="F30" s="212"/>
      <c r="G30" s="212"/>
      <c r="H30" s="212"/>
      <c r="I30" s="212"/>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S30" s="212"/>
      <c r="AT30" s="212"/>
      <c r="AU30" s="212"/>
      <c r="AV30" s="212"/>
      <c r="AW30" s="212"/>
      <c r="AX30" s="212"/>
      <c r="AY30" s="212"/>
      <c r="AZ30" s="212"/>
      <c r="BA30" s="212"/>
      <c r="BB30" s="212"/>
      <c r="BC30" s="212"/>
      <c r="BD30" s="212"/>
      <c r="BE30" s="212"/>
      <c r="BF30" s="212"/>
      <c r="BG30" s="212"/>
      <c r="BH30" s="212"/>
      <c r="BI30" s="212"/>
      <c r="BJ30" s="212"/>
      <c r="BK30" s="212"/>
      <c r="BL30" s="212"/>
      <c r="BM30" s="212"/>
      <c r="BN30" s="212"/>
    </row>
    <row r="31" spans="1:66">
      <c r="A31" s="211"/>
      <c r="B31" s="211"/>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row>
    <row r="32" spans="1:66">
      <c r="A32" s="211"/>
      <c r="B32" s="211"/>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S32" s="212"/>
      <c r="AT32" s="212"/>
      <c r="AU32" s="212"/>
      <c r="AV32" s="212"/>
      <c r="AW32" s="212"/>
      <c r="AX32" s="212"/>
      <c r="AY32" s="212"/>
      <c r="AZ32" s="212"/>
      <c r="BA32" s="212"/>
      <c r="BB32" s="212"/>
      <c r="BC32" s="212"/>
      <c r="BD32" s="212"/>
      <c r="BE32" s="212"/>
      <c r="BF32" s="212"/>
      <c r="BG32" s="212"/>
      <c r="BH32" s="212"/>
      <c r="BI32" s="212"/>
      <c r="BJ32" s="212"/>
      <c r="BK32" s="212"/>
      <c r="BM32" s="212"/>
      <c r="BN32" s="212"/>
    </row>
    <row r="33" spans="1:66">
      <c r="A33" s="211"/>
      <c r="B33" s="21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row>
    <row r="34" spans="1:66">
      <c r="A34" s="211"/>
      <c r="B34" s="211"/>
      <c r="C34" s="212"/>
      <c r="D34" s="212"/>
      <c r="E34" s="212"/>
      <c r="F34" s="212"/>
      <c r="G34" s="212"/>
      <c r="H34" s="212"/>
      <c r="I34" s="212"/>
      <c r="J34" s="212"/>
      <c r="K34" s="212"/>
      <c r="L34" s="212"/>
      <c r="M34" s="212"/>
      <c r="N34" s="212"/>
      <c r="O34" s="212"/>
      <c r="P34" s="212"/>
      <c r="Q34" s="212"/>
      <c r="R34" s="212"/>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S34" s="212"/>
      <c r="AT34" s="212"/>
      <c r="AU34" s="212"/>
      <c r="AV34" s="212"/>
      <c r="AW34" s="212"/>
      <c r="AX34" s="212"/>
      <c r="AY34" s="212"/>
      <c r="AZ34" s="212"/>
      <c r="BA34" s="212"/>
      <c r="BB34" s="212"/>
      <c r="BC34" s="212"/>
      <c r="BD34" s="212"/>
      <c r="BE34" s="212"/>
      <c r="BF34" s="212"/>
      <c r="BG34" s="212"/>
      <c r="BH34" s="212"/>
      <c r="BI34" s="212"/>
      <c r="BJ34" s="212"/>
      <c r="BK34" s="212"/>
      <c r="BL34" s="212"/>
      <c r="BM34" s="212"/>
      <c r="BN34" s="212"/>
    </row>
    <row r="35" spans="1:66">
      <c r="A35" s="211"/>
      <c r="B35" s="211"/>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row>
    <row r="36" spans="1:66">
      <c r="A36" s="211"/>
      <c r="B36" s="211"/>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row>
    <row r="37" spans="1:66">
      <c r="A37" s="211"/>
      <c r="B37" s="211"/>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row>
    <row r="38" spans="1:66">
      <c r="A38" s="211"/>
      <c r="B38" s="211"/>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row>
    <row r="39" spans="1:66">
      <c r="A39" s="211"/>
      <c r="B39" s="211"/>
      <c r="C39" s="212"/>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row>
    <row r="40" spans="1:66">
      <c r="A40" s="211"/>
      <c r="B40" s="211"/>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row>
    <row r="41" spans="1:66">
      <c r="A41" s="211"/>
      <c r="B41" s="211"/>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row>
    <row r="42" spans="1:66">
      <c r="A42" s="211"/>
      <c r="B42" s="21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row>
    <row r="43" spans="1:66">
      <c r="A43" s="211"/>
      <c r="B43" s="211"/>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row>
    <row r="44" spans="1:66">
      <c r="A44" s="211"/>
      <c r="B44" s="211"/>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row>
    <row r="45" spans="1:66">
      <c r="A45" s="211"/>
      <c r="B45" s="211"/>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row>
    <row r="46" spans="1:66">
      <c r="A46" s="211"/>
      <c r="B46" s="211"/>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row>
    <row r="47" spans="1:66">
      <c r="A47" s="211"/>
      <c r="B47" s="211"/>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row>
    <row r="48" spans="1:66">
      <c r="A48" s="211"/>
      <c r="B48" s="211"/>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row>
    <row r="49" spans="1:66">
      <c r="A49" s="211"/>
      <c r="B49" s="211"/>
      <c r="C49" s="212"/>
      <c r="D49" s="212"/>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row>
    <row r="50" spans="1:66">
      <c r="A50" s="211"/>
      <c r="B50" s="211"/>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row>
    <row r="51" spans="1:66">
      <c r="A51" s="211"/>
      <c r="B51" s="211"/>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row>
    <row r="52" spans="1:66">
      <c r="A52" s="211"/>
      <c r="B52" s="211"/>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row>
    <row r="53" spans="1:66">
      <c r="A53" s="211"/>
      <c r="B53" s="211"/>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row>
    <row r="54" spans="1:66">
      <c r="A54" s="211"/>
      <c r="B54" s="211"/>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row>
    <row r="55" spans="1:66">
      <c r="A55" s="211"/>
      <c r="B55" s="211"/>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row>
    <row r="56" spans="1:66">
      <c r="A56" s="211"/>
      <c r="B56" s="211"/>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row>
    <row r="57" spans="1:66">
      <c r="A57" s="211"/>
      <c r="B57" s="211"/>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c r="BJ57" s="212"/>
      <c r="BK57" s="212"/>
      <c r="BL57" s="212"/>
      <c r="BM57" s="212"/>
      <c r="BN57" s="212"/>
    </row>
    <row r="58" spans="1:66">
      <c r="A58" s="211"/>
      <c r="B58" s="211"/>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row>
    <row r="59" spans="1:66">
      <c r="A59" s="211"/>
      <c r="B59" s="211"/>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row>
    <row r="60" spans="1:66">
      <c r="A60" s="211"/>
      <c r="B60" s="211"/>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row>
    <row r="61" spans="1:66">
      <c r="A61" s="211"/>
      <c r="B61" s="211"/>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c r="BJ61" s="212"/>
      <c r="BK61" s="212"/>
      <c r="BL61" s="212"/>
      <c r="BM61" s="212"/>
      <c r="BN61" s="212"/>
    </row>
    <row r="62" spans="1:66">
      <c r="A62" s="211"/>
      <c r="B62" s="211"/>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c r="BI62" s="212"/>
      <c r="BJ62" s="212"/>
      <c r="BK62" s="212"/>
      <c r="BL62" s="212"/>
      <c r="BM62" s="212"/>
      <c r="BN62" s="212"/>
    </row>
    <row r="63" spans="1:66">
      <c r="A63" s="211"/>
      <c r="B63" s="211"/>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row>
    <row r="64" spans="1:66">
      <c r="A64" s="211"/>
      <c r="B64" s="211"/>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c r="BI64" s="212"/>
      <c r="BJ64" s="212"/>
      <c r="BK64" s="212"/>
      <c r="BL64" s="212"/>
      <c r="BM64" s="212"/>
      <c r="BN64" s="212"/>
    </row>
    <row r="65" spans="1:66">
      <c r="A65" s="211"/>
      <c r="B65" s="211"/>
      <c r="C65" s="212"/>
      <c r="D65" s="212"/>
      <c r="E65" s="212"/>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row>
    <row r="66" spans="1:66">
      <c r="A66" s="211"/>
      <c r="B66" s="211"/>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212"/>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c r="BI66" s="212"/>
      <c r="BJ66" s="212"/>
      <c r="BK66" s="212"/>
      <c r="BL66" s="212"/>
      <c r="BM66" s="212"/>
      <c r="BN66" s="212"/>
    </row>
    <row r="67" spans="1:66">
      <c r="A67" s="211"/>
      <c r="B67" s="211"/>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12"/>
      <c r="AF67" s="212"/>
      <c r="AG67" s="212"/>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c r="BI67" s="212"/>
      <c r="BJ67" s="212"/>
      <c r="BK67" s="212"/>
      <c r="BL67" s="212"/>
      <c r="BM67" s="212"/>
      <c r="BN67" s="212"/>
    </row>
    <row r="68" spans="1:66">
      <c r="A68" s="211"/>
      <c r="B68" s="211"/>
      <c r="C68" s="212"/>
      <c r="D68" s="212"/>
      <c r="E68" s="212"/>
      <c r="F68" s="212"/>
      <c r="G68" s="212"/>
      <c r="H68" s="212"/>
      <c r="I68" s="212"/>
      <c r="J68" s="212"/>
      <c r="K68" s="212"/>
      <c r="L68" s="212"/>
      <c r="M68" s="212"/>
      <c r="N68" s="212"/>
      <c r="O68" s="212"/>
      <c r="P68" s="212"/>
      <c r="Q68" s="212"/>
      <c r="R68" s="212"/>
      <c r="S68" s="212"/>
      <c r="T68" s="212"/>
      <c r="U68" s="212"/>
      <c r="V68" s="212"/>
      <c r="W68" s="212"/>
      <c r="X68" s="212"/>
      <c r="Y68" s="212"/>
      <c r="Z68" s="212"/>
      <c r="AA68" s="212"/>
      <c r="AB68" s="212"/>
      <c r="AC68" s="212"/>
      <c r="AD68" s="212"/>
      <c r="AE68" s="212"/>
      <c r="AF68" s="212"/>
      <c r="AG68" s="212"/>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c r="BI68" s="212"/>
      <c r="BJ68" s="212"/>
      <c r="BK68" s="212"/>
      <c r="BL68" s="212"/>
      <c r="BM68" s="212"/>
      <c r="BN68" s="212"/>
    </row>
    <row r="69" spans="1:66">
      <c r="A69" s="211"/>
      <c r="B69" s="211"/>
      <c r="C69" s="212"/>
      <c r="D69" s="212"/>
      <c r="E69" s="212"/>
      <c r="F69" s="212"/>
      <c r="G69" s="212"/>
      <c r="H69" s="212"/>
      <c r="I69" s="212"/>
      <c r="J69" s="212"/>
      <c r="K69" s="212"/>
      <c r="L69" s="212"/>
      <c r="M69" s="212"/>
      <c r="N69" s="212"/>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c r="BI69" s="212"/>
      <c r="BJ69" s="212"/>
      <c r="BK69" s="212"/>
      <c r="BL69" s="212"/>
      <c r="BM69" s="212"/>
      <c r="BN69" s="212"/>
    </row>
    <row r="70" spans="1:66">
      <c r="A70" s="211"/>
      <c r="B70" s="211"/>
      <c r="C70" s="212"/>
      <c r="D70" s="212"/>
      <c r="E70" s="212"/>
      <c r="F70" s="212"/>
      <c r="G70" s="212"/>
      <c r="H70" s="212"/>
      <c r="I70" s="212"/>
      <c r="J70" s="212"/>
      <c r="K70" s="212"/>
      <c r="L70" s="212"/>
      <c r="M70" s="212"/>
      <c r="N70" s="212"/>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c r="BI70" s="212"/>
      <c r="BJ70" s="212"/>
      <c r="BK70" s="212"/>
      <c r="BL70" s="212"/>
      <c r="BM70" s="212"/>
      <c r="BN70" s="212"/>
    </row>
    <row r="71" spans="1:66">
      <c r="A71" s="211"/>
      <c r="B71" s="211"/>
      <c r="C71" s="212"/>
      <c r="D71" s="212"/>
      <c r="E71" s="212"/>
      <c r="F71" s="212"/>
      <c r="G71" s="212"/>
      <c r="H71" s="212"/>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G71" s="212"/>
      <c r="BH71" s="212"/>
      <c r="BI71" s="212"/>
      <c r="BJ71" s="212"/>
      <c r="BK71" s="212"/>
      <c r="BL71" s="212"/>
      <c r="BM71" s="212"/>
      <c r="BN71" s="212"/>
    </row>
    <row r="72" spans="1:66">
      <c r="A72" s="211"/>
      <c r="B72" s="211"/>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c r="BI72" s="212"/>
      <c r="BJ72" s="212"/>
      <c r="BK72" s="212"/>
      <c r="BL72" s="212"/>
      <c r="BM72" s="212"/>
      <c r="BN72" s="212"/>
    </row>
    <row r="73" spans="1:66">
      <c r="A73" s="211"/>
      <c r="B73" s="211"/>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c r="BI73" s="212"/>
      <c r="BJ73" s="212"/>
      <c r="BK73" s="212"/>
      <c r="BL73" s="212"/>
      <c r="BM73" s="212"/>
      <c r="BN73" s="212"/>
    </row>
    <row r="74" spans="1:66">
      <c r="A74" s="211"/>
      <c r="B74" s="211"/>
      <c r="C74" s="212"/>
      <c r="D74" s="212"/>
      <c r="E74" s="212"/>
      <c r="F74" s="212"/>
      <c r="G74" s="212"/>
      <c r="H74" s="212"/>
      <c r="I74" s="212"/>
      <c r="J74" s="212"/>
      <c r="K74" s="212"/>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c r="BJ74" s="212"/>
      <c r="BK74" s="212"/>
      <c r="BL74" s="212"/>
      <c r="BM74" s="212"/>
      <c r="BN74" s="212"/>
    </row>
    <row r="75" spans="1:66">
      <c r="A75" s="211"/>
      <c r="B75" s="211"/>
      <c r="C75" s="212"/>
      <c r="D75" s="212"/>
      <c r="E75" s="212"/>
      <c r="F75" s="212"/>
      <c r="G75" s="212"/>
      <c r="H75" s="212"/>
      <c r="I75" s="212"/>
      <c r="J75" s="212"/>
      <c r="K75" s="212"/>
      <c r="L75" s="212"/>
      <c r="M75" s="212"/>
      <c r="N75" s="212"/>
      <c r="O75" s="212"/>
      <c r="P75" s="212"/>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c r="BI75" s="212"/>
      <c r="BJ75" s="212"/>
      <c r="BK75" s="212"/>
      <c r="BL75" s="212"/>
      <c r="BM75" s="212"/>
      <c r="BN75" s="212"/>
    </row>
    <row r="76" spans="1:66">
      <c r="A76" s="211"/>
      <c r="B76" s="211"/>
      <c r="C76" s="212"/>
      <c r="D76" s="212"/>
      <c r="E76" s="212"/>
      <c r="F76" s="212"/>
      <c r="G76" s="212"/>
      <c r="H76" s="212"/>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row>
    <row r="77" spans="1:66">
      <c r="A77" s="211"/>
      <c r="B77" s="211"/>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c r="BI77" s="212"/>
      <c r="BJ77" s="212"/>
      <c r="BK77" s="212"/>
      <c r="BL77" s="212"/>
      <c r="BM77" s="212"/>
      <c r="BN77" s="212"/>
    </row>
    <row r="78" spans="1:66">
      <c r="A78" s="211"/>
      <c r="B78" s="211"/>
      <c r="C78" s="212"/>
      <c r="D78" s="212"/>
      <c r="E78" s="212"/>
      <c r="F78" s="212"/>
      <c r="G78" s="212"/>
      <c r="H78" s="212"/>
      <c r="I78" s="212"/>
      <c r="J78" s="212"/>
      <c r="K78" s="212"/>
      <c r="L78" s="212"/>
      <c r="M78" s="212"/>
      <c r="N78" s="212"/>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c r="BJ78" s="212"/>
      <c r="BK78" s="212"/>
      <c r="BL78" s="212"/>
      <c r="BM78" s="212"/>
      <c r="BN78" s="212"/>
    </row>
    <row r="79" spans="1:66">
      <c r="A79" s="211"/>
      <c r="B79" s="211"/>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c r="BI79" s="212"/>
      <c r="BJ79" s="212"/>
      <c r="BK79" s="212"/>
      <c r="BL79" s="212"/>
      <c r="BM79" s="212"/>
      <c r="BN79" s="212"/>
    </row>
    <row r="80" spans="1:66">
      <c r="A80" s="211"/>
      <c r="B80" s="211"/>
      <c r="C80" s="212"/>
      <c r="D80" s="212"/>
      <c r="E80" s="212"/>
      <c r="F80" s="212"/>
      <c r="G80" s="212"/>
      <c r="H80" s="212"/>
      <c r="I80" s="212"/>
      <c r="J80" s="212"/>
      <c r="K80" s="212"/>
      <c r="L80" s="212"/>
      <c r="M80" s="212"/>
      <c r="N80" s="212"/>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c r="BI80" s="212"/>
      <c r="BJ80" s="212"/>
      <c r="BK80" s="212"/>
      <c r="BL80" s="212"/>
      <c r="BM80" s="212"/>
      <c r="BN80" s="212"/>
    </row>
    <row r="81" spans="1:66">
      <c r="A81" s="211"/>
      <c r="B81" s="211"/>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c r="BI81" s="212"/>
      <c r="BJ81" s="212"/>
      <c r="BK81" s="212"/>
      <c r="BL81" s="212"/>
      <c r="BM81" s="212"/>
      <c r="BN81" s="212"/>
    </row>
    <row r="82" spans="1:66">
      <c r="A82" s="211"/>
      <c r="B82" s="211"/>
      <c r="C82" s="212"/>
      <c r="D82" s="212"/>
      <c r="E82" s="212"/>
      <c r="F82" s="212"/>
      <c r="G82" s="212"/>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c r="BI82" s="212"/>
      <c r="BJ82" s="212"/>
      <c r="BK82" s="212"/>
      <c r="BL82" s="212"/>
      <c r="BM82" s="212"/>
      <c r="BN82" s="212"/>
    </row>
    <row r="83" spans="1:66">
      <c r="A83" s="211"/>
      <c r="B83" s="211"/>
      <c r="C83" s="212"/>
      <c r="D83" s="212"/>
      <c r="E83" s="212"/>
      <c r="F83" s="212"/>
      <c r="G83" s="212"/>
      <c r="H83" s="212"/>
      <c r="I83" s="212"/>
      <c r="J83" s="212"/>
      <c r="K83" s="212"/>
      <c r="L83" s="212"/>
      <c r="M83" s="212"/>
      <c r="N83" s="212"/>
      <c r="O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c r="BI83" s="212"/>
      <c r="BJ83" s="212"/>
      <c r="BK83" s="212"/>
      <c r="BL83" s="212"/>
      <c r="BM83" s="212"/>
      <c r="BN83" s="212"/>
    </row>
    <row r="84" spans="1:66">
      <c r="A84" s="211"/>
      <c r="B84" s="211"/>
      <c r="C84" s="212"/>
      <c r="D84" s="212"/>
      <c r="E84" s="212"/>
      <c r="F84" s="212"/>
      <c r="G84" s="212"/>
      <c r="H84" s="212"/>
      <c r="I84" s="212"/>
      <c r="J84" s="212"/>
      <c r="K84" s="212"/>
      <c r="L84" s="212"/>
      <c r="M84" s="212"/>
      <c r="N84" s="212"/>
      <c r="O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c r="BI84" s="212"/>
      <c r="BJ84" s="212"/>
      <c r="BK84" s="212"/>
      <c r="BL84" s="212"/>
      <c r="BM84" s="212"/>
      <c r="BN84" s="212"/>
    </row>
    <row r="85" spans="1:66">
      <c r="A85" s="211"/>
      <c r="B85" s="211"/>
      <c r="C85" s="212"/>
      <c r="D85" s="212"/>
      <c r="E85" s="212"/>
      <c r="F85" s="212"/>
      <c r="G85" s="212"/>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c r="BI85" s="212"/>
      <c r="BJ85" s="212"/>
      <c r="BK85" s="212"/>
      <c r="BL85" s="212"/>
      <c r="BM85" s="212"/>
      <c r="BN85" s="212"/>
    </row>
    <row r="86" spans="1:66">
      <c r="A86" s="211"/>
      <c r="B86" s="211"/>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c r="BI86" s="212"/>
      <c r="BJ86" s="212"/>
      <c r="BK86" s="212"/>
      <c r="BL86" s="212"/>
      <c r="BM86" s="212"/>
      <c r="BN86" s="212"/>
    </row>
    <row r="87" spans="1:66">
      <c r="A87" s="211"/>
      <c r="B87" s="211"/>
      <c r="C87" s="212"/>
      <c r="D87" s="212"/>
      <c r="E87" s="212"/>
      <c r="F87" s="212"/>
      <c r="G87" s="212"/>
      <c r="H87" s="212"/>
      <c r="I87" s="212"/>
      <c r="J87" s="212"/>
      <c r="K87" s="212"/>
      <c r="L87" s="212"/>
      <c r="M87" s="212"/>
      <c r="N87" s="212"/>
      <c r="O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c r="BI87" s="212"/>
      <c r="BJ87" s="212"/>
      <c r="BK87" s="212"/>
      <c r="BL87" s="212"/>
      <c r="BM87" s="212"/>
      <c r="BN87" s="212"/>
    </row>
    <row r="88" spans="1:66">
      <c r="A88" s="211"/>
      <c r="B88" s="211"/>
      <c r="C88" s="212"/>
      <c r="D88" s="212"/>
      <c r="E88" s="212"/>
      <c r="F88" s="212"/>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row>
    <row r="89" spans="1:66">
      <c r="A89" s="211"/>
      <c r="B89" s="211"/>
      <c r="C89" s="212"/>
      <c r="D89" s="212"/>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c r="BI89" s="212"/>
      <c r="BJ89" s="212"/>
      <c r="BK89" s="212"/>
      <c r="BL89" s="212"/>
      <c r="BM89" s="212"/>
      <c r="BN89" s="212"/>
    </row>
    <row r="90" spans="1:66">
      <c r="A90" s="211"/>
      <c r="B90" s="211"/>
      <c r="C90" s="212"/>
      <c r="D90" s="212"/>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c r="BI90" s="212"/>
      <c r="BJ90" s="212"/>
      <c r="BK90" s="212"/>
      <c r="BL90" s="212"/>
      <c r="BM90" s="212"/>
      <c r="BN90" s="212"/>
    </row>
    <row r="91" spans="1:66">
      <c r="A91" s="211"/>
      <c r="B91" s="211"/>
      <c r="C91" s="212"/>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c r="BI91" s="212"/>
      <c r="BJ91" s="212"/>
      <c r="BK91" s="212"/>
      <c r="BL91" s="212"/>
      <c r="BM91" s="212"/>
      <c r="BN91" s="212"/>
    </row>
    <row r="92" spans="1:66">
      <c r="A92" s="211"/>
      <c r="B92" s="211"/>
      <c r="C92" s="212"/>
      <c r="D92" s="212"/>
      <c r="E92" s="212"/>
      <c r="F92" s="212"/>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c r="AD92" s="212"/>
      <c r="AE92" s="212"/>
      <c r="AF92" s="212"/>
      <c r="AG92" s="212"/>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c r="BI92" s="212"/>
      <c r="BJ92" s="212"/>
      <c r="BK92" s="212"/>
      <c r="BL92" s="212"/>
      <c r="BM92" s="212"/>
      <c r="BN92" s="212"/>
    </row>
    <row r="93" spans="1:66">
      <c r="A93" s="211"/>
      <c r="B93" s="211"/>
      <c r="C93" s="212"/>
      <c r="D93" s="212"/>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c r="AE93" s="212"/>
      <c r="AF93" s="212"/>
      <c r="AG93" s="212"/>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c r="BI93" s="212"/>
      <c r="BJ93" s="212"/>
      <c r="BK93" s="212"/>
      <c r="BL93" s="212"/>
      <c r="BM93" s="212"/>
      <c r="BN93" s="212"/>
    </row>
    <row r="94" spans="1:66">
      <c r="A94" s="211"/>
      <c r="B94" s="211"/>
      <c r="C94" s="212"/>
      <c r="D94" s="212"/>
      <c r="E94" s="212"/>
      <c r="F94" s="212"/>
      <c r="G94" s="212"/>
      <c r="H94" s="212"/>
      <c r="I94" s="212"/>
      <c r="J94" s="212"/>
      <c r="K94" s="212"/>
      <c r="L94" s="212"/>
      <c r="M94" s="212"/>
      <c r="N94" s="212"/>
      <c r="O94" s="212"/>
      <c r="P94" s="212"/>
      <c r="Q94" s="212"/>
      <c r="R94" s="212"/>
      <c r="S94" s="212"/>
      <c r="T94" s="212"/>
      <c r="U94" s="212"/>
      <c r="V94" s="212"/>
      <c r="W94" s="212"/>
      <c r="X94" s="212"/>
      <c r="Y94" s="212"/>
      <c r="Z94" s="212"/>
      <c r="AA94" s="212"/>
      <c r="AB94" s="212"/>
      <c r="AC94" s="212"/>
      <c r="AD94" s="212"/>
      <c r="AE94" s="212"/>
      <c r="AF94" s="212"/>
      <c r="AG94" s="212"/>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c r="BI94" s="212"/>
      <c r="BJ94" s="212"/>
      <c r="BK94" s="212"/>
      <c r="BL94" s="212"/>
      <c r="BM94" s="212"/>
      <c r="BN94" s="212"/>
    </row>
    <row r="95" spans="1:66">
      <c r="A95" s="211"/>
      <c r="B95" s="211"/>
      <c r="C95" s="212"/>
      <c r="D95" s="212"/>
      <c r="E95" s="212"/>
      <c r="F95" s="212"/>
      <c r="G95" s="212"/>
      <c r="H95" s="212"/>
      <c r="I95" s="212"/>
      <c r="J95" s="212"/>
      <c r="K95" s="212"/>
      <c r="L95" s="212"/>
      <c r="M95" s="212"/>
      <c r="N95" s="212"/>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c r="BI95" s="212"/>
      <c r="BJ95" s="212"/>
      <c r="BK95" s="212"/>
      <c r="BL95" s="212"/>
      <c r="BM95" s="212"/>
      <c r="BN95" s="212"/>
    </row>
    <row r="96" spans="1:66">
      <c r="A96" s="211"/>
      <c r="B96" s="211"/>
      <c r="C96" s="212"/>
      <c r="D96" s="212"/>
      <c r="E96" s="212"/>
      <c r="F96" s="212"/>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c r="BI96" s="212"/>
      <c r="BJ96" s="212"/>
      <c r="BK96" s="212"/>
      <c r="BL96" s="212"/>
      <c r="BM96" s="212"/>
      <c r="BN96" s="212"/>
    </row>
    <row r="97" spans="1:66">
      <c r="A97" s="211"/>
      <c r="B97" s="211"/>
      <c r="C97" s="212"/>
      <c r="D97" s="212"/>
      <c r="E97" s="212"/>
      <c r="F97" s="212"/>
      <c r="G97" s="212"/>
      <c r="H97" s="212"/>
      <c r="I97" s="212"/>
      <c r="J97" s="212"/>
      <c r="K97" s="212"/>
      <c r="L97" s="212"/>
      <c r="M97" s="212"/>
      <c r="N97" s="212"/>
      <c r="O97" s="212"/>
      <c r="P97" s="212"/>
      <c r="Q97" s="212"/>
      <c r="R97" s="212"/>
      <c r="S97" s="212"/>
      <c r="T97" s="212"/>
      <c r="U97" s="212"/>
      <c r="V97" s="212"/>
      <c r="W97" s="212"/>
      <c r="X97" s="212"/>
      <c r="Y97" s="212"/>
      <c r="Z97" s="212"/>
      <c r="AA97" s="212"/>
      <c r="AB97" s="212"/>
      <c r="AC97" s="212"/>
      <c r="AD97" s="212"/>
      <c r="AE97" s="212"/>
      <c r="AF97" s="212"/>
      <c r="AG97" s="212"/>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c r="BI97" s="212"/>
      <c r="BJ97" s="212"/>
      <c r="BK97" s="212"/>
      <c r="BL97" s="212"/>
      <c r="BM97" s="212"/>
      <c r="BN97" s="212"/>
    </row>
    <row r="98" spans="1:66">
      <c r="A98" s="211"/>
      <c r="B98" s="211"/>
      <c r="C98" s="212"/>
      <c r="D98" s="212"/>
      <c r="E98" s="212"/>
      <c r="F98" s="212"/>
      <c r="G98" s="212"/>
      <c r="H98" s="212"/>
      <c r="I98" s="212"/>
      <c r="J98" s="212"/>
      <c r="K98" s="212"/>
      <c r="L98" s="212"/>
      <c r="M98" s="212"/>
      <c r="N98" s="212"/>
      <c r="O98" s="212"/>
      <c r="P98" s="212"/>
      <c r="Q98" s="212"/>
      <c r="R98" s="212"/>
      <c r="S98" s="212"/>
      <c r="T98" s="212"/>
      <c r="U98" s="212"/>
      <c r="V98" s="212"/>
      <c r="W98" s="212"/>
      <c r="X98" s="212"/>
      <c r="Y98" s="212"/>
      <c r="Z98" s="212"/>
      <c r="AA98" s="212"/>
      <c r="AB98" s="212"/>
      <c r="AC98" s="212"/>
      <c r="AD98" s="212"/>
      <c r="AE98" s="212"/>
      <c r="AF98" s="212"/>
      <c r="AG98" s="212"/>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c r="BI98" s="212"/>
      <c r="BJ98" s="212"/>
      <c r="BK98" s="212"/>
      <c r="BL98" s="212"/>
      <c r="BM98" s="212"/>
      <c r="BN98" s="212"/>
    </row>
    <row r="99" spans="1:66">
      <c r="A99" s="211"/>
      <c r="B99" s="211"/>
      <c r="C99" s="212"/>
      <c r="D99" s="212"/>
      <c r="E99" s="212"/>
      <c r="F99" s="212"/>
      <c r="G99" s="212"/>
      <c r="H99" s="212"/>
      <c r="I99" s="212"/>
      <c r="J99" s="212"/>
      <c r="K99" s="212"/>
      <c r="L99" s="212"/>
      <c r="M99" s="212"/>
      <c r="N99" s="212"/>
      <c r="O99" s="212"/>
      <c r="P99" s="212"/>
      <c r="Q99" s="212"/>
      <c r="R99" s="212"/>
      <c r="S99" s="212"/>
      <c r="T99" s="212"/>
      <c r="U99" s="212"/>
      <c r="V99" s="212"/>
      <c r="W99" s="212"/>
      <c r="X99" s="212"/>
      <c r="Y99" s="212"/>
      <c r="Z99" s="212"/>
      <c r="AA99" s="212"/>
      <c r="AB99" s="212"/>
      <c r="AC99" s="212"/>
      <c r="AD99" s="212"/>
      <c r="AE99" s="212"/>
      <c r="AF99" s="212"/>
      <c r="AG99" s="212"/>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c r="BI99" s="212"/>
      <c r="BJ99" s="212"/>
      <c r="BK99" s="212"/>
      <c r="BL99" s="212"/>
      <c r="BM99" s="212"/>
      <c r="BN99" s="212"/>
    </row>
    <row r="100" spans="1:66">
      <c r="A100" s="211"/>
      <c r="B100" s="211"/>
      <c r="C100" s="212"/>
      <c r="D100" s="212"/>
      <c r="E100" s="212"/>
      <c r="F100" s="212"/>
      <c r="G100" s="212"/>
      <c r="H100" s="212"/>
      <c r="I100" s="212"/>
      <c r="J100" s="212"/>
      <c r="K100" s="212"/>
      <c r="L100" s="212"/>
      <c r="M100" s="212"/>
      <c r="N100" s="212"/>
      <c r="O100" s="212"/>
      <c r="P100" s="212"/>
      <c r="Q100" s="212"/>
      <c r="R100" s="212"/>
      <c r="S100" s="212"/>
      <c r="T100" s="212"/>
      <c r="U100" s="212"/>
      <c r="V100" s="212"/>
      <c r="W100" s="212"/>
      <c r="X100" s="212"/>
      <c r="Y100" s="212"/>
      <c r="Z100" s="212"/>
      <c r="AA100" s="212"/>
      <c r="AB100" s="212"/>
      <c r="AC100" s="212"/>
      <c r="AD100" s="212"/>
      <c r="AE100" s="212"/>
      <c r="AF100" s="212"/>
      <c r="AG100" s="212"/>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c r="BI100" s="212"/>
      <c r="BJ100" s="212"/>
      <c r="BK100" s="212"/>
      <c r="BL100" s="212"/>
      <c r="BM100" s="212"/>
      <c r="BN100" s="212"/>
    </row>
    <row r="101" spans="1:66">
      <c r="A101" s="211"/>
      <c r="B101" s="211"/>
      <c r="C101" s="212"/>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c r="BI101" s="212"/>
      <c r="BJ101" s="212"/>
      <c r="BK101" s="212"/>
      <c r="BL101" s="212"/>
      <c r="BM101" s="212"/>
      <c r="BN101" s="212"/>
    </row>
    <row r="102" spans="1:66">
      <c r="A102" s="211"/>
      <c r="B102" s="211"/>
      <c r="C102" s="212"/>
      <c r="D102" s="212"/>
      <c r="E102" s="212"/>
      <c r="F102" s="212"/>
      <c r="G102" s="212"/>
      <c r="H102" s="212"/>
      <c r="I102" s="212"/>
      <c r="J102" s="212"/>
      <c r="K102" s="212"/>
      <c r="L102" s="212"/>
      <c r="M102" s="212"/>
      <c r="N102" s="212"/>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c r="BI102" s="212"/>
      <c r="BJ102" s="212"/>
      <c r="BK102" s="212"/>
      <c r="BL102" s="212"/>
      <c r="BM102" s="212"/>
      <c r="BN102" s="212"/>
    </row>
    <row r="103" spans="1:66">
      <c r="A103" s="211"/>
      <c r="B103" s="211"/>
      <c r="C103" s="212"/>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c r="BI103" s="212"/>
      <c r="BJ103" s="212"/>
      <c r="BK103" s="212"/>
      <c r="BL103" s="212"/>
      <c r="BM103" s="212"/>
      <c r="BN103" s="212"/>
    </row>
    <row r="104" spans="1:66">
      <c r="A104" s="211"/>
      <c r="B104" s="211"/>
      <c r="C104" s="212"/>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c r="BI104" s="212"/>
      <c r="BJ104" s="212"/>
      <c r="BK104" s="212"/>
      <c r="BL104" s="212"/>
      <c r="BM104" s="212"/>
      <c r="BN104" s="212"/>
    </row>
    <row r="105" spans="1:66">
      <c r="A105" s="211"/>
      <c r="B105" s="211"/>
      <c r="C105" s="212"/>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J105" s="212"/>
      <c r="BK105" s="212"/>
      <c r="BL105" s="212"/>
      <c r="BM105" s="212"/>
      <c r="BN105" s="212"/>
    </row>
    <row r="106" spans="1:66">
      <c r="A106" s="211"/>
      <c r="B106" s="211"/>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c r="BI106" s="212"/>
      <c r="BJ106" s="212"/>
      <c r="BK106" s="212"/>
      <c r="BL106" s="212"/>
      <c r="BM106" s="212"/>
      <c r="BN106" s="212"/>
    </row>
    <row r="107" spans="1:66">
      <c r="A107" s="211"/>
      <c r="B107" s="211"/>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c r="BI107" s="212"/>
      <c r="BJ107" s="212"/>
      <c r="BK107" s="212"/>
      <c r="BL107" s="212"/>
      <c r="BM107" s="212"/>
      <c r="BN107" s="212"/>
    </row>
    <row r="108" spans="1:66">
      <c r="A108" s="211"/>
      <c r="B108" s="211"/>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c r="BI108" s="212"/>
      <c r="BJ108" s="212"/>
      <c r="BK108" s="212"/>
      <c r="BL108" s="212"/>
      <c r="BM108" s="212"/>
      <c r="BN108" s="212"/>
    </row>
    <row r="109" spans="1:66">
      <c r="A109" s="211"/>
      <c r="B109" s="211"/>
      <c r="C109" s="212"/>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c r="BI109" s="212"/>
      <c r="BJ109" s="212"/>
      <c r="BK109" s="212"/>
      <c r="BL109" s="212"/>
      <c r="BM109" s="212"/>
      <c r="BN109" s="212"/>
    </row>
    <row r="110" spans="1:66">
      <c r="A110" s="211"/>
      <c r="B110" s="211"/>
      <c r="C110" s="212"/>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c r="BI110" s="212"/>
      <c r="BJ110" s="212"/>
      <c r="BK110" s="212"/>
      <c r="BL110" s="212"/>
      <c r="BM110" s="212"/>
      <c r="BN110" s="212"/>
    </row>
    <row r="111" spans="1:66">
      <c r="A111" s="211"/>
      <c r="B111" s="211"/>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c r="BI111" s="212"/>
      <c r="BJ111" s="212"/>
      <c r="BK111" s="212"/>
      <c r="BL111" s="212"/>
      <c r="BM111" s="212"/>
      <c r="BN111" s="212"/>
    </row>
    <row r="112" spans="1:66">
      <c r="A112" s="211"/>
      <c r="B112" s="211"/>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c r="BI112" s="212"/>
      <c r="BJ112" s="212"/>
      <c r="BK112" s="212"/>
      <c r="BL112" s="212"/>
      <c r="BM112" s="212"/>
      <c r="BN112" s="212"/>
    </row>
    <row r="113" spans="1:66">
      <c r="A113" s="211"/>
      <c r="B113" s="211"/>
      <c r="C113" s="212"/>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c r="BI113" s="212"/>
      <c r="BJ113" s="212"/>
      <c r="BK113" s="212"/>
      <c r="BL113" s="212"/>
      <c r="BM113" s="212"/>
      <c r="BN113" s="212"/>
    </row>
    <row r="114" spans="1:66">
      <c r="A114" s="211"/>
      <c r="B114" s="211"/>
      <c r="C114" s="212"/>
      <c r="D114" s="212"/>
      <c r="E114" s="212"/>
      <c r="F114" s="212"/>
      <c r="G114" s="212"/>
      <c r="H114" s="212"/>
      <c r="I114" s="212"/>
      <c r="J114" s="212"/>
      <c r="K114" s="212"/>
      <c r="L114" s="212"/>
      <c r="M114" s="212"/>
      <c r="N114" s="212"/>
      <c r="O114" s="212"/>
      <c r="P114" s="212"/>
      <c r="Q114" s="212"/>
      <c r="R114" s="212"/>
      <c r="S114" s="212"/>
      <c r="T114" s="212"/>
      <c r="U114" s="212"/>
      <c r="V114" s="212"/>
      <c r="W114" s="212"/>
      <c r="X114" s="212"/>
      <c r="Y114" s="212"/>
      <c r="Z114" s="212"/>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c r="BI114" s="212"/>
      <c r="BJ114" s="212"/>
      <c r="BK114" s="212"/>
      <c r="BL114" s="212"/>
      <c r="BM114" s="212"/>
      <c r="BN114" s="212"/>
    </row>
    <row r="115" spans="1:66">
      <c r="A115" s="211"/>
      <c r="B115" s="211"/>
      <c r="C115" s="212"/>
      <c r="D115" s="212"/>
      <c r="E115" s="212"/>
      <c r="F115" s="212"/>
      <c r="G115" s="212"/>
      <c r="H115" s="212"/>
      <c r="I115" s="212"/>
      <c r="J115" s="212"/>
      <c r="K115" s="212"/>
      <c r="L115" s="212"/>
      <c r="M115" s="212"/>
      <c r="N115" s="212"/>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row>
    <row r="116" spans="1:66">
      <c r="A116" s="211"/>
      <c r="B116" s="211"/>
      <c r="C116" s="212"/>
      <c r="D116" s="212"/>
      <c r="E116" s="212"/>
      <c r="F116" s="212"/>
      <c r="G116" s="212"/>
      <c r="H116" s="212"/>
      <c r="I116" s="212"/>
      <c r="J116" s="212"/>
      <c r="K116" s="212"/>
      <c r="L116" s="212"/>
      <c r="M116" s="212"/>
      <c r="N116" s="212"/>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row>
    <row r="117" spans="1:66">
      <c r="A117" s="211"/>
      <c r="B117" s="211"/>
      <c r="C117" s="212"/>
      <c r="D117" s="212"/>
      <c r="E117" s="212"/>
      <c r="F117" s="212"/>
      <c r="G117" s="212"/>
      <c r="H117" s="212"/>
      <c r="I117" s="212"/>
      <c r="J117" s="212"/>
      <c r="K117" s="212"/>
      <c r="L117" s="212"/>
      <c r="M117" s="212"/>
      <c r="N117" s="212"/>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row>
    <row r="118" spans="1:66">
      <c r="A118" s="211"/>
      <c r="B118" s="211"/>
      <c r="C118" s="212"/>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row>
    <row r="119" spans="1:66">
      <c r="A119" s="211"/>
      <c r="B119" s="211"/>
      <c r="C119" s="212"/>
      <c r="D119" s="212"/>
      <c r="E119" s="212"/>
      <c r="F119" s="212"/>
      <c r="G119" s="212"/>
      <c r="H119" s="212"/>
      <c r="I119" s="212"/>
      <c r="J119" s="212"/>
      <c r="K119" s="212"/>
      <c r="L119" s="212"/>
      <c r="M119" s="212"/>
      <c r="N119" s="212"/>
      <c r="O119" s="212"/>
      <c r="P119" s="212"/>
      <c r="Q119" s="212"/>
      <c r="R119" s="212"/>
      <c r="S119" s="212"/>
      <c r="T119" s="212"/>
      <c r="U119" s="212"/>
      <c r="V119" s="212"/>
      <c r="W119" s="212"/>
      <c r="X119" s="212"/>
      <c r="Y119" s="212"/>
      <c r="Z119" s="212"/>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c r="BI119" s="212"/>
      <c r="BJ119" s="212"/>
      <c r="BK119" s="212"/>
      <c r="BL119" s="212"/>
      <c r="BM119" s="212"/>
      <c r="BN119" s="212"/>
    </row>
    <row r="120" spans="1:66">
      <c r="A120" s="211"/>
      <c r="B120" s="211"/>
      <c r="C120" s="212"/>
      <c r="D120" s="212"/>
      <c r="E120" s="212"/>
      <c r="F120" s="212"/>
      <c r="G120" s="212"/>
      <c r="H120" s="212"/>
      <c r="I120" s="212"/>
      <c r="J120" s="212"/>
      <c r="K120" s="212"/>
      <c r="L120" s="212"/>
      <c r="M120" s="212"/>
      <c r="N120" s="212"/>
      <c r="O120" s="212"/>
      <c r="P120" s="212"/>
      <c r="Q120" s="212"/>
      <c r="R120" s="212"/>
      <c r="S120" s="212"/>
      <c r="T120" s="212"/>
      <c r="U120" s="212"/>
      <c r="V120" s="212"/>
      <c r="W120" s="212"/>
      <c r="X120" s="212"/>
      <c r="Y120" s="212"/>
      <c r="Z120" s="212"/>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c r="BI120" s="212"/>
      <c r="BJ120" s="212"/>
      <c r="BK120" s="212"/>
      <c r="BL120" s="212"/>
      <c r="BM120" s="212"/>
      <c r="BN120" s="212"/>
    </row>
    <row r="121" spans="1:66">
      <c r="A121" s="211"/>
      <c r="B121" s="211"/>
      <c r="C121" s="212"/>
      <c r="D121" s="212"/>
      <c r="E121" s="212"/>
      <c r="F121" s="212"/>
      <c r="G121" s="212"/>
      <c r="H121" s="212"/>
      <c r="I121" s="212"/>
      <c r="J121" s="212"/>
      <c r="K121" s="212"/>
      <c r="L121" s="212"/>
      <c r="M121" s="212"/>
      <c r="N121" s="212"/>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c r="BI121" s="212"/>
      <c r="BJ121" s="212"/>
      <c r="BK121" s="212"/>
      <c r="BL121" s="212"/>
      <c r="BM121" s="212"/>
      <c r="BN121" s="212"/>
    </row>
    <row r="122" spans="1:66">
      <c r="A122" s="211"/>
      <c r="B122" s="211"/>
      <c r="C122" s="212"/>
      <c r="D122" s="212"/>
      <c r="E122" s="212"/>
      <c r="F122" s="212"/>
      <c r="G122" s="212"/>
      <c r="H122" s="212"/>
      <c r="I122" s="212"/>
      <c r="J122" s="212"/>
      <c r="K122" s="212"/>
      <c r="L122" s="212"/>
      <c r="M122" s="212"/>
      <c r="N122" s="212"/>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c r="BI122" s="212"/>
      <c r="BJ122" s="212"/>
      <c r="BK122" s="212"/>
      <c r="BL122" s="212"/>
      <c r="BM122" s="212"/>
      <c r="BN122" s="212"/>
    </row>
    <row r="123" spans="1:66">
      <c r="A123" s="211"/>
      <c r="B123" s="211"/>
      <c r="C123" s="212"/>
      <c r="D123" s="212"/>
      <c r="E123" s="212"/>
      <c r="F123" s="212"/>
      <c r="G123" s="212"/>
      <c r="H123" s="212"/>
      <c r="I123" s="212"/>
      <c r="J123" s="212"/>
      <c r="K123" s="212"/>
      <c r="L123" s="212"/>
      <c r="M123" s="212"/>
      <c r="N123" s="212"/>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c r="BI123" s="212"/>
      <c r="BJ123" s="212"/>
      <c r="BK123" s="212"/>
      <c r="BL123" s="212"/>
      <c r="BM123" s="212"/>
      <c r="BN123" s="212"/>
    </row>
    <row r="124" spans="1:66">
      <c r="A124" s="211"/>
      <c r="B124" s="211"/>
      <c r="C124" s="212"/>
      <c r="D124" s="212"/>
      <c r="E124" s="212"/>
      <c r="F124" s="212"/>
      <c r="G124" s="212"/>
      <c r="H124" s="212"/>
      <c r="I124" s="212"/>
      <c r="J124" s="212"/>
      <c r="K124" s="212"/>
      <c r="L124" s="212"/>
      <c r="M124" s="212"/>
      <c r="N124" s="212"/>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c r="BI124" s="212"/>
      <c r="BJ124" s="212"/>
      <c r="BK124" s="212"/>
      <c r="BL124" s="212"/>
      <c r="BM124" s="212"/>
      <c r="BN124" s="212"/>
    </row>
    <row r="125" spans="1:66">
      <c r="A125" s="211"/>
      <c r="B125" s="211"/>
      <c r="C125" s="212"/>
      <c r="D125" s="212"/>
      <c r="E125" s="212"/>
      <c r="F125" s="212"/>
      <c r="G125" s="212"/>
      <c r="H125" s="212"/>
      <c r="I125" s="212"/>
      <c r="J125" s="212"/>
      <c r="K125" s="212"/>
      <c r="L125" s="212"/>
      <c r="M125" s="212"/>
      <c r="N125" s="212"/>
      <c r="O125" s="212"/>
      <c r="P125" s="212"/>
      <c r="Q125" s="212"/>
      <c r="R125" s="212"/>
      <c r="S125" s="212"/>
      <c r="T125" s="212"/>
      <c r="U125" s="212"/>
      <c r="V125" s="212"/>
      <c r="W125" s="212"/>
      <c r="X125" s="212"/>
      <c r="Y125" s="212"/>
      <c r="Z125" s="212"/>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c r="BI125" s="212"/>
      <c r="BJ125" s="212"/>
      <c r="BK125" s="212"/>
      <c r="BL125" s="212"/>
      <c r="BM125" s="212"/>
      <c r="BN125" s="212"/>
    </row>
    <row r="126" spans="1:66">
      <c r="A126" s="211"/>
      <c r="B126" s="211"/>
      <c r="C126" s="212"/>
      <c r="D126" s="212"/>
      <c r="E126" s="212"/>
      <c r="F126" s="212"/>
      <c r="G126" s="212"/>
      <c r="H126" s="212"/>
      <c r="I126" s="212"/>
      <c r="J126" s="212"/>
      <c r="K126" s="212"/>
      <c r="L126" s="212"/>
      <c r="M126" s="212"/>
      <c r="N126" s="212"/>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c r="BI126" s="212"/>
      <c r="BJ126" s="212"/>
      <c r="BK126" s="212"/>
      <c r="BL126" s="212"/>
      <c r="BM126" s="212"/>
      <c r="BN126" s="212"/>
    </row>
    <row r="127" spans="1:66">
      <c r="A127" s="211"/>
      <c r="B127" s="211"/>
      <c r="C127" s="212"/>
      <c r="D127" s="212"/>
      <c r="E127" s="212"/>
      <c r="F127" s="212"/>
      <c r="G127" s="212"/>
      <c r="H127" s="212"/>
      <c r="I127" s="212"/>
      <c r="J127" s="212"/>
      <c r="K127" s="212"/>
      <c r="L127" s="212"/>
      <c r="M127" s="212"/>
      <c r="N127" s="212"/>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row>
    <row r="128" spans="1:66">
      <c r="A128" s="211"/>
      <c r="B128" s="211"/>
      <c r="C128" s="212"/>
      <c r="D128" s="212"/>
      <c r="E128" s="212"/>
      <c r="F128" s="212"/>
      <c r="G128" s="212"/>
      <c r="H128" s="212"/>
      <c r="I128" s="212"/>
      <c r="J128" s="212"/>
      <c r="K128" s="212"/>
      <c r="L128" s="212"/>
      <c r="M128" s="212"/>
      <c r="N128" s="212"/>
      <c r="O128" s="212"/>
      <c r="P128" s="212"/>
      <c r="Q128" s="212"/>
      <c r="R128" s="212"/>
      <c r="S128" s="212"/>
      <c r="T128" s="212"/>
      <c r="U128" s="212"/>
      <c r="V128" s="212"/>
      <c r="W128" s="212"/>
      <c r="X128" s="212"/>
      <c r="Y128" s="212"/>
      <c r="Z128" s="21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c r="BI128" s="212"/>
      <c r="BJ128" s="212"/>
      <c r="BK128" s="212"/>
      <c r="BL128" s="212"/>
      <c r="BM128" s="212"/>
      <c r="BN128" s="212"/>
    </row>
    <row r="129" spans="1:66">
      <c r="A129" s="211"/>
      <c r="B129" s="211"/>
      <c r="C129" s="212"/>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row>
    <row r="130" spans="1:66">
      <c r="A130" s="211"/>
      <c r="B130" s="211"/>
      <c r="C130" s="212"/>
      <c r="D130" s="212"/>
      <c r="E130" s="212"/>
      <c r="F130" s="212"/>
      <c r="G130" s="212"/>
      <c r="H130" s="212"/>
      <c r="I130" s="212"/>
      <c r="J130" s="212"/>
      <c r="K130" s="212"/>
      <c r="L130" s="212"/>
      <c r="M130" s="212"/>
      <c r="N130" s="21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row>
    <row r="131" spans="1:66">
      <c r="A131" s="211"/>
      <c r="B131" s="211"/>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row>
    <row r="132" spans="1:66">
      <c r="A132" s="211"/>
      <c r="B132" s="211"/>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c r="BI132" s="212"/>
      <c r="BJ132" s="212"/>
      <c r="BK132" s="212"/>
      <c r="BL132" s="212"/>
      <c r="BM132" s="212"/>
      <c r="BN132" s="212"/>
    </row>
    <row r="133" spans="1:66">
      <c r="A133" s="211"/>
      <c r="B133" s="211"/>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c r="BI133" s="212"/>
      <c r="BJ133" s="212"/>
      <c r="BK133" s="212"/>
      <c r="BL133" s="212"/>
      <c r="BM133" s="212"/>
      <c r="BN133" s="212"/>
    </row>
    <row r="134" spans="1:66">
      <c r="A134" s="211"/>
      <c r="B134" s="211"/>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row>
    <row r="135" spans="1:66">
      <c r="A135" s="211"/>
      <c r="B135" s="211"/>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c r="BI135" s="212"/>
      <c r="BJ135" s="212"/>
      <c r="BK135" s="212"/>
      <c r="BL135" s="212"/>
      <c r="BM135" s="212"/>
      <c r="BN135" s="212"/>
    </row>
    <row r="136" spans="1:66">
      <c r="A136" s="211"/>
      <c r="B136" s="211"/>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c r="BI136" s="212"/>
      <c r="BJ136" s="212"/>
      <c r="BK136" s="212"/>
      <c r="BL136" s="212"/>
      <c r="BM136" s="212"/>
      <c r="BN136" s="212"/>
    </row>
    <row r="137" spans="1:66">
      <c r="A137" s="211"/>
      <c r="B137" s="211"/>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c r="BI137" s="212"/>
      <c r="BJ137" s="212"/>
      <c r="BK137" s="212"/>
      <c r="BL137" s="212"/>
      <c r="BM137" s="212"/>
      <c r="BN137" s="212"/>
    </row>
    <row r="138" spans="1:66">
      <c r="A138" s="211"/>
      <c r="B138" s="211"/>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c r="BI138" s="212"/>
      <c r="BJ138" s="212"/>
      <c r="BK138" s="212"/>
      <c r="BL138" s="212"/>
      <c r="BM138" s="212"/>
      <c r="BN138" s="212"/>
    </row>
    <row r="139" spans="1:66">
      <c r="A139" s="211"/>
      <c r="B139" s="211"/>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row>
    <row r="140" spans="1:66">
      <c r="A140" s="211"/>
      <c r="B140" s="211"/>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row>
    <row r="141" spans="1:66">
      <c r="A141" s="211"/>
      <c r="B141" s="211"/>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row>
    <row r="142" spans="1:66">
      <c r="A142" s="211"/>
      <c r="B142" s="211"/>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row>
    <row r="143" spans="1:66">
      <c r="A143" s="211"/>
      <c r="B143" s="211"/>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c r="BI143" s="212"/>
      <c r="BJ143" s="212"/>
      <c r="BK143" s="212"/>
      <c r="BL143" s="212"/>
      <c r="BM143" s="212"/>
      <c r="BN143" s="212"/>
    </row>
    <row r="144" spans="1:66">
      <c r="A144" s="211"/>
      <c r="B144" s="211"/>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c r="BI144" s="212"/>
      <c r="BJ144" s="212"/>
      <c r="BK144" s="212"/>
      <c r="BL144" s="212"/>
      <c r="BM144" s="212"/>
      <c r="BN144" s="212"/>
    </row>
    <row r="145" spans="1:66">
      <c r="A145" s="211"/>
      <c r="B145" s="211"/>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c r="BI145" s="212"/>
      <c r="BJ145" s="212"/>
      <c r="BK145" s="212"/>
      <c r="BL145" s="212"/>
      <c r="BM145" s="212"/>
      <c r="BN145" s="212"/>
    </row>
    <row r="146" spans="1:66">
      <c r="A146" s="211"/>
      <c r="B146" s="211"/>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c r="BI146" s="212"/>
      <c r="BJ146" s="212"/>
      <c r="BK146" s="212"/>
      <c r="BL146" s="212"/>
      <c r="BM146" s="212"/>
      <c r="BN146" s="212"/>
    </row>
    <row r="147" spans="1:66">
      <c r="A147" s="211"/>
      <c r="B147" s="211"/>
      <c r="C147" s="212"/>
      <c r="D147" s="212"/>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c r="BI147" s="212"/>
      <c r="BJ147" s="212"/>
      <c r="BK147" s="212"/>
      <c r="BL147" s="212"/>
      <c r="BM147" s="212"/>
      <c r="BN147" s="212"/>
    </row>
    <row r="148" spans="1:66">
      <c r="A148" s="211"/>
      <c r="B148" s="211"/>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c r="BI148" s="212"/>
      <c r="BJ148" s="212"/>
      <c r="BK148" s="212"/>
      <c r="BL148" s="212"/>
      <c r="BM148" s="212"/>
      <c r="BN148" s="212"/>
    </row>
    <row r="149" spans="1:66">
      <c r="A149" s="211"/>
      <c r="B149" s="211"/>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c r="BI149" s="212"/>
      <c r="BJ149" s="212"/>
      <c r="BK149" s="212"/>
      <c r="BL149" s="212"/>
      <c r="BM149" s="212"/>
      <c r="BN149" s="212"/>
    </row>
    <row r="150" spans="1:66">
      <c r="A150" s="211"/>
      <c r="B150" s="211"/>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c r="BI150" s="212"/>
      <c r="BJ150" s="212"/>
      <c r="BK150" s="212"/>
      <c r="BL150" s="212"/>
      <c r="BM150" s="212"/>
      <c r="BN150" s="212"/>
    </row>
    <row r="151" spans="1:66">
      <c r="A151" s="211"/>
      <c r="B151" s="211"/>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c r="BI151" s="212"/>
      <c r="BJ151" s="212"/>
      <c r="BK151" s="212"/>
      <c r="BL151" s="212"/>
      <c r="BM151" s="212"/>
      <c r="BN151" s="212"/>
    </row>
    <row r="152" spans="1:66">
      <c r="A152" s="211"/>
      <c r="B152" s="211"/>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c r="BI152" s="212"/>
      <c r="BJ152" s="212"/>
      <c r="BK152" s="212"/>
      <c r="BL152" s="212"/>
      <c r="BM152" s="212"/>
      <c r="BN152" s="212"/>
    </row>
    <row r="153" spans="1:66">
      <c r="A153" s="211"/>
      <c r="B153" s="211"/>
      <c r="C153" s="212"/>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c r="BI153" s="212"/>
      <c r="BJ153" s="212"/>
      <c r="BK153" s="212"/>
      <c r="BL153" s="212"/>
      <c r="BM153" s="212"/>
      <c r="BN153" s="212"/>
    </row>
    <row r="154" spans="1:66">
      <c r="A154" s="211"/>
      <c r="B154" s="211"/>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c r="BI154" s="212"/>
      <c r="BJ154" s="212"/>
      <c r="BK154" s="212"/>
      <c r="BL154" s="212"/>
      <c r="BM154" s="212"/>
      <c r="BN154" s="212"/>
    </row>
    <row r="155" spans="1:66">
      <c r="A155" s="211"/>
      <c r="B155" s="211"/>
      <c r="C155" s="212"/>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c r="BI155" s="212"/>
      <c r="BJ155" s="212"/>
      <c r="BK155" s="212"/>
      <c r="BL155" s="212"/>
      <c r="BM155" s="212"/>
      <c r="BN155" s="212"/>
    </row>
    <row r="156" spans="1:66">
      <c r="A156" s="211"/>
      <c r="B156" s="211"/>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c r="BI156" s="212"/>
      <c r="BJ156" s="212"/>
      <c r="BK156" s="212"/>
      <c r="BL156" s="212"/>
      <c r="BM156" s="212"/>
      <c r="BN156" s="212"/>
    </row>
    <row r="157" spans="1:66">
      <c r="A157" s="211"/>
      <c r="B157" s="211"/>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row>
    <row r="158" spans="1:66">
      <c r="A158" s="211"/>
      <c r="B158" s="211"/>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row>
    <row r="159" spans="1:66">
      <c r="A159" s="211"/>
      <c r="B159" s="211"/>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row>
    <row r="160" spans="1:66">
      <c r="A160" s="211"/>
      <c r="B160" s="211"/>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row>
    <row r="161" spans="1:66">
      <c r="A161" s="211"/>
      <c r="B161" s="211"/>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c r="BI161" s="212"/>
      <c r="BJ161" s="212"/>
      <c r="BK161" s="212"/>
      <c r="BL161" s="212"/>
      <c r="BM161" s="212"/>
      <c r="BN161" s="212"/>
    </row>
    <row r="162" spans="1:66">
      <c r="A162" s="211"/>
      <c r="B162" s="211"/>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c r="BI162" s="212"/>
      <c r="BJ162" s="212"/>
      <c r="BK162" s="212"/>
      <c r="BL162" s="212"/>
      <c r="BM162" s="212"/>
      <c r="BN162" s="212"/>
    </row>
    <row r="163" spans="1:66">
      <c r="A163" s="211"/>
      <c r="B163" s="211"/>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212"/>
    </row>
    <row r="164" spans="1:66">
      <c r="A164" s="211"/>
      <c r="B164" s="211"/>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212"/>
    </row>
    <row r="165" spans="1:66">
      <c r="A165" s="211"/>
      <c r="B165" s="211"/>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c r="BI165" s="212"/>
      <c r="BJ165" s="212"/>
      <c r="BK165" s="212"/>
      <c r="BL165" s="212"/>
      <c r="BM165" s="212"/>
      <c r="BN165" s="212"/>
    </row>
    <row r="166" spans="1:66">
      <c r="A166" s="211"/>
      <c r="B166" s="211"/>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c r="BI166" s="212"/>
      <c r="BJ166" s="212"/>
      <c r="BK166" s="212"/>
      <c r="BL166" s="212"/>
      <c r="BM166" s="212"/>
      <c r="BN166" s="212"/>
    </row>
    <row r="167" spans="1:66">
      <c r="A167" s="211"/>
      <c r="B167" s="211"/>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c r="BI167" s="212"/>
      <c r="BJ167" s="212"/>
      <c r="BK167" s="212"/>
      <c r="BL167" s="212"/>
      <c r="BM167" s="212"/>
      <c r="BN167" s="212"/>
    </row>
    <row r="168" spans="1:66">
      <c r="A168" s="211"/>
      <c r="B168" s="211"/>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row>
    <row r="169" spans="1:66">
      <c r="A169" s="211"/>
      <c r="B169" s="211"/>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c r="BI169" s="212"/>
      <c r="BJ169" s="212"/>
      <c r="BK169" s="212"/>
      <c r="BL169" s="212"/>
      <c r="BM169" s="212"/>
      <c r="BN169" s="212"/>
    </row>
    <row r="170" spans="1:66">
      <c r="A170" s="211"/>
      <c r="B170" s="211"/>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row>
    <row r="171" spans="1:66">
      <c r="A171" s="211"/>
      <c r="B171" s="211"/>
      <c r="C171" s="212"/>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c r="BI171" s="212"/>
      <c r="BJ171" s="212"/>
      <c r="BK171" s="212"/>
      <c r="BL171" s="212"/>
      <c r="BM171" s="212"/>
      <c r="BN171" s="212"/>
    </row>
    <row r="172" spans="1:66">
      <c r="A172" s="211"/>
      <c r="B172" s="211"/>
      <c r="C172" s="212"/>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c r="BI172" s="212"/>
      <c r="BJ172" s="212"/>
      <c r="BK172" s="212"/>
      <c r="BL172" s="212"/>
      <c r="BM172" s="212"/>
      <c r="BN172" s="212"/>
    </row>
    <row r="173" spans="1:66">
      <c r="A173" s="211"/>
      <c r="B173" s="211"/>
      <c r="C173" s="212"/>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c r="BI173" s="212"/>
      <c r="BJ173" s="212"/>
      <c r="BK173" s="212"/>
      <c r="BL173" s="212"/>
      <c r="BM173" s="212"/>
      <c r="BN173" s="212"/>
    </row>
    <row r="174" spans="1:66">
      <c r="A174" s="211"/>
      <c r="B174" s="211"/>
      <c r="C174" s="212"/>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c r="BI174" s="212"/>
      <c r="BJ174" s="212"/>
      <c r="BK174" s="212"/>
      <c r="BL174" s="212"/>
      <c r="BM174" s="212"/>
      <c r="BN174" s="212"/>
    </row>
    <row r="175" spans="1:66">
      <c r="A175" s="211"/>
      <c r="B175" s="211"/>
      <c r="C175" s="212"/>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c r="BI175" s="212"/>
      <c r="BJ175" s="212"/>
      <c r="BK175" s="212"/>
      <c r="BL175" s="212"/>
      <c r="BM175" s="212"/>
      <c r="BN175" s="212"/>
    </row>
    <row r="176" spans="1:66">
      <c r="A176" s="211"/>
      <c r="B176" s="211"/>
      <c r="C176" s="212"/>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212"/>
      <c r="BK176" s="212"/>
      <c r="BL176" s="212"/>
      <c r="BM176" s="212"/>
      <c r="BN176" s="212"/>
    </row>
    <row r="177" spans="1:66">
      <c r="A177" s="211"/>
      <c r="B177" s="211"/>
      <c r="C177" s="212"/>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c r="BI177" s="212"/>
      <c r="BJ177" s="212"/>
      <c r="BK177" s="212"/>
      <c r="BL177" s="212"/>
      <c r="BM177" s="212"/>
      <c r="BN177" s="212"/>
    </row>
    <row r="178" spans="1:66">
      <c r="A178" s="211"/>
      <c r="B178" s="211"/>
      <c r="C178" s="212"/>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c r="BI178" s="212"/>
      <c r="BJ178" s="212"/>
      <c r="BK178" s="212"/>
      <c r="BL178" s="212"/>
      <c r="BM178" s="212"/>
      <c r="BN178" s="212"/>
    </row>
    <row r="179" spans="1:66">
      <c r="A179" s="211"/>
      <c r="B179" s="211"/>
      <c r="C179" s="212"/>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c r="BI179" s="212"/>
      <c r="BJ179" s="212"/>
      <c r="BK179" s="212"/>
      <c r="BL179" s="212"/>
      <c r="BM179" s="212"/>
      <c r="BN179" s="212"/>
    </row>
    <row r="180" spans="1:66">
      <c r="A180" s="211"/>
      <c r="B180" s="211"/>
      <c r="C180" s="212"/>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c r="BI180" s="212"/>
      <c r="BJ180" s="212"/>
      <c r="BK180" s="212"/>
      <c r="BL180" s="212"/>
      <c r="BM180" s="212"/>
      <c r="BN180" s="212"/>
    </row>
    <row r="181" spans="1:66">
      <c r="A181" s="211"/>
      <c r="B181" s="211"/>
      <c r="C181" s="212"/>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c r="BI181" s="212"/>
      <c r="BJ181" s="212"/>
      <c r="BK181" s="212"/>
      <c r="BL181" s="212"/>
      <c r="BM181" s="212"/>
      <c r="BN181" s="212"/>
    </row>
    <row r="182" spans="1:66">
      <c r="A182" s="211"/>
      <c r="B182" s="211"/>
      <c r="C182" s="212"/>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c r="BI182" s="212"/>
      <c r="BJ182" s="212"/>
      <c r="BK182" s="212"/>
      <c r="BL182" s="212"/>
      <c r="BM182" s="212"/>
      <c r="BN182" s="212"/>
    </row>
    <row r="183" spans="1:66">
      <c r="A183" s="211"/>
      <c r="B183" s="211"/>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212"/>
      <c r="BK183" s="212"/>
      <c r="BL183" s="212"/>
      <c r="BM183" s="212"/>
      <c r="BN183" s="212"/>
    </row>
    <row r="184" spans="1:66">
      <c r="A184" s="211"/>
      <c r="B184" s="211"/>
      <c r="C184" s="212"/>
      <c r="D184" s="212"/>
      <c r="E184" s="212"/>
      <c r="F184" s="212"/>
      <c r="G184" s="212"/>
      <c r="H184" s="212"/>
      <c r="I184" s="212"/>
      <c r="J184" s="212"/>
      <c r="K184" s="212"/>
      <c r="L184" s="212"/>
      <c r="M184" s="212"/>
      <c r="N184" s="212"/>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c r="BI184" s="212"/>
      <c r="BJ184" s="212"/>
      <c r="BK184" s="212"/>
      <c r="BL184" s="212"/>
      <c r="BM184" s="212"/>
      <c r="BN184" s="212"/>
    </row>
    <row r="185" spans="1:66">
      <c r="A185" s="211"/>
      <c r="B185" s="211"/>
      <c r="C185" s="212"/>
      <c r="D185" s="212"/>
      <c r="E185" s="212"/>
      <c r="F185" s="212"/>
      <c r="G185" s="212"/>
      <c r="H185" s="212"/>
      <c r="I185" s="212"/>
      <c r="J185" s="212"/>
      <c r="K185" s="212"/>
      <c r="L185" s="212"/>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c r="BI185" s="212"/>
      <c r="BJ185" s="212"/>
      <c r="BK185" s="212"/>
      <c r="BL185" s="212"/>
      <c r="BM185" s="212"/>
      <c r="BN185" s="212"/>
    </row>
    <row r="186" spans="1:66">
      <c r="A186" s="211"/>
      <c r="B186" s="211"/>
      <c r="C186" s="212"/>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c r="BI186" s="212"/>
      <c r="BJ186" s="212"/>
      <c r="BK186" s="212"/>
      <c r="BL186" s="212"/>
      <c r="BM186" s="212"/>
      <c r="BN186" s="212"/>
    </row>
    <row r="187" spans="1:66">
      <c r="A187" s="211"/>
      <c r="B187" s="211"/>
      <c r="C187" s="212"/>
      <c r="D187" s="212"/>
      <c r="E187" s="212"/>
      <c r="F187" s="212"/>
      <c r="G187" s="212"/>
      <c r="H187" s="212"/>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c r="BI187" s="212"/>
      <c r="BJ187" s="212"/>
      <c r="BK187" s="212"/>
      <c r="BL187" s="212"/>
      <c r="BM187" s="212"/>
      <c r="BN187" s="212"/>
    </row>
    <row r="188" spans="1:66">
      <c r="A188" s="211"/>
      <c r="B188" s="211"/>
      <c r="C188" s="212"/>
      <c r="D188" s="212"/>
      <c r="E188" s="212"/>
      <c r="F188" s="212"/>
      <c r="G188" s="212"/>
      <c r="H188" s="212"/>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c r="BI188" s="212"/>
      <c r="BJ188" s="212"/>
      <c r="BK188" s="212"/>
      <c r="BL188" s="212"/>
      <c r="BM188" s="212"/>
      <c r="BN188" s="212"/>
    </row>
    <row r="189" spans="1:66">
      <c r="A189" s="211"/>
      <c r="B189" s="211"/>
      <c r="C189" s="212"/>
      <c r="D189" s="212"/>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212"/>
      <c r="BK189" s="212"/>
      <c r="BL189" s="212"/>
      <c r="BM189" s="212"/>
      <c r="BN189" s="212"/>
    </row>
    <row r="190" spans="1:66">
      <c r="A190" s="211"/>
      <c r="B190" s="211"/>
      <c r="C190" s="212"/>
      <c r="D190" s="212"/>
      <c r="E190" s="212"/>
      <c r="F190" s="212"/>
      <c r="G190" s="212"/>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c r="BI190" s="212"/>
      <c r="BJ190" s="212"/>
      <c r="BK190" s="212"/>
      <c r="BL190" s="212"/>
      <c r="BM190" s="212"/>
      <c r="BN190" s="212"/>
    </row>
    <row r="191" spans="1:66">
      <c r="A191" s="211"/>
      <c r="B191" s="211"/>
      <c r="C191" s="212"/>
      <c r="D191" s="212"/>
      <c r="E191" s="212"/>
      <c r="F191" s="212"/>
      <c r="G191" s="212"/>
      <c r="H191" s="212"/>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c r="BI191" s="212"/>
      <c r="BJ191" s="212"/>
      <c r="BK191" s="212"/>
      <c r="BL191" s="212"/>
      <c r="BM191" s="212"/>
      <c r="BN191" s="212"/>
    </row>
    <row r="192" spans="1:66">
      <c r="A192" s="211"/>
      <c r="B192" s="211"/>
      <c r="C192" s="212"/>
      <c r="D192" s="212"/>
      <c r="E192" s="212"/>
      <c r="F192" s="212"/>
      <c r="G192" s="212"/>
      <c r="H192" s="212"/>
      <c r="I192" s="212"/>
      <c r="J192" s="212"/>
      <c r="K192" s="212"/>
      <c r="L192" s="212"/>
      <c r="M192" s="212"/>
      <c r="N192" s="212"/>
      <c r="O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c r="BI192" s="212"/>
      <c r="BJ192" s="212"/>
      <c r="BK192" s="212"/>
      <c r="BL192" s="212"/>
      <c r="BM192" s="212"/>
      <c r="BN192" s="212"/>
    </row>
    <row r="193" spans="1:66">
      <c r="A193" s="211"/>
      <c r="B193" s="211"/>
      <c r="C193" s="212"/>
      <c r="D193" s="212"/>
      <c r="E193" s="212"/>
      <c r="F193" s="212"/>
      <c r="G193" s="212"/>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row>
    <row r="194" spans="1:66">
      <c r="A194" s="211"/>
      <c r="B194" s="211"/>
      <c r="C194" s="212"/>
      <c r="D194" s="212"/>
      <c r="E194" s="212"/>
      <c r="F194" s="212"/>
      <c r="G194" s="212"/>
      <c r="H194" s="212"/>
      <c r="I194" s="212"/>
      <c r="J194" s="212"/>
      <c r="K194" s="212"/>
      <c r="L194" s="212"/>
      <c r="M194" s="212"/>
      <c r="N194" s="212"/>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c r="BI194" s="212"/>
      <c r="BJ194" s="212"/>
      <c r="BK194" s="212"/>
      <c r="BL194" s="212"/>
      <c r="BM194" s="212"/>
      <c r="BN194" s="212"/>
    </row>
    <row r="195" spans="1:66">
      <c r="A195" s="211"/>
      <c r="B195" s="211"/>
      <c r="C195" s="212"/>
      <c r="D195" s="212"/>
      <c r="E195" s="212"/>
      <c r="F195" s="212"/>
      <c r="G195" s="212"/>
      <c r="H195" s="212"/>
      <c r="I195" s="212"/>
      <c r="J195" s="212"/>
      <c r="K195" s="212"/>
      <c r="L195" s="212"/>
      <c r="M195" s="212"/>
      <c r="N195" s="212"/>
      <c r="O195" s="212"/>
      <c r="P195" s="212"/>
      <c r="Q195" s="212"/>
      <c r="R195" s="212"/>
      <c r="S195" s="212"/>
      <c r="T195" s="212"/>
      <c r="U195" s="212"/>
      <c r="V195" s="212"/>
      <c r="W195" s="212"/>
      <c r="X195" s="212"/>
      <c r="Y195" s="212"/>
      <c r="Z195" s="212"/>
      <c r="AA195" s="212"/>
      <c r="AB195" s="212"/>
      <c r="AC195" s="212"/>
      <c r="AD195" s="212"/>
      <c r="AE195" s="212"/>
      <c r="AF195" s="212"/>
      <c r="AG195" s="212"/>
      <c r="AH195" s="212"/>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c r="BI195" s="212"/>
      <c r="BJ195" s="212"/>
      <c r="BK195" s="212"/>
      <c r="BL195" s="212"/>
      <c r="BM195" s="212"/>
      <c r="BN195" s="212"/>
    </row>
    <row r="196" spans="1:66">
      <c r="A196" s="211"/>
      <c r="B196" s="211"/>
      <c r="C196" s="212"/>
      <c r="D196" s="212"/>
      <c r="E196" s="212"/>
      <c r="F196" s="212"/>
      <c r="G196" s="212"/>
      <c r="H196" s="212"/>
      <c r="I196" s="212"/>
      <c r="J196" s="212"/>
      <c r="K196" s="212"/>
      <c r="L196" s="212"/>
      <c r="M196" s="212"/>
      <c r="N196" s="212"/>
      <c r="O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c r="BI196" s="212"/>
      <c r="BJ196" s="212"/>
      <c r="BK196" s="212"/>
      <c r="BL196" s="212"/>
      <c r="BM196" s="212"/>
      <c r="BN196" s="212"/>
    </row>
    <row r="197" spans="1:66">
      <c r="A197" s="211"/>
      <c r="B197" s="211"/>
      <c r="C197" s="212"/>
      <c r="D197" s="212"/>
      <c r="E197" s="212"/>
      <c r="F197" s="212"/>
      <c r="G197" s="212"/>
      <c r="H197" s="212"/>
      <c r="I197" s="212"/>
      <c r="J197" s="212"/>
      <c r="K197" s="212"/>
      <c r="L197" s="212"/>
      <c r="M197" s="212"/>
      <c r="N197" s="212"/>
      <c r="O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c r="BI197" s="212"/>
      <c r="BJ197" s="212"/>
      <c r="BK197" s="212"/>
      <c r="BL197" s="212"/>
      <c r="BM197" s="212"/>
      <c r="BN197" s="212"/>
    </row>
    <row r="198" spans="1:66">
      <c r="A198" s="211"/>
      <c r="B198" s="211"/>
      <c r="C198" s="212"/>
      <c r="D198" s="212"/>
      <c r="E198" s="212"/>
      <c r="F198" s="212"/>
      <c r="G198" s="212"/>
      <c r="H198" s="212"/>
      <c r="I198" s="212"/>
      <c r="J198" s="212"/>
      <c r="K198" s="212"/>
      <c r="L198" s="212"/>
      <c r="M198" s="212"/>
      <c r="N198" s="212"/>
      <c r="O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c r="BI198" s="212"/>
      <c r="BJ198" s="212"/>
      <c r="BK198" s="212"/>
      <c r="BL198" s="212"/>
      <c r="BM198" s="212"/>
      <c r="BN198" s="212"/>
    </row>
    <row r="199" spans="1:66">
      <c r="A199" s="211"/>
      <c r="B199" s="211"/>
      <c r="C199" s="212"/>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row>
    <row r="200" spans="1:66">
      <c r="A200" s="211"/>
      <c r="B200" s="211"/>
      <c r="C200" s="212"/>
      <c r="D200" s="212"/>
      <c r="E200" s="212"/>
      <c r="F200" s="212"/>
      <c r="G200" s="212"/>
      <c r="H200" s="212"/>
      <c r="I200" s="212"/>
      <c r="J200" s="212"/>
      <c r="K200" s="212"/>
      <c r="L200" s="212"/>
      <c r="M200" s="212"/>
      <c r="N200" s="212"/>
      <c r="O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c r="BI200" s="212"/>
      <c r="BJ200" s="212"/>
      <c r="BK200" s="212"/>
      <c r="BL200" s="212"/>
      <c r="BM200" s="212"/>
      <c r="BN200" s="212"/>
    </row>
    <row r="201" spans="1:66">
      <c r="A201" s="211"/>
      <c r="B201" s="211"/>
      <c r="C201" s="212"/>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c r="BI201" s="212"/>
      <c r="BJ201" s="212"/>
      <c r="BK201" s="212"/>
      <c r="BL201" s="212"/>
      <c r="BM201" s="212"/>
      <c r="BN201" s="212"/>
    </row>
    <row r="202" spans="1:66">
      <c r="A202" s="211"/>
      <c r="B202" s="211"/>
      <c r="C202" s="212"/>
      <c r="D202" s="212"/>
      <c r="E202" s="212"/>
      <c r="F202" s="212"/>
      <c r="G202" s="212"/>
      <c r="H202" s="212"/>
      <c r="I202" s="212"/>
      <c r="J202" s="212"/>
      <c r="K202" s="212"/>
      <c r="L202" s="212"/>
      <c r="M202" s="212"/>
      <c r="N202" s="212"/>
      <c r="O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c r="BI202" s="212"/>
      <c r="BJ202" s="212"/>
      <c r="BK202" s="212"/>
      <c r="BL202" s="212"/>
      <c r="BM202" s="212"/>
      <c r="BN202" s="212"/>
    </row>
    <row r="203" spans="1:66">
      <c r="A203" s="211"/>
      <c r="B203" s="211"/>
      <c r="C203" s="212"/>
      <c r="D203" s="212"/>
      <c r="E203" s="212"/>
      <c r="F203" s="212"/>
      <c r="G203" s="212"/>
      <c r="H203" s="212"/>
      <c r="I203" s="212"/>
      <c r="J203" s="212"/>
      <c r="K203" s="212"/>
      <c r="L203" s="212"/>
      <c r="M203" s="212"/>
      <c r="N203" s="212"/>
      <c r="O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c r="BI203" s="212"/>
      <c r="BJ203" s="212"/>
      <c r="BK203" s="212"/>
      <c r="BL203" s="212"/>
      <c r="BM203" s="212"/>
      <c r="BN203" s="212"/>
    </row>
    <row r="204" spans="1:66">
      <c r="A204" s="211"/>
      <c r="B204" s="211"/>
      <c r="C204" s="212"/>
      <c r="D204" s="212"/>
      <c r="E204" s="212"/>
      <c r="F204" s="212"/>
      <c r="G204" s="212"/>
      <c r="H204" s="212"/>
      <c r="I204" s="212"/>
      <c r="J204" s="212"/>
      <c r="K204" s="212"/>
      <c r="L204" s="212"/>
      <c r="M204" s="212"/>
      <c r="N204" s="212"/>
      <c r="O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c r="BI204" s="212"/>
      <c r="BJ204" s="212"/>
      <c r="BK204" s="212"/>
      <c r="BL204" s="212"/>
      <c r="BM204" s="212"/>
      <c r="BN204" s="212"/>
    </row>
    <row r="205" spans="1:66">
      <c r="A205" s="211"/>
      <c r="B205" s="211"/>
      <c r="C205" s="212"/>
      <c r="D205" s="212"/>
      <c r="E205" s="212"/>
      <c r="F205" s="212"/>
      <c r="G205" s="212"/>
      <c r="H205" s="212"/>
      <c r="I205" s="212"/>
      <c r="J205" s="212"/>
      <c r="K205" s="212"/>
      <c r="L205" s="212"/>
      <c r="M205" s="212"/>
      <c r="N205" s="212"/>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c r="BI205" s="212"/>
      <c r="BJ205" s="212"/>
      <c r="BK205" s="212"/>
      <c r="BL205" s="212"/>
      <c r="BM205" s="212"/>
      <c r="BN205" s="212"/>
    </row>
    <row r="206" spans="1:66">
      <c r="A206" s="211"/>
      <c r="B206" s="211"/>
      <c r="C206" s="212"/>
      <c r="D206" s="212"/>
      <c r="E206" s="212"/>
      <c r="F206" s="212"/>
      <c r="G206" s="212"/>
      <c r="H206" s="212"/>
      <c r="I206" s="212"/>
      <c r="J206" s="212"/>
      <c r="K206" s="212"/>
      <c r="L206" s="212"/>
      <c r="M206" s="212"/>
      <c r="N206" s="212"/>
      <c r="O206" s="212"/>
      <c r="P206" s="212"/>
      <c r="Q206" s="212"/>
      <c r="R206" s="212"/>
      <c r="S206" s="212"/>
      <c r="T206" s="212"/>
      <c r="U206" s="212"/>
      <c r="V206" s="212"/>
      <c r="W206" s="212"/>
      <c r="X206" s="212"/>
      <c r="Y206" s="212"/>
      <c r="Z206" s="212"/>
      <c r="AA206" s="212"/>
      <c r="AB206" s="212"/>
      <c r="AC206" s="212"/>
      <c r="AD206" s="212"/>
      <c r="AE206" s="212"/>
      <c r="AF206" s="212"/>
      <c r="AG206" s="212"/>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c r="BI206" s="212"/>
      <c r="BJ206" s="212"/>
      <c r="BK206" s="212"/>
      <c r="BL206" s="212"/>
      <c r="BM206" s="212"/>
      <c r="BN206" s="212"/>
    </row>
    <row r="207" spans="1:66">
      <c r="A207" s="211"/>
      <c r="B207" s="211"/>
      <c r="C207" s="212"/>
      <c r="D207" s="212"/>
      <c r="E207" s="212"/>
      <c r="F207" s="212"/>
      <c r="G207" s="212"/>
      <c r="H207" s="212"/>
      <c r="I207" s="212"/>
      <c r="J207" s="212"/>
      <c r="K207" s="212"/>
      <c r="L207" s="212"/>
      <c r="M207" s="212"/>
      <c r="N207" s="212"/>
      <c r="O207" s="212"/>
      <c r="P207" s="212"/>
      <c r="Q207" s="212"/>
      <c r="R207" s="212"/>
      <c r="S207" s="212"/>
      <c r="T207" s="212"/>
      <c r="U207" s="212"/>
      <c r="V207" s="212"/>
      <c r="W207" s="212"/>
      <c r="X207" s="212"/>
      <c r="Y207" s="212"/>
      <c r="Z207" s="212"/>
      <c r="AA207" s="212"/>
      <c r="AB207" s="212"/>
      <c r="AC207" s="212"/>
      <c r="AD207" s="212"/>
      <c r="AE207" s="212"/>
      <c r="AF207" s="212"/>
      <c r="AG207" s="212"/>
      <c r="AH207" s="212"/>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c r="BI207" s="212"/>
      <c r="BJ207" s="212"/>
      <c r="BK207" s="212"/>
      <c r="BL207" s="212"/>
      <c r="BM207" s="212"/>
      <c r="BN207" s="212"/>
    </row>
    <row r="208" spans="1:66">
      <c r="A208" s="211"/>
      <c r="B208" s="211"/>
      <c r="C208" s="212"/>
      <c r="D208" s="212"/>
      <c r="E208" s="212"/>
      <c r="F208" s="212"/>
      <c r="G208" s="212"/>
      <c r="H208" s="212"/>
      <c r="I208" s="212"/>
      <c r="J208" s="212"/>
      <c r="K208" s="212"/>
      <c r="L208" s="212"/>
      <c r="M208" s="212"/>
      <c r="N208" s="212"/>
      <c r="O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c r="BI208" s="212"/>
      <c r="BJ208" s="212"/>
      <c r="BK208" s="212"/>
      <c r="BL208" s="212"/>
      <c r="BM208" s="212"/>
      <c r="BN208" s="212"/>
    </row>
    <row r="209" spans="1:66">
      <c r="A209" s="211"/>
      <c r="B209" s="211"/>
      <c r="C209" s="212"/>
      <c r="D209" s="212"/>
      <c r="E209" s="212"/>
      <c r="F209" s="212"/>
      <c r="G209" s="212"/>
      <c r="H209" s="212"/>
      <c r="I209" s="212"/>
      <c r="J209" s="212"/>
      <c r="K209" s="212"/>
      <c r="L209" s="212"/>
      <c r="M209" s="212"/>
      <c r="N209" s="212"/>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c r="BI209" s="212"/>
      <c r="BJ209" s="212"/>
      <c r="BK209" s="212"/>
      <c r="BL209" s="212"/>
      <c r="BM209" s="212"/>
      <c r="BN209" s="212"/>
    </row>
    <row r="210" spans="1:66">
      <c r="A210" s="211"/>
      <c r="B210" s="211"/>
      <c r="C210" s="212"/>
      <c r="D210" s="212"/>
      <c r="E210" s="212"/>
      <c r="F210" s="212"/>
      <c r="G210" s="212"/>
      <c r="H210" s="212"/>
      <c r="I210" s="212"/>
      <c r="J210" s="212"/>
      <c r="K210" s="212"/>
      <c r="L210" s="212"/>
      <c r="M210" s="212"/>
      <c r="N210" s="212"/>
      <c r="O210" s="212"/>
      <c r="P210" s="212"/>
      <c r="Q210" s="212"/>
      <c r="R210" s="212"/>
      <c r="S210" s="212"/>
      <c r="T210" s="212"/>
      <c r="U210" s="212"/>
      <c r="V210" s="212"/>
      <c r="W210" s="212"/>
      <c r="X210" s="212"/>
      <c r="Y210" s="212"/>
      <c r="Z210" s="212"/>
      <c r="AA210" s="212"/>
      <c r="AB210" s="212"/>
      <c r="AC210" s="212"/>
      <c r="AD210" s="212"/>
      <c r="AE210" s="212"/>
      <c r="AF210" s="212"/>
      <c r="AG210" s="212"/>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c r="BI210" s="212"/>
      <c r="BJ210" s="212"/>
      <c r="BK210" s="212"/>
      <c r="BL210" s="212"/>
      <c r="BM210" s="212"/>
      <c r="BN210" s="212"/>
    </row>
    <row r="211" spans="1:66">
      <c r="A211" s="211"/>
      <c r="B211" s="211"/>
      <c r="C211" s="212"/>
      <c r="D211" s="212"/>
      <c r="E211" s="212"/>
      <c r="F211" s="212"/>
      <c r="G211" s="212"/>
      <c r="H211" s="212"/>
      <c r="I211" s="212"/>
      <c r="J211" s="212"/>
      <c r="K211" s="212"/>
      <c r="L211" s="212"/>
      <c r="M211" s="212"/>
      <c r="N211" s="212"/>
      <c r="O211" s="212"/>
      <c r="P211" s="212"/>
      <c r="Q211" s="212"/>
      <c r="R211" s="212"/>
      <c r="S211" s="212"/>
      <c r="T211" s="212"/>
      <c r="U211" s="212"/>
      <c r="V211" s="212"/>
      <c r="W211" s="212"/>
      <c r="X211" s="212"/>
      <c r="Y211" s="212"/>
      <c r="Z211" s="212"/>
      <c r="AA211" s="212"/>
      <c r="AB211" s="212"/>
      <c r="AC211" s="212"/>
      <c r="AD211" s="212"/>
      <c r="AE211" s="212"/>
      <c r="AF211" s="212"/>
      <c r="AG211" s="212"/>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c r="BI211" s="212"/>
      <c r="BJ211" s="212"/>
      <c r="BK211" s="212"/>
      <c r="BL211" s="212"/>
      <c r="BM211" s="212"/>
      <c r="BN211" s="212"/>
    </row>
    <row r="212" spans="1:66">
      <c r="A212" s="211"/>
      <c r="B212" s="211"/>
      <c r="C212" s="212"/>
      <c r="D212" s="212"/>
      <c r="E212" s="212"/>
      <c r="F212" s="212"/>
      <c r="G212" s="212"/>
      <c r="H212" s="212"/>
      <c r="I212" s="212"/>
      <c r="J212" s="212"/>
      <c r="K212" s="212"/>
      <c r="L212" s="212"/>
      <c r="M212" s="212"/>
      <c r="N212" s="212"/>
      <c r="O212" s="212"/>
      <c r="P212" s="212"/>
      <c r="Q212" s="212"/>
      <c r="R212" s="212"/>
      <c r="S212" s="212"/>
      <c r="T212" s="212"/>
      <c r="U212" s="212"/>
      <c r="V212" s="212"/>
      <c r="W212" s="212"/>
      <c r="X212" s="212"/>
      <c r="Y212" s="212"/>
      <c r="Z212" s="212"/>
      <c r="AA212" s="212"/>
      <c r="AB212" s="212"/>
      <c r="AC212" s="212"/>
      <c r="AD212" s="212"/>
      <c r="AE212" s="212"/>
      <c r="AF212" s="212"/>
      <c r="AG212" s="212"/>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c r="BI212" s="212"/>
      <c r="BJ212" s="212"/>
      <c r="BK212" s="212"/>
      <c r="BL212" s="212"/>
      <c r="BM212" s="212"/>
      <c r="BN212" s="212"/>
    </row>
    <row r="213" spans="1:66">
      <c r="A213" s="211"/>
      <c r="B213" s="211"/>
      <c r="C213" s="212"/>
      <c r="D213" s="212"/>
      <c r="E213" s="212"/>
      <c r="F213" s="212"/>
      <c r="G213" s="212"/>
      <c r="H213" s="212"/>
      <c r="I213" s="212"/>
      <c r="J213" s="212"/>
      <c r="K213" s="212"/>
      <c r="L213" s="212"/>
      <c r="M213" s="212"/>
      <c r="N213" s="212"/>
      <c r="O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212"/>
      <c r="AK213" s="212"/>
      <c r="AL213" s="212"/>
      <c r="AM213" s="212"/>
      <c r="AN213" s="212"/>
      <c r="AO213" s="212"/>
      <c r="AP213" s="212"/>
      <c r="AQ213" s="212"/>
      <c r="AR213" s="212"/>
      <c r="AS213" s="212"/>
      <c r="AT213" s="212"/>
      <c r="AU213" s="212"/>
      <c r="AV213" s="212"/>
      <c r="AW213" s="212"/>
      <c r="AX213" s="212"/>
      <c r="AY213" s="212"/>
      <c r="AZ213" s="212"/>
      <c r="BA213" s="212"/>
      <c r="BB213" s="212"/>
      <c r="BC213" s="212"/>
      <c r="BD213" s="212"/>
      <c r="BE213" s="212"/>
      <c r="BF213" s="212"/>
      <c r="BG213" s="212"/>
      <c r="BH213" s="212"/>
      <c r="BI213" s="212"/>
      <c r="BJ213" s="212"/>
      <c r="BK213" s="212"/>
      <c r="BL213" s="212"/>
      <c r="BM213" s="212"/>
      <c r="BN213" s="212"/>
    </row>
    <row r="214" spans="1:66">
      <c r="A214" s="211"/>
      <c r="B214" s="211"/>
      <c r="C214" s="212"/>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c r="BI214" s="212"/>
      <c r="BJ214" s="212"/>
      <c r="BK214" s="212"/>
      <c r="BL214" s="212"/>
      <c r="BM214" s="212"/>
      <c r="BN214" s="212"/>
    </row>
    <row r="215" spans="1:66">
      <c r="A215" s="211"/>
      <c r="B215" s="211"/>
      <c r="C215" s="212"/>
      <c r="D215" s="212"/>
      <c r="E215" s="212"/>
      <c r="F215" s="212"/>
      <c r="G215" s="212"/>
      <c r="H215" s="212"/>
      <c r="I215" s="212"/>
      <c r="J215" s="212"/>
      <c r="K215" s="212"/>
      <c r="L215" s="212"/>
      <c r="M215" s="212"/>
      <c r="N215" s="212"/>
      <c r="O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c r="BI215" s="212"/>
      <c r="BJ215" s="212"/>
      <c r="BK215" s="212"/>
      <c r="BL215" s="212"/>
      <c r="BM215" s="212"/>
      <c r="BN215" s="212"/>
    </row>
    <row r="216" spans="1:66">
      <c r="A216" s="211"/>
      <c r="B216" s="211"/>
      <c r="C216" s="212"/>
      <c r="D216" s="212"/>
      <c r="E216" s="212"/>
      <c r="F216" s="212"/>
      <c r="G216" s="212"/>
      <c r="H216" s="212"/>
      <c r="I216" s="212"/>
      <c r="J216" s="212"/>
      <c r="K216" s="212"/>
      <c r="L216" s="212"/>
      <c r="M216" s="212"/>
      <c r="N216" s="212"/>
      <c r="O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c r="BI216" s="212"/>
      <c r="BJ216" s="212"/>
      <c r="BK216" s="212"/>
      <c r="BL216" s="212"/>
      <c r="BM216" s="212"/>
      <c r="BN216" s="212"/>
    </row>
    <row r="217" spans="1:66">
      <c r="A217" s="211"/>
      <c r="B217" s="211"/>
      <c r="C217" s="212"/>
      <c r="D217" s="212"/>
      <c r="E217" s="212"/>
      <c r="F217" s="212"/>
      <c r="G217" s="212"/>
      <c r="H217" s="212"/>
      <c r="I217" s="212"/>
      <c r="J217" s="212"/>
      <c r="K217" s="212"/>
      <c r="L217" s="212"/>
      <c r="M217" s="212"/>
      <c r="N217" s="212"/>
      <c r="O217" s="212"/>
      <c r="P217" s="212"/>
      <c r="Q217" s="212"/>
      <c r="R217" s="212"/>
      <c r="S217" s="212"/>
      <c r="T217" s="212"/>
      <c r="U217" s="212"/>
      <c r="V217" s="212"/>
      <c r="W217" s="212"/>
      <c r="X217" s="212"/>
      <c r="Y217" s="212"/>
      <c r="Z217" s="212"/>
      <c r="AA217" s="212"/>
      <c r="AB217" s="212"/>
      <c r="AC217" s="212"/>
      <c r="AD217" s="212"/>
      <c r="AE217" s="212"/>
      <c r="AF217" s="212"/>
      <c r="AG217" s="212"/>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c r="BI217" s="212"/>
      <c r="BJ217" s="212"/>
      <c r="BK217" s="212"/>
      <c r="BL217" s="212"/>
      <c r="BM217" s="212"/>
      <c r="BN217" s="212"/>
    </row>
    <row r="218" spans="1:66">
      <c r="A218" s="211"/>
      <c r="B218" s="211"/>
      <c r="C218" s="212"/>
      <c r="D218" s="212"/>
      <c r="E218" s="212"/>
      <c r="F218" s="212"/>
      <c r="G218" s="212"/>
      <c r="H218" s="212"/>
      <c r="I218" s="212"/>
      <c r="J218" s="212"/>
      <c r="K218" s="212"/>
      <c r="L218" s="212"/>
      <c r="M218" s="212"/>
      <c r="N218" s="212"/>
      <c r="O218" s="212"/>
      <c r="P218" s="212"/>
      <c r="Q218" s="212"/>
      <c r="R218" s="212"/>
      <c r="S218" s="212"/>
      <c r="T218" s="212"/>
      <c r="U218" s="212"/>
      <c r="V218" s="212"/>
      <c r="W218" s="212"/>
      <c r="X218" s="212"/>
      <c r="Y218" s="212"/>
      <c r="Z218" s="212"/>
      <c r="AA218" s="212"/>
      <c r="AB218" s="212"/>
      <c r="AC218" s="212"/>
      <c r="AD218" s="212"/>
      <c r="AE218" s="212"/>
      <c r="AF218" s="212"/>
      <c r="AG218" s="212"/>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c r="BI218" s="212"/>
      <c r="BJ218" s="212"/>
      <c r="BK218" s="212"/>
      <c r="BL218" s="212"/>
      <c r="BM218" s="212"/>
      <c r="BN218" s="212"/>
    </row>
    <row r="219" spans="1:66">
      <c r="A219" s="211"/>
      <c r="B219" s="211"/>
      <c r="C219" s="212"/>
      <c r="D219" s="212"/>
      <c r="E219" s="212"/>
      <c r="F219" s="212"/>
      <c r="G219" s="212"/>
      <c r="H219" s="212"/>
      <c r="I219" s="212"/>
      <c r="J219" s="212"/>
      <c r="K219" s="212"/>
      <c r="L219" s="212"/>
      <c r="M219" s="212"/>
      <c r="N219" s="212"/>
      <c r="O219" s="212"/>
      <c r="P219" s="212"/>
      <c r="Q219" s="212"/>
      <c r="R219" s="212"/>
      <c r="S219" s="212"/>
      <c r="T219" s="212"/>
      <c r="U219" s="212"/>
      <c r="V219" s="212"/>
      <c r="W219" s="212"/>
      <c r="X219" s="212"/>
      <c r="Y219" s="212"/>
      <c r="Z219" s="212"/>
      <c r="AA219" s="212"/>
      <c r="AB219" s="212"/>
      <c r="AC219" s="212"/>
      <c r="AD219" s="212"/>
      <c r="AE219" s="212"/>
      <c r="AF219" s="212"/>
      <c r="AG219" s="212"/>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c r="BI219" s="212"/>
      <c r="BJ219" s="212"/>
      <c r="BK219" s="212"/>
      <c r="BL219" s="212"/>
      <c r="BM219" s="212"/>
      <c r="BN219" s="212"/>
    </row>
    <row r="220" spans="1:66">
      <c r="A220" s="211"/>
      <c r="B220" s="211"/>
      <c r="C220" s="212"/>
      <c r="D220" s="212"/>
      <c r="E220" s="212"/>
      <c r="F220" s="212"/>
      <c r="G220" s="212"/>
      <c r="H220" s="212"/>
      <c r="I220" s="212"/>
      <c r="J220" s="212"/>
      <c r="K220" s="212"/>
      <c r="L220" s="212"/>
      <c r="M220" s="212"/>
      <c r="N220" s="212"/>
      <c r="O220" s="212"/>
      <c r="P220" s="212"/>
      <c r="Q220" s="212"/>
      <c r="R220" s="212"/>
      <c r="S220" s="212"/>
      <c r="T220" s="212"/>
      <c r="U220" s="212"/>
      <c r="V220" s="212"/>
      <c r="W220" s="212"/>
      <c r="X220" s="212"/>
      <c r="Y220" s="212"/>
      <c r="Z220" s="212"/>
      <c r="AA220" s="212"/>
      <c r="AB220" s="212"/>
      <c r="AC220" s="212"/>
      <c r="AD220" s="212"/>
      <c r="AE220" s="212"/>
      <c r="AF220" s="212"/>
      <c r="AG220" s="212"/>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c r="BI220" s="212"/>
      <c r="BJ220" s="212"/>
      <c r="BK220" s="212"/>
      <c r="BL220" s="212"/>
      <c r="BM220" s="212"/>
      <c r="BN220" s="212"/>
    </row>
    <row r="221" spans="1:66">
      <c r="A221" s="211"/>
      <c r="B221" s="211"/>
      <c r="C221" s="212"/>
      <c r="D221" s="212"/>
      <c r="E221" s="212"/>
      <c r="F221" s="212"/>
      <c r="G221" s="212"/>
      <c r="H221" s="212"/>
      <c r="I221" s="212"/>
      <c r="J221" s="212"/>
      <c r="K221" s="212"/>
      <c r="L221" s="212"/>
      <c r="M221" s="212"/>
      <c r="N221" s="212"/>
      <c r="O221" s="212"/>
      <c r="P221" s="212"/>
      <c r="Q221" s="212"/>
      <c r="R221" s="212"/>
      <c r="S221" s="212"/>
      <c r="T221" s="212"/>
      <c r="U221" s="212"/>
      <c r="V221" s="212"/>
      <c r="W221" s="212"/>
      <c r="X221" s="212"/>
      <c r="Y221" s="212"/>
      <c r="Z221" s="212"/>
      <c r="AA221" s="212"/>
      <c r="AB221" s="212"/>
      <c r="AC221" s="212"/>
      <c r="AD221" s="212"/>
      <c r="AE221" s="212"/>
      <c r="AF221" s="212"/>
      <c r="AG221" s="212"/>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c r="BI221" s="212"/>
      <c r="BJ221" s="212"/>
      <c r="BK221" s="212"/>
      <c r="BL221" s="212"/>
      <c r="BM221" s="212"/>
      <c r="BN221" s="212"/>
    </row>
    <row r="222" spans="1:66">
      <c r="A222" s="211"/>
      <c r="B222" s="211"/>
      <c r="C222" s="212"/>
      <c r="D222" s="212"/>
      <c r="E222" s="212"/>
      <c r="F222" s="212"/>
      <c r="G222" s="212"/>
      <c r="H222" s="212"/>
      <c r="I222" s="212"/>
      <c r="J222" s="212"/>
      <c r="K222" s="212"/>
      <c r="L222" s="212"/>
      <c r="M222" s="212"/>
      <c r="N222" s="212"/>
      <c r="O222" s="212"/>
      <c r="P222" s="212"/>
      <c r="Q222" s="212"/>
      <c r="R222" s="212"/>
      <c r="S222" s="212"/>
      <c r="T222" s="212"/>
      <c r="U222" s="212"/>
      <c r="V222" s="212"/>
      <c r="W222" s="212"/>
      <c r="X222" s="212"/>
      <c r="Y222" s="212"/>
      <c r="Z222" s="212"/>
      <c r="AA222" s="212"/>
      <c r="AB222" s="212"/>
      <c r="AC222" s="212"/>
      <c r="AD222" s="212"/>
      <c r="AE222" s="212"/>
      <c r="AF222" s="212"/>
      <c r="AG222" s="212"/>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c r="BI222" s="212"/>
      <c r="BJ222" s="212"/>
      <c r="BK222" s="212"/>
      <c r="BL222" s="212"/>
      <c r="BM222" s="212"/>
      <c r="BN222" s="212"/>
    </row>
    <row r="223" spans="1:66">
      <c r="A223" s="211"/>
      <c r="B223" s="211"/>
      <c r="C223" s="212"/>
      <c r="D223" s="212"/>
      <c r="E223" s="212"/>
      <c r="F223" s="212"/>
      <c r="G223" s="212"/>
      <c r="H223" s="212"/>
      <c r="I223" s="212"/>
      <c r="J223" s="212"/>
      <c r="K223" s="212"/>
      <c r="L223" s="212"/>
      <c r="M223" s="212"/>
      <c r="N223" s="212"/>
      <c r="O223" s="212"/>
      <c r="P223" s="212"/>
      <c r="Q223" s="212"/>
      <c r="R223" s="212"/>
      <c r="S223" s="212"/>
      <c r="T223" s="212"/>
      <c r="U223" s="212"/>
      <c r="V223" s="212"/>
      <c r="W223" s="212"/>
      <c r="X223" s="212"/>
      <c r="Y223" s="212"/>
      <c r="Z223" s="212"/>
      <c r="AA223" s="212"/>
      <c r="AB223" s="212"/>
      <c r="AC223" s="212"/>
      <c r="AD223" s="212"/>
      <c r="AE223" s="212"/>
      <c r="AF223" s="212"/>
      <c r="AG223" s="212"/>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c r="BI223" s="212"/>
      <c r="BJ223" s="212"/>
      <c r="BK223" s="212"/>
      <c r="BL223" s="212"/>
      <c r="BM223" s="212"/>
      <c r="BN223" s="212"/>
    </row>
    <row r="224" spans="1:66">
      <c r="A224" s="211"/>
      <c r="B224" s="211"/>
      <c r="C224" s="212"/>
      <c r="D224" s="212"/>
      <c r="E224" s="212"/>
      <c r="F224" s="212"/>
      <c r="G224" s="212"/>
      <c r="H224" s="212"/>
      <c r="I224" s="212"/>
      <c r="J224" s="212"/>
      <c r="K224" s="212"/>
      <c r="L224" s="212"/>
      <c r="M224" s="212"/>
      <c r="N224" s="212"/>
      <c r="O224" s="212"/>
      <c r="P224" s="212"/>
      <c r="Q224" s="212"/>
      <c r="R224" s="212"/>
      <c r="S224" s="212"/>
      <c r="T224" s="212"/>
      <c r="U224" s="212"/>
      <c r="V224" s="212"/>
      <c r="W224" s="212"/>
      <c r="X224" s="212"/>
      <c r="Y224" s="212"/>
      <c r="Z224" s="212"/>
      <c r="AA224" s="212"/>
      <c r="AB224" s="212"/>
      <c r="AC224" s="212"/>
      <c r="AD224" s="212"/>
      <c r="AE224" s="212"/>
      <c r="AF224" s="212"/>
      <c r="AG224" s="212"/>
      <c r="AH224" s="212"/>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c r="BI224" s="212"/>
      <c r="BJ224" s="212"/>
      <c r="BK224" s="212"/>
      <c r="BL224" s="212"/>
      <c r="BM224" s="212"/>
      <c r="BN224" s="212"/>
    </row>
    <row r="225" spans="1:66">
      <c r="A225" s="211"/>
      <c r="B225" s="211"/>
      <c r="C225" s="212"/>
      <c r="D225" s="212"/>
      <c r="E225" s="212"/>
      <c r="F225" s="212"/>
      <c r="G225" s="212"/>
      <c r="H225" s="212"/>
      <c r="I225" s="212"/>
      <c r="J225" s="212"/>
      <c r="K225" s="212"/>
      <c r="L225" s="212"/>
      <c r="M225" s="212"/>
      <c r="N225" s="212"/>
      <c r="O225" s="212"/>
      <c r="P225" s="212"/>
      <c r="Q225" s="212"/>
      <c r="R225" s="212"/>
      <c r="S225" s="212"/>
      <c r="T225" s="212"/>
      <c r="U225" s="212"/>
      <c r="V225" s="212"/>
      <c r="W225" s="212"/>
      <c r="X225" s="212"/>
      <c r="Y225" s="212"/>
      <c r="Z225" s="212"/>
      <c r="AA225" s="212"/>
      <c r="AB225" s="212"/>
      <c r="AC225" s="212"/>
      <c r="AD225" s="212"/>
      <c r="AE225" s="212"/>
      <c r="AF225" s="212"/>
      <c r="AG225" s="212"/>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c r="BI225" s="212"/>
      <c r="BJ225" s="212"/>
      <c r="BK225" s="212"/>
      <c r="BL225" s="212"/>
      <c r="BM225" s="212"/>
      <c r="BN225" s="212"/>
    </row>
    <row r="226" spans="1:66">
      <c r="A226" s="211"/>
      <c r="B226" s="211"/>
      <c r="C226" s="212"/>
      <c r="D226" s="212"/>
      <c r="E226" s="212"/>
      <c r="F226" s="212"/>
      <c r="G226" s="212"/>
      <c r="H226" s="212"/>
      <c r="I226" s="212"/>
      <c r="J226" s="212"/>
      <c r="K226" s="212"/>
      <c r="L226" s="212"/>
      <c r="M226" s="212"/>
      <c r="N226" s="212"/>
      <c r="O226" s="212"/>
      <c r="P226" s="212"/>
      <c r="Q226" s="212"/>
      <c r="R226" s="212"/>
      <c r="S226" s="212"/>
      <c r="T226" s="212"/>
      <c r="U226" s="212"/>
      <c r="V226" s="212"/>
      <c r="W226" s="212"/>
      <c r="X226" s="212"/>
      <c r="Y226" s="212"/>
      <c r="Z226" s="212"/>
      <c r="AA226" s="212"/>
      <c r="AB226" s="212"/>
      <c r="AC226" s="212"/>
      <c r="AD226" s="212"/>
      <c r="AE226" s="212"/>
      <c r="AF226" s="212"/>
      <c r="AG226" s="212"/>
      <c r="AH226" s="212"/>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c r="BI226" s="212"/>
      <c r="BJ226" s="212"/>
      <c r="BK226" s="212"/>
      <c r="BL226" s="212"/>
      <c r="BM226" s="212"/>
      <c r="BN226" s="212"/>
    </row>
    <row r="227" spans="1:66">
      <c r="A227" s="211"/>
      <c r="B227" s="211"/>
      <c r="C227" s="212"/>
      <c r="D227" s="212"/>
      <c r="E227" s="212"/>
      <c r="F227" s="212"/>
      <c r="G227" s="212"/>
      <c r="H227" s="212"/>
      <c r="I227" s="212"/>
      <c r="J227" s="212"/>
      <c r="K227" s="212"/>
      <c r="L227" s="212"/>
      <c r="M227" s="212"/>
      <c r="N227" s="212"/>
      <c r="O227" s="212"/>
      <c r="P227" s="212"/>
      <c r="Q227" s="212"/>
      <c r="R227" s="212"/>
      <c r="S227" s="212"/>
      <c r="T227" s="212"/>
      <c r="U227" s="212"/>
      <c r="V227" s="212"/>
      <c r="W227" s="212"/>
      <c r="X227" s="212"/>
      <c r="Y227" s="212"/>
      <c r="Z227" s="212"/>
      <c r="AA227" s="212"/>
      <c r="AB227" s="212"/>
      <c r="AC227" s="212"/>
      <c r="AD227" s="212"/>
      <c r="AE227" s="212"/>
      <c r="AF227" s="212"/>
      <c r="AG227" s="212"/>
      <c r="AH227" s="212"/>
      <c r="AI227" s="212"/>
      <c r="AJ227" s="212"/>
      <c r="AK227" s="212"/>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c r="BG227" s="212"/>
      <c r="BH227" s="212"/>
      <c r="BI227" s="212"/>
      <c r="BJ227" s="212"/>
      <c r="BK227" s="212"/>
      <c r="BL227" s="212"/>
      <c r="BM227" s="212"/>
      <c r="BN227" s="212"/>
    </row>
    <row r="228" spans="1:66">
      <c r="A228" s="211"/>
      <c r="B228" s="211"/>
      <c r="C228" s="212"/>
      <c r="D228" s="212"/>
      <c r="E228" s="212"/>
      <c r="F228" s="212"/>
      <c r="G228" s="212"/>
      <c r="H228" s="212"/>
      <c r="I228" s="212"/>
      <c r="J228" s="212"/>
      <c r="K228" s="212"/>
      <c r="L228" s="212"/>
      <c r="M228" s="212"/>
      <c r="N228" s="212"/>
      <c r="O228" s="212"/>
      <c r="P228" s="212"/>
      <c r="Q228" s="212"/>
      <c r="R228" s="212"/>
      <c r="S228" s="212"/>
      <c r="T228" s="212"/>
      <c r="U228" s="212"/>
      <c r="V228" s="212"/>
      <c r="W228" s="212"/>
      <c r="X228" s="212"/>
      <c r="Y228" s="212"/>
      <c r="Z228" s="212"/>
      <c r="AA228" s="212"/>
      <c r="AB228" s="212"/>
      <c r="AC228" s="212"/>
      <c r="AD228" s="212"/>
      <c r="AE228" s="212"/>
      <c r="AF228" s="212"/>
      <c r="AG228" s="212"/>
      <c r="AH228" s="212"/>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c r="BI228" s="212"/>
      <c r="BJ228" s="212"/>
      <c r="BK228" s="212"/>
      <c r="BL228" s="212"/>
      <c r="BM228" s="212"/>
      <c r="BN228" s="212"/>
    </row>
    <row r="229" spans="1:66">
      <c r="A229" s="211"/>
      <c r="B229" s="211"/>
      <c r="C229" s="212"/>
      <c r="D229" s="212"/>
      <c r="E229" s="212"/>
      <c r="F229" s="212"/>
      <c r="G229" s="212"/>
      <c r="H229" s="212"/>
      <c r="I229" s="212"/>
      <c r="J229" s="212"/>
      <c r="K229" s="212"/>
      <c r="L229" s="212"/>
      <c r="M229" s="212"/>
      <c r="N229" s="212"/>
      <c r="O229" s="212"/>
      <c r="P229" s="212"/>
      <c r="Q229" s="212"/>
      <c r="R229" s="212"/>
      <c r="S229" s="212"/>
      <c r="T229" s="212"/>
      <c r="U229" s="212"/>
      <c r="V229" s="212"/>
      <c r="W229" s="212"/>
      <c r="X229" s="212"/>
      <c r="Y229" s="212"/>
      <c r="Z229" s="212"/>
      <c r="AA229" s="212"/>
      <c r="AB229" s="212"/>
      <c r="AC229" s="212"/>
      <c r="AD229" s="212"/>
      <c r="AE229" s="212"/>
      <c r="AF229" s="212"/>
      <c r="AG229" s="212"/>
      <c r="AH229" s="212"/>
      <c r="AI229" s="212"/>
      <c r="AJ229" s="212"/>
      <c r="AK229" s="212"/>
      <c r="AL229" s="212"/>
      <c r="AM229" s="212"/>
      <c r="AN229" s="212"/>
      <c r="AO229" s="212"/>
      <c r="AP229" s="212"/>
      <c r="AQ229" s="212"/>
      <c r="AR229" s="212"/>
      <c r="AS229" s="212"/>
      <c r="AT229" s="212"/>
      <c r="AU229" s="212"/>
      <c r="AV229" s="212"/>
      <c r="AW229" s="212"/>
      <c r="AX229" s="212"/>
      <c r="AY229" s="212"/>
      <c r="AZ229" s="212"/>
      <c r="BA229" s="212"/>
      <c r="BB229" s="212"/>
      <c r="BC229" s="212"/>
      <c r="BD229" s="212"/>
      <c r="BE229" s="212"/>
      <c r="BF229" s="212"/>
      <c r="BG229" s="212"/>
      <c r="BH229" s="212"/>
      <c r="BI229" s="212"/>
      <c r="BJ229" s="212"/>
      <c r="BK229" s="212"/>
      <c r="BL229" s="212"/>
      <c r="BM229" s="212"/>
      <c r="BN229" s="212"/>
    </row>
    <row r="230" spans="1:66">
      <c r="A230" s="211"/>
      <c r="B230" s="211"/>
      <c r="C230" s="212"/>
      <c r="D230" s="212"/>
      <c r="E230" s="212"/>
      <c r="F230" s="212"/>
      <c r="G230" s="212"/>
      <c r="H230" s="212"/>
      <c r="I230" s="212"/>
      <c r="J230" s="212"/>
      <c r="K230" s="212"/>
      <c r="L230" s="212"/>
      <c r="M230" s="212"/>
      <c r="N230" s="212"/>
      <c r="O230" s="212"/>
      <c r="P230" s="212"/>
      <c r="Q230" s="212"/>
      <c r="R230" s="212"/>
      <c r="S230" s="212"/>
      <c r="T230" s="212"/>
      <c r="U230" s="212"/>
      <c r="V230" s="212"/>
      <c r="W230" s="212"/>
      <c r="X230" s="212"/>
      <c r="Y230" s="212"/>
      <c r="Z230" s="212"/>
      <c r="AA230" s="212"/>
      <c r="AB230" s="212"/>
      <c r="AC230" s="212"/>
      <c r="AD230" s="212"/>
      <c r="AE230" s="212"/>
      <c r="AF230" s="212"/>
      <c r="AG230" s="212"/>
      <c r="AH230" s="212"/>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c r="BI230" s="212"/>
      <c r="BJ230" s="212"/>
      <c r="BK230" s="212"/>
      <c r="BL230" s="212"/>
      <c r="BM230" s="212"/>
      <c r="BN230" s="212"/>
    </row>
    <row r="231" spans="1:66">
      <c r="A231" s="211"/>
      <c r="B231" s="211"/>
      <c r="C231" s="212"/>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2"/>
      <c r="Z231" s="212"/>
      <c r="AA231" s="212"/>
      <c r="AB231" s="212"/>
      <c r="AC231" s="212"/>
      <c r="AD231" s="212"/>
      <c r="AE231" s="212"/>
      <c r="AF231" s="212"/>
      <c r="AG231" s="212"/>
      <c r="AH231" s="212"/>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c r="BI231" s="212"/>
      <c r="BJ231" s="212"/>
      <c r="BK231" s="212"/>
      <c r="BL231" s="212"/>
      <c r="BM231" s="212"/>
      <c r="BN231" s="212"/>
    </row>
    <row r="232" spans="1:66">
      <c r="A232" s="211"/>
      <c r="B232" s="211"/>
      <c r="C232" s="212"/>
      <c r="D232" s="212"/>
      <c r="E232" s="212"/>
      <c r="F232" s="212"/>
      <c r="G232" s="212"/>
      <c r="H232" s="212"/>
      <c r="I232" s="212"/>
      <c r="J232" s="212"/>
      <c r="K232" s="212"/>
      <c r="L232" s="212"/>
      <c r="M232" s="212"/>
      <c r="N232" s="212"/>
      <c r="O232" s="212"/>
      <c r="P232" s="212"/>
      <c r="Q232" s="212"/>
      <c r="R232" s="212"/>
      <c r="S232" s="212"/>
      <c r="T232" s="212"/>
      <c r="U232" s="212"/>
      <c r="V232" s="212"/>
      <c r="W232" s="212"/>
      <c r="X232" s="212"/>
      <c r="Y232" s="212"/>
      <c r="Z232" s="212"/>
      <c r="AA232" s="212"/>
      <c r="AB232" s="212"/>
      <c r="AC232" s="212"/>
      <c r="AD232" s="212"/>
      <c r="AE232" s="212"/>
      <c r="AF232" s="212"/>
      <c r="AG232" s="212"/>
      <c r="AH232" s="212"/>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c r="BI232" s="212"/>
      <c r="BJ232" s="212"/>
      <c r="BK232" s="212"/>
      <c r="BL232" s="212"/>
      <c r="BM232" s="212"/>
      <c r="BN232" s="212"/>
    </row>
    <row r="233" spans="1:66">
      <c r="A233" s="211"/>
      <c r="B233" s="211"/>
      <c r="C233" s="212"/>
      <c r="D233" s="212"/>
      <c r="E233" s="212"/>
      <c r="F233" s="212"/>
      <c r="G233" s="212"/>
      <c r="H233" s="212"/>
      <c r="I233" s="212"/>
      <c r="J233" s="212"/>
      <c r="K233" s="212"/>
      <c r="L233" s="212"/>
      <c r="M233" s="212"/>
      <c r="N233" s="212"/>
      <c r="O233" s="212"/>
      <c r="P233" s="212"/>
      <c r="Q233" s="212"/>
      <c r="R233" s="212"/>
      <c r="S233" s="212"/>
      <c r="T233" s="212"/>
      <c r="U233" s="212"/>
      <c r="V233" s="212"/>
      <c r="W233" s="212"/>
      <c r="X233" s="212"/>
      <c r="Y233" s="212"/>
      <c r="Z233" s="212"/>
      <c r="AA233" s="212"/>
      <c r="AB233" s="212"/>
      <c r="AC233" s="212"/>
      <c r="AD233" s="212"/>
      <c r="AE233" s="212"/>
      <c r="AF233" s="212"/>
      <c r="AG233" s="212"/>
      <c r="AH233" s="212"/>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c r="BI233" s="212"/>
      <c r="BJ233" s="212"/>
      <c r="BK233" s="212"/>
      <c r="BL233" s="212"/>
      <c r="BM233" s="212"/>
      <c r="BN233" s="212"/>
    </row>
    <row r="234" spans="1:66">
      <c r="A234" s="211"/>
      <c r="B234" s="211"/>
      <c r="C234" s="212"/>
      <c r="D234" s="212"/>
      <c r="E234" s="212"/>
      <c r="F234" s="212"/>
      <c r="G234" s="212"/>
      <c r="H234" s="212"/>
      <c r="I234" s="212"/>
      <c r="J234" s="212"/>
      <c r="K234" s="212"/>
      <c r="L234" s="212"/>
      <c r="M234" s="212"/>
      <c r="N234" s="212"/>
      <c r="O234" s="212"/>
      <c r="P234" s="212"/>
      <c r="Q234" s="212"/>
      <c r="R234" s="212"/>
      <c r="S234" s="212"/>
      <c r="T234" s="212"/>
      <c r="U234" s="212"/>
      <c r="V234" s="212"/>
      <c r="W234" s="212"/>
      <c r="X234" s="212"/>
      <c r="Y234" s="212"/>
      <c r="Z234" s="212"/>
      <c r="AA234" s="212"/>
      <c r="AB234" s="212"/>
      <c r="AC234" s="212"/>
      <c r="AD234" s="212"/>
      <c r="AE234" s="212"/>
      <c r="AF234" s="212"/>
      <c r="AG234" s="212"/>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c r="BI234" s="212"/>
      <c r="BJ234" s="212"/>
      <c r="BK234" s="212"/>
      <c r="BL234" s="212"/>
      <c r="BM234" s="212"/>
      <c r="BN234" s="212"/>
    </row>
    <row r="235" spans="1:66">
      <c r="A235" s="211"/>
      <c r="B235" s="211"/>
      <c r="C235" s="212"/>
      <c r="D235" s="212"/>
      <c r="E235" s="212"/>
      <c r="F235" s="212"/>
      <c r="G235" s="212"/>
      <c r="H235" s="212"/>
      <c r="I235" s="212"/>
      <c r="J235" s="212"/>
      <c r="K235" s="212"/>
      <c r="L235" s="212"/>
      <c r="M235" s="212"/>
      <c r="N235" s="212"/>
      <c r="O235" s="212"/>
      <c r="P235" s="212"/>
      <c r="Q235" s="212"/>
      <c r="R235" s="212"/>
      <c r="S235" s="212"/>
      <c r="T235" s="212"/>
      <c r="U235" s="212"/>
      <c r="V235" s="212"/>
      <c r="W235" s="212"/>
      <c r="X235" s="212"/>
      <c r="Y235" s="212"/>
      <c r="Z235" s="212"/>
      <c r="AA235" s="212"/>
      <c r="AB235" s="212"/>
      <c r="AC235" s="212"/>
      <c r="AD235" s="212"/>
      <c r="AE235" s="212"/>
      <c r="AF235" s="212"/>
      <c r="AG235" s="212"/>
      <c r="AH235" s="212"/>
      <c r="AI235" s="212"/>
      <c r="AJ235" s="212"/>
      <c r="AK235" s="212"/>
      <c r="AL235" s="212"/>
      <c r="AM235" s="212"/>
      <c r="AN235" s="212"/>
      <c r="AO235" s="212"/>
      <c r="AP235" s="212"/>
      <c r="AQ235" s="212"/>
      <c r="AR235" s="212"/>
      <c r="AS235" s="212"/>
      <c r="AT235" s="212"/>
      <c r="AU235" s="212"/>
      <c r="AV235" s="212"/>
      <c r="AW235" s="212"/>
      <c r="AX235" s="212"/>
      <c r="AY235" s="212"/>
      <c r="AZ235" s="212"/>
      <c r="BA235" s="212"/>
      <c r="BB235" s="212"/>
      <c r="BC235" s="212"/>
      <c r="BD235" s="212"/>
      <c r="BE235" s="212"/>
      <c r="BF235" s="212"/>
      <c r="BG235" s="212"/>
      <c r="BH235" s="212"/>
      <c r="BI235" s="212"/>
      <c r="BJ235" s="212"/>
      <c r="BK235" s="212"/>
      <c r="BL235" s="212"/>
      <c r="BM235" s="212"/>
      <c r="BN235" s="212"/>
    </row>
    <row r="236" spans="1:66">
      <c r="A236" s="211"/>
      <c r="B236" s="211"/>
      <c r="C236" s="212"/>
      <c r="D236" s="212"/>
      <c r="E236" s="212"/>
      <c r="F236" s="212"/>
      <c r="G236" s="212"/>
      <c r="H236" s="212"/>
      <c r="I236" s="212"/>
      <c r="J236" s="212"/>
      <c r="K236" s="212"/>
      <c r="L236" s="212"/>
      <c r="M236" s="212"/>
      <c r="N236" s="212"/>
      <c r="O236" s="212"/>
      <c r="P236" s="212"/>
      <c r="Q236" s="212"/>
      <c r="R236" s="212"/>
      <c r="S236" s="212"/>
      <c r="T236" s="212"/>
      <c r="U236" s="212"/>
      <c r="V236" s="212"/>
      <c r="W236" s="212"/>
      <c r="X236" s="212"/>
      <c r="Y236" s="212"/>
      <c r="Z236" s="212"/>
      <c r="AA236" s="212"/>
      <c r="AB236" s="212"/>
      <c r="AC236" s="212"/>
      <c r="AD236" s="212"/>
      <c r="AE236" s="212"/>
      <c r="AF236" s="212"/>
      <c r="AG236" s="212"/>
      <c r="AH236" s="212"/>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c r="BI236" s="212"/>
      <c r="BJ236" s="212"/>
      <c r="BK236" s="212"/>
      <c r="BL236" s="212"/>
      <c r="BM236" s="212"/>
      <c r="BN236" s="212"/>
    </row>
    <row r="237" spans="1:66">
      <c r="A237" s="211"/>
      <c r="B237" s="211"/>
      <c r="C237" s="212"/>
      <c r="D237" s="212"/>
      <c r="E237" s="212"/>
      <c r="F237" s="212"/>
      <c r="G237" s="212"/>
      <c r="H237" s="212"/>
      <c r="I237" s="212"/>
      <c r="J237" s="212"/>
      <c r="K237" s="212"/>
      <c r="L237" s="212"/>
      <c r="M237" s="212"/>
      <c r="N237" s="212"/>
      <c r="O237" s="212"/>
      <c r="P237" s="212"/>
      <c r="Q237" s="212"/>
      <c r="R237" s="212"/>
      <c r="S237" s="212"/>
      <c r="T237" s="212"/>
      <c r="U237" s="212"/>
      <c r="V237" s="212"/>
      <c r="W237" s="212"/>
      <c r="X237" s="212"/>
      <c r="Y237" s="212"/>
      <c r="Z237" s="212"/>
      <c r="AA237" s="212"/>
      <c r="AB237" s="212"/>
      <c r="AC237" s="212"/>
      <c r="AD237" s="212"/>
      <c r="AE237" s="212"/>
      <c r="AF237" s="212"/>
      <c r="AG237" s="212"/>
      <c r="AH237" s="212"/>
      <c r="AI237" s="212"/>
      <c r="AJ237" s="212"/>
      <c r="AK237" s="212"/>
      <c r="AL237" s="212"/>
      <c r="AM237" s="212"/>
      <c r="AN237" s="212"/>
      <c r="AO237" s="212"/>
      <c r="AP237" s="212"/>
      <c r="AQ237" s="212"/>
      <c r="AR237" s="212"/>
      <c r="AS237" s="212"/>
      <c r="AT237" s="212"/>
      <c r="AU237" s="212"/>
      <c r="AV237" s="212"/>
      <c r="AW237" s="212"/>
      <c r="AX237" s="212"/>
      <c r="AY237" s="212"/>
      <c r="AZ237" s="212"/>
      <c r="BA237" s="212"/>
      <c r="BB237" s="212"/>
      <c r="BC237" s="212"/>
      <c r="BD237" s="212"/>
      <c r="BE237" s="212"/>
      <c r="BF237" s="212"/>
      <c r="BG237" s="212"/>
      <c r="BH237" s="212"/>
      <c r="BI237" s="212"/>
      <c r="BJ237" s="212"/>
      <c r="BK237" s="212"/>
      <c r="BL237" s="212"/>
      <c r="BM237" s="212"/>
      <c r="BN237" s="212"/>
    </row>
    <row r="238" spans="1:66">
      <c r="A238" s="211"/>
      <c r="B238" s="211"/>
      <c r="C238" s="212"/>
      <c r="D238" s="212"/>
      <c r="E238" s="212"/>
      <c r="F238" s="212"/>
      <c r="G238" s="212"/>
      <c r="H238" s="212"/>
      <c r="I238" s="212"/>
      <c r="J238" s="212"/>
      <c r="K238" s="212"/>
      <c r="L238" s="212"/>
      <c r="M238" s="212"/>
      <c r="N238" s="212"/>
      <c r="O238" s="212"/>
      <c r="P238" s="212"/>
      <c r="Q238" s="212"/>
      <c r="R238" s="212"/>
      <c r="S238" s="212"/>
      <c r="T238" s="212"/>
      <c r="U238" s="212"/>
      <c r="V238" s="212"/>
      <c r="W238" s="212"/>
      <c r="X238" s="212"/>
      <c r="Y238" s="212"/>
      <c r="Z238" s="212"/>
      <c r="AA238" s="212"/>
      <c r="AB238" s="212"/>
      <c r="AC238" s="212"/>
      <c r="AD238" s="212"/>
      <c r="AE238" s="212"/>
      <c r="AF238" s="212"/>
      <c r="AG238" s="212"/>
      <c r="AH238" s="212"/>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c r="BI238" s="212"/>
      <c r="BJ238" s="212"/>
      <c r="BK238" s="212"/>
      <c r="BL238" s="212"/>
      <c r="BM238" s="212"/>
      <c r="BN238" s="212"/>
    </row>
    <row r="239" spans="1:66">
      <c r="A239" s="211"/>
      <c r="B239" s="211"/>
      <c r="C239" s="212"/>
      <c r="D239" s="212"/>
      <c r="E239" s="212"/>
      <c r="F239" s="212"/>
      <c r="G239" s="212"/>
      <c r="H239" s="212"/>
      <c r="I239" s="212"/>
      <c r="J239" s="212"/>
      <c r="K239" s="212"/>
      <c r="L239" s="212"/>
      <c r="M239" s="212"/>
      <c r="N239" s="212"/>
      <c r="O239" s="212"/>
      <c r="P239" s="212"/>
      <c r="Q239" s="212"/>
      <c r="R239" s="212"/>
      <c r="S239" s="212"/>
      <c r="T239" s="212"/>
      <c r="U239" s="212"/>
      <c r="V239" s="212"/>
      <c r="W239" s="212"/>
      <c r="X239" s="212"/>
      <c r="Y239" s="212"/>
      <c r="Z239" s="212"/>
      <c r="AA239" s="212"/>
      <c r="AB239" s="212"/>
      <c r="AC239" s="212"/>
      <c r="AD239" s="212"/>
      <c r="AE239" s="212"/>
      <c r="AF239" s="212"/>
      <c r="AG239" s="212"/>
      <c r="AH239" s="212"/>
      <c r="AI239" s="212"/>
      <c r="AJ239" s="212"/>
      <c r="AK239" s="212"/>
      <c r="AL239" s="212"/>
      <c r="AM239" s="212"/>
      <c r="AN239" s="212"/>
      <c r="AO239" s="212"/>
      <c r="AP239" s="212"/>
      <c r="AQ239" s="212"/>
      <c r="AR239" s="212"/>
      <c r="AS239" s="212"/>
      <c r="AT239" s="212"/>
      <c r="AU239" s="212"/>
      <c r="AV239" s="212"/>
      <c r="AW239" s="212"/>
      <c r="AX239" s="212"/>
      <c r="AY239" s="212"/>
      <c r="AZ239" s="212"/>
      <c r="BA239" s="212"/>
      <c r="BB239" s="212"/>
      <c r="BC239" s="212"/>
      <c r="BD239" s="212"/>
      <c r="BE239" s="212"/>
      <c r="BF239" s="212"/>
      <c r="BG239" s="212"/>
      <c r="BH239" s="212"/>
      <c r="BI239" s="212"/>
      <c r="BJ239" s="212"/>
      <c r="BK239" s="212"/>
      <c r="BL239" s="212"/>
      <c r="BM239" s="212"/>
      <c r="BN239" s="212"/>
    </row>
    <row r="240" spans="1:66">
      <c r="A240" s="211"/>
      <c r="B240" s="211"/>
      <c r="C240" s="212"/>
      <c r="D240" s="212"/>
      <c r="E240" s="212"/>
      <c r="F240" s="212"/>
      <c r="G240" s="212"/>
      <c r="H240" s="212"/>
      <c r="I240" s="212"/>
      <c r="J240" s="212"/>
      <c r="K240" s="212"/>
      <c r="L240" s="212"/>
      <c r="M240" s="212"/>
      <c r="N240" s="212"/>
      <c r="O240" s="212"/>
      <c r="P240" s="212"/>
      <c r="Q240" s="212"/>
      <c r="R240" s="212"/>
      <c r="S240" s="212"/>
      <c r="T240" s="212"/>
      <c r="U240" s="212"/>
      <c r="V240" s="212"/>
      <c r="W240" s="212"/>
      <c r="X240" s="212"/>
      <c r="Y240" s="212"/>
      <c r="Z240" s="212"/>
      <c r="AA240" s="212"/>
      <c r="AB240" s="212"/>
      <c r="AC240" s="212"/>
      <c r="AD240" s="212"/>
      <c r="AE240" s="212"/>
      <c r="AF240" s="212"/>
      <c r="AG240" s="212"/>
      <c r="AH240" s="212"/>
      <c r="AI240" s="212"/>
      <c r="AJ240" s="212"/>
      <c r="AK240" s="212"/>
      <c r="AL240" s="212"/>
      <c r="AM240" s="212"/>
      <c r="AN240" s="212"/>
      <c r="AO240" s="212"/>
      <c r="AP240" s="212"/>
      <c r="AQ240" s="212"/>
      <c r="AR240" s="212"/>
      <c r="AS240" s="212"/>
      <c r="AT240" s="212"/>
      <c r="AU240" s="212"/>
      <c r="AV240" s="212"/>
      <c r="AW240" s="212"/>
      <c r="AX240" s="212"/>
      <c r="AY240" s="212"/>
      <c r="AZ240" s="212"/>
      <c r="BA240" s="212"/>
      <c r="BB240" s="212"/>
      <c r="BC240" s="212"/>
      <c r="BD240" s="212"/>
      <c r="BE240" s="212"/>
      <c r="BF240" s="212"/>
      <c r="BG240" s="212"/>
      <c r="BH240" s="212"/>
      <c r="BI240" s="212"/>
      <c r="BJ240" s="212"/>
      <c r="BK240" s="212"/>
      <c r="BL240" s="212"/>
      <c r="BM240" s="212"/>
      <c r="BN240" s="212"/>
    </row>
    <row r="241" spans="1:66">
      <c r="A241" s="211"/>
      <c r="B241" s="211"/>
      <c r="C241" s="212"/>
      <c r="D241" s="212"/>
      <c r="E241" s="212"/>
      <c r="F241" s="212"/>
      <c r="G241" s="212"/>
      <c r="H241" s="212"/>
      <c r="I241" s="212"/>
      <c r="J241" s="212"/>
      <c r="K241" s="212"/>
      <c r="L241" s="212"/>
      <c r="M241" s="212"/>
      <c r="N241" s="212"/>
      <c r="O241" s="212"/>
      <c r="P241" s="212"/>
      <c r="Q241" s="212"/>
      <c r="R241" s="212"/>
      <c r="S241" s="212"/>
      <c r="T241" s="212"/>
      <c r="U241" s="212"/>
      <c r="V241" s="212"/>
      <c r="W241" s="212"/>
      <c r="X241" s="212"/>
      <c r="Y241" s="212"/>
      <c r="Z241" s="212"/>
      <c r="AA241" s="212"/>
      <c r="AB241" s="212"/>
      <c r="AC241" s="212"/>
      <c r="AD241" s="212"/>
      <c r="AE241" s="212"/>
      <c r="AF241" s="212"/>
      <c r="AG241" s="212"/>
      <c r="AH241" s="212"/>
      <c r="AI241" s="212"/>
      <c r="AJ241" s="212"/>
      <c r="AK241" s="212"/>
      <c r="AL241" s="212"/>
      <c r="AM241" s="212"/>
      <c r="AN241" s="212"/>
      <c r="AO241" s="212"/>
      <c r="AP241" s="212"/>
      <c r="AQ241" s="212"/>
      <c r="AR241" s="212"/>
      <c r="AS241" s="212"/>
      <c r="AT241" s="212"/>
      <c r="AU241" s="212"/>
      <c r="AV241" s="212"/>
      <c r="AW241" s="212"/>
      <c r="AX241" s="212"/>
      <c r="AY241" s="212"/>
      <c r="AZ241" s="212"/>
      <c r="BA241" s="212"/>
      <c r="BB241" s="212"/>
      <c r="BC241" s="212"/>
      <c r="BD241" s="212"/>
      <c r="BE241" s="212"/>
      <c r="BF241" s="212"/>
      <c r="BG241" s="212"/>
      <c r="BH241" s="212"/>
      <c r="BI241" s="212"/>
      <c r="BJ241" s="212"/>
      <c r="BK241" s="212"/>
      <c r="BL241" s="212"/>
      <c r="BM241" s="212"/>
      <c r="BN241" s="212"/>
    </row>
    <row r="242" spans="1:66">
      <c r="A242" s="211"/>
      <c r="B242" s="211"/>
      <c r="C242" s="212"/>
      <c r="D242" s="212"/>
      <c r="E242" s="212"/>
      <c r="F242" s="212"/>
      <c r="G242" s="212"/>
      <c r="H242" s="212"/>
      <c r="I242" s="212"/>
      <c r="J242" s="212"/>
      <c r="K242" s="212"/>
      <c r="L242" s="212"/>
      <c r="M242" s="212"/>
      <c r="N242" s="212"/>
      <c r="O242" s="212"/>
      <c r="P242" s="212"/>
      <c r="Q242" s="212"/>
      <c r="R242" s="212"/>
      <c r="S242" s="212"/>
      <c r="T242" s="212"/>
      <c r="U242" s="212"/>
      <c r="V242" s="212"/>
      <c r="W242" s="212"/>
      <c r="X242" s="212"/>
      <c r="Y242" s="212"/>
      <c r="Z242" s="212"/>
      <c r="AA242" s="212"/>
      <c r="AB242" s="212"/>
      <c r="AC242" s="212"/>
      <c r="AD242" s="212"/>
      <c r="AE242" s="212"/>
      <c r="AF242" s="212"/>
      <c r="AG242" s="212"/>
      <c r="AH242" s="212"/>
      <c r="AI242" s="212"/>
      <c r="AJ242" s="212"/>
      <c r="AK242" s="212"/>
      <c r="AL242" s="212"/>
      <c r="AM242" s="212"/>
      <c r="AN242" s="212"/>
      <c r="AO242" s="212"/>
      <c r="AP242" s="212"/>
      <c r="AQ242" s="212"/>
      <c r="AR242" s="212"/>
      <c r="AS242" s="212"/>
      <c r="AT242" s="212"/>
      <c r="AU242" s="212"/>
      <c r="AV242" s="212"/>
      <c r="AW242" s="212"/>
      <c r="AX242" s="212"/>
      <c r="AY242" s="212"/>
      <c r="AZ242" s="212"/>
      <c r="BA242" s="212"/>
      <c r="BB242" s="212"/>
      <c r="BC242" s="212"/>
      <c r="BD242" s="212"/>
      <c r="BE242" s="212"/>
      <c r="BF242" s="212"/>
      <c r="BG242" s="212"/>
      <c r="BH242" s="212"/>
      <c r="BI242" s="212"/>
      <c r="BJ242" s="212"/>
      <c r="BK242" s="212"/>
      <c r="BL242" s="212"/>
      <c r="BM242" s="212"/>
      <c r="BN242" s="212"/>
    </row>
    <row r="243" spans="1:66">
      <c r="A243" s="211"/>
      <c r="B243" s="211"/>
      <c r="C243" s="212"/>
      <c r="D243" s="212"/>
      <c r="E243" s="212"/>
      <c r="F243" s="212"/>
      <c r="G243" s="212"/>
      <c r="H243" s="212"/>
      <c r="I243" s="212"/>
      <c r="J243" s="212"/>
      <c r="K243" s="212"/>
      <c r="L243" s="212"/>
      <c r="M243" s="212"/>
      <c r="N243" s="212"/>
      <c r="O243" s="212"/>
      <c r="P243" s="212"/>
      <c r="Q243" s="212"/>
      <c r="R243" s="212"/>
      <c r="S243" s="212"/>
      <c r="T243" s="212"/>
      <c r="U243" s="212"/>
      <c r="V243" s="212"/>
      <c r="W243" s="212"/>
      <c r="X243" s="212"/>
      <c r="Y243" s="212"/>
      <c r="Z243" s="212"/>
      <c r="AA243" s="212"/>
      <c r="AB243" s="212"/>
      <c r="AC243" s="212"/>
      <c r="AD243" s="212"/>
      <c r="AE243" s="212"/>
      <c r="AF243" s="212"/>
      <c r="AG243" s="212"/>
      <c r="AH243" s="212"/>
      <c r="AI243" s="212"/>
      <c r="AJ243" s="212"/>
      <c r="AK243" s="212"/>
      <c r="AL243" s="212"/>
      <c r="AM243" s="212"/>
      <c r="AN243" s="212"/>
      <c r="AO243" s="212"/>
      <c r="AP243" s="212"/>
      <c r="AQ243" s="212"/>
      <c r="AR243" s="212"/>
      <c r="AS243" s="212"/>
      <c r="AT243" s="212"/>
      <c r="AU243" s="212"/>
      <c r="AV243" s="212"/>
      <c r="AW243" s="212"/>
      <c r="AX243" s="212"/>
      <c r="AY243" s="212"/>
      <c r="AZ243" s="212"/>
      <c r="BA243" s="212"/>
      <c r="BB243" s="212"/>
      <c r="BC243" s="212"/>
      <c r="BD243" s="212"/>
      <c r="BE243" s="212"/>
      <c r="BF243" s="212"/>
      <c r="BG243" s="212"/>
      <c r="BH243" s="212"/>
      <c r="BI243" s="212"/>
      <c r="BJ243" s="212"/>
      <c r="BK243" s="212"/>
      <c r="BL243" s="212"/>
      <c r="BM243" s="212"/>
      <c r="BN243" s="212"/>
    </row>
    <row r="244" spans="1:66">
      <c r="A244" s="211"/>
      <c r="B244" s="211"/>
      <c r="C244" s="212"/>
      <c r="D244" s="212"/>
      <c r="E244" s="212"/>
      <c r="F244" s="212"/>
      <c r="G244" s="212"/>
      <c r="H244" s="212"/>
      <c r="I244" s="212"/>
      <c r="J244" s="212"/>
      <c r="K244" s="212"/>
      <c r="L244" s="212"/>
      <c r="M244" s="212"/>
      <c r="N244" s="212"/>
      <c r="O244" s="212"/>
      <c r="P244" s="212"/>
      <c r="Q244" s="212"/>
      <c r="R244" s="212"/>
      <c r="S244" s="212"/>
      <c r="T244" s="212"/>
      <c r="U244" s="212"/>
      <c r="V244" s="212"/>
      <c r="W244" s="212"/>
      <c r="X244" s="212"/>
      <c r="Y244" s="212"/>
      <c r="Z244" s="212"/>
      <c r="AA244" s="212"/>
      <c r="AB244" s="212"/>
      <c r="AC244" s="212"/>
      <c r="AD244" s="212"/>
      <c r="AE244" s="212"/>
      <c r="AF244" s="212"/>
      <c r="AG244" s="212"/>
      <c r="AH244" s="212"/>
      <c r="AI244" s="212"/>
      <c r="AJ244" s="212"/>
      <c r="AK244" s="212"/>
      <c r="AL244" s="212"/>
      <c r="AM244" s="212"/>
      <c r="AN244" s="212"/>
      <c r="AO244" s="212"/>
      <c r="AP244" s="212"/>
      <c r="AQ244" s="212"/>
      <c r="AR244" s="212"/>
      <c r="AS244" s="212"/>
      <c r="AT244" s="212"/>
      <c r="AU244" s="212"/>
      <c r="AV244" s="212"/>
      <c r="AW244" s="212"/>
      <c r="AX244" s="212"/>
      <c r="AY244" s="212"/>
      <c r="AZ244" s="212"/>
      <c r="BA244" s="212"/>
      <c r="BB244" s="212"/>
      <c r="BC244" s="212"/>
      <c r="BD244" s="212"/>
      <c r="BE244" s="212"/>
      <c r="BF244" s="212"/>
      <c r="BG244" s="212"/>
      <c r="BH244" s="212"/>
      <c r="BI244" s="212"/>
      <c r="BJ244" s="212"/>
      <c r="BK244" s="212"/>
      <c r="BL244" s="212"/>
      <c r="BM244" s="212"/>
      <c r="BN244" s="212"/>
    </row>
    <row r="245" spans="1:66">
      <c r="A245" s="211"/>
      <c r="B245" s="211"/>
      <c r="C245" s="212"/>
      <c r="D245" s="212"/>
      <c r="E245" s="212"/>
      <c r="F245" s="212"/>
      <c r="G245" s="212"/>
      <c r="H245" s="212"/>
      <c r="I245" s="212"/>
      <c r="J245" s="212"/>
      <c r="K245" s="212"/>
      <c r="L245" s="212"/>
      <c r="M245" s="212"/>
      <c r="N245" s="212"/>
      <c r="O245" s="212"/>
      <c r="P245" s="212"/>
      <c r="Q245" s="212"/>
      <c r="R245" s="212"/>
      <c r="S245" s="212"/>
      <c r="T245" s="212"/>
      <c r="U245" s="212"/>
      <c r="V245" s="212"/>
      <c r="W245" s="212"/>
      <c r="X245" s="212"/>
      <c r="Y245" s="212"/>
      <c r="Z245" s="212"/>
      <c r="AA245" s="212"/>
      <c r="AB245" s="212"/>
      <c r="AC245" s="212"/>
      <c r="AD245" s="212"/>
      <c r="AE245" s="212"/>
      <c r="AF245" s="212"/>
      <c r="AG245" s="212"/>
      <c r="AH245" s="212"/>
      <c r="AI245" s="212"/>
      <c r="AJ245" s="212"/>
      <c r="AK245" s="212"/>
      <c r="AL245" s="212"/>
      <c r="AM245" s="212"/>
      <c r="AN245" s="212"/>
      <c r="AO245" s="212"/>
      <c r="AP245" s="212"/>
      <c r="AQ245" s="212"/>
      <c r="AR245" s="212"/>
      <c r="AS245" s="212"/>
      <c r="AT245" s="212"/>
      <c r="AU245" s="212"/>
      <c r="AV245" s="212"/>
      <c r="AW245" s="212"/>
      <c r="AX245" s="212"/>
      <c r="AY245" s="212"/>
      <c r="AZ245" s="212"/>
      <c r="BA245" s="212"/>
      <c r="BB245" s="212"/>
      <c r="BC245" s="212"/>
      <c r="BD245" s="212"/>
      <c r="BE245" s="212"/>
      <c r="BF245" s="212"/>
      <c r="BG245" s="212"/>
      <c r="BH245" s="212"/>
      <c r="BI245" s="212"/>
      <c r="BJ245" s="212"/>
      <c r="BK245" s="212"/>
      <c r="BL245" s="212"/>
      <c r="BM245" s="212"/>
      <c r="BN245" s="212"/>
    </row>
    <row r="246" spans="1:66">
      <c r="A246" s="211"/>
      <c r="B246" s="211"/>
      <c r="C246" s="212"/>
      <c r="D246" s="212"/>
      <c r="E246" s="212"/>
      <c r="F246" s="212"/>
      <c r="G246" s="212"/>
      <c r="H246" s="212"/>
      <c r="I246" s="212"/>
      <c r="J246" s="212"/>
      <c r="K246" s="212"/>
      <c r="L246" s="212"/>
      <c r="M246" s="212"/>
      <c r="N246" s="212"/>
      <c r="O246" s="212"/>
      <c r="P246" s="212"/>
      <c r="Q246" s="212"/>
      <c r="R246" s="212"/>
      <c r="S246" s="212"/>
      <c r="T246" s="212"/>
      <c r="U246" s="212"/>
      <c r="V246" s="212"/>
      <c r="W246" s="212"/>
      <c r="X246" s="212"/>
      <c r="Y246" s="212"/>
      <c r="Z246" s="212"/>
      <c r="AA246" s="212"/>
      <c r="AB246" s="212"/>
      <c r="AC246" s="212"/>
      <c r="AD246" s="212"/>
      <c r="AE246" s="212"/>
      <c r="AF246" s="212"/>
      <c r="AG246" s="212"/>
      <c r="AH246" s="212"/>
      <c r="AI246" s="212"/>
      <c r="AJ246" s="212"/>
      <c r="AK246" s="212"/>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c r="BG246" s="212"/>
      <c r="BH246" s="212"/>
      <c r="BI246" s="212"/>
      <c r="BJ246" s="212"/>
      <c r="BK246" s="212"/>
      <c r="BL246" s="212"/>
      <c r="BM246" s="212"/>
      <c r="BN246" s="212"/>
    </row>
    <row r="247" spans="1:66">
      <c r="A247" s="211"/>
      <c r="B247" s="211"/>
      <c r="C247" s="212"/>
      <c r="D247" s="212"/>
      <c r="E247" s="212"/>
      <c r="F247" s="212"/>
      <c r="G247" s="212"/>
      <c r="H247" s="212"/>
      <c r="I247" s="212"/>
      <c r="J247" s="212"/>
      <c r="K247" s="212"/>
      <c r="L247" s="212"/>
      <c r="M247" s="212"/>
      <c r="N247" s="212"/>
      <c r="O247" s="212"/>
      <c r="P247" s="212"/>
      <c r="Q247" s="212"/>
      <c r="R247" s="212"/>
      <c r="S247" s="212"/>
      <c r="T247" s="212"/>
      <c r="U247" s="212"/>
      <c r="V247" s="212"/>
      <c r="W247" s="212"/>
      <c r="X247" s="212"/>
      <c r="Y247" s="212"/>
      <c r="Z247" s="212"/>
      <c r="AA247" s="212"/>
      <c r="AB247" s="212"/>
      <c r="AC247" s="212"/>
      <c r="AD247" s="212"/>
      <c r="AE247" s="212"/>
      <c r="AF247" s="212"/>
      <c r="AG247" s="212"/>
      <c r="AH247" s="212"/>
      <c r="AI247" s="212"/>
      <c r="AJ247" s="212"/>
      <c r="AK247" s="212"/>
      <c r="AL247" s="212"/>
      <c r="AM247" s="212"/>
      <c r="AN247" s="212"/>
      <c r="AO247" s="212"/>
      <c r="AP247" s="212"/>
      <c r="AQ247" s="212"/>
      <c r="AR247" s="212"/>
      <c r="AS247" s="212"/>
      <c r="AT247" s="212"/>
      <c r="AU247" s="212"/>
      <c r="AV247" s="212"/>
      <c r="AW247" s="212"/>
      <c r="AX247" s="212"/>
      <c r="AY247" s="212"/>
      <c r="AZ247" s="212"/>
      <c r="BA247" s="212"/>
      <c r="BB247" s="212"/>
      <c r="BC247" s="212"/>
      <c r="BD247" s="212"/>
      <c r="BE247" s="212"/>
      <c r="BF247" s="212"/>
      <c r="BG247" s="212"/>
      <c r="BH247" s="212"/>
      <c r="BI247" s="212"/>
      <c r="BJ247" s="212"/>
      <c r="BK247" s="212"/>
      <c r="BL247" s="212"/>
      <c r="BM247" s="212"/>
      <c r="BN247" s="212"/>
    </row>
    <row r="248" spans="1:66">
      <c r="A248" s="211"/>
      <c r="B248" s="211"/>
      <c r="C248" s="212"/>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2"/>
      <c r="Z248" s="212"/>
      <c r="AA248" s="212"/>
      <c r="AB248" s="212"/>
      <c r="AC248" s="212"/>
      <c r="AD248" s="212"/>
      <c r="AE248" s="212"/>
      <c r="AF248" s="212"/>
      <c r="AG248" s="212"/>
      <c r="AH248" s="212"/>
      <c r="AI248" s="212"/>
      <c r="AJ248" s="212"/>
      <c r="AK248" s="212"/>
      <c r="AL248" s="212"/>
      <c r="AM248" s="212"/>
      <c r="AN248" s="212"/>
      <c r="AO248" s="212"/>
      <c r="AP248" s="212"/>
      <c r="AQ248" s="212"/>
      <c r="AR248" s="212"/>
      <c r="AS248" s="212"/>
      <c r="AT248" s="212"/>
      <c r="AU248" s="212"/>
      <c r="AV248" s="212"/>
      <c r="AW248" s="212"/>
      <c r="AX248" s="212"/>
      <c r="AY248" s="212"/>
      <c r="AZ248" s="212"/>
      <c r="BA248" s="212"/>
      <c r="BB248" s="212"/>
      <c r="BC248" s="212"/>
      <c r="BD248" s="212"/>
      <c r="BE248" s="212"/>
      <c r="BF248" s="212"/>
      <c r="BG248" s="212"/>
      <c r="BH248" s="212"/>
      <c r="BI248" s="212"/>
      <c r="BJ248" s="212"/>
      <c r="BK248" s="212"/>
      <c r="BL248" s="212"/>
      <c r="BM248" s="212"/>
      <c r="BN248" s="212"/>
    </row>
    <row r="249" spans="1:66">
      <c r="A249" s="211"/>
      <c r="B249" s="211"/>
      <c r="C249" s="212"/>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2"/>
      <c r="Z249" s="212"/>
      <c r="AA249" s="212"/>
      <c r="AB249" s="212"/>
      <c r="AC249" s="212"/>
      <c r="AD249" s="212"/>
      <c r="AE249" s="212"/>
      <c r="AF249" s="212"/>
      <c r="AG249" s="212"/>
      <c r="AH249" s="212"/>
      <c r="AI249" s="212"/>
      <c r="AJ249" s="212"/>
      <c r="AK249" s="212"/>
      <c r="AL249" s="212"/>
      <c r="AM249" s="212"/>
      <c r="AN249" s="212"/>
      <c r="AO249" s="212"/>
      <c r="AP249" s="212"/>
      <c r="AQ249" s="212"/>
      <c r="AR249" s="212"/>
      <c r="AS249" s="212"/>
      <c r="AT249" s="212"/>
      <c r="AU249" s="212"/>
      <c r="AV249" s="212"/>
      <c r="AW249" s="212"/>
      <c r="AX249" s="212"/>
      <c r="AY249" s="212"/>
      <c r="AZ249" s="212"/>
      <c r="BA249" s="212"/>
      <c r="BB249" s="212"/>
      <c r="BC249" s="212"/>
      <c r="BD249" s="212"/>
      <c r="BE249" s="212"/>
      <c r="BF249" s="212"/>
      <c r="BG249" s="212"/>
      <c r="BH249" s="212"/>
      <c r="BI249" s="212"/>
      <c r="BJ249" s="212"/>
      <c r="BK249" s="212"/>
      <c r="BL249" s="212"/>
      <c r="BM249" s="212"/>
      <c r="BN249" s="212"/>
    </row>
    <row r="250" spans="1:66">
      <c r="A250" s="211"/>
      <c r="B250" s="211"/>
      <c r="C250" s="212"/>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2"/>
      <c r="Z250" s="212"/>
      <c r="AA250" s="212"/>
      <c r="AB250" s="212"/>
      <c r="AC250" s="212"/>
      <c r="AD250" s="212"/>
      <c r="AE250" s="212"/>
      <c r="AF250" s="212"/>
      <c r="AG250" s="212"/>
      <c r="AH250" s="212"/>
      <c r="AI250" s="212"/>
      <c r="AJ250" s="212"/>
      <c r="AK250" s="212"/>
      <c r="AL250" s="212"/>
      <c r="AM250" s="212"/>
      <c r="AN250" s="212"/>
      <c r="AO250" s="212"/>
      <c r="AP250" s="212"/>
      <c r="AQ250" s="212"/>
      <c r="AR250" s="212"/>
      <c r="AS250" s="212"/>
      <c r="AT250" s="212"/>
      <c r="AU250" s="212"/>
      <c r="AV250" s="212"/>
      <c r="AW250" s="212"/>
      <c r="AX250" s="212"/>
      <c r="AY250" s="212"/>
      <c r="AZ250" s="212"/>
      <c r="BA250" s="212"/>
      <c r="BB250" s="212"/>
      <c r="BC250" s="212"/>
      <c r="BD250" s="212"/>
      <c r="BE250" s="212"/>
      <c r="BF250" s="212"/>
      <c r="BG250" s="212"/>
      <c r="BH250" s="212"/>
      <c r="BI250" s="212"/>
      <c r="BJ250" s="212"/>
      <c r="BK250" s="212"/>
      <c r="BL250" s="212"/>
      <c r="BM250" s="212"/>
      <c r="BN250" s="212"/>
    </row>
    <row r="251" spans="1:66">
      <c r="A251" s="211"/>
      <c r="B251" s="211"/>
      <c r="C251" s="212"/>
      <c r="D251" s="212"/>
      <c r="E251" s="212"/>
      <c r="F251" s="212"/>
      <c r="G251" s="212"/>
      <c r="H251" s="212"/>
      <c r="I251" s="212"/>
      <c r="J251" s="212"/>
      <c r="K251" s="212"/>
      <c r="L251" s="212"/>
      <c r="M251" s="212"/>
      <c r="N251" s="212"/>
      <c r="O251" s="212"/>
      <c r="P251" s="212"/>
      <c r="Q251" s="212"/>
      <c r="R251" s="212"/>
      <c r="S251" s="212"/>
      <c r="T251" s="212"/>
      <c r="U251" s="212"/>
      <c r="V251" s="212"/>
      <c r="W251" s="212"/>
      <c r="X251" s="212"/>
      <c r="Y251" s="212"/>
      <c r="Z251" s="212"/>
      <c r="AA251" s="212"/>
      <c r="AB251" s="212"/>
      <c r="AC251" s="212"/>
      <c r="AD251" s="212"/>
      <c r="AE251" s="212"/>
      <c r="AF251" s="212"/>
      <c r="AG251" s="212"/>
      <c r="AH251" s="212"/>
      <c r="AI251" s="212"/>
      <c r="AJ251" s="212"/>
      <c r="AK251" s="212"/>
      <c r="AL251" s="212"/>
      <c r="AM251" s="212"/>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c r="BI251" s="212"/>
      <c r="BJ251" s="212"/>
      <c r="BK251" s="212"/>
      <c r="BL251" s="212"/>
      <c r="BM251" s="212"/>
      <c r="BN251" s="212"/>
    </row>
    <row r="252" spans="1:66">
      <c r="A252" s="211"/>
      <c r="B252" s="211"/>
      <c r="C252" s="212"/>
      <c r="D252" s="212"/>
      <c r="E252" s="212"/>
      <c r="F252" s="212"/>
      <c r="G252" s="212"/>
      <c r="H252" s="212"/>
      <c r="I252" s="212"/>
      <c r="J252" s="212"/>
      <c r="K252" s="212"/>
      <c r="L252" s="212"/>
      <c r="M252" s="212"/>
      <c r="N252" s="212"/>
      <c r="O252" s="212"/>
      <c r="P252" s="212"/>
      <c r="Q252" s="212"/>
      <c r="R252" s="212"/>
      <c r="S252" s="212"/>
      <c r="T252" s="212"/>
      <c r="U252" s="212"/>
      <c r="V252" s="212"/>
      <c r="W252" s="212"/>
      <c r="X252" s="212"/>
      <c r="Y252" s="212"/>
      <c r="Z252" s="212"/>
      <c r="AA252" s="212"/>
      <c r="AB252" s="212"/>
      <c r="AC252" s="212"/>
      <c r="AD252" s="212"/>
      <c r="AE252" s="212"/>
      <c r="AF252" s="212"/>
      <c r="AG252" s="212"/>
      <c r="AH252" s="212"/>
      <c r="AI252" s="212"/>
      <c r="AJ252" s="212"/>
      <c r="AK252" s="212"/>
      <c r="AL252" s="212"/>
      <c r="AM252" s="212"/>
      <c r="AN252" s="212"/>
      <c r="AO252" s="212"/>
      <c r="AP252" s="212"/>
      <c r="AQ252" s="212"/>
      <c r="AR252" s="212"/>
      <c r="AS252" s="212"/>
      <c r="AT252" s="212"/>
      <c r="AU252" s="212"/>
      <c r="AV252" s="212"/>
      <c r="AW252" s="212"/>
      <c r="AX252" s="212"/>
      <c r="AY252" s="212"/>
      <c r="AZ252" s="212"/>
      <c r="BA252" s="212"/>
      <c r="BB252" s="212"/>
      <c r="BC252" s="212"/>
      <c r="BD252" s="212"/>
      <c r="BE252" s="212"/>
      <c r="BF252" s="212"/>
      <c r="BG252" s="212"/>
      <c r="BH252" s="212"/>
      <c r="BI252" s="212"/>
      <c r="BJ252" s="212"/>
      <c r="BK252" s="212"/>
      <c r="BL252" s="212"/>
      <c r="BM252" s="212"/>
      <c r="BN252" s="212"/>
    </row>
    <row r="253" spans="1:66">
      <c r="A253" s="211"/>
      <c r="B253" s="211"/>
      <c r="C253" s="212"/>
      <c r="D253" s="212"/>
      <c r="E253" s="212"/>
      <c r="F253" s="212"/>
      <c r="G253" s="212"/>
      <c r="H253" s="212"/>
      <c r="I253" s="212"/>
      <c r="J253" s="212"/>
      <c r="K253" s="212"/>
      <c r="L253" s="212"/>
      <c r="M253" s="212"/>
      <c r="N253" s="212"/>
      <c r="O253" s="212"/>
      <c r="P253" s="212"/>
      <c r="Q253" s="212"/>
      <c r="R253" s="212"/>
      <c r="S253" s="212"/>
      <c r="T253" s="212"/>
      <c r="U253" s="212"/>
      <c r="V253" s="212"/>
      <c r="W253" s="212"/>
      <c r="X253" s="212"/>
      <c r="Y253" s="212"/>
      <c r="Z253" s="212"/>
      <c r="AA253" s="212"/>
      <c r="AB253" s="212"/>
      <c r="AC253" s="212"/>
      <c r="AD253" s="212"/>
      <c r="AE253" s="212"/>
      <c r="AF253" s="212"/>
      <c r="AG253" s="212"/>
      <c r="AH253" s="212"/>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c r="BG253" s="212"/>
      <c r="BH253" s="212"/>
      <c r="BI253" s="212"/>
      <c r="BJ253" s="212"/>
      <c r="BK253" s="212"/>
      <c r="BL253" s="212"/>
      <c r="BM253" s="212"/>
      <c r="BN253" s="212"/>
    </row>
    <row r="254" spans="1:66">
      <c r="A254" s="211"/>
      <c r="B254" s="211"/>
      <c r="C254" s="212"/>
      <c r="D254" s="212"/>
      <c r="E254" s="212"/>
      <c r="F254" s="212"/>
      <c r="G254" s="212"/>
      <c r="H254" s="212"/>
      <c r="I254" s="212"/>
      <c r="J254" s="212"/>
      <c r="K254" s="212"/>
      <c r="L254" s="212"/>
      <c r="M254" s="212"/>
      <c r="N254" s="212"/>
      <c r="O254" s="212"/>
      <c r="P254" s="212"/>
      <c r="Q254" s="212"/>
      <c r="R254" s="212"/>
      <c r="S254" s="212"/>
      <c r="T254" s="212"/>
      <c r="U254" s="212"/>
      <c r="V254" s="212"/>
      <c r="W254" s="212"/>
      <c r="X254" s="212"/>
      <c r="Y254" s="212"/>
      <c r="Z254" s="212"/>
      <c r="AA254" s="212"/>
      <c r="AB254" s="212"/>
      <c r="AC254" s="212"/>
      <c r="AD254" s="212"/>
      <c r="AE254" s="212"/>
      <c r="AF254" s="212"/>
      <c r="AG254" s="212"/>
      <c r="AH254" s="212"/>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c r="BG254" s="212"/>
      <c r="BH254" s="212"/>
      <c r="BI254" s="212"/>
      <c r="BJ254" s="212"/>
      <c r="BK254" s="212"/>
      <c r="BL254" s="212"/>
      <c r="BM254" s="212"/>
      <c r="BN254" s="212"/>
    </row>
    <row r="255" spans="1:66">
      <c r="A255" s="211"/>
      <c r="B255" s="211"/>
      <c r="C255" s="212"/>
      <c r="D255" s="212"/>
      <c r="E255" s="212"/>
      <c r="F255" s="212"/>
      <c r="G255" s="212"/>
      <c r="H255" s="212"/>
      <c r="I255" s="212"/>
      <c r="J255" s="212"/>
      <c r="K255" s="212"/>
      <c r="L255" s="212"/>
      <c r="M255" s="212"/>
      <c r="N255" s="212"/>
      <c r="O255" s="212"/>
      <c r="P255" s="212"/>
      <c r="Q255" s="212"/>
      <c r="R255" s="212"/>
      <c r="S255" s="212"/>
      <c r="T255" s="212"/>
      <c r="U255" s="212"/>
      <c r="V255" s="212"/>
      <c r="W255" s="212"/>
      <c r="X255" s="212"/>
      <c r="Y255" s="212"/>
      <c r="Z255" s="212"/>
      <c r="AA255" s="212"/>
      <c r="AB255" s="212"/>
      <c r="AC255" s="212"/>
      <c r="AD255" s="212"/>
      <c r="AE255" s="212"/>
      <c r="AF255" s="212"/>
      <c r="AG255" s="212"/>
      <c r="AH255" s="212"/>
      <c r="AI255" s="212"/>
      <c r="AJ255" s="212"/>
      <c r="AK255" s="212"/>
      <c r="AL255" s="212"/>
      <c r="AM255" s="212"/>
      <c r="AN255" s="212"/>
      <c r="AO255" s="212"/>
      <c r="AP255" s="212"/>
      <c r="AQ255" s="212"/>
      <c r="AR255" s="212"/>
      <c r="AS255" s="212"/>
      <c r="AT255" s="212"/>
      <c r="AU255" s="212"/>
      <c r="AV255" s="212"/>
      <c r="AW255" s="212"/>
      <c r="AX255" s="212"/>
      <c r="AY255" s="212"/>
      <c r="AZ255" s="212"/>
      <c r="BA255" s="212"/>
      <c r="BB255" s="212"/>
      <c r="BC255" s="212"/>
      <c r="BD255" s="212"/>
      <c r="BE255" s="212"/>
      <c r="BF255" s="212"/>
      <c r="BG255" s="212"/>
      <c r="BH255" s="212"/>
      <c r="BI255" s="212"/>
      <c r="BJ255" s="212"/>
      <c r="BK255" s="212"/>
      <c r="BL255" s="212"/>
      <c r="BM255" s="212"/>
      <c r="BN255" s="212"/>
    </row>
    <row r="256" spans="1:66">
      <c r="A256" s="211"/>
      <c r="B256" s="211"/>
      <c r="C256" s="212"/>
      <c r="D256" s="212"/>
      <c r="E256" s="212"/>
      <c r="F256" s="212"/>
      <c r="G256" s="212"/>
      <c r="H256" s="212"/>
      <c r="I256" s="212"/>
      <c r="J256" s="212"/>
      <c r="K256" s="212"/>
      <c r="L256" s="212"/>
      <c r="M256" s="212"/>
      <c r="N256" s="212"/>
      <c r="O256" s="212"/>
      <c r="P256" s="212"/>
      <c r="Q256" s="212"/>
      <c r="R256" s="212"/>
      <c r="S256" s="212"/>
      <c r="T256" s="212"/>
      <c r="U256" s="212"/>
      <c r="V256" s="212"/>
      <c r="W256" s="212"/>
      <c r="X256" s="212"/>
      <c r="Y256" s="212"/>
      <c r="Z256" s="212"/>
      <c r="AA256" s="212"/>
      <c r="AB256" s="212"/>
      <c r="AC256" s="212"/>
      <c r="AD256" s="212"/>
      <c r="AE256" s="212"/>
      <c r="AF256" s="212"/>
      <c r="AG256" s="212"/>
      <c r="AH256" s="212"/>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c r="BG256" s="212"/>
      <c r="BH256" s="212"/>
      <c r="BI256" s="212"/>
      <c r="BJ256" s="212"/>
      <c r="BK256" s="212"/>
      <c r="BL256" s="212"/>
      <c r="BM256" s="212"/>
      <c r="BN256" s="212"/>
    </row>
    <row r="257" spans="1:66">
      <c r="A257" s="211"/>
      <c r="B257" s="211"/>
      <c r="C257" s="212"/>
      <c r="D257" s="212"/>
      <c r="E257" s="212"/>
      <c r="F257" s="212"/>
      <c r="G257" s="212"/>
      <c r="H257" s="212"/>
      <c r="I257" s="212"/>
      <c r="J257" s="212"/>
      <c r="K257" s="212"/>
      <c r="L257" s="212"/>
      <c r="M257" s="212"/>
      <c r="N257" s="212"/>
      <c r="O257" s="212"/>
      <c r="P257" s="212"/>
      <c r="Q257" s="212"/>
      <c r="R257" s="212"/>
      <c r="S257" s="212"/>
      <c r="T257" s="212"/>
      <c r="U257" s="212"/>
      <c r="V257" s="212"/>
      <c r="W257" s="212"/>
      <c r="X257" s="212"/>
      <c r="Y257" s="212"/>
      <c r="Z257" s="212"/>
      <c r="AA257" s="212"/>
      <c r="AB257" s="212"/>
      <c r="AC257" s="212"/>
      <c r="AD257" s="212"/>
      <c r="AE257" s="212"/>
      <c r="AF257" s="212"/>
      <c r="AG257" s="212"/>
      <c r="AH257" s="212"/>
      <c r="AI257" s="212"/>
      <c r="AJ257" s="212"/>
      <c r="AK257" s="212"/>
      <c r="AL257" s="212"/>
      <c r="AM257" s="212"/>
      <c r="AN257" s="212"/>
      <c r="AO257" s="212"/>
      <c r="AP257" s="212"/>
      <c r="AQ257" s="212"/>
      <c r="AR257" s="212"/>
      <c r="AS257" s="212"/>
      <c r="AT257" s="212"/>
      <c r="AU257" s="212"/>
      <c r="AV257" s="212"/>
      <c r="AW257" s="212"/>
      <c r="AX257" s="212"/>
      <c r="AY257" s="212"/>
      <c r="AZ257" s="212"/>
      <c r="BA257" s="212"/>
      <c r="BB257" s="212"/>
      <c r="BC257" s="212"/>
      <c r="BD257" s="212"/>
      <c r="BE257" s="212"/>
      <c r="BF257" s="212"/>
      <c r="BG257" s="212"/>
      <c r="BH257" s="212"/>
      <c r="BI257" s="212"/>
      <c r="BJ257" s="212"/>
      <c r="BK257" s="212"/>
      <c r="BL257" s="212"/>
      <c r="BM257" s="212"/>
      <c r="BN257" s="212"/>
    </row>
    <row r="258" spans="1:66">
      <c r="A258" s="211"/>
      <c r="B258" s="211"/>
      <c r="C258" s="212"/>
      <c r="D258" s="212"/>
      <c r="E258" s="212"/>
      <c r="F258" s="212"/>
      <c r="G258" s="212"/>
      <c r="H258" s="212"/>
      <c r="I258" s="212"/>
      <c r="J258" s="212"/>
      <c r="K258" s="212"/>
      <c r="L258" s="212"/>
      <c r="M258" s="212"/>
      <c r="N258" s="212"/>
      <c r="O258" s="212"/>
      <c r="P258" s="212"/>
      <c r="Q258" s="212"/>
      <c r="R258" s="212"/>
      <c r="S258" s="212"/>
      <c r="T258" s="212"/>
      <c r="U258" s="212"/>
      <c r="V258" s="212"/>
      <c r="W258" s="212"/>
      <c r="X258" s="212"/>
      <c r="Y258" s="212"/>
      <c r="Z258" s="212"/>
      <c r="AA258" s="212"/>
      <c r="AB258" s="212"/>
      <c r="AC258" s="212"/>
      <c r="AD258" s="212"/>
      <c r="AE258" s="212"/>
      <c r="AF258" s="212"/>
      <c r="AG258" s="212"/>
      <c r="AH258" s="212"/>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c r="BI258" s="212"/>
      <c r="BJ258" s="212"/>
      <c r="BK258" s="212"/>
      <c r="BL258" s="212"/>
      <c r="BM258" s="212"/>
      <c r="BN258" s="212"/>
    </row>
    <row r="259" spans="1:66">
      <c r="A259" s="211"/>
      <c r="B259" s="211"/>
      <c r="C259" s="212"/>
      <c r="D259" s="212"/>
      <c r="E259" s="212"/>
      <c r="F259" s="212"/>
      <c r="G259" s="212"/>
      <c r="H259" s="212"/>
      <c r="I259" s="212"/>
      <c r="J259" s="212"/>
      <c r="K259" s="212"/>
      <c r="L259" s="212"/>
      <c r="M259" s="212"/>
      <c r="N259" s="212"/>
      <c r="O259" s="212"/>
      <c r="P259" s="212"/>
      <c r="Q259" s="212"/>
      <c r="R259" s="212"/>
      <c r="S259" s="212"/>
      <c r="T259" s="212"/>
      <c r="U259" s="212"/>
      <c r="V259" s="212"/>
      <c r="W259" s="212"/>
      <c r="X259" s="212"/>
      <c r="Y259" s="212"/>
      <c r="Z259" s="212"/>
      <c r="AA259" s="212"/>
      <c r="AB259" s="212"/>
      <c r="AC259" s="212"/>
      <c r="AD259" s="212"/>
      <c r="AE259" s="212"/>
      <c r="AF259" s="212"/>
      <c r="AG259" s="212"/>
      <c r="AH259" s="212"/>
      <c r="AI259" s="212"/>
      <c r="AJ259" s="212"/>
      <c r="AK259" s="212"/>
      <c r="AL259" s="212"/>
      <c r="AM259" s="212"/>
      <c r="AN259" s="212"/>
      <c r="AO259" s="212"/>
      <c r="AP259" s="212"/>
      <c r="AQ259" s="212"/>
      <c r="AR259" s="212"/>
      <c r="AS259" s="212"/>
      <c r="AT259" s="212"/>
      <c r="AU259" s="212"/>
      <c r="AV259" s="212"/>
      <c r="AW259" s="212"/>
      <c r="AX259" s="212"/>
      <c r="AY259" s="212"/>
      <c r="AZ259" s="212"/>
      <c r="BA259" s="212"/>
      <c r="BB259" s="212"/>
      <c r="BC259" s="212"/>
      <c r="BD259" s="212"/>
      <c r="BE259" s="212"/>
      <c r="BF259" s="212"/>
      <c r="BG259" s="212"/>
      <c r="BH259" s="212"/>
      <c r="BI259" s="212"/>
      <c r="BJ259" s="212"/>
      <c r="BK259" s="212"/>
      <c r="BL259" s="212"/>
      <c r="BM259" s="212"/>
      <c r="BN259" s="212"/>
    </row>
    <row r="260" spans="1:66">
      <c r="A260" s="211"/>
      <c r="B260" s="211"/>
      <c r="C260" s="212"/>
      <c r="D260" s="212"/>
      <c r="E260" s="212"/>
      <c r="F260" s="212"/>
      <c r="G260" s="212"/>
      <c r="H260" s="212"/>
      <c r="I260" s="212"/>
      <c r="J260" s="212"/>
      <c r="K260" s="212"/>
      <c r="L260" s="212"/>
      <c r="M260" s="212"/>
      <c r="N260" s="212"/>
      <c r="O260" s="212"/>
      <c r="P260" s="212"/>
      <c r="Q260" s="212"/>
      <c r="R260" s="212"/>
      <c r="S260" s="212"/>
      <c r="T260" s="212"/>
      <c r="U260" s="212"/>
      <c r="V260" s="212"/>
      <c r="W260" s="212"/>
      <c r="X260" s="212"/>
      <c r="Y260" s="212"/>
      <c r="Z260" s="212"/>
      <c r="AA260" s="212"/>
      <c r="AB260" s="212"/>
      <c r="AC260" s="212"/>
      <c r="AD260" s="212"/>
      <c r="AE260" s="212"/>
      <c r="AF260" s="212"/>
      <c r="AG260" s="212"/>
      <c r="AH260" s="212"/>
      <c r="AI260" s="212"/>
      <c r="AJ260" s="212"/>
      <c r="AK260" s="212"/>
      <c r="AL260" s="212"/>
      <c r="AM260" s="212"/>
      <c r="AN260" s="212"/>
      <c r="AO260" s="212"/>
      <c r="AP260" s="212"/>
      <c r="AQ260" s="212"/>
      <c r="AR260" s="212"/>
      <c r="AS260" s="212"/>
      <c r="AT260" s="212"/>
      <c r="AU260" s="212"/>
      <c r="AV260" s="212"/>
      <c r="AW260" s="212"/>
      <c r="AX260" s="212"/>
      <c r="AY260" s="212"/>
      <c r="AZ260" s="212"/>
      <c r="BA260" s="212"/>
      <c r="BB260" s="212"/>
      <c r="BC260" s="212"/>
      <c r="BD260" s="212"/>
      <c r="BE260" s="212"/>
      <c r="BF260" s="212"/>
      <c r="BG260" s="212"/>
      <c r="BH260" s="212"/>
      <c r="BI260" s="212"/>
      <c r="BJ260" s="212"/>
      <c r="BK260" s="212"/>
      <c r="BL260" s="212"/>
      <c r="BM260" s="212"/>
      <c r="BN260" s="212"/>
    </row>
    <row r="261" spans="1:66">
      <c r="A261" s="211"/>
      <c r="B261" s="211"/>
      <c r="C261" s="212"/>
      <c r="D261" s="212"/>
      <c r="E261" s="212"/>
      <c r="F261" s="212"/>
      <c r="G261" s="212"/>
      <c r="H261" s="212"/>
      <c r="I261" s="212"/>
      <c r="J261" s="212"/>
      <c r="K261" s="212"/>
      <c r="L261" s="212"/>
      <c r="M261" s="212"/>
      <c r="N261" s="212"/>
      <c r="O261" s="212"/>
      <c r="P261" s="212"/>
      <c r="Q261" s="212"/>
      <c r="R261" s="212"/>
      <c r="S261" s="212"/>
      <c r="T261" s="212"/>
      <c r="U261" s="212"/>
      <c r="V261" s="212"/>
      <c r="W261" s="212"/>
      <c r="X261" s="212"/>
      <c r="Y261" s="212"/>
      <c r="Z261" s="212"/>
      <c r="AA261" s="212"/>
      <c r="AB261" s="212"/>
      <c r="AC261" s="212"/>
      <c r="AD261" s="212"/>
      <c r="AE261" s="212"/>
      <c r="AF261" s="212"/>
      <c r="AG261" s="212"/>
      <c r="AH261" s="212"/>
      <c r="AI261" s="212"/>
      <c r="AJ261" s="212"/>
      <c r="AK261" s="212"/>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212"/>
      <c r="BG261" s="212"/>
      <c r="BH261" s="212"/>
      <c r="BI261" s="212"/>
      <c r="BJ261" s="212"/>
      <c r="BK261" s="212"/>
      <c r="BL261" s="212"/>
      <c r="BM261" s="212"/>
      <c r="BN261" s="212"/>
    </row>
    <row r="262" spans="1:66">
      <c r="A262" s="211"/>
      <c r="B262" s="211"/>
      <c r="C262" s="212"/>
      <c r="D262" s="212"/>
      <c r="E262" s="212"/>
      <c r="F262" s="212"/>
      <c r="G262" s="212"/>
      <c r="H262" s="212"/>
      <c r="I262" s="212"/>
      <c r="J262" s="212"/>
      <c r="K262" s="212"/>
      <c r="L262" s="212"/>
      <c r="M262" s="212"/>
      <c r="N262" s="212"/>
      <c r="O262" s="212"/>
      <c r="P262" s="212"/>
      <c r="Q262" s="212"/>
      <c r="R262" s="212"/>
      <c r="S262" s="212"/>
      <c r="T262" s="212"/>
      <c r="U262" s="212"/>
      <c r="V262" s="212"/>
      <c r="W262" s="212"/>
      <c r="X262" s="212"/>
      <c r="Y262" s="212"/>
      <c r="Z262" s="212"/>
      <c r="AA262" s="212"/>
      <c r="AB262" s="212"/>
      <c r="AC262" s="212"/>
      <c r="AD262" s="212"/>
      <c r="AE262" s="212"/>
      <c r="AF262" s="212"/>
      <c r="AG262" s="212"/>
      <c r="AH262" s="212"/>
      <c r="AI262" s="212"/>
      <c r="AJ262" s="212"/>
      <c r="AK262" s="212"/>
      <c r="AL262" s="212"/>
      <c r="AM262" s="212"/>
      <c r="AN262" s="212"/>
      <c r="AO262" s="212"/>
      <c r="AP262" s="212"/>
      <c r="AQ262" s="212"/>
      <c r="AR262" s="212"/>
      <c r="AS262" s="212"/>
      <c r="AT262" s="212"/>
      <c r="AU262" s="212"/>
      <c r="AV262" s="212"/>
      <c r="AW262" s="212"/>
      <c r="AX262" s="212"/>
      <c r="AY262" s="212"/>
      <c r="AZ262" s="212"/>
      <c r="BA262" s="212"/>
      <c r="BB262" s="212"/>
      <c r="BC262" s="212"/>
      <c r="BD262" s="212"/>
      <c r="BE262" s="212"/>
      <c r="BF262" s="212"/>
      <c r="BG262" s="212"/>
      <c r="BH262" s="212"/>
      <c r="BI262" s="212"/>
      <c r="BJ262" s="212"/>
      <c r="BK262" s="212"/>
      <c r="BL262" s="212"/>
      <c r="BM262" s="212"/>
      <c r="BN262" s="212"/>
    </row>
    <row r="263" spans="1:66">
      <c r="A263" s="211"/>
      <c r="B263" s="211"/>
      <c r="C263" s="212"/>
      <c r="D263" s="212"/>
      <c r="E263" s="212"/>
      <c r="F263" s="212"/>
      <c r="G263" s="212"/>
      <c r="H263" s="212"/>
      <c r="I263" s="212"/>
      <c r="J263" s="212"/>
      <c r="K263" s="212"/>
      <c r="L263" s="212"/>
      <c r="M263" s="212"/>
      <c r="N263" s="212"/>
      <c r="O263" s="212"/>
      <c r="P263" s="212"/>
      <c r="Q263" s="212"/>
      <c r="R263" s="212"/>
      <c r="S263" s="212"/>
      <c r="T263" s="212"/>
      <c r="U263" s="212"/>
      <c r="V263" s="212"/>
      <c r="W263" s="212"/>
      <c r="X263" s="212"/>
      <c r="Y263" s="212"/>
      <c r="Z263" s="212"/>
      <c r="AA263" s="212"/>
      <c r="AB263" s="212"/>
      <c r="AC263" s="212"/>
      <c r="AD263" s="212"/>
      <c r="AE263" s="212"/>
      <c r="AF263" s="212"/>
      <c r="AG263" s="212"/>
      <c r="AH263" s="212"/>
      <c r="AI263" s="212"/>
      <c r="AJ263" s="212"/>
      <c r="AK263" s="212"/>
      <c r="AL263" s="212"/>
      <c r="AM263" s="212"/>
      <c r="AN263" s="212"/>
      <c r="AO263" s="212"/>
      <c r="AP263" s="212"/>
      <c r="AQ263" s="212"/>
      <c r="AR263" s="212"/>
      <c r="AS263" s="212"/>
      <c r="AT263" s="212"/>
      <c r="AU263" s="212"/>
      <c r="AV263" s="212"/>
      <c r="AW263" s="212"/>
      <c r="AX263" s="212"/>
      <c r="AY263" s="212"/>
      <c r="AZ263" s="212"/>
      <c r="BA263" s="212"/>
      <c r="BB263" s="212"/>
      <c r="BC263" s="212"/>
      <c r="BD263" s="212"/>
      <c r="BE263" s="212"/>
      <c r="BF263" s="212"/>
      <c r="BG263" s="212"/>
      <c r="BH263" s="212"/>
      <c r="BI263" s="212"/>
      <c r="BJ263" s="212"/>
      <c r="BK263" s="212"/>
      <c r="BL263" s="212"/>
      <c r="BM263" s="212"/>
      <c r="BN263" s="212"/>
    </row>
    <row r="264" spans="1:66">
      <c r="A264" s="211"/>
      <c r="B264" s="211"/>
      <c r="C264" s="212"/>
      <c r="D264" s="212"/>
      <c r="E264" s="212"/>
      <c r="F264" s="212"/>
      <c r="G264" s="212"/>
      <c r="H264" s="212"/>
      <c r="I264" s="212"/>
      <c r="J264" s="212"/>
      <c r="K264" s="212"/>
      <c r="L264" s="212"/>
      <c r="M264" s="212"/>
      <c r="N264" s="212"/>
      <c r="O264" s="212"/>
      <c r="P264" s="212"/>
      <c r="Q264" s="212"/>
      <c r="R264" s="212"/>
      <c r="S264" s="212"/>
      <c r="T264" s="212"/>
      <c r="U264" s="212"/>
      <c r="V264" s="212"/>
      <c r="W264" s="212"/>
      <c r="X264" s="212"/>
      <c r="Y264" s="212"/>
      <c r="Z264" s="212"/>
      <c r="AA264" s="212"/>
      <c r="AB264" s="212"/>
      <c r="AC264" s="212"/>
      <c r="AD264" s="212"/>
      <c r="AE264" s="212"/>
      <c r="AF264" s="212"/>
      <c r="AG264" s="212"/>
      <c r="AH264" s="212"/>
      <c r="AI264" s="212"/>
      <c r="AJ264" s="212"/>
      <c r="AK264" s="212"/>
      <c r="AL264" s="212"/>
      <c r="AM264" s="212"/>
      <c r="AN264" s="212"/>
      <c r="AO264" s="212"/>
      <c r="AP264" s="212"/>
      <c r="AQ264" s="212"/>
      <c r="AR264" s="212"/>
      <c r="AS264" s="212"/>
      <c r="AT264" s="212"/>
      <c r="AU264" s="212"/>
      <c r="AV264" s="212"/>
      <c r="AW264" s="212"/>
      <c r="AX264" s="212"/>
      <c r="AY264" s="212"/>
      <c r="AZ264" s="212"/>
      <c r="BA264" s="212"/>
      <c r="BB264" s="212"/>
      <c r="BC264" s="212"/>
      <c r="BD264" s="212"/>
      <c r="BE264" s="212"/>
      <c r="BF264" s="212"/>
      <c r="BG264" s="212"/>
      <c r="BH264" s="212"/>
      <c r="BI264" s="212"/>
      <c r="BJ264" s="212"/>
      <c r="BK264" s="212"/>
      <c r="BL264" s="212"/>
      <c r="BM264" s="212"/>
      <c r="BN264" s="212"/>
    </row>
    <row r="265" spans="1:66">
      <c r="A265" s="211"/>
      <c r="B265" s="211"/>
      <c r="C265" s="212"/>
      <c r="D265" s="212"/>
      <c r="E265" s="212"/>
      <c r="F265" s="212"/>
      <c r="G265" s="212"/>
      <c r="H265" s="212"/>
      <c r="I265" s="212"/>
      <c r="J265" s="212"/>
      <c r="K265" s="212"/>
      <c r="L265" s="212"/>
      <c r="M265" s="212"/>
      <c r="N265" s="212"/>
      <c r="O265" s="212"/>
      <c r="P265" s="212"/>
      <c r="Q265" s="212"/>
      <c r="R265" s="212"/>
      <c r="S265" s="212"/>
      <c r="T265" s="212"/>
      <c r="U265" s="212"/>
      <c r="V265" s="212"/>
      <c r="W265" s="212"/>
      <c r="X265" s="212"/>
      <c r="Y265" s="212"/>
      <c r="Z265" s="212"/>
      <c r="AA265" s="212"/>
      <c r="AB265" s="212"/>
      <c r="AC265" s="212"/>
      <c r="AD265" s="212"/>
      <c r="AE265" s="212"/>
      <c r="AF265" s="212"/>
      <c r="AG265" s="212"/>
      <c r="AH265" s="212"/>
      <c r="AI265" s="212"/>
      <c r="AJ265" s="212"/>
      <c r="AK265" s="212"/>
      <c r="AL265" s="212"/>
      <c r="AM265" s="212"/>
      <c r="AN265" s="212"/>
      <c r="AO265" s="212"/>
      <c r="AP265" s="212"/>
      <c r="AQ265" s="212"/>
      <c r="AR265" s="212"/>
      <c r="AS265" s="212"/>
      <c r="AT265" s="212"/>
      <c r="AU265" s="212"/>
      <c r="AV265" s="212"/>
      <c r="AW265" s="212"/>
      <c r="AX265" s="212"/>
      <c r="AY265" s="212"/>
      <c r="AZ265" s="212"/>
      <c r="BA265" s="212"/>
      <c r="BB265" s="212"/>
      <c r="BC265" s="212"/>
      <c r="BD265" s="212"/>
      <c r="BE265" s="212"/>
      <c r="BF265" s="212"/>
      <c r="BG265" s="212"/>
      <c r="BH265" s="212"/>
      <c r="BI265" s="212"/>
      <c r="BJ265" s="212"/>
      <c r="BK265" s="212"/>
      <c r="BL265" s="212"/>
      <c r="BM265" s="212"/>
      <c r="BN265" s="212"/>
    </row>
    <row r="266" spans="1:66">
      <c r="A266" s="211"/>
      <c r="B266" s="211"/>
      <c r="C266" s="212"/>
      <c r="D266" s="212"/>
      <c r="E266" s="212"/>
      <c r="F266" s="212"/>
      <c r="G266" s="212"/>
      <c r="H266" s="212"/>
      <c r="I266" s="212"/>
      <c r="J266" s="212"/>
      <c r="K266" s="212"/>
      <c r="L266" s="212"/>
      <c r="M266" s="212"/>
      <c r="N266" s="212"/>
      <c r="O266" s="212"/>
      <c r="P266" s="212"/>
      <c r="Q266" s="212"/>
      <c r="R266" s="212"/>
      <c r="S266" s="212"/>
      <c r="T266" s="212"/>
      <c r="U266" s="212"/>
      <c r="V266" s="212"/>
      <c r="W266" s="212"/>
      <c r="X266" s="212"/>
      <c r="Y266" s="212"/>
      <c r="Z266" s="212"/>
      <c r="AA266" s="212"/>
      <c r="AB266" s="212"/>
      <c r="AC266" s="212"/>
      <c r="AD266" s="212"/>
      <c r="AE266" s="212"/>
      <c r="AF266" s="212"/>
      <c r="AG266" s="212"/>
      <c r="AH266" s="212"/>
      <c r="AI266" s="212"/>
      <c r="AJ266" s="212"/>
      <c r="AK266" s="212"/>
      <c r="AL266" s="212"/>
      <c r="AM266" s="212"/>
      <c r="AN266" s="212"/>
      <c r="AO266" s="212"/>
      <c r="AP266" s="212"/>
      <c r="AQ266" s="212"/>
      <c r="AR266" s="212"/>
      <c r="AS266" s="212"/>
      <c r="AT266" s="212"/>
      <c r="AU266" s="212"/>
      <c r="AV266" s="212"/>
      <c r="AW266" s="212"/>
      <c r="AX266" s="212"/>
      <c r="AY266" s="212"/>
      <c r="AZ266" s="212"/>
      <c r="BA266" s="212"/>
      <c r="BB266" s="212"/>
      <c r="BC266" s="212"/>
      <c r="BD266" s="212"/>
      <c r="BE266" s="212"/>
      <c r="BF266" s="212"/>
      <c r="BG266" s="212"/>
      <c r="BH266" s="212"/>
      <c r="BI266" s="212"/>
      <c r="BJ266" s="212"/>
      <c r="BK266" s="212"/>
      <c r="BL266" s="212"/>
      <c r="BM266" s="212"/>
      <c r="BN266" s="212"/>
    </row>
    <row r="267" spans="1:66">
      <c r="A267" s="211"/>
      <c r="B267" s="211"/>
      <c r="C267" s="212"/>
      <c r="D267" s="212"/>
      <c r="E267" s="212"/>
      <c r="F267" s="212"/>
      <c r="G267" s="212"/>
      <c r="H267" s="212"/>
      <c r="I267" s="212"/>
      <c r="J267" s="212"/>
      <c r="K267" s="212"/>
      <c r="L267" s="212"/>
      <c r="M267" s="212"/>
      <c r="N267" s="212"/>
      <c r="O267" s="212"/>
      <c r="P267" s="212"/>
      <c r="Q267" s="212"/>
      <c r="R267" s="212"/>
      <c r="S267" s="212"/>
      <c r="T267" s="212"/>
      <c r="U267" s="212"/>
      <c r="V267" s="212"/>
      <c r="W267" s="212"/>
      <c r="X267" s="212"/>
      <c r="Y267" s="212"/>
      <c r="Z267" s="212"/>
      <c r="AA267" s="212"/>
      <c r="AB267" s="212"/>
      <c r="AC267" s="212"/>
      <c r="AD267" s="212"/>
      <c r="AE267" s="212"/>
      <c r="AF267" s="212"/>
      <c r="AG267" s="212"/>
      <c r="AH267" s="212"/>
      <c r="AI267" s="212"/>
      <c r="AJ267" s="212"/>
      <c r="AK267" s="212"/>
      <c r="AL267" s="212"/>
      <c r="AM267" s="212"/>
      <c r="AN267" s="212"/>
      <c r="AO267" s="212"/>
      <c r="AP267" s="212"/>
      <c r="AQ267" s="212"/>
      <c r="AR267" s="212"/>
      <c r="AS267" s="212"/>
      <c r="AT267" s="212"/>
      <c r="AU267" s="212"/>
      <c r="AV267" s="212"/>
      <c r="AW267" s="212"/>
      <c r="AX267" s="212"/>
      <c r="AY267" s="212"/>
      <c r="AZ267" s="212"/>
      <c r="BA267" s="212"/>
      <c r="BB267" s="212"/>
      <c r="BC267" s="212"/>
      <c r="BD267" s="212"/>
      <c r="BE267" s="212"/>
      <c r="BF267" s="212"/>
      <c r="BG267" s="212"/>
      <c r="BH267" s="212"/>
      <c r="BI267" s="212"/>
      <c r="BJ267" s="212"/>
      <c r="BK267" s="212"/>
      <c r="BL267" s="212"/>
      <c r="BM267" s="212"/>
      <c r="BN267" s="212"/>
    </row>
    <row r="268" spans="1:66">
      <c r="A268" s="211"/>
      <c r="B268" s="211"/>
      <c r="C268" s="212"/>
      <c r="D268" s="212"/>
      <c r="E268" s="212"/>
      <c r="F268" s="212"/>
      <c r="G268" s="212"/>
      <c r="H268" s="212"/>
      <c r="I268" s="212"/>
      <c r="J268" s="212"/>
      <c r="K268" s="212"/>
      <c r="L268" s="212"/>
      <c r="M268" s="212"/>
      <c r="N268" s="212"/>
      <c r="O268" s="212"/>
      <c r="P268" s="212"/>
      <c r="Q268" s="212"/>
      <c r="R268" s="212"/>
      <c r="S268" s="212"/>
      <c r="T268" s="212"/>
      <c r="U268" s="212"/>
      <c r="V268" s="212"/>
      <c r="W268" s="212"/>
      <c r="X268" s="212"/>
      <c r="Y268" s="212"/>
      <c r="Z268" s="212"/>
      <c r="AA268" s="212"/>
      <c r="AB268" s="212"/>
      <c r="AC268" s="212"/>
      <c r="AD268" s="212"/>
      <c r="AE268" s="212"/>
      <c r="AF268" s="212"/>
      <c r="AG268" s="212"/>
      <c r="AH268" s="212"/>
      <c r="AI268" s="212"/>
      <c r="AJ268" s="212"/>
      <c r="AK268" s="212"/>
      <c r="AL268" s="212"/>
      <c r="AM268" s="212"/>
      <c r="AN268" s="212"/>
      <c r="AO268" s="212"/>
      <c r="AP268" s="212"/>
      <c r="AQ268" s="212"/>
      <c r="AR268" s="212"/>
      <c r="AS268" s="212"/>
      <c r="AT268" s="212"/>
      <c r="AU268" s="212"/>
      <c r="AV268" s="212"/>
      <c r="AW268" s="212"/>
      <c r="AX268" s="212"/>
      <c r="AY268" s="212"/>
      <c r="AZ268" s="212"/>
      <c r="BA268" s="212"/>
      <c r="BB268" s="212"/>
      <c r="BC268" s="212"/>
      <c r="BD268" s="212"/>
      <c r="BE268" s="212"/>
      <c r="BF268" s="212"/>
      <c r="BG268" s="212"/>
      <c r="BH268" s="212"/>
      <c r="BI268" s="212"/>
      <c r="BJ268" s="212"/>
      <c r="BK268" s="212"/>
      <c r="BL268" s="212"/>
      <c r="BM268" s="212"/>
      <c r="BN268" s="212"/>
    </row>
    <row r="269" spans="1:66">
      <c r="A269" s="211"/>
      <c r="B269" s="211"/>
      <c r="C269" s="212"/>
      <c r="D269" s="212"/>
      <c r="E269" s="212"/>
      <c r="F269" s="212"/>
      <c r="G269" s="212"/>
      <c r="H269" s="212"/>
      <c r="I269" s="212"/>
      <c r="J269" s="212"/>
      <c r="K269" s="212"/>
      <c r="L269" s="212"/>
      <c r="M269" s="212"/>
      <c r="N269" s="212"/>
      <c r="O269" s="212"/>
      <c r="P269" s="212"/>
      <c r="Q269" s="212"/>
      <c r="R269" s="212"/>
      <c r="S269" s="212"/>
      <c r="T269" s="212"/>
      <c r="U269" s="212"/>
      <c r="V269" s="212"/>
      <c r="W269" s="212"/>
      <c r="X269" s="212"/>
      <c r="Y269" s="212"/>
      <c r="Z269" s="212"/>
      <c r="AA269" s="212"/>
      <c r="AB269" s="212"/>
      <c r="AC269" s="212"/>
      <c r="AD269" s="212"/>
      <c r="AE269" s="212"/>
      <c r="AF269" s="212"/>
      <c r="AG269" s="212"/>
      <c r="AH269" s="212"/>
      <c r="AI269" s="212"/>
      <c r="AJ269" s="212"/>
      <c r="AK269" s="212"/>
      <c r="AL269" s="212"/>
      <c r="AM269" s="212"/>
      <c r="AN269" s="212"/>
      <c r="AO269" s="212"/>
      <c r="AP269" s="212"/>
      <c r="AQ269" s="212"/>
      <c r="AR269" s="212"/>
      <c r="AS269" s="212"/>
      <c r="AT269" s="212"/>
      <c r="AU269" s="212"/>
      <c r="AV269" s="212"/>
      <c r="AW269" s="212"/>
      <c r="AX269" s="212"/>
      <c r="AY269" s="212"/>
      <c r="AZ269" s="212"/>
      <c r="BA269" s="212"/>
      <c r="BB269" s="212"/>
      <c r="BC269" s="212"/>
      <c r="BD269" s="212"/>
      <c r="BE269" s="212"/>
      <c r="BF269" s="212"/>
      <c r="BG269" s="212"/>
      <c r="BH269" s="212"/>
      <c r="BI269" s="212"/>
      <c r="BJ269" s="212"/>
      <c r="BK269" s="212"/>
      <c r="BL269" s="212"/>
      <c r="BM269" s="212"/>
      <c r="BN269" s="212"/>
    </row>
    <row r="270" spans="1:66">
      <c r="A270" s="211"/>
      <c r="B270" s="211"/>
      <c r="C270" s="212"/>
      <c r="D270" s="212"/>
      <c r="E270" s="212"/>
      <c r="F270" s="212"/>
      <c r="G270" s="212"/>
      <c r="H270" s="212"/>
      <c r="I270" s="212"/>
      <c r="J270" s="212"/>
      <c r="K270" s="212"/>
      <c r="L270" s="212"/>
      <c r="M270" s="212"/>
      <c r="N270" s="212"/>
      <c r="O270" s="212"/>
      <c r="P270" s="212"/>
      <c r="Q270" s="212"/>
      <c r="R270" s="212"/>
      <c r="S270" s="212"/>
      <c r="T270" s="212"/>
      <c r="U270" s="212"/>
      <c r="V270" s="212"/>
      <c r="W270" s="212"/>
      <c r="X270" s="212"/>
      <c r="Y270" s="212"/>
      <c r="Z270" s="212"/>
      <c r="AA270" s="212"/>
      <c r="AB270" s="212"/>
      <c r="AC270" s="212"/>
      <c r="AD270" s="212"/>
      <c r="AE270" s="212"/>
      <c r="AF270" s="212"/>
      <c r="AG270" s="212"/>
      <c r="AH270" s="212"/>
      <c r="AI270" s="212"/>
      <c r="AJ270" s="212"/>
      <c r="AK270" s="212"/>
      <c r="AL270" s="212"/>
      <c r="AM270" s="212"/>
      <c r="AN270" s="212"/>
      <c r="AO270" s="212"/>
      <c r="AP270" s="212"/>
      <c r="AQ270" s="212"/>
      <c r="AR270" s="212"/>
      <c r="AS270" s="212"/>
      <c r="AT270" s="212"/>
      <c r="AU270" s="212"/>
      <c r="AV270" s="212"/>
      <c r="AW270" s="212"/>
      <c r="AX270" s="212"/>
      <c r="AY270" s="212"/>
      <c r="AZ270" s="212"/>
      <c r="BA270" s="212"/>
      <c r="BB270" s="212"/>
      <c r="BC270" s="212"/>
      <c r="BD270" s="212"/>
      <c r="BE270" s="212"/>
      <c r="BF270" s="212"/>
      <c r="BG270" s="212"/>
      <c r="BH270" s="212"/>
      <c r="BI270" s="212"/>
      <c r="BJ270" s="212"/>
      <c r="BK270" s="212"/>
      <c r="BL270" s="212"/>
      <c r="BM270" s="212"/>
      <c r="BN270" s="212"/>
    </row>
    <row r="271" spans="1:66">
      <c r="A271" s="211"/>
      <c r="B271" s="211"/>
      <c r="C271" s="212"/>
      <c r="D271" s="212"/>
      <c r="E271" s="212"/>
      <c r="F271" s="212"/>
      <c r="G271" s="212"/>
      <c r="H271" s="212"/>
      <c r="I271" s="212"/>
      <c r="J271" s="212"/>
      <c r="K271" s="212"/>
      <c r="L271" s="212"/>
      <c r="M271" s="212"/>
      <c r="N271" s="212"/>
      <c r="O271" s="212"/>
      <c r="P271" s="212"/>
      <c r="Q271" s="212"/>
      <c r="R271" s="212"/>
      <c r="S271" s="212"/>
      <c r="T271" s="212"/>
      <c r="U271" s="212"/>
      <c r="V271" s="212"/>
      <c r="W271" s="212"/>
      <c r="X271" s="212"/>
      <c r="Y271" s="212"/>
      <c r="Z271" s="212"/>
      <c r="AA271" s="212"/>
      <c r="AB271" s="212"/>
      <c r="AC271" s="212"/>
      <c r="AD271" s="212"/>
      <c r="AE271" s="212"/>
      <c r="AF271" s="212"/>
      <c r="AG271" s="212"/>
      <c r="AH271" s="212"/>
      <c r="AI271" s="212"/>
      <c r="AJ271" s="212"/>
      <c r="AK271" s="212"/>
      <c r="AL271" s="212"/>
      <c r="AM271" s="212"/>
      <c r="AN271" s="212"/>
      <c r="AO271" s="212"/>
      <c r="AP271" s="212"/>
      <c r="AQ271" s="212"/>
      <c r="AR271" s="212"/>
      <c r="AS271" s="212"/>
      <c r="AT271" s="212"/>
      <c r="AU271" s="212"/>
      <c r="AV271" s="212"/>
      <c r="AW271" s="212"/>
      <c r="AX271" s="212"/>
      <c r="AY271" s="212"/>
      <c r="AZ271" s="212"/>
      <c r="BA271" s="212"/>
      <c r="BB271" s="212"/>
      <c r="BC271" s="212"/>
      <c r="BD271" s="212"/>
      <c r="BE271" s="212"/>
      <c r="BF271" s="212"/>
      <c r="BG271" s="212"/>
      <c r="BH271" s="212"/>
      <c r="BI271" s="212"/>
      <c r="BJ271" s="212"/>
      <c r="BK271" s="212"/>
      <c r="BL271" s="212"/>
      <c r="BM271" s="212"/>
      <c r="BN271" s="212"/>
    </row>
    <row r="272" spans="1:66">
      <c r="A272" s="211"/>
      <c r="B272" s="211"/>
      <c r="C272" s="212"/>
      <c r="D272" s="212"/>
      <c r="E272" s="212"/>
      <c r="F272" s="212"/>
      <c r="G272" s="212"/>
      <c r="H272" s="212"/>
      <c r="I272" s="212"/>
      <c r="J272" s="212"/>
      <c r="K272" s="212"/>
      <c r="L272" s="212"/>
      <c r="M272" s="212"/>
      <c r="N272" s="212"/>
      <c r="O272" s="212"/>
      <c r="P272" s="212"/>
      <c r="Q272" s="212"/>
      <c r="R272" s="212"/>
      <c r="S272" s="212"/>
      <c r="T272" s="212"/>
      <c r="U272" s="212"/>
      <c r="V272" s="212"/>
      <c r="W272" s="212"/>
      <c r="X272" s="212"/>
      <c r="Y272" s="212"/>
      <c r="Z272" s="212"/>
      <c r="AA272" s="212"/>
      <c r="AB272" s="212"/>
      <c r="AC272" s="212"/>
      <c r="AD272" s="212"/>
      <c r="AE272" s="212"/>
      <c r="AF272" s="212"/>
      <c r="AG272" s="212"/>
      <c r="AH272" s="212"/>
      <c r="AI272" s="212"/>
      <c r="AJ272" s="212"/>
      <c r="AK272" s="212"/>
      <c r="AL272" s="212"/>
      <c r="AM272" s="212"/>
      <c r="AN272" s="212"/>
      <c r="AO272" s="212"/>
      <c r="AP272" s="212"/>
      <c r="AQ272" s="212"/>
      <c r="AR272" s="212"/>
      <c r="AS272" s="212"/>
      <c r="AT272" s="212"/>
      <c r="AU272" s="212"/>
      <c r="AV272" s="212"/>
      <c r="AW272" s="212"/>
      <c r="AX272" s="212"/>
      <c r="AY272" s="212"/>
      <c r="AZ272" s="212"/>
      <c r="BA272" s="212"/>
      <c r="BB272" s="212"/>
      <c r="BC272" s="212"/>
      <c r="BD272" s="212"/>
      <c r="BE272" s="212"/>
      <c r="BF272" s="212"/>
      <c r="BG272" s="212"/>
      <c r="BH272" s="212"/>
      <c r="BI272" s="212"/>
      <c r="BJ272" s="212"/>
      <c r="BK272" s="212"/>
      <c r="BL272" s="212"/>
      <c r="BM272" s="212"/>
      <c r="BN272" s="212"/>
    </row>
    <row r="273" spans="1:66">
      <c r="A273" s="211"/>
      <c r="B273" s="211"/>
      <c r="C273" s="212"/>
      <c r="D273" s="212"/>
      <c r="E273" s="212"/>
      <c r="F273" s="212"/>
      <c r="G273" s="212"/>
      <c r="H273" s="212"/>
      <c r="I273" s="212"/>
      <c r="J273" s="212"/>
      <c r="K273" s="212"/>
      <c r="L273" s="212"/>
      <c r="M273" s="212"/>
      <c r="N273" s="212"/>
      <c r="O273" s="212"/>
      <c r="P273" s="212"/>
      <c r="Q273" s="212"/>
      <c r="R273" s="212"/>
      <c r="S273" s="212"/>
      <c r="T273" s="212"/>
      <c r="U273" s="212"/>
      <c r="V273" s="212"/>
      <c r="W273" s="212"/>
      <c r="X273" s="212"/>
      <c r="Y273" s="212"/>
      <c r="Z273" s="212"/>
      <c r="AA273" s="212"/>
      <c r="AB273" s="212"/>
      <c r="AC273" s="212"/>
      <c r="AD273" s="212"/>
      <c r="AE273" s="212"/>
      <c r="AF273" s="212"/>
      <c r="AG273" s="212"/>
      <c r="AH273" s="212"/>
      <c r="AI273" s="212"/>
      <c r="AJ273" s="212"/>
      <c r="AK273" s="212"/>
      <c r="AL273" s="212"/>
      <c r="AM273" s="212"/>
      <c r="AN273" s="212"/>
      <c r="AO273" s="212"/>
      <c r="AP273" s="212"/>
      <c r="AQ273" s="212"/>
      <c r="AR273" s="212"/>
      <c r="AS273" s="212"/>
      <c r="AT273" s="212"/>
      <c r="AU273" s="212"/>
      <c r="AV273" s="212"/>
      <c r="AW273" s="212"/>
      <c r="AX273" s="212"/>
      <c r="AY273" s="212"/>
      <c r="AZ273" s="212"/>
      <c r="BA273" s="212"/>
      <c r="BB273" s="212"/>
      <c r="BC273" s="212"/>
      <c r="BD273" s="212"/>
      <c r="BE273" s="212"/>
      <c r="BF273" s="212"/>
      <c r="BG273" s="212"/>
      <c r="BH273" s="212"/>
      <c r="BI273" s="212"/>
      <c r="BJ273" s="212"/>
      <c r="BK273" s="212"/>
      <c r="BL273" s="212"/>
      <c r="BM273" s="212"/>
      <c r="BN273" s="212"/>
    </row>
    <row r="274" spans="1:66">
      <c r="A274" s="211"/>
      <c r="B274" s="211"/>
      <c r="C274" s="212"/>
      <c r="D274" s="212"/>
      <c r="E274" s="212"/>
      <c r="F274" s="212"/>
      <c r="G274" s="212"/>
      <c r="H274" s="212"/>
      <c r="I274" s="212"/>
      <c r="J274" s="212"/>
      <c r="K274" s="212"/>
      <c r="L274" s="212"/>
      <c r="M274" s="212"/>
      <c r="N274" s="212"/>
      <c r="O274" s="212"/>
      <c r="P274" s="212"/>
      <c r="Q274" s="212"/>
      <c r="R274" s="212"/>
      <c r="S274" s="212"/>
      <c r="T274" s="212"/>
      <c r="U274" s="212"/>
      <c r="V274" s="212"/>
      <c r="W274" s="212"/>
      <c r="X274" s="212"/>
      <c r="Y274" s="212"/>
      <c r="Z274" s="212"/>
      <c r="AA274" s="212"/>
      <c r="AB274" s="212"/>
      <c r="AC274" s="212"/>
      <c r="AD274" s="212"/>
      <c r="AE274" s="212"/>
      <c r="AF274" s="212"/>
      <c r="AG274" s="212"/>
      <c r="AH274" s="212"/>
      <c r="AI274" s="212"/>
      <c r="AJ274" s="212"/>
      <c r="AK274" s="212"/>
      <c r="AL274" s="212"/>
      <c r="AM274" s="212"/>
      <c r="AN274" s="212"/>
      <c r="AO274" s="212"/>
      <c r="AP274" s="212"/>
      <c r="AQ274" s="212"/>
      <c r="AR274" s="212"/>
      <c r="AS274" s="212"/>
      <c r="AT274" s="212"/>
      <c r="AU274" s="212"/>
      <c r="AV274" s="212"/>
      <c r="AW274" s="212"/>
      <c r="AX274" s="212"/>
      <c r="AY274" s="212"/>
      <c r="AZ274" s="212"/>
      <c r="BA274" s="212"/>
      <c r="BB274" s="212"/>
      <c r="BC274" s="212"/>
      <c r="BD274" s="212"/>
      <c r="BE274" s="212"/>
      <c r="BF274" s="212"/>
      <c r="BG274" s="212"/>
      <c r="BH274" s="212"/>
      <c r="BI274" s="212"/>
      <c r="BJ274" s="212"/>
      <c r="BK274" s="212"/>
      <c r="BL274" s="212"/>
      <c r="BM274" s="212"/>
      <c r="BN274" s="212"/>
    </row>
    <row r="275" spans="1:66">
      <c r="A275" s="211"/>
      <c r="B275" s="211"/>
      <c r="C275" s="212"/>
      <c r="D275" s="212"/>
      <c r="E275" s="212"/>
      <c r="F275" s="212"/>
      <c r="G275" s="212"/>
      <c r="H275" s="212"/>
      <c r="I275" s="212"/>
      <c r="J275" s="212"/>
      <c r="K275" s="212"/>
      <c r="L275" s="212"/>
      <c r="M275" s="212"/>
      <c r="N275" s="212"/>
      <c r="O275" s="212"/>
      <c r="P275" s="212"/>
      <c r="Q275" s="212"/>
      <c r="R275" s="212"/>
      <c r="S275" s="212"/>
      <c r="T275" s="212"/>
      <c r="U275" s="212"/>
      <c r="V275" s="212"/>
      <c r="W275" s="212"/>
      <c r="X275" s="212"/>
      <c r="Y275" s="212"/>
      <c r="Z275" s="212"/>
      <c r="AA275" s="212"/>
      <c r="AB275" s="212"/>
      <c r="AC275" s="212"/>
      <c r="AD275" s="212"/>
      <c r="AE275" s="212"/>
      <c r="AF275" s="212"/>
      <c r="AG275" s="212"/>
      <c r="AH275" s="212"/>
      <c r="AI275" s="212"/>
      <c r="AJ275" s="212"/>
      <c r="AK275" s="212"/>
      <c r="AL275" s="212"/>
      <c r="AM275" s="212"/>
      <c r="AN275" s="212"/>
      <c r="AO275" s="212"/>
      <c r="AP275" s="212"/>
      <c r="AQ275" s="212"/>
      <c r="AR275" s="212"/>
      <c r="AS275" s="212"/>
      <c r="AT275" s="212"/>
      <c r="AU275" s="212"/>
      <c r="AV275" s="212"/>
      <c r="AW275" s="212"/>
      <c r="AX275" s="212"/>
      <c r="AY275" s="212"/>
      <c r="AZ275" s="212"/>
      <c r="BA275" s="212"/>
      <c r="BB275" s="212"/>
      <c r="BC275" s="212"/>
      <c r="BD275" s="212"/>
      <c r="BE275" s="212"/>
      <c r="BF275" s="212"/>
      <c r="BG275" s="212"/>
      <c r="BH275" s="212"/>
      <c r="BI275" s="212"/>
      <c r="BJ275" s="212"/>
      <c r="BK275" s="212"/>
      <c r="BL275" s="212"/>
      <c r="BM275" s="212"/>
      <c r="BN275" s="212"/>
    </row>
    <row r="276" spans="1:66">
      <c r="A276" s="211"/>
      <c r="B276" s="211"/>
      <c r="C276" s="212"/>
      <c r="D276" s="212"/>
      <c r="E276" s="212"/>
      <c r="F276" s="212"/>
      <c r="G276" s="212"/>
      <c r="H276" s="212"/>
      <c r="I276" s="212"/>
      <c r="J276" s="212"/>
      <c r="K276" s="212"/>
      <c r="L276" s="212"/>
      <c r="M276" s="212"/>
      <c r="N276" s="212"/>
      <c r="O276" s="212"/>
      <c r="P276" s="212"/>
      <c r="Q276" s="212"/>
      <c r="R276" s="212"/>
      <c r="S276" s="212"/>
      <c r="T276" s="212"/>
      <c r="U276" s="212"/>
      <c r="V276" s="212"/>
      <c r="W276" s="212"/>
      <c r="X276" s="212"/>
      <c r="Y276" s="212"/>
      <c r="Z276" s="212"/>
      <c r="AA276" s="212"/>
      <c r="AB276" s="212"/>
      <c r="AC276" s="212"/>
      <c r="AD276" s="212"/>
      <c r="AE276" s="212"/>
      <c r="AF276" s="212"/>
      <c r="AG276" s="212"/>
      <c r="AH276" s="212"/>
      <c r="AI276" s="212"/>
      <c r="AJ276" s="212"/>
      <c r="AK276" s="212"/>
      <c r="AL276" s="212"/>
      <c r="AM276" s="212"/>
      <c r="AN276" s="212"/>
      <c r="AO276" s="212"/>
      <c r="AP276" s="212"/>
      <c r="AQ276" s="212"/>
      <c r="AR276" s="212"/>
      <c r="AS276" s="212"/>
      <c r="AT276" s="212"/>
      <c r="AU276" s="212"/>
      <c r="AV276" s="212"/>
      <c r="AW276" s="212"/>
      <c r="AX276" s="212"/>
      <c r="AY276" s="212"/>
      <c r="AZ276" s="212"/>
      <c r="BA276" s="212"/>
      <c r="BB276" s="212"/>
      <c r="BC276" s="212"/>
      <c r="BD276" s="212"/>
      <c r="BE276" s="212"/>
      <c r="BF276" s="212"/>
      <c r="BG276" s="212"/>
      <c r="BH276" s="212"/>
      <c r="BI276" s="212"/>
      <c r="BJ276" s="212"/>
      <c r="BK276" s="212"/>
      <c r="BL276" s="212"/>
      <c r="BM276" s="212"/>
      <c r="BN276" s="212"/>
    </row>
    <row r="277" spans="1:66">
      <c r="A277" s="211"/>
      <c r="B277" s="211"/>
      <c r="C277" s="212"/>
      <c r="D277" s="212"/>
      <c r="E277" s="212"/>
      <c r="F277" s="212"/>
      <c r="G277" s="212"/>
      <c r="H277" s="212"/>
      <c r="I277" s="212"/>
      <c r="J277" s="212"/>
      <c r="K277" s="212"/>
      <c r="L277" s="212"/>
      <c r="M277" s="212"/>
      <c r="N277" s="212"/>
      <c r="O277" s="212"/>
      <c r="P277" s="212"/>
      <c r="Q277" s="212"/>
      <c r="R277" s="212"/>
      <c r="S277" s="212"/>
      <c r="T277" s="212"/>
      <c r="U277" s="212"/>
      <c r="V277" s="212"/>
      <c r="W277" s="212"/>
      <c r="X277" s="212"/>
      <c r="Y277" s="212"/>
      <c r="Z277" s="212"/>
      <c r="AA277" s="212"/>
      <c r="AB277" s="212"/>
      <c r="AC277" s="212"/>
      <c r="AD277" s="212"/>
      <c r="AE277" s="212"/>
      <c r="AF277" s="212"/>
      <c r="AG277" s="212"/>
      <c r="AH277" s="212"/>
      <c r="AI277" s="212"/>
      <c r="AJ277" s="212"/>
      <c r="AK277" s="212"/>
      <c r="AL277" s="212"/>
      <c r="AM277" s="212"/>
      <c r="AN277" s="212"/>
      <c r="AO277" s="212"/>
      <c r="AP277" s="212"/>
      <c r="AQ277" s="212"/>
      <c r="AR277" s="212"/>
      <c r="AS277" s="212"/>
      <c r="AT277" s="212"/>
      <c r="AU277" s="212"/>
      <c r="AV277" s="212"/>
      <c r="AW277" s="212"/>
      <c r="AX277" s="212"/>
      <c r="AY277" s="212"/>
      <c r="AZ277" s="212"/>
      <c r="BA277" s="212"/>
      <c r="BB277" s="212"/>
      <c r="BC277" s="212"/>
      <c r="BD277" s="212"/>
      <c r="BE277" s="212"/>
      <c r="BF277" s="212"/>
      <c r="BG277" s="212"/>
      <c r="BH277" s="212"/>
      <c r="BI277" s="212"/>
      <c r="BJ277" s="212"/>
      <c r="BK277" s="212"/>
      <c r="BL277" s="212"/>
      <c r="BM277" s="212"/>
      <c r="BN277" s="212"/>
    </row>
    <row r="278" spans="1:66">
      <c r="A278" s="211"/>
      <c r="B278" s="211"/>
      <c r="C278" s="212"/>
      <c r="D278" s="212"/>
      <c r="E278" s="212"/>
      <c r="F278" s="212"/>
      <c r="G278" s="212"/>
      <c r="H278" s="212"/>
      <c r="I278" s="212"/>
      <c r="J278" s="212"/>
      <c r="K278" s="212"/>
      <c r="L278" s="212"/>
      <c r="M278" s="212"/>
      <c r="N278" s="212"/>
      <c r="O278" s="212"/>
      <c r="P278" s="212"/>
      <c r="Q278" s="212"/>
      <c r="R278" s="212"/>
      <c r="S278" s="212"/>
      <c r="T278" s="212"/>
      <c r="U278" s="212"/>
      <c r="V278" s="212"/>
      <c r="W278" s="212"/>
      <c r="X278" s="212"/>
      <c r="Y278" s="212"/>
      <c r="Z278" s="212"/>
      <c r="AA278" s="212"/>
      <c r="AB278" s="212"/>
      <c r="AC278" s="212"/>
      <c r="AD278" s="212"/>
      <c r="AE278" s="212"/>
      <c r="AF278" s="212"/>
      <c r="AG278" s="212"/>
      <c r="AH278" s="212"/>
      <c r="AI278" s="212"/>
      <c r="AJ278" s="212"/>
      <c r="AK278" s="212"/>
      <c r="AL278" s="212"/>
      <c r="AM278" s="212"/>
      <c r="AN278" s="212"/>
      <c r="AO278" s="212"/>
      <c r="AP278" s="212"/>
      <c r="AQ278" s="212"/>
      <c r="AR278" s="212"/>
      <c r="AS278" s="212"/>
      <c r="AT278" s="212"/>
      <c r="AU278" s="212"/>
      <c r="AV278" s="212"/>
      <c r="AW278" s="212"/>
      <c r="AX278" s="212"/>
      <c r="AY278" s="212"/>
      <c r="AZ278" s="212"/>
      <c r="BA278" s="212"/>
      <c r="BB278" s="212"/>
      <c r="BC278" s="212"/>
      <c r="BD278" s="212"/>
      <c r="BE278" s="212"/>
      <c r="BF278" s="212"/>
      <c r="BG278" s="212"/>
      <c r="BH278" s="212"/>
      <c r="BI278" s="212"/>
      <c r="BJ278" s="212"/>
      <c r="BK278" s="212"/>
      <c r="BL278" s="212"/>
      <c r="BM278" s="212"/>
      <c r="BN278" s="212"/>
    </row>
    <row r="279" spans="1:66">
      <c r="A279" s="211"/>
      <c r="B279" s="211"/>
      <c r="C279" s="212"/>
      <c r="D279" s="212"/>
      <c r="E279" s="212"/>
      <c r="F279" s="212"/>
      <c r="G279" s="212"/>
      <c r="H279" s="212"/>
      <c r="I279" s="212"/>
      <c r="J279" s="212"/>
      <c r="K279" s="212"/>
      <c r="L279" s="212"/>
      <c r="M279" s="212"/>
      <c r="N279" s="212"/>
      <c r="O279" s="212"/>
      <c r="P279" s="212"/>
      <c r="Q279" s="212"/>
      <c r="R279" s="212"/>
      <c r="S279" s="212"/>
      <c r="T279" s="212"/>
      <c r="U279" s="212"/>
      <c r="V279" s="212"/>
      <c r="W279" s="212"/>
      <c r="X279" s="212"/>
      <c r="Y279" s="212"/>
      <c r="Z279" s="212"/>
      <c r="AA279" s="212"/>
      <c r="AB279" s="212"/>
      <c r="AC279" s="212"/>
      <c r="AD279" s="212"/>
      <c r="AE279" s="212"/>
      <c r="AF279" s="212"/>
      <c r="AG279" s="212"/>
      <c r="AH279" s="212"/>
      <c r="AI279" s="212"/>
      <c r="AJ279" s="212"/>
      <c r="AK279" s="212"/>
      <c r="AL279" s="212"/>
      <c r="AM279" s="212"/>
      <c r="AN279" s="212"/>
      <c r="AO279" s="212"/>
      <c r="AP279" s="212"/>
      <c r="AQ279" s="212"/>
      <c r="AR279" s="212"/>
      <c r="AS279" s="212"/>
      <c r="AT279" s="212"/>
      <c r="AU279" s="212"/>
      <c r="AV279" s="212"/>
      <c r="AW279" s="212"/>
      <c r="AX279" s="212"/>
      <c r="AY279" s="212"/>
      <c r="AZ279" s="212"/>
      <c r="BA279" s="212"/>
      <c r="BB279" s="212"/>
      <c r="BC279" s="212"/>
      <c r="BD279" s="212"/>
      <c r="BE279" s="212"/>
      <c r="BF279" s="212"/>
      <c r="BG279" s="212"/>
      <c r="BH279" s="212"/>
      <c r="BI279" s="212"/>
      <c r="BJ279" s="212"/>
      <c r="BK279" s="212"/>
      <c r="BL279" s="212"/>
      <c r="BM279" s="212"/>
      <c r="BN279" s="212"/>
    </row>
    <row r="280" spans="1:66">
      <c r="A280" s="211"/>
      <c r="B280" s="211"/>
      <c r="C280" s="212"/>
      <c r="D280" s="212"/>
      <c r="E280" s="212"/>
      <c r="F280" s="212"/>
      <c r="G280" s="212"/>
      <c r="H280" s="212"/>
      <c r="I280" s="212"/>
      <c r="J280" s="212"/>
      <c r="K280" s="212"/>
      <c r="L280" s="212"/>
      <c r="M280" s="212"/>
      <c r="N280" s="212"/>
      <c r="O280" s="212"/>
      <c r="P280" s="212"/>
      <c r="Q280" s="212"/>
      <c r="R280" s="212"/>
      <c r="S280" s="212"/>
      <c r="T280" s="212"/>
      <c r="U280" s="212"/>
      <c r="V280" s="212"/>
      <c r="W280" s="212"/>
      <c r="X280" s="212"/>
      <c r="Y280" s="212"/>
      <c r="Z280" s="212"/>
      <c r="AA280" s="212"/>
      <c r="AB280" s="212"/>
      <c r="AC280" s="212"/>
      <c r="AD280" s="212"/>
      <c r="AE280" s="212"/>
      <c r="AF280" s="212"/>
      <c r="AG280" s="212"/>
      <c r="AH280" s="212"/>
      <c r="AI280" s="212"/>
      <c r="AJ280" s="212"/>
      <c r="AK280" s="212"/>
      <c r="AL280" s="212"/>
      <c r="AM280" s="212"/>
      <c r="AN280" s="212"/>
      <c r="AO280" s="212"/>
      <c r="AP280" s="212"/>
      <c r="AQ280" s="212"/>
      <c r="AR280" s="212"/>
      <c r="AS280" s="212"/>
      <c r="AT280" s="212"/>
      <c r="AU280" s="212"/>
      <c r="AV280" s="212"/>
      <c r="AW280" s="212"/>
      <c r="AX280" s="212"/>
      <c r="AY280" s="212"/>
      <c r="AZ280" s="212"/>
      <c r="BA280" s="212"/>
      <c r="BB280" s="212"/>
      <c r="BC280" s="212"/>
      <c r="BD280" s="212"/>
      <c r="BE280" s="212"/>
      <c r="BF280" s="212"/>
      <c r="BG280" s="212"/>
      <c r="BH280" s="212"/>
      <c r="BI280" s="212"/>
      <c r="BJ280" s="212"/>
      <c r="BK280" s="212"/>
      <c r="BL280" s="212"/>
      <c r="BM280" s="212"/>
      <c r="BN280" s="212"/>
    </row>
    <row r="281" spans="1:66">
      <c r="A281" s="211"/>
      <c r="B281" s="211"/>
      <c r="C281" s="212"/>
      <c r="D281" s="212"/>
      <c r="E281" s="212"/>
      <c r="F281" s="212"/>
      <c r="G281" s="212"/>
      <c r="H281" s="212"/>
      <c r="I281" s="212"/>
      <c r="J281" s="212"/>
      <c r="K281" s="212"/>
      <c r="L281" s="212"/>
      <c r="M281" s="212"/>
      <c r="N281" s="212"/>
      <c r="O281" s="212"/>
      <c r="P281" s="212"/>
      <c r="Q281" s="212"/>
      <c r="R281" s="212"/>
      <c r="S281" s="212"/>
      <c r="T281" s="212"/>
      <c r="U281" s="212"/>
      <c r="V281" s="212"/>
      <c r="W281" s="212"/>
      <c r="X281" s="212"/>
      <c r="Y281" s="212"/>
      <c r="Z281" s="212"/>
      <c r="AA281" s="212"/>
      <c r="AB281" s="212"/>
      <c r="AC281" s="212"/>
      <c r="AD281" s="212"/>
      <c r="AE281" s="212"/>
      <c r="AF281" s="212"/>
      <c r="AG281" s="212"/>
      <c r="AH281" s="212"/>
      <c r="AI281" s="212"/>
      <c r="AJ281" s="212"/>
      <c r="AK281" s="212"/>
      <c r="AL281" s="212"/>
      <c r="AM281" s="212"/>
      <c r="AN281" s="212"/>
      <c r="AO281" s="212"/>
      <c r="AP281" s="212"/>
      <c r="AQ281" s="212"/>
      <c r="AR281" s="212"/>
      <c r="AS281" s="212"/>
      <c r="AT281" s="212"/>
      <c r="AU281" s="212"/>
      <c r="AV281" s="212"/>
      <c r="AW281" s="212"/>
      <c r="AX281" s="212"/>
      <c r="AY281" s="212"/>
      <c r="AZ281" s="212"/>
      <c r="BA281" s="212"/>
      <c r="BB281" s="212"/>
      <c r="BC281" s="212"/>
      <c r="BD281" s="212"/>
      <c r="BE281" s="212"/>
      <c r="BF281" s="212"/>
      <c r="BG281" s="212"/>
      <c r="BH281" s="212"/>
      <c r="BI281" s="212"/>
      <c r="BJ281" s="212"/>
      <c r="BK281" s="212"/>
      <c r="BL281" s="212"/>
      <c r="BM281" s="212"/>
      <c r="BN281" s="212"/>
    </row>
    <row r="282" spans="1:66">
      <c r="A282" s="211"/>
      <c r="B282" s="211"/>
      <c r="C282" s="212"/>
      <c r="D282" s="212"/>
      <c r="E282" s="212"/>
      <c r="F282" s="212"/>
      <c r="G282" s="212"/>
      <c r="H282" s="212"/>
      <c r="I282" s="212"/>
      <c r="J282" s="212"/>
      <c r="K282" s="212"/>
      <c r="L282" s="212"/>
      <c r="M282" s="212"/>
      <c r="N282" s="212"/>
      <c r="O282" s="212"/>
      <c r="P282" s="212"/>
      <c r="Q282" s="212"/>
      <c r="R282" s="212"/>
      <c r="S282" s="212"/>
      <c r="T282" s="212"/>
      <c r="U282" s="212"/>
      <c r="V282" s="212"/>
      <c r="W282" s="212"/>
      <c r="X282" s="212"/>
      <c r="Y282" s="212"/>
      <c r="Z282" s="212"/>
      <c r="AA282" s="212"/>
      <c r="AB282" s="212"/>
      <c r="AC282" s="212"/>
      <c r="AD282" s="212"/>
      <c r="AE282" s="212"/>
      <c r="AF282" s="212"/>
      <c r="AG282" s="212"/>
      <c r="AH282" s="212"/>
      <c r="AI282" s="212"/>
      <c r="AJ282" s="212"/>
      <c r="AK282" s="212"/>
      <c r="AL282" s="212"/>
      <c r="AM282" s="212"/>
      <c r="AN282" s="212"/>
      <c r="AO282" s="212"/>
      <c r="AP282" s="212"/>
      <c r="AQ282" s="212"/>
      <c r="AR282" s="212"/>
      <c r="AS282" s="212"/>
      <c r="AT282" s="212"/>
      <c r="AU282" s="212"/>
      <c r="AV282" s="212"/>
      <c r="AW282" s="212"/>
      <c r="AX282" s="212"/>
      <c r="AY282" s="212"/>
      <c r="AZ282" s="212"/>
      <c r="BA282" s="212"/>
      <c r="BB282" s="212"/>
      <c r="BC282" s="212"/>
      <c r="BD282" s="212"/>
      <c r="BE282" s="212"/>
      <c r="BF282" s="212"/>
      <c r="BG282" s="212"/>
      <c r="BH282" s="212"/>
      <c r="BI282" s="212"/>
      <c r="BJ282" s="212"/>
      <c r="BK282" s="212"/>
      <c r="BL282" s="212"/>
      <c r="BM282" s="212"/>
      <c r="BN282" s="212"/>
    </row>
    <row r="283" spans="1:66">
      <c r="A283" s="211"/>
      <c r="B283" s="211"/>
      <c r="C283" s="212"/>
      <c r="D283" s="212"/>
      <c r="E283" s="212"/>
      <c r="F283" s="212"/>
      <c r="G283" s="212"/>
      <c r="H283" s="212"/>
      <c r="I283" s="212"/>
      <c r="J283" s="212"/>
      <c r="K283" s="212"/>
      <c r="L283" s="212"/>
      <c r="M283" s="212"/>
      <c r="N283" s="212"/>
      <c r="O283" s="212"/>
      <c r="P283" s="212"/>
      <c r="Q283" s="212"/>
      <c r="R283" s="212"/>
      <c r="S283" s="212"/>
      <c r="T283" s="212"/>
      <c r="U283" s="212"/>
      <c r="V283" s="212"/>
      <c r="W283" s="212"/>
      <c r="X283" s="212"/>
      <c r="Y283" s="212"/>
      <c r="Z283" s="212"/>
      <c r="AA283" s="212"/>
      <c r="AB283" s="212"/>
      <c r="AC283" s="212"/>
      <c r="AD283" s="212"/>
      <c r="AE283" s="212"/>
      <c r="AF283" s="212"/>
      <c r="AG283" s="212"/>
      <c r="AH283" s="212"/>
      <c r="AI283" s="212"/>
      <c r="AJ283" s="212"/>
      <c r="AK283" s="212"/>
      <c r="AL283" s="212"/>
      <c r="AM283" s="212"/>
      <c r="AN283" s="212"/>
      <c r="AO283" s="212"/>
      <c r="AP283" s="212"/>
      <c r="AQ283" s="212"/>
      <c r="AR283" s="212"/>
      <c r="AS283" s="212"/>
      <c r="AT283" s="212"/>
      <c r="AU283" s="212"/>
      <c r="AV283" s="212"/>
      <c r="AW283" s="212"/>
      <c r="AX283" s="212"/>
      <c r="AY283" s="212"/>
      <c r="AZ283" s="212"/>
      <c r="BA283" s="212"/>
      <c r="BB283" s="212"/>
      <c r="BC283" s="212"/>
      <c r="BD283" s="212"/>
      <c r="BE283" s="212"/>
      <c r="BF283" s="212"/>
      <c r="BG283" s="212"/>
      <c r="BH283" s="212"/>
      <c r="BI283" s="212"/>
      <c r="BJ283" s="212"/>
      <c r="BK283" s="212"/>
      <c r="BL283" s="212"/>
      <c r="BM283" s="212"/>
      <c r="BN283" s="212"/>
    </row>
    <row r="284" spans="1:66">
      <c r="A284" s="211"/>
      <c r="B284" s="211"/>
      <c r="C284" s="212"/>
      <c r="D284" s="212"/>
      <c r="E284" s="212"/>
      <c r="F284" s="212"/>
      <c r="G284" s="212"/>
      <c r="H284" s="212"/>
      <c r="I284" s="212"/>
      <c r="J284" s="212"/>
      <c r="K284" s="212"/>
      <c r="L284" s="212"/>
      <c r="M284" s="212"/>
      <c r="N284" s="212"/>
      <c r="O284" s="212"/>
      <c r="P284" s="212"/>
      <c r="Q284" s="212"/>
      <c r="R284" s="212"/>
      <c r="S284" s="212"/>
      <c r="T284" s="212"/>
      <c r="U284" s="212"/>
      <c r="V284" s="212"/>
      <c r="W284" s="212"/>
      <c r="X284" s="212"/>
      <c r="Y284" s="212"/>
      <c r="Z284" s="212"/>
      <c r="AA284" s="212"/>
      <c r="AB284" s="212"/>
      <c r="AC284" s="212"/>
      <c r="AD284" s="212"/>
      <c r="AE284" s="212"/>
      <c r="AF284" s="212"/>
      <c r="AG284" s="212"/>
      <c r="AH284" s="212"/>
      <c r="AI284" s="212"/>
      <c r="AJ284" s="212"/>
      <c r="AK284" s="212"/>
      <c r="AL284" s="212"/>
      <c r="AM284" s="212"/>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c r="BI284" s="212"/>
      <c r="BJ284" s="212"/>
      <c r="BK284" s="212"/>
      <c r="BL284" s="212"/>
      <c r="BM284" s="212"/>
      <c r="BN284" s="212"/>
    </row>
    <row r="285" spans="1:66">
      <c r="A285" s="211"/>
      <c r="B285" s="211"/>
      <c r="C285" s="212"/>
      <c r="D285" s="212"/>
      <c r="E285" s="212"/>
      <c r="F285" s="212"/>
      <c r="G285" s="212"/>
      <c r="H285" s="212"/>
      <c r="I285" s="212"/>
      <c r="J285" s="212"/>
      <c r="K285" s="212"/>
      <c r="L285" s="212"/>
      <c r="M285" s="212"/>
      <c r="N285" s="212"/>
      <c r="O285" s="212"/>
      <c r="P285" s="212"/>
      <c r="Q285" s="212"/>
      <c r="R285" s="212"/>
      <c r="S285" s="212"/>
      <c r="T285" s="212"/>
      <c r="U285" s="212"/>
      <c r="V285" s="212"/>
      <c r="W285" s="212"/>
      <c r="X285" s="212"/>
      <c r="Y285" s="212"/>
      <c r="Z285" s="212"/>
      <c r="AA285" s="212"/>
      <c r="AB285" s="212"/>
      <c r="AC285" s="212"/>
      <c r="AD285" s="212"/>
      <c r="AE285" s="212"/>
      <c r="AF285" s="212"/>
      <c r="AG285" s="212"/>
      <c r="AH285" s="212"/>
      <c r="AI285" s="212"/>
      <c r="AJ285" s="212"/>
      <c r="AK285" s="212"/>
      <c r="AL285" s="212"/>
      <c r="AM285" s="212"/>
      <c r="AN285" s="212"/>
      <c r="AO285" s="212"/>
      <c r="AP285" s="212"/>
      <c r="AQ285" s="212"/>
      <c r="AR285" s="212"/>
      <c r="AS285" s="212"/>
      <c r="AT285" s="212"/>
      <c r="AU285" s="212"/>
      <c r="AV285" s="212"/>
      <c r="AW285" s="212"/>
      <c r="AX285" s="212"/>
      <c r="AY285" s="212"/>
      <c r="AZ285" s="212"/>
      <c r="BA285" s="212"/>
      <c r="BB285" s="212"/>
      <c r="BC285" s="212"/>
      <c r="BD285" s="212"/>
      <c r="BE285" s="212"/>
      <c r="BF285" s="212"/>
      <c r="BG285" s="212"/>
      <c r="BH285" s="212"/>
      <c r="BI285" s="212"/>
      <c r="BJ285" s="212"/>
      <c r="BK285" s="212"/>
      <c r="BL285" s="212"/>
      <c r="BM285" s="212"/>
      <c r="BN285" s="212"/>
    </row>
    <row r="286" spans="1:66">
      <c r="A286" s="211"/>
      <c r="B286" s="211"/>
      <c r="C286" s="212"/>
      <c r="D286" s="212"/>
      <c r="E286" s="212"/>
      <c r="F286" s="212"/>
      <c r="G286" s="212"/>
      <c r="H286" s="212"/>
      <c r="I286" s="212"/>
      <c r="J286" s="212"/>
      <c r="K286" s="212"/>
      <c r="L286" s="212"/>
      <c r="M286" s="212"/>
      <c r="N286" s="212"/>
      <c r="O286" s="212"/>
      <c r="P286" s="212"/>
      <c r="Q286" s="212"/>
      <c r="R286" s="212"/>
      <c r="S286" s="212"/>
      <c r="T286" s="212"/>
      <c r="U286" s="212"/>
      <c r="V286" s="212"/>
      <c r="W286" s="212"/>
      <c r="X286" s="212"/>
      <c r="Y286" s="212"/>
      <c r="Z286" s="212"/>
      <c r="AA286" s="212"/>
      <c r="AB286" s="212"/>
      <c r="AC286" s="212"/>
      <c r="AD286" s="212"/>
      <c r="AE286" s="212"/>
      <c r="AF286" s="212"/>
      <c r="AG286" s="212"/>
      <c r="AH286" s="212"/>
      <c r="AI286" s="212"/>
      <c r="AJ286" s="212"/>
      <c r="AK286" s="212"/>
      <c r="AL286" s="212"/>
      <c r="AM286" s="212"/>
      <c r="AN286" s="212"/>
      <c r="AO286" s="212"/>
      <c r="AP286" s="212"/>
      <c r="AQ286" s="212"/>
      <c r="AR286" s="212"/>
      <c r="AS286" s="212"/>
      <c r="AT286" s="212"/>
      <c r="AU286" s="212"/>
      <c r="AV286" s="212"/>
      <c r="AW286" s="212"/>
      <c r="AX286" s="212"/>
      <c r="AY286" s="212"/>
      <c r="AZ286" s="212"/>
      <c r="BA286" s="212"/>
      <c r="BB286" s="212"/>
      <c r="BC286" s="212"/>
      <c r="BD286" s="212"/>
      <c r="BE286" s="212"/>
      <c r="BF286" s="212"/>
      <c r="BG286" s="212"/>
      <c r="BH286" s="212"/>
      <c r="BI286" s="212"/>
      <c r="BJ286" s="212"/>
      <c r="BK286" s="212"/>
      <c r="BL286" s="212"/>
      <c r="BM286" s="212"/>
      <c r="BN286" s="212"/>
    </row>
    <row r="287" spans="1:66">
      <c r="A287" s="211"/>
      <c r="B287" s="211"/>
      <c r="C287" s="212"/>
      <c r="D287" s="212"/>
      <c r="E287" s="212"/>
      <c r="F287" s="212"/>
      <c r="G287" s="212"/>
      <c r="H287" s="212"/>
      <c r="I287" s="212"/>
      <c r="J287" s="212"/>
      <c r="K287" s="212"/>
      <c r="L287" s="212"/>
      <c r="M287" s="212"/>
      <c r="N287" s="212"/>
      <c r="O287" s="212"/>
      <c r="P287" s="212"/>
      <c r="Q287" s="212"/>
      <c r="R287" s="212"/>
      <c r="S287" s="212"/>
      <c r="T287" s="212"/>
      <c r="U287" s="212"/>
      <c r="V287" s="212"/>
      <c r="W287" s="212"/>
      <c r="X287" s="212"/>
      <c r="Y287" s="212"/>
      <c r="Z287" s="212"/>
      <c r="AA287" s="212"/>
      <c r="AB287" s="212"/>
      <c r="AC287" s="212"/>
      <c r="AD287" s="212"/>
      <c r="AE287" s="212"/>
      <c r="AF287" s="212"/>
      <c r="AG287" s="212"/>
      <c r="AH287" s="212"/>
      <c r="AI287" s="212"/>
      <c r="AJ287" s="212"/>
      <c r="AK287" s="212"/>
      <c r="AL287" s="212"/>
      <c r="AM287" s="212"/>
      <c r="AN287" s="212"/>
      <c r="AO287" s="212"/>
      <c r="AP287" s="212"/>
      <c r="AQ287" s="212"/>
      <c r="AR287" s="212"/>
      <c r="AS287" s="212"/>
      <c r="AT287" s="212"/>
      <c r="AU287" s="212"/>
      <c r="AV287" s="212"/>
      <c r="AW287" s="212"/>
      <c r="AX287" s="212"/>
      <c r="AY287" s="212"/>
      <c r="AZ287" s="212"/>
      <c r="BA287" s="212"/>
      <c r="BB287" s="212"/>
      <c r="BC287" s="212"/>
      <c r="BD287" s="212"/>
      <c r="BE287" s="212"/>
      <c r="BF287" s="212"/>
      <c r="BG287" s="212"/>
      <c r="BH287" s="212"/>
      <c r="BI287" s="212"/>
      <c r="BJ287" s="212"/>
      <c r="BK287" s="212"/>
      <c r="BL287" s="212"/>
      <c r="BM287" s="212"/>
      <c r="BN287" s="212"/>
    </row>
    <row r="288" spans="1:66">
      <c r="A288" s="211"/>
      <c r="B288" s="211"/>
      <c r="C288" s="212"/>
      <c r="D288" s="212"/>
      <c r="E288" s="212"/>
      <c r="F288" s="212"/>
      <c r="G288" s="212"/>
      <c r="H288" s="212"/>
      <c r="I288" s="212"/>
      <c r="J288" s="212"/>
      <c r="K288" s="212"/>
      <c r="L288" s="212"/>
      <c r="M288" s="212"/>
      <c r="N288" s="212"/>
      <c r="O288" s="212"/>
      <c r="P288" s="212"/>
      <c r="Q288" s="212"/>
      <c r="R288" s="212"/>
      <c r="S288" s="212"/>
      <c r="T288" s="212"/>
      <c r="U288" s="212"/>
      <c r="V288" s="212"/>
      <c r="W288" s="212"/>
      <c r="X288" s="212"/>
      <c r="Y288" s="212"/>
      <c r="Z288" s="212"/>
      <c r="AA288" s="212"/>
      <c r="AB288" s="212"/>
      <c r="AC288" s="212"/>
      <c r="AD288" s="212"/>
      <c r="AE288" s="212"/>
      <c r="AF288" s="212"/>
      <c r="AG288" s="212"/>
      <c r="AH288" s="212"/>
      <c r="AI288" s="212"/>
      <c r="AJ288" s="212"/>
      <c r="AK288" s="212"/>
      <c r="AL288" s="212"/>
      <c r="AM288" s="212"/>
      <c r="AN288" s="212"/>
      <c r="AO288" s="212"/>
      <c r="AP288" s="212"/>
      <c r="AQ288" s="212"/>
      <c r="AR288" s="212"/>
      <c r="AS288" s="212"/>
      <c r="AT288" s="212"/>
      <c r="AU288" s="212"/>
      <c r="AV288" s="212"/>
      <c r="AW288" s="212"/>
      <c r="AX288" s="212"/>
      <c r="AY288" s="212"/>
      <c r="AZ288" s="212"/>
      <c r="BA288" s="212"/>
      <c r="BB288" s="212"/>
      <c r="BC288" s="212"/>
      <c r="BD288" s="212"/>
      <c r="BE288" s="212"/>
      <c r="BF288" s="212"/>
      <c r="BG288" s="212"/>
      <c r="BH288" s="212"/>
      <c r="BI288" s="212"/>
      <c r="BJ288" s="212"/>
      <c r="BK288" s="212"/>
      <c r="BL288" s="212"/>
      <c r="BM288" s="212"/>
      <c r="BN288" s="212"/>
    </row>
    <row r="289" spans="1:66">
      <c r="A289" s="211"/>
      <c r="B289" s="211"/>
      <c r="C289" s="212"/>
      <c r="D289" s="212"/>
      <c r="E289" s="212"/>
      <c r="F289" s="212"/>
      <c r="G289" s="212"/>
      <c r="H289" s="212"/>
      <c r="I289" s="212"/>
      <c r="J289" s="212"/>
      <c r="K289" s="212"/>
      <c r="L289" s="212"/>
      <c r="M289" s="212"/>
      <c r="N289" s="212"/>
      <c r="O289" s="212"/>
      <c r="P289" s="212"/>
      <c r="Q289" s="212"/>
      <c r="R289" s="212"/>
      <c r="S289" s="212"/>
      <c r="T289" s="212"/>
      <c r="U289" s="212"/>
      <c r="V289" s="212"/>
      <c r="W289" s="212"/>
      <c r="X289" s="212"/>
      <c r="Y289" s="212"/>
      <c r="Z289" s="212"/>
      <c r="AA289" s="212"/>
      <c r="AB289" s="212"/>
      <c r="AC289" s="212"/>
      <c r="AD289" s="212"/>
      <c r="AE289" s="212"/>
      <c r="AF289" s="212"/>
      <c r="AG289" s="212"/>
      <c r="AH289" s="212"/>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2"/>
      <c r="BI289" s="212"/>
      <c r="BJ289" s="212"/>
      <c r="BK289" s="212"/>
      <c r="BL289" s="212"/>
      <c r="BM289" s="212"/>
      <c r="BN289" s="212"/>
    </row>
    <row r="290" spans="1:66">
      <c r="A290" s="211"/>
      <c r="B290" s="211"/>
      <c r="C290" s="212"/>
      <c r="D290" s="212"/>
      <c r="E290" s="212"/>
      <c r="F290" s="212"/>
      <c r="G290" s="212"/>
      <c r="H290" s="212"/>
      <c r="I290" s="212"/>
      <c r="J290" s="212"/>
      <c r="K290" s="212"/>
      <c r="L290" s="212"/>
      <c r="M290" s="212"/>
      <c r="N290" s="212"/>
      <c r="O290" s="212"/>
      <c r="P290" s="212"/>
      <c r="Q290" s="212"/>
      <c r="R290" s="212"/>
      <c r="S290" s="212"/>
      <c r="T290" s="212"/>
      <c r="U290" s="212"/>
      <c r="V290" s="212"/>
      <c r="W290" s="212"/>
      <c r="X290" s="212"/>
      <c r="Y290" s="212"/>
      <c r="Z290" s="212"/>
      <c r="AA290" s="212"/>
      <c r="AB290" s="212"/>
      <c r="AC290" s="212"/>
      <c r="AD290" s="212"/>
      <c r="AE290" s="212"/>
      <c r="AF290" s="212"/>
      <c r="AG290" s="212"/>
      <c r="AH290" s="212"/>
      <c r="AI290" s="212"/>
      <c r="AJ290" s="212"/>
      <c r="AK290" s="212"/>
      <c r="AL290" s="212"/>
      <c r="AM290" s="212"/>
      <c r="AN290" s="212"/>
      <c r="AO290" s="212"/>
      <c r="AP290" s="212"/>
      <c r="AQ290" s="212"/>
      <c r="AR290" s="212"/>
      <c r="AS290" s="212"/>
      <c r="AT290" s="212"/>
      <c r="AU290" s="212"/>
      <c r="AV290" s="212"/>
      <c r="AW290" s="212"/>
      <c r="AX290" s="212"/>
      <c r="AY290" s="212"/>
      <c r="AZ290" s="212"/>
      <c r="BA290" s="212"/>
      <c r="BB290" s="212"/>
      <c r="BC290" s="212"/>
      <c r="BD290" s="212"/>
      <c r="BE290" s="212"/>
      <c r="BF290" s="212"/>
      <c r="BG290" s="212"/>
      <c r="BH290" s="212"/>
      <c r="BI290" s="212"/>
      <c r="BJ290" s="212"/>
      <c r="BK290" s="212"/>
      <c r="BL290" s="212"/>
      <c r="BM290" s="212"/>
      <c r="BN290" s="212"/>
    </row>
    <row r="291" spans="1:66">
      <c r="A291" s="211"/>
      <c r="B291" s="211"/>
      <c r="C291" s="212"/>
      <c r="D291" s="212"/>
      <c r="E291" s="212"/>
      <c r="F291" s="212"/>
      <c r="G291" s="212"/>
      <c r="H291" s="212"/>
      <c r="I291" s="212"/>
      <c r="J291" s="212"/>
      <c r="K291" s="212"/>
      <c r="L291" s="212"/>
      <c r="M291" s="212"/>
      <c r="N291" s="212"/>
      <c r="O291" s="212"/>
      <c r="P291" s="212"/>
      <c r="Q291" s="212"/>
      <c r="R291" s="212"/>
      <c r="S291" s="212"/>
      <c r="T291" s="212"/>
      <c r="U291" s="212"/>
      <c r="V291" s="212"/>
      <c r="W291" s="212"/>
      <c r="X291" s="212"/>
      <c r="Y291" s="212"/>
      <c r="Z291" s="212"/>
      <c r="AA291" s="212"/>
      <c r="AB291" s="212"/>
      <c r="AC291" s="212"/>
      <c r="AD291" s="212"/>
      <c r="AE291" s="212"/>
      <c r="AF291" s="212"/>
      <c r="AG291" s="212"/>
      <c r="AH291" s="212"/>
      <c r="AI291" s="212"/>
      <c r="AJ291" s="212"/>
      <c r="AK291" s="212"/>
      <c r="AL291" s="212"/>
      <c r="AM291" s="212"/>
      <c r="AN291" s="212"/>
      <c r="AO291" s="212"/>
      <c r="AP291" s="212"/>
      <c r="AQ291" s="212"/>
      <c r="AR291" s="212"/>
      <c r="AS291" s="212"/>
      <c r="AT291" s="212"/>
      <c r="AU291" s="212"/>
      <c r="AV291" s="212"/>
      <c r="AW291" s="212"/>
      <c r="AX291" s="212"/>
      <c r="AY291" s="212"/>
      <c r="AZ291" s="212"/>
      <c r="BA291" s="212"/>
      <c r="BB291" s="212"/>
      <c r="BC291" s="212"/>
      <c r="BD291" s="212"/>
      <c r="BE291" s="212"/>
      <c r="BF291" s="212"/>
      <c r="BG291" s="212"/>
      <c r="BH291" s="212"/>
      <c r="BI291" s="212"/>
      <c r="BJ291" s="212"/>
      <c r="BK291" s="212"/>
      <c r="BL291" s="212"/>
      <c r="BM291" s="212"/>
      <c r="BN291" s="212"/>
    </row>
    <row r="292" spans="1:66">
      <c r="A292" s="211"/>
      <c r="B292" s="211"/>
      <c r="C292" s="212"/>
      <c r="D292" s="212"/>
      <c r="E292" s="212"/>
      <c r="F292" s="212"/>
      <c r="G292" s="212"/>
      <c r="H292" s="212"/>
      <c r="I292" s="212"/>
      <c r="J292" s="212"/>
      <c r="K292" s="212"/>
      <c r="L292" s="212"/>
      <c r="M292" s="212"/>
      <c r="N292" s="212"/>
      <c r="O292" s="212"/>
      <c r="P292" s="212"/>
      <c r="Q292" s="212"/>
      <c r="R292" s="212"/>
      <c r="S292" s="212"/>
      <c r="T292" s="212"/>
      <c r="U292" s="212"/>
      <c r="V292" s="212"/>
      <c r="W292" s="212"/>
      <c r="X292" s="212"/>
      <c r="Y292" s="212"/>
      <c r="Z292" s="212"/>
      <c r="AA292" s="212"/>
      <c r="AB292" s="212"/>
      <c r="AC292" s="212"/>
      <c r="AD292" s="212"/>
      <c r="AE292" s="212"/>
      <c r="AF292" s="212"/>
      <c r="AG292" s="212"/>
      <c r="AH292" s="212"/>
      <c r="AI292" s="212"/>
      <c r="AJ292" s="212"/>
      <c r="AK292" s="212"/>
      <c r="AL292" s="212"/>
      <c r="AM292" s="212"/>
      <c r="AN292" s="212"/>
      <c r="AO292" s="212"/>
      <c r="AP292" s="212"/>
      <c r="AQ292" s="212"/>
      <c r="AR292" s="212"/>
      <c r="AS292" s="212"/>
      <c r="AT292" s="212"/>
      <c r="AU292" s="212"/>
      <c r="AV292" s="212"/>
      <c r="AW292" s="212"/>
      <c r="AX292" s="212"/>
      <c r="AY292" s="212"/>
      <c r="AZ292" s="212"/>
      <c r="BA292" s="212"/>
      <c r="BB292" s="212"/>
      <c r="BC292" s="212"/>
      <c r="BD292" s="212"/>
      <c r="BE292" s="212"/>
      <c r="BF292" s="212"/>
      <c r="BG292" s="212"/>
      <c r="BH292" s="212"/>
      <c r="BI292" s="212"/>
      <c r="BJ292" s="212"/>
      <c r="BK292" s="212"/>
      <c r="BL292" s="212"/>
      <c r="BM292" s="212"/>
      <c r="BN292" s="212"/>
    </row>
    <row r="293" spans="1:66">
      <c r="A293" s="211"/>
      <c r="B293" s="211"/>
      <c r="C293" s="212"/>
      <c r="D293" s="212"/>
      <c r="E293" s="212"/>
      <c r="F293" s="212"/>
      <c r="G293" s="212"/>
      <c r="H293" s="212"/>
      <c r="I293" s="212"/>
      <c r="J293" s="212"/>
      <c r="K293" s="212"/>
      <c r="L293" s="212"/>
      <c r="M293" s="212"/>
      <c r="N293" s="212"/>
      <c r="O293" s="212"/>
      <c r="P293" s="212"/>
      <c r="Q293" s="212"/>
      <c r="R293" s="212"/>
      <c r="S293" s="212"/>
      <c r="T293" s="212"/>
      <c r="U293" s="212"/>
      <c r="V293" s="212"/>
      <c r="W293" s="212"/>
      <c r="X293" s="212"/>
      <c r="Y293" s="212"/>
      <c r="Z293" s="212"/>
      <c r="AA293" s="212"/>
      <c r="AB293" s="212"/>
      <c r="AC293" s="212"/>
      <c r="AD293" s="212"/>
      <c r="AE293" s="212"/>
      <c r="AF293" s="212"/>
      <c r="AG293" s="212"/>
      <c r="AH293" s="212"/>
      <c r="AI293" s="212"/>
      <c r="AJ293" s="212"/>
      <c r="AK293" s="212"/>
      <c r="AL293" s="212"/>
      <c r="AM293" s="212"/>
      <c r="AN293" s="212"/>
      <c r="AO293" s="212"/>
      <c r="AP293" s="212"/>
      <c r="AQ293" s="212"/>
      <c r="AR293" s="212"/>
      <c r="AS293" s="212"/>
      <c r="AT293" s="212"/>
      <c r="AU293" s="212"/>
      <c r="AV293" s="212"/>
      <c r="AW293" s="212"/>
      <c r="AX293" s="212"/>
      <c r="AY293" s="212"/>
      <c r="AZ293" s="212"/>
      <c r="BA293" s="212"/>
      <c r="BB293" s="212"/>
      <c r="BC293" s="212"/>
      <c r="BD293" s="212"/>
      <c r="BE293" s="212"/>
      <c r="BF293" s="212"/>
      <c r="BG293" s="212"/>
      <c r="BH293" s="212"/>
      <c r="BI293" s="212"/>
      <c r="BJ293" s="212"/>
      <c r="BK293" s="212"/>
      <c r="BL293" s="212"/>
      <c r="BM293" s="212"/>
      <c r="BN293" s="212"/>
    </row>
    <row r="294" spans="1:66">
      <c r="A294" s="211"/>
      <c r="B294" s="211"/>
      <c r="C294" s="212"/>
      <c r="D294" s="212"/>
      <c r="E294" s="212"/>
      <c r="F294" s="212"/>
      <c r="G294" s="212"/>
      <c r="H294" s="212"/>
      <c r="I294" s="212"/>
      <c r="J294" s="212"/>
      <c r="K294" s="212"/>
      <c r="L294" s="212"/>
      <c r="M294" s="212"/>
      <c r="N294" s="212"/>
      <c r="O294" s="212"/>
      <c r="P294" s="212"/>
      <c r="Q294" s="212"/>
      <c r="R294" s="212"/>
      <c r="S294" s="212"/>
      <c r="T294" s="212"/>
      <c r="U294" s="212"/>
      <c r="V294" s="212"/>
      <c r="W294" s="212"/>
      <c r="X294" s="212"/>
      <c r="Y294" s="212"/>
      <c r="Z294" s="212"/>
      <c r="AA294" s="212"/>
      <c r="AB294" s="212"/>
      <c r="AC294" s="212"/>
      <c r="AD294" s="212"/>
      <c r="AE294" s="212"/>
      <c r="AF294" s="212"/>
      <c r="AG294" s="212"/>
      <c r="AH294" s="212"/>
      <c r="AI294" s="212"/>
      <c r="AJ294" s="212"/>
      <c r="AK294" s="212"/>
      <c r="AL294" s="212"/>
      <c r="AM294" s="212"/>
      <c r="AN294" s="212"/>
      <c r="AO294" s="212"/>
      <c r="AP294" s="212"/>
      <c r="AQ294" s="212"/>
      <c r="AR294" s="212"/>
      <c r="AS294" s="212"/>
      <c r="AT294" s="212"/>
      <c r="AU294" s="212"/>
      <c r="AV294" s="212"/>
      <c r="AW294" s="212"/>
      <c r="AX294" s="212"/>
      <c r="AY294" s="212"/>
      <c r="AZ294" s="212"/>
      <c r="BA294" s="212"/>
      <c r="BB294" s="212"/>
      <c r="BC294" s="212"/>
      <c r="BD294" s="212"/>
      <c r="BE294" s="212"/>
      <c r="BF294" s="212"/>
      <c r="BG294" s="212"/>
      <c r="BH294" s="212"/>
      <c r="BI294" s="212"/>
      <c r="BJ294" s="212"/>
      <c r="BK294" s="212"/>
      <c r="BL294" s="212"/>
      <c r="BM294" s="212"/>
      <c r="BN294" s="212"/>
    </row>
    <row r="295" spans="1:66">
      <c r="A295" s="211"/>
      <c r="B295" s="211"/>
      <c r="C295" s="212"/>
      <c r="D295" s="212"/>
      <c r="E295" s="212"/>
      <c r="F295" s="212"/>
      <c r="G295" s="212"/>
      <c r="H295" s="212"/>
      <c r="I295" s="212"/>
      <c r="J295" s="212"/>
      <c r="K295" s="212"/>
      <c r="L295" s="212"/>
      <c r="M295" s="212"/>
      <c r="N295" s="212"/>
      <c r="O295" s="212"/>
      <c r="P295" s="212"/>
      <c r="Q295" s="212"/>
      <c r="R295" s="212"/>
      <c r="S295" s="212"/>
      <c r="T295" s="212"/>
      <c r="U295" s="212"/>
      <c r="V295" s="212"/>
      <c r="W295" s="212"/>
      <c r="X295" s="212"/>
      <c r="Y295" s="212"/>
      <c r="Z295" s="212"/>
      <c r="AA295" s="212"/>
      <c r="AB295" s="212"/>
      <c r="AC295" s="212"/>
      <c r="AD295" s="212"/>
      <c r="AE295" s="212"/>
      <c r="AF295" s="212"/>
      <c r="AG295" s="212"/>
      <c r="AH295" s="212"/>
      <c r="AI295" s="212"/>
      <c r="AJ295" s="212"/>
      <c r="AK295" s="212"/>
      <c r="AL295" s="212"/>
      <c r="AM295" s="212"/>
      <c r="AN295" s="212"/>
      <c r="AO295" s="212"/>
      <c r="AP295" s="212"/>
      <c r="AQ295" s="212"/>
      <c r="AR295" s="212"/>
      <c r="AS295" s="212"/>
      <c r="AT295" s="212"/>
      <c r="AU295" s="212"/>
      <c r="AV295" s="212"/>
      <c r="AW295" s="212"/>
      <c r="AX295" s="212"/>
      <c r="AY295" s="212"/>
      <c r="AZ295" s="212"/>
      <c r="BA295" s="212"/>
      <c r="BB295" s="212"/>
      <c r="BC295" s="212"/>
      <c r="BD295" s="212"/>
      <c r="BE295" s="212"/>
      <c r="BF295" s="212"/>
      <c r="BG295" s="212"/>
      <c r="BH295" s="212"/>
      <c r="BI295" s="212"/>
      <c r="BJ295" s="212"/>
      <c r="BK295" s="212"/>
      <c r="BL295" s="212"/>
      <c r="BM295" s="212"/>
      <c r="BN295" s="212"/>
    </row>
    <row r="296" spans="1:66">
      <c r="A296" s="211"/>
      <c r="B296" s="211"/>
      <c r="C296" s="212"/>
      <c r="D296" s="212"/>
      <c r="E296" s="212"/>
      <c r="F296" s="212"/>
      <c r="G296" s="212"/>
      <c r="H296" s="212"/>
      <c r="I296" s="212"/>
      <c r="J296" s="212"/>
      <c r="K296" s="212"/>
      <c r="L296" s="212"/>
      <c r="M296" s="212"/>
      <c r="N296" s="212"/>
      <c r="O296" s="212"/>
      <c r="P296" s="212"/>
      <c r="Q296" s="212"/>
      <c r="R296" s="212"/>
      <c r="S296" s="212"/>
      <c r="T296" s="212"/>
      <c r="U296" s="212"/>
      <c r="V296" s="212"/>
      <c r="W296" s="212"/>
      <c r="X296" s="212"/>
      <c r="Y296" s="212"/>
      <c r="Z296" s="212"/>
      <c r="AA296" s="212"/>
      <c r="AB296" s="212"/>
      <c r="AC296" s="212"/>
      <c r="AD296" s="212"/>
      <c r="AE296" s="212"/>
      <c r="AF296" s="212"/>
      <c r="AG296" s="212"/>
      <c r="AH296" s="212"/>
      <c r="AI296" s="212"/>
      <c r="AJ296" s="212"/>
      <c r="AK296" s="212"/>
      <c r="AL296" s="212"/>
      <c r="AM296" s="212"/>
      <c r="AN296" s="212"/>
      <c r="AO296" s="212"/>
      <c r="AP296" s="212"/>
      <c r="AQ296" s="212"/>
      <c r="AR296" s="212"/>
      <c r="AS296" s="212"/>
      <c r="AT296" s="212"/>
      <c r="AU296" s="212"/>
      <c r="AV296" s="212"/>
      <c r="AW296" s="212"/>
      <c r="AX296" s="212"/>
      <c r="AY296" s="212"/>
      <c r="AZ296" s="212"/>
      <c r="BA296" s="212"/>
      <c r="BB296" s="212"/>
      <c r="BC296" s="212"/>
      <c r="BD296" s="212"/>
      <c r="BE296" s="212"/>
      <c r="BF296" s="212"/>
      <c r="BG296" s="212"/>
      <c r="BH296" s="212"/>
      <c r="BI296" s="212"/>
      <c r="BJ296" s="212"/>
      <c r="BK296" s="212"/>
      <c r="BL296" s="212"/>
      <c r="BM296" s="212"/>
      <c r="BN296" s="212"/>
    </row>
    <row r="297" spans="1:66">
      <c r="A297" s="211"/>
      <c r="B297" s="211"/>
      <c r="C297" s="212"/>
      <c r="D297" s="212"/>
      <c r="E297" s="212"/>
      <c r="F297" s="212"/>
      <c r="G297" s="212"/>
      <c r="H297" s="212"/>
      <c r="I297" s="212"/>
      <c r="J297" s="212"/>
      <c r="K297" s="212"/>
      <c r="L297" s="212"/>
      <c r="M297" s="212"/>
      <c r="N297" s="212"/>
      <c r="O297" s="212"/>
      <c r="P297" s="212"/>
      <c r="Q297" s="212"/>
      <c r="R297" s="212"/>
      <c r="S297" s="212"/>
      <c r="T297" s="212"/>
      <c r="U297" s="212"/>
      <c r="V297" s="212"/>
      <c r="W297" s="212"/>
      <c r="X297" s="212"/>
      <c r="Y297" s="212"/>
      <c r="Z297" s="212"/>
      <c r="AA297" s="212"/>
      <c r="AB297" s="212"/>
      <c r="AC297" s="212"/>
      <c r="AD297" s="212"/>
      <c r="AE297" s="212"/>
      <c r="AF297" s="212"/>
      <c r="AG297" s="212"/>
      <c r="AH297" s="212"/>
      <c r="AI297" s="212"/>
      <c r="AJ297" s="212"/>
      <c r="AK297" s="212"/>
      <c r="AL297" s="212"/>
      <c r="AM297" s="212"/>
      <c r="AN297" s="212"/>
      <c r="AO297" s="212"/>
      <c r="AP297" s="212"/>
      <c r="AQ297" s="212"/>
      <c r="AR297" s="212"/>
      <c r="AS297" s="212"/>
      <c r="AT297" s="212"/>
      <c r="AU297" s="212"/>
      <c r="AV297" s="212"/>
      <c r="AW297" s="212"/>
      <c r="AX297" s="212"/>
      <c r="AY297" s="212"/>
      <c r="AZ297" s="212"/>
      <c r="BA297" s="212"/>
      <c r="BB297" s="212"/>
      <c r="BC297" s="212"/>
      <c r="BD297" s="212"/>
      <c r="BE297" s="212"/>
      <c r="BF297" s="212"/>
      <c r="BG297" s="212"/>
      <c r="BH297" s="212"/>
      <c r="BI297" s="212"/>
      <c r="BJ297" s="212"/>
      <c r="BK297" s="212"/>
      <c r="BL297" s="212"/>
      <c r="BM297" s="212"/>
      <c r="BN297" s="212"/>
    </row>
    <row r="298" spans="1:66">
      <c r="A298" s="211"/>
      <c r="B298" s="211"/>
      <c r="C298" s="212"/>
      <c r="D298" s="212"/>
      <c r="E298" s="212"/>
      <c r="F298" s="212"/>
      <c r="G298" s="212"/>
      <c r="H298" s="212"/>
      <c r="I298" s="212"/>
      <c r="J298" s="212"/>
      <c r="K298" s="212"/>
      <c r="L298" s="212"/>
      <c r="M298" s="212"/>
      <c r="N298" s="212"/>
      <c r="O298" s="212"/>
      <c r="P298" s="212"/>
      <c r="Q298" s="212"/>
      <c r="R298" s="212"/>
      <c r="S298" s="212"/>
      <c r="T298" s="212"/>
      <c r="U298" s="212"/>
      <c r="V298" s="212"/>
      <c r="W298" s="212"/>
      <c r="X298" s="212"/>
      <c r="Y298" s="212"/>
      <c r="Z298" s="212"/>
      <c r="AA298" s="212"/>
      <c r="AB298" s="212"/>
      <c r="AC298" s="212"/>
      <c r="AD298" s="212"/>
      <c r="AE298" s="212"/>
      <c r="AF298" s="212"/>
      <c r="AG298" s="212"/>
      <c r="AH298" s="212"/>
      <c r="AI298" s="212"/>
      <c r="AJ298" s="212"/>
      <c r="AK298" s="212"/>
      <c r="AL298" s="212"/>
      <c r="AM298" s="212"/>
      <c r="AN298" s="212"/>
      <c r="AO298" s="212"/>
      <c r="AP298" s="212"/>
      <c r="AQ298" s="212"/>
      <c r="AR298" s="212"/>
      <c r="AS298" s="212"/>
      <c r="AT298" s="212"/>
      <c r="AU298" s="212"/>
      <c r="AV298" s="212"/>
      <c r="AW298" s="212"/>
      <c r="AX298" s="212"/>
      <c r="AY298" s="212"/>
      <c r="AZ298" s="212"/>
      <c r="BA298" s="212"/>
      <c r="BB298" s="212"/>
      <c r="BC298" s="212"/>
      <c r="BD298" s="212"/>
      <c r="BE298" s="212"/>
      <c r="BF298" s="212"/>
      <c r="BG298" s="212"/>
      <c r="BH298" s="212"/>
      <c r="BI298" s="212"/>
      <c r="BJ298" s="212"/>
      <c r="BK298" s="212"/>
      <c r="BL298" s="212"/>
      <c r="BM298" s="212"/>
      <c r="BN298" s="212"/>
    </row>
    <row r="299" spans="1:66">
      <c r="A299" s="211"/>
      <c r="B299" s="211"/>
      <c r="C299" s="212"/>
      <c r="D299" s="212"/>
      <c r="E299" s="212"/>
      <c r="F299" s="212"/>
      <c r="G299" s="212"/>
      <c r="H299" s="212"/>
      <c r="I299" s="212"/>
      <c r="J299" s="212"/>
      <c r="K299" s="212"/>
      <c r="L299" s="212"/>
      <c r="M299" s="212"/>
      <c r="N299" s="212"/>
      <c r="O299" s="212"/>
      <c r="P299" s="212"/>
      <c r="Q299" s="212"/>
      <c r="R299" s="212"/>
      <c r="S299" s="212"/>
      <c r="T299" s="212"/>
      <c r="U299" s="212"/>
      <c r="V299" s="212"/>
      <c r="W299" s="212"/>
      <c r="X299" s="212"/>
      <c r="Y299" s="212"/>
      <c r="Z299" s="212"/>
      <c r="AA299" s="212"/>
      <c r="AB299" s="212"/>
      <c r="AC299" s="212"/>
      <c r="AD299" s="212"/>
      <c r="AE299" s="212"/>
      <c r="AF299" s="212"/>
      <c r="AG299" s="212"/>
      <c r="AH299" s="212"/>
      <c r="AI299" s="212"/>
      <c r="AJ299" s="212"/>
      <c r="AK299" s="212"/>
      <c r="AL299" s="212"/>
      <c r="AM299" s="212"/>
      <c r="AN299" s="212"/>
      <c r="AO299" s="212"/>
      <c r="AP299" s="212"/>
      <c r="AQ299" s="212"/>
      <c r="AR299" s="212"/>
      <c r="AS299" s="212"/>
      <c r="AT299" s="212"/>
      <c r="AU299" s="212"/>
      <c r="AV299" s="212"/>
      <c r="AW299" s="212"/>
      <c r="AX299" s="212"/>
      <c r="AY299" s="212"/>
      <c r="AZ299" s="212"/>
      <c r="BA299" s="212"/>
      <c r="BB299" s="212"/>
      <c r="BC299" s="212"/>
      <c r="BD299" s="212"/>
      <c r="BE299" s="212"/>
      <c r="BF299" s="212"/>
      <c r="BG299" s="212"/>
      <c r="BH299" s="212"/>
      <c r="BI299" s="212"/>
      <c r="BJ299" s="212"/>
      <c r="BK299" s="212"/>
      <c r="BL299" s="212"/>
      <c r="BM299" s="212"/>
      <c r="BN299" s="212"/>
    </row>
    <row r="300" spans="1:66">
      <c r="A300" s="211"/>
      <c r="B300" s="211"/>
      <c r="C300" s="212"/>
      <c r="D300" s="212"/>
      <c r="E300" s="212"/>
      <c r="F300" s="212"/>
      <c r="G300" s="212"/>
      <c r="H300" s="212"/>
      <c r="I300" s="212"/>
      <c r="J300" s="212"/>
      <c r="K300" s="212"/>
      <c r="L300" s="212"/>
      <c r="M300" s="212"/>
      <c r="N300" s="212"/>
      <c r="O300" s="212"/>
      <c r="P300" s="212"/>
      <c r="Q300" s="212"/>
      <c r="R300" s="212"/>
      <c r="S300" s="212"/>
      <c r="T300" s="212"/>
      <c r="U300" s="212"/>
      <c r="V300" s="212"/>
      <c r="W300" s="212"/>
      <c r="X300" s="212"/>
      <c r="Y300" s="212"/>
      <c r="Z300" s="212"/>
      <c r="AA300" s="212"/>
      <c r="AB300" s="212"/>
      <c r="AC300" s="212"/>
      <c r="AD300" s="212"/>
      <c r="AE300" s="212"/>
      <c r="AF300" s="212"/>
      <c r="AG300" s="212"/>
      <c r="AH300" s="212"/>
      <c r="AI300" s="212"/>
      <c r="AJ300" s="212"/>
      <c r="AK300" s="212"/>
      <c r="AL300" s="212"/>
      <c r="AM300" s="212"/>
      <c r="AN300" s="212"/>
      <c r="AO300" s="212"/>
      <c r="AP300" s="212"/>
      <c r="AQ300" s="212"/>
      <c r="AR300" s="212"/>
      <c r="AS300" s="212"/>
      <c r="AT300" s="212"/>
      <c r="AU300" s="212"/>
      <c r="AV300" s="212"/>
      <c r="AW300" s="212"/>
      <c r="AX300" s="212"/>
      <c r="AY300" s="212"/>
      <c r="AZ300" s="212"/>
      <c r="BA300" s="212"/>
      <c r="BB300" s="212"/>
      <c r="BC300" s="212"/>
      <c r="BD300" s="212"/>
      <c r="BE300" s="212"/>
      <c r="BF300" s="212"/>
      <c r="BG300" s="212"/>
      <c r="BH300" s="212"/>
      <c r="BI300" s="212"/>
      <c r="BJ300" s="212"/>
      <c r="BK300" s="212"/>
      <c r="BL300" s="212"/>
      <c r="BM300" s="212"/>
      <c r="BN300" s="212"/>
    </row>
    <row r="301" spans="1:66">
      <c r="A301" s="211"/>
      <c r="B301" s="211"/>
      <c r="C301" s="212"/>
      <c r="D301" s="212"/>
      <c r="E301" s="212"/>
      <c r="F301" s="212"/>
      <c r="G301" s="212"/>
      <c r="H301" s="212"/>
      <c r="I301" s="212"/>
      <c r="J301" s="212"/>
      <c r="K301" s="212"/>
      <c r="L301" s="212"/>
      <c r="M301" s="212"/>
      <c r="N301" s="212"/>
      <c r="O301" s="212"/>
      <c r="P301" s="212"/>
      <c r="Q301" s="212"/>
      <c r="R301" s="212"/>
      <c r="S301" s="212"/>
      <c r="T301" s="212"/>
      <c r="U301" s="212"/>
      <c r="V301" s="212"/>
      <c r="W301" s="212"/>
      <c r="X301" s="212"/>
      <c r="Y301" s="212"/>
      <c r="Z301" s="212"/>
      <c r="AA301" s="212"/>
      <c r="AB301" s="212"/>
      <c r="AC301" s="212"/>
      <c r="AD301" s="212"/>
      <c r="AE301" s="212"/>
      <c r="AF301" s="212"/>
      <c r="AG301" s="212"/>
      <c r="AH301" s="212"/>
      <c r="AI301" s="212"/>
      <c r="AJ301" s="212"/>
      <c r="AK301" s="212"/>
      <c r="AL301" s="212"/>
      <c r="AM301" s="212"/>
      <c r="AN301" s="212"/>
      <c r="AO301" s="212"/>
      <c r="AP301" s="212"/>
      <c r="AQ301" s="212"/>
      <c r="AR301" s="212"/>
      <c r="AS301" s="212"/>
      <c r="AT301" s="212"/>
      <c r="AU301" s="212"/>
      <c r="AV301" s="212"/>
      <c r="AW301" s="212"/>
      <c r="AX301" s="212"/>
      <c r="AY301" s="212"/>
      <c r="AZ301" s="212"/>
      <c r="BA301" s="212"/>
      <c r="BB301" s="212"/>
      <c r="BC301" s="212"/>
      <c r="BD301" s="212"/>
      <c r="BE301" s="212"/>
      <c r="BF301" s="212"/>
      <c r="BG301" s="212"/>
      <c r="BH301" s="212"/>
      <c r="BI301" s="212"/>
      <c r="BJ301" s="212"/>
      <c r="BK301" s="212"/>
      <c r="BL301" s="212"/>
      <c r="BM301" s="212"/>
      <c r="BN301" s="212"/>
    </row>
    <row r="302" spans="1:66">
      <c r="A302" s="211"/>
      <c r="B302" s="211"/>
      <c r="C302" s="212"/>
      <c r="D302" s="212"/>
      <c r="E302" s="212"/>
      <c r="F302" s="212"/>
      <c r="G302" s="212"/>
      <c r="H302" s="212"/>
      <c r="I302" s="212"/>
      <c r="J302" s="212"/>
      <c r="K302" s="212"/>
      <c r="L302" s="212"/>
      <c r="M302" s="212"/>
      <c r="N302" s="212"/>
      <c r="O302" s="212"/>
      <c r="P302" s="212"/>
      <c r="Q302" s="212"/>
      <c r="R302" s="212"/>
      <c r="S302" s="212"/>
      <c r="T302" s="212"/>
      <c r="U302" s="212"/>
      <c r="V302" s="212"/>
      <c r="W302" s="212"/>
      <c r="X302" s="212"/>
      <c r="Y302" s="212"/>
      <c r="Z302" s="212"/>
      <c r="AA302" s="212"/>
      <c r="AB302" s="212"/>
      <c r="AC302" s="212"/>
      <c r="AD302" s="212"/>
      <c r="AE302" s="212"/>
      <c r="AF302" s="212"/>
      <c r="AG302" s="212"/>
      <c r="AH302" s="212"/>
      <c r="AI302" s="212"/>
      <c r="AJ302" s="212"/>
      <c r="AK302" s="212"/>
      <c r="AL302" s="212"/>
      <c r="AM302" s="212"/>
      <c r="AN302" s="212"/>
      <c r="AO302" s="212"/>
      <c r="AP302" s="212"/>
      <c r="AQ302" s="212"/>
      <c r="AR302" s="212"/>
      <c r="AS302" s="212"/>
      <c r="AT302" s="212"/>
      <c r="AU302" s="212"/>
      <c r="AV302" s="212"/>
      <c r="AW302" s="212"/>
      <c r="AX302" s="212"/>
      <c r="AY302" s="212"/>
      <c r="AZ302" s="212"/>
      <c r="BA302" s="212"/>
      <c r="BB302" s="212"/>
      <c r="BC302" s="212"/>
      <c r="BD302" s="212"/>
      <c r="BE302" s="212"/>
      <c r="BF302" s="212"/>
      <c r="BG302" s="212"/>
      <c r="BH302" s="212"/>
      <c r="BI302" s="212"/>
      <c r="BJ302" s="212"/>
      <c r="BK302" s="212"/>
      <c r="BL302" s="212"/>
      <c r="BM302" s="212"/>
      <c r="BN302" s="212"/>
    </row>
    <row r="303" spans="1:66">
      <c r="A303" s="211"/>
      <c r="B303" s="211"/>
      <c r="C303" s="212"/>
      <c r="D303" s="212"/>
      <c r="E303" s="212"/>
      <c r="F303" s="212"/>
      <c r="G303" s="212"/>
      <c r="H303" s="212"/>
      <c r="I303" s="212"/>
      <c r="J303" s="212"/>
      <c r="K303" s="212"/>
      <c r="L303" s="212"/>
      <c r="M303" s="212"/>
      <c r="N303" s="212"/>
      <c r="O303" s="212"/>
      <c r="P303" s="212"/>
      <c r="Q303" s="212"/>
      <c r="R303" s="212"/>
      <c r="S303" s="212"/>
      <c r="T303" s="212"/>
      <c r="U303" s="212"/>
      <c r="V303" s="212"/>
      <c r="W303" s="212"/>
      <c r="X303" s="212"/>
      <c r="Y303" s="212"/>
      <c r="Z303" s="212"/>
      <c r="AA303" s="212"/>
      <c r="AB303" s="212"/>
      <c r="AC303" s="212"/>
      <c r="AD303" s="212"/>
      <c r="AE303" s="212"/>
      <c r="AF303" s="212"/>
      <c r="AG303" s="212"/>
      <c r="AH303" s="212"/>
      <c r="AI303" s="212"/>
      <c r="AJ303" s="212"/>
      <c r="AK303" s="212"/>
      <c r="AL303" s="212"/>
      <c r="AM303" s="212"/>
      <c r="AN303" s="212"/>
      <c r="AO303" s="212"/>
      <c r="AP303" s="212"/>
      <c r="AQ303" s="212"/>
      <c r="AR303" s="212"/>
      <c r="AS303" s="212"/>
      <c r="AT303" s="212"/>
      <c r="AU303" s="212"/>
      <c r="AV303" s="212"/>
      <c r="AW303" s="212"/>
      <c r="AX303" s="212"/>
      <c r="AY303" s="212"/>
      <c r="AZ303" s="212"/>
      <c r="BA303" s="212"/>
      <c r="BB303" s="212"/>
      <c r="BC303" s="212"/>
      <c r="BD303" s="212"/>
      <c r="BE303" s="212"/>
      <c r="BF303" s="212"/>
      <c r="BG303" s="212"/>
      <c r="BH303" s="212"/>
      <c r="BI303" s="212"/>
      <c r="BJ303" s="212"/>
      <c r="BK303" s="212"/>
      <c r="BL303" s="212"/>
      <c r="BM303" s="212"/>
      <c r="BN303" s="212"/>
    </row>
    <row r="304" spans="1:66">
      <c r="A304" s="211"/>
      <c r="B304" s="211"/>
      <c r="C304" s="212"/>
      <c r="D304" s="212"/>
      <c r="E304" s="212"/>
      <c r="F304" s="212"/>
      <c r="G304" s="212"/>
      <c r="H304" s="212"/>
      <c r="I304" s="212"/>
      <c r="J304" s="212"/>
      <c r="K304" s="212"/>
      <c r="L304" s="212"/>
      <c r="M304" s="212"/>
      <c r="N304" s="212"/>
      <c r="O304" s="212"/>
      <c r="P304" s="212"/>
      <c r="Q304" s="212"/>
      <c r="R304" s="212"/>
      <c r="S304" s="212"/>
      <c r="T304" s="212"/>
      <c r="U304" s="212"/>
      <c r="V304" s="212"/>
      <c r="W304" s="212"/>
      <c r="X304" s="212"/>
      <c r="Y304" s="212"/>
      <c r="Z304" s="212"/>
      <c r="AA304" s="212"/>
      <c r="AB304" s="212"/>
      <c r="AC304" s="212"/>
      <c r="AD304" s="212"/>
      <c r="AE304" s="212"/>
      <c r="AF304" s="212"/>
      <c r="AG304" s="212"/>
      <c r="AH304" s="212"/>
      <c r="AI304" s="212"/>
      <c r="AJ304" s="212"/>
      <c r="AK304" s="212"/>
      <c r="AL304" s="212"/>
      <c r="AM304" s="212"/>
      <c r="AN304" s="212"/>
      <c r="AO304" s="212"/>
      <c r="AP304" s="212"/>
      <c r="AQ304" s="212"/>
      <c r="AR304" s="212"/>
      <c r="AS304" s="212"/>
      <c r="AT304" s="212"/>
      <c r="AU304" s="212"/>
      <c r="AV304" s="212"/>
      <c r="AW304" s="212"/>
      <c r="AX304" s="212"/>
      <c r="AY304" s="212"/>
      <c r="AZ304" s="212"/>
      <c r="BA304" s="212"/>
      <c r="BB304" s="212"/>
      <c r="BC304" s="212"/>
      <c r="BD304" s="212"/>
      <c r="BE304" s="212"/>
      <c r="BF304" s="212"/>
      <c r="BG304" s="212"/>
      <c r="BH304" s="212"/>
      <c r="BI304" s="212"/>
      <c r="BJ304" s="212"/>
      <c r="BK304" s="212"/>
      <c r="BL304" s="212"/>
      <c r="BM304" s="212"/>
      <c r="BN304" s="212"/>
    </row>
    <row r="305" spans="1:66">
      <c r="A305" s="211"/>
      <c r="B305" s="211"/>
      <c r="C305" s="212"/>
      <c r="D305" s="212"/>
      <c r="E305" s="212"/>
      <c r="F305" s="212"/>
      <c r="G305" s="212"/>
      <c r="H305" s="212"/>
      <c r="I305" s="212"/>
      <c r="J305" s="212"/>
      <c r="K305" s="212"/>
      <c r="L305" s="212"/>
      <c r="M305" s="212"/>
      <c r="N305" s="212"/>
      <c r="O305" s="212"/>
      <c r="P305" s="212"/>
      <c r="Q305" s="212"/>
      <c r="R305" s="212"/>
      <c r="S305" s="212"/>
      <c r="T305" s="212"/>
      <c r="U305" s="212"/>
      <c r="V305" s="212"/>
      <c r="W305" s="212"/>
      <c r="X305" s="212"/>
      <c r="Y305" s="212"/>
      <c r="Z305" s="212"/>
      <c r="AA305" s="212"/>
      <c r="AB305" s="212"/>
      <c r="AC305" s="212"/>
      <c r="AD305" s="212"/>
      <c r="AE305" s="212"/>
      <c r="AF305" s="212"/>
      <c r="AG305" s="212"/>
      <c r="AH305" s="212"/>
      <c r="AI305" s="212"/>
      <c r="AJ305" s="212"/>
      <c r="AK305" s="212"/>
      <c r="AL305" s="212"/>
      <c r="AM305" s="212"/>
      <c r="AN305" s="212"/>
      <c r="AO305" s="212"/>
      <c r="AP305" s="212"/>
      <c r="AQ305" s="212"/>
      <c r="AR305" s="212"/>
      <c r="AS305" s="212"/>
      <c r="AT305" s="212"/>
      <c r="AU305" s="212"/>
      <c r="AV305" s="212"/>
      <c r="AW305" s="212"/>
      <c r="AX305" s="212"/>
      <c r="AY305" s="212"/>
      <c r="AZ305" s="212"/>
      <c r="BA305" s="212"/>
      <c r="BB305" s="212"/>
      <c r="BC305" s="212"/>
      <c r="BD305" s="212"/>
      <c r="BE305" s="212"/>
      <c r="BF305" s="212"/>
      <c r="BG305" s="212"/>
      <c r="BH305" s="212"/>
      <c r="BI305" s="212"/>
      <c r="BJ305" s="212"/>
      <c r="BK305" s="212"/>
      <c r="BL305" s="212"/>
      <c r="BM305" s="212"/>
      <c r="BN305" s="212"/>
    </row>
    <row r="306" spans="1:66">
      <c r="A306" s="211"/>
      <c r="B306" s="211"/>
      <c r="C306" s="212"/>
      <c r="D306" s="212"/>
      <c r="E306" s="212"/>
      <c r="F306" s="212"/>
      <c r="G306" s="212"/>
      <c r="H306" s="212"/>
      <c r="I306" s="212"/>
      <c r="J306" s="212"/>
      <c r="K306" s="212"/>
      <c r="L306" s="212"/>
      <c r="M306" s="212"/>
      <c r="N306" s="212"/>
      <c r="O306" s="212"/>
      <c r="P306" s="212"/>
      <c r="Q306" s="212"/>
      <c r="R306" s="212"/>
      <c r="S306" s="212"/>
      <c r="T306" s="212"/>
      <c r="U306" s="212"/>
      <c r="V306" s="212"/>
      <c r="W306" s="212"/>
      <c r="X306" s="212"/>
      <c r="Y306" s="212"/>
      <c r="Z306" s="212"/>
      <c r="AA306" s="212"/>
      <c r="AB306" s="212"/>
      <c r="AC306" s="212"/>
      <c r="AD306" s="212"/>
      <c r="AE306" s="212"/>
      <c r="AF306" s="212"/>
      <c r="AG306" s="212"/>
      <c r="AH306" s="212"/>
      <c r="AI306" s="212"/>
      <c r="AJ306" s="212"/>
      <c r="AK306" s="212"/>
      <c r="AL306" s="212"/>
      <c r="AM306" s="212"/>
      <c r="AN306" s="212"/>
      <c r="AO306" s="212"/>
      <c r="AP306" s="212"/>
      <c r="AQ306" s="212"/>
      <c r="AR306" s="212"/>
      <c r="AS306" s="212"/>
      <c r="AT306" s="212"/>
      <c r="AU306" s="212"/>
      <c r="AV306" s="212"/>
      <c r="AW306" s="212"/>
      <c r="AX306" s="212"/>
      <c r="AY306" s="212"/>
      <c r="AZ306" s="212"/>
      <c r="BA306" s="212"/>
      <c r="BB306" s="212"/>
      <c r="BC306" s="212"/>
      <c r="BD306" s="212"/>
      <c r="BE306" s="212"/>
      <c r="BF306" s="212"/>
      <c r="BG306" s="212"/>
      <c r="BH306" s="212"/>
      <c r="BI306" s="212"/>
      <c r="BJ306" s="212"/>
      <c r="BK306" s="212"/>
      <c r="BL306" s="212"/>
      <c r="BM306" s="212"/>
      <c r="BN306" s="212"/>
    </row>
    <row r="307" spans="1:66">
      <c r="A307" s="211"/>
      <c r="B307" s="211"/>
      <c r="C307" s="212"/>
      <c r="D307" s="212"/>
      <c r="E307" s="212"/>
      <c r="F307" s="212"/>
      <c r="G307" s="212"/>
      <c r="H307" s="212"/>
      <c r="I307" s="212"/>
      <c r="J307" s="212"/>
      <c r="K307" s="212"/>
      <c r="L307" s="212"/>
      <c r="M307" s="212"/>
      <c r="N307" s="212"/>
      <c r="O307" s="212"/>
      <c r="P307" s="212"/>
      <c r="Q307" s="212"/>
      <c r="R307" s="212"/>
      <c r="S307" s="212"/>
      <c r="T307" s="212"/>
      <c r="U307" s="212"/>
      <c r="V307" s="212"/>
      <c r="W307" s="212"/>
      <c r="X307" s="212"/>
      <c r="Y307" s="212"/>
      <c r="Z307" s="212"/>
      <c r="AA307" s="212"/>
      <c r="AB307" s="212"/>
      <c r="AC307" s="212"/>
      <c r="AD307" s="212"/>
      <c r="AE307" s="212"/>
      <c r="AF307" s="212"/>
      <c r="AG307" s="212"/>
      <c r="AH307" s="212"/>
      <c r="AI307" s="212"/>
      <c r="AJ307" s="212"/>
      <c r="AK307" s="212"/>
      <c r="AL307" s="212"/>
      <c r="AM307" s="212"/>
      <c r="AN307" s="212"/>
      <c r="AO307" s="212"/>
      <c r="AP307" s="212"/>
      <c r="AQ307" s="212"/>
      <c r="AR307" s="212"/>
      <c r="AS307" s="212"/>
      <c r="AT307" s="212"/>
      <c r="AU307" s="212"/>
      <c r="AV307" s="212"/>
      <c r="AW307" s="212"/>
      <c r="AX307" s="212"/>
      <c r="AY307" s="212"/>
      <c r="AZ307" s="212"/>
      <c r="BA307" s="212"/>
      <c r="BB307" s="212"/>
      <c r="BC307" s="212"/>
      <c r="BD307" s="212"/>
      <c r="BE307" s="212"/>
      <c r="BF307" s="212"/>
      <c r="BG307" s="212"/>
      <c r="BH307" s="212"/>
      <c r="BI307" s="212"/>
      <c r="BJ307" s="212"/>
      <c r="BK307" s="212"/>
      <c r="BL307" s="212"/>
      <c r="BM307" s="212"/>
      <c r="BN307" s="212"/>
    </row>
    <row r="308" spans="1:66">
      <c r="A308" s="211"/>
      <c r="B308" s="211"/>
      <c r="C308" s="212"/>
      <c r="D308" s="212"/>
      <c r="E308" s="212"/>
      <c r="F308" s="212"/>
      <c r="G308" s="212"/>
      <c r="H308" s="212"/>
      <c r="I308" s="212"/>
      <c r="J308" s="212"/>
      <c r="K308" s="212"/>
      <c r="L308" s="212"/>
      <c r="M308" s="212"/>
      <c r="N308" s="212"/>
      <c r="O308" s="212"/>
      <c r="P308" s="212"/>
      <c r="Q308" s="212"/>
      <c r="R308" s="212"/>
      <c r="S308" s="212"/>
      <c r="T308" s="212"/>
      <c r="U308" s="212"/>
      <c r="V308" s="212"/>
      <c r="W308" s="212"/>
      <c r="X308" s="212"/>
      <c r="Y308" s="212"/>
      <c r="Z308" s="212"/>
      <c r="AA308" s="212"/>
      <c r="AB308" s="212"/>
      <c r="AC308" s="212"/>
      <c r="AD308" s="212"/>
      <c r="AE308" s="212"/>
      <c r="AF308" s="212"/>
      <c r="AG308" s="212"/>
      <c r="AH308" s="212"/>
      <c r="AI308" s="212"/>
      <c r="AJ308" s="212"/>
      <c r="AK308" s="212"/>
      <c r="AL308" s="212"/>
      <c r="AM308" s="212"/>
      <c r="AN308" s="212"/>
      <c r="AO308" s="212"/>
      <c r="AP308" s="212"/>
      <c r="AQ308" s="212"/>
      <c r="AR308" s="212"/>
      <c r="AS308" s="212"/>
      <c r="AT308" s="212"/>
      <c r="AU308" s="212"/>
      <c r="AV308" s="212"/>
      <c r="AW308" s="212"/>
      <c r="AX308" s="212"/>
      <c r="AY308" s="212"/>
      <c r="AZ308" s="212"/>
      <c r="BA308" s="212"/>
      <c r="BB308" s="212"/>
      <c r="BC308" s="212"/>
      <c r="BD308" s="212"/>
      <c r="BE308" s="212"/>
      <c r="BF308" s="212"/>
      <c r="BG308" s="212"/>
      <c r="BH308" s="212"/>
      <c r="BI308" s="212"/>
      <c r="BJ308" s="212"/>
      <c r="BK308" s="212"/>
      <c r="BL308" s="212"/>
      <c r="BM308" s="212"/>
      <c r="BN308" s="212"/>
    </row>
    <row r="309" spans="1:66">
      <c r="A309" s="211"/>
      <c r="B309" s="211"/>
      <c r="C309" s="212"/>
      <c r="D309" s="212"/>
      <c r="E309" s="212"/>
      <c r="F309" s="212"/>
      <c r="G309" s="212"/>
      <c r="H309" s="212"/>
      <c r="I309" s="212"/>
      <c r="J309" s="212"/>
      <c r="K309" s="212"/>
      <c r="L309" s="212"/>
      <c r="M309" s="212"/>
      <c r="N309" s="212"/>
      <c r="O309" s="212"/>
      <c r="P309" s="212"/>
      <c r="Q309" s="212"/>
      <c r="R309" s="212"/>
      <c r="S309" s="212"/>
      <c r="T309" s="212"/>
      <c r="U309" s="212"/>
      <c r="V309" s="212"/>
      <c r="W309" s="212"/>
      <c r="X309" s="212"/>
      <c r="Y309" s="212"/>
      <c r="Z309" s="212"/>
      <c r="AA309" s="212"/>
      <c r="AB309" s="212"/>
      <c r="AC309" s="212"/>
      <c r="AD309" s="212"/>
      <c r="AE309" s="212"/>
      <c r="AF309" s="212"/>
      <c r="AG309" s="212"/>
      <c r="AH309" s="212"/>
      <c r="AI309" s="212"/>
      <c r="AJ309" s="212"/>
      <c r="AK309" s="212"/>
      <c r="AL309" s="212"/>
      <c r="AM309" s="212"/>
      <c r="AN309" s="212"/>
      <c r="AO309" s="212"/>
      <c r="AP309" s="212"/>
      <c r="AQ309" s="212"/>
      <c r="AR309" s="212"/>
      <c r="AS309" s="212"/>
      <c r="AT309" s="212"/>
      <c r="AU309" s="212"/>
      <c r="AV309" s="212"/>
      <c r="AW309" s="212"/>
      <c r="AX309" s="212"/>
      <c r="AY309" s="212"/>
      <c r="AZ309" s="212"/>
      <c r="BA309" s="212"/>
      <c r="BB309" s="212"/>
      <c r="BC309" s="212"/>
      <c r="BD309" s="212"/>
      <c r="BE309" s="212"/>
      <c r="BF309" s="212"/>
      <c r="BG309" s="212"/>
      <c r="BH309" s="212"/>
      <c r="BI309" s="212"/>
      <c r="BJ309" s="212"/>
      <c r="BK309" s="212"/>
      <c r="BL309" s="212"/>
      <c r="BM309" s="212"/>
      <c r="BN309" s="212"/>
    </row>
    <row r="310" spans="1:66">
      <c r="A310" s="211"/>
      <c r="B310" s="211"/>
      <c r="C310" s="212"/>
      <c r="D310" s="212"/>
      <c r="E310" s="212"/>
      <c r="F310" s="212"/>
      <c r="G310" s="212"/>
      <c r="H310" s="212"/>
      <c r="I310" s="212"/>
      <c r="J310" s="212"/>
      <c r="K310" s="212"/>
      <c r="L310" s="212"/>
      <c r="M310" s="212"/>
      <c r="N310" s="212"/>
      <c r="O310" s="212"/>
      <c r="P310" s="212"/>
      <c r="Q310" s="212"/>
      <c r="R310" s="212"/>
      <c r="S310" s="212"/>
      <c r="T310" s="212"/>
      <c r="U310" s="212"/>
      <c r="V310" s="212"/>
      <c r="W310" s="212"/>
      <c r="X310" s="212"/>
      <c r="Y310" s="212"/>
      <c r="Z310" s="212"/>
      <c r="AA310" s="212"/>
      <c r="AB310" s="212"/>
      <c r="AC310" s="212"/>
      <c r="AD310" s="212"/>
      <c r="AE310" s="212"/>
      <c r="AF310" s="212"/>
      <c r="AG310" s="212"/>
      <c r="AH310" s="212"/>
      <c r="AI310" s="212"/>
      <c r="AJ310" s="212"/>
      <c r="AK310" s="212"/>
      <c r="AL310" s="212"/>
      <c r="AM310" s="212"/>
      <c r="AN310" s="212"/>
      <c r="AO310" s="212"/>
      <c r="AP310" s="212"/>
      <c r="AQ310" s="212"/>
      <c r="AR310" s="212"/>
      <c r="AS310" s="212"/>
      <c r="AT310" s="212"/>
      <c r="AU310" s="212"/>
      <c r="AV310" s="212"/>
      <c r="AW310" s="212"/>
      <c r="AX310" s="212"/>
      <c r="AY310" s="212"/>
      <c r="AZ310" s="212"/>
      <c r="BA310" s="212"/>
      <c r="BB310" s="212"/>
      <c r="BC310" s="212"/>
      <c r="BD310" s="212"/>
      <c r="BE310" s="212"/>
      <c r="BF310" s="212"/>
      <c r="BG310" s="212"/>
      <c r="BH310" s="212"/>
      <c r="BI310" s="212"/>
      <c r="BJ310" s="212"/>
      <c r="BK310" s="212"/>
      <c r="BL310" s="212"/>
      <c r="BM310" s="212"/>
      <c r="BN310" s="212"/>
    </row>
    <row r="311" spans="1:66">
      <c r="A311" s="211"/>
      <c r="B311" s="211"/>
      <c r="C311" s="212"/>
      <c r="D311" s="212"/>
      <c r="E311" s="212"/>
      <c r="F311" s="212"/>
      <c r="G311" s="212"/>
      <c r="H311" s="212"/>
      <c r="I311" s="212"/>
      <c r="J311" s="212"/>
      <c r="K311" s="212"/>
      <c r="L311" s="212"/>
      <c r="M311" s="212"/>
      <c r="N311" s="212"/>
      <c r="O311" s="212"/>
      <c r="P311" s="212"/>
      <c r="Q311" s="212"/>
      <c r="R311" s="212"/>
      <c r="S311" s="212"/>
      <c r="T311" s="212"/>
      <c r="U311" s="212"/>
      <c r="V311" s="212"/>
      <c r="W311" s="212"/>
      <c r="X311" s="212"/>
      <c r="Y311" s="212"/>
      <c r="Z311" s="212"/>
      <c r="AA311" s="212"/>
      <c r="AB311" s="212"/>
      <c r="AC311" s="212"/>
      <c r="AD311" s="212"/>
      <c r="AE311" s="212"/>
      <c r="AF311" s="212"/>
      <c r="AG311" s="212"/>
      <c r="AH311" s="212"/>
      <c r="AI311" s="212"/>
      <c r="AJ311" s="212"/>
      <c r="AK311" s="212"/>
      <c r="AL311" s="212"/>
      <c r="AM311" s="212"/>
      <c r="AN311" s="212"/>
      <c r="AO311" s="212"/>
      <c r="AP311" s="212"/>
      <c r="AQ311" s="212"/>
      <c r="AR311" s="212"/>
      <c r="AS311" s="212"/>
      <c r="AT311" s="212"/>
      <c r="AU311" s="212"/>
      <c r="AV311" s="212"/>
      <c r="AW311" s="212"/>
      <c r="AX311" s="212"/>
      <c r="AY311" s="212"/>
      <c r="AZ311" s="212"/>
      <c r="BA311" s="212"/>
      <c r="BB311" s="212"/>
      <c r="BC311" s="212"/>
      <c r="BD311" s="212"/>
      <c r="BE311" s="212"/>
      <c r="BF311" s="212"/>
      <c r="BG311" s="212"/>
      <c r="BH311" s="212"/>
      <c r="BI311" s="212"/>
      <c r="BJ311" s="212"/>
      <c r="BK311" s="212"/>
      <c r="BL311" s="212"/>
      <c r="BM311" s="212"/>
      <c r="BN311" s="212"/>
    </row>
    <row r="312" spans="1:66">
      <c r="A312" s="211"/>
      <c r="B312" s="211"/>
      <c r="C312" s="212"/>
      <c r="D312" s="212"/>
      <c r="E312" s="212"/>
      <c r="F312" s="212"/>
      <c r="G312" s="212"/>
      <c r="H312" s="212"/>
      <c r="I312" s="212"/>
      <c r="J312" s="212"/>
      <c r="K312" s="212"/>
      <c r="L312" s="212"/>
      <c r="M312" s="212"/>
      <c r="N312" s="212"/>
      <c r="O312" s="212"/>
      <c r="P312" s="212"/>
      <c r="Q312" s="212"/>
      <c r="R312" s="212"/>
      <c r="S312" s="212"/>
      <c r="T312" s="212"/>
      <c r="U312" s="212"/>
      <c r="V312" s="212"/>
      <c r="W312" s="212"/>
      <c r="X312" s="212"/>
      <c r="Y312" s="212"/>
      <c r="Z312" s="212"/>
      <c r="AA312" s="212"/>
      <c r="AB312" s="212"/>
      <c r="AC312" s="212"/>
      <c r="AD312" s="212"/>
      <c r="AE312" s="212"/>
      <c r="AF312" s="212"/>
      <c r="AG312" s="212"/>
      <c r="AH312" s="212"/>
      <c r="AI312" s="212"/>
      <c r="AJ312" s="212"/>
      <c r="AK312" s="212"/>
      <c r="AL312" s="212"/>
      <c r="AM312" s="212"/>
      <c r="AN312" s="212"/>
      <c r="AO312" s="212"/>
      <c r="AP312" s="212"/>
      <c r="AQ312" s="212"/>
      <c r="AR312" s="212"/>
      <c r="AS312" s="212"/>
      <c r="AT312" s="212"/>
      <c r="AU312" s="212"/>
      <c r="AV312" s="212"/>
      <c r="AW312" s="212"/>
      <c r="AX312" s="212"/>
      <c r="AY312" s="212"/>
      <c r="AZ312" s="212"/>
      <c r="BA312" s="212"/>
      <c r="BB312" s="212"/>
      <c r="BC312" s="212"/>
      <c r="BD312" s="212"/>
      <c r="BE312" s="212"/>
      <c r="BF312" s="212"/>
      <c r="BG312" s="212"/>
      <c r="BH312" s="212"/>
      <c r="BI312" s="212"/>
      <c r="BJ312" s="212"/>
      <c r="BK312" s="212"/>
      <c r="BL312" s="212"/>
      <c r="BM312" s="212"/>
      <c r="BN312" s="212"/>
    </row>
    <row r="313" spans="1:66">
      <c r="A313" s="211"/>
      <c r="B313" s="211"/>
      <c r="C313" s="212"/>
      <c r="D313" s="212"/>
      <c r="E313" s="212"/>
      <c r="F313" s="212"/>
      <c r="G313" s="212"/>
      <c r="H313" s="212"/>
      <c r="I313" s="212"/>
      <c r="J313" s="212"/>
      <c r="K313" s="212"/>
      <c r="L313" s="212"/>
      <c r="M313" s="212"/>
      <c r="N313" s="212"/>
      <c r="O313" s="212"/>
      <c r="P313" s="212"/>
      <c r="Q313" s="212"/>
      <c r="R313" s="212"/>
      <c r="S313" s="212"/>
      <c r="T313" s="212"/>
      <c r="U313" s="212"/>
      <c r="V313" s="212"/>
      <c r="W313" s="212"/>
      <c r="X313" s="212"/>
      <c r="Y313" s="212"/>
      <c r="Z313" s="212"/>
      <c r="AA313" s="212"/>
      <c r="AB313" s="212"/>
      <c r="AC313" s="212"/>
      <c r="AD313" s="212"/>
      <c r="AE313" s="212"/>
      <c r="AF313" s="212"/>
      <c r="AG313" s="212"/>
      <c r="AH313" s="212"/>
      <c r="AI313" s="212"/>
      <c r="AJ313" s="212"/>
      <c r="AK313" s="212"/>
      <c r="AL313" s="212"/>
      <c r="AM313" s="212"/>
      <c r="AN313" s="212"/>
      <c r="AO313" s="212"/>
      <c r="AP313" s="212"/>
      <c r="AQ313" s="212"/>
      <c r="AR313" s="212"/>
      <c r="AS313" s="212"/>
      <c r="AT313" s="212"/>
      <c r="AU313" s="212"/>
      <c r="AV313" s="212"/>
      <c r="AW313" s="212"/>
      <c r="AX313" s="212"/>
      <c r="AY313" s="212"/>
      <c r="AZ313" s="212"/>
      <c r="BA313" s="212"/>
      <c r="BB313" s="212"/>
      <c r="BC313" s="212"/>
      <c r="BD313" s="212"/>
      <c r="BE313" s="212"/>
      <c r="BF313" s="212"/>
      <c r="BG313" s="212"/>
      <c r="BH313" s="212"/>
      <c r="BI313" s="212"/>
      <c r="BJ313" s="212"/>
      <c r="BK313" s="212"/>
      <c r="BL313" s="212"/>
      <c r="BM313" s="212"/>
      <c r="BN313" s="212"/>
    </row>
    <row r="314" spans="1:66">
      <c r="A314" s="211"/>
      <c r="B314" s="211"/>
      <c r="C314" s="212"/>
      <c r="D314" s="212"/>
      <c r="E314" s="212"/>
      <c r="F314" s="212"/>
      <c r="G314" s="212"/>
      <c r="H314" s="212"/>
      <c r="I314" s="212"/>
      <c r="J314" s="212"/>
      <c r="K314" s="212"/>
      <c r="L314" s="212"/>
      <c r="M314" s="212"/>
      <c r="N314" s="212"/>
      <c r="O314" s="212"/>
      <c r="P314" s="212"/>
      <c r="Q314" s="212"/>
      <c r="R314" s="212"/>
      <c r="S314" s="212"/>
      <c r="T314" s="212"/>
      <c r="U314" s="212"/>
      <c r="V314" s="212"/>
      <c r="W314" s="212"/>
      <c r="X314" s="212"/>
      <c r="Y314" s="212"/>
      <c r="Z314" s="212"/>
      <c r="AA314" s="212"/>
      <c r="AB314" s="212"/>
      <c r="AC314" s="212"/>
      <c r="AD314" s="212"/>
      <c r="AE314" s="212"/>
      <c r="AF314" s="212"/>
      <c r="AG314" s="212"/>
      <c r="AH314" s="212"/>
      <c r="AI314" s="212"/>
      <c r="AJ314" s="212"/>
      <c r="AK314" s="212"/>
      <c r="AL314" s="212"/>
      <c r="AM314" s="212"/>
      <c r="AN314" s="212"/>
      <c r="AO314" s="212"/>
      <c r="AP314" s="212"/>
      <c r="AQ314" s="212"/>
      <c r="AR314" s="212"/>
      <c r="AS314" s="212"/>
      <c r="AT314" s="212"/>
      <c r="AU314" s="212"/>
      <c r="AV314" s="212"/>
      <c r="AW314" s="212"/>
      <c r="AX314" s="212"/>
      <c r="AY314" s="212"/>
      <c r="AZ314" s="212"/>
      <c r="BA314" s="212"/>
      <c r="BB314" s="212"/>
      <c r="BC314" s="212"/>
      <c r="BD314" s="212"/>
      <c r="BE314" s="212"/>
      <c r="BF314" s="212"/>
      <c r="BG314" s="212"/>
      <c r="BH314" s="212"/>
      <c r="BI314" s="212"/>
      <c r="BJ314" s="212"/>
      <c r="BK314" s="212"/>
      <c r="BL314" s="212"/>
      <c r="BM314" s="212"/>
      <c r="BN314" s="212"/>
    </row>
    <row r="315" spans="1:66">
      <c r="A315" s="211"/>
      <c r="B315" s="211"/>
      <c r="C315" s="212"/>
      <c r="D315" s="212"/>
      <c r="E315" s="212"/>
      <c r="F315" s="212"/>
      <c r="G315" s="212"/>
      <c r="H315" s="212"/>
      <c r="I315" s="212"/>
      <c r="J315" s="212"/>
      <c r="K315" s="212"/>
      <c r="L315" s="212"/>
      <c r="M315" s="212"/>
      <c r="N315" s="212"/>
      <c r="O315" s="212"/>
      <c r="P315" s="212"/>
      <c r="Q315" s="212"/>
      <c r="R315" s="212"/>
      <c r="S315" s="212"/>
      <c r="T315" s="212"/>
      <c r="U315" s="212"/>
      <c r="V315" s="212"/>
      <c r="W315" s="212"/>
      <c r="X315" s="212"/>
      <c r="Y315" s="212"/>
      <c r="Z315" s="212"/>
      <c r="AA315" s="212"/>
      <c r="AB315" s="212"/>
      <c r="AC315" s="212"/>
      <c r="AD315" s="212"/>
      <c r="AE315" s="212"/>
      <c r="AF315" s="212"/>
      <c r="AG315" s="212"/>
      <c r="AH315" s="212"/>
      <c r="AI315" s="212"/>
      <c r="AJ315" s="212"/>
      <c r="AK315" s="212"/>
      <c r="AL315" s="212"/>
      <c r="AM315" s="212"/>
      <c r="AN315" s="212"/>
      <c r="AO315" s="212"/>
      <c r="AP315" s="212"/>
      <c r="AQ315" s="212"/>
      <c r="AR315" s="212"/>
      <c r="AS315" s="212"/>
      <c r="AT315" s="212"/>
      <c r="AU315" s="212"/>
      <c r="AV315" s="212"/>
      <c r="AW315" s="212"/>
      <c r="AX315" s="212"/>
      <c r="AY315" s="212"/>
      <c r="AZ315" s="212"/>
      <c r="BA315" s="212"/>
      <c r="BB315" s="212"/>
      <c r="BC315" s="212"/>
      <c r="BD315" s="212"/>
      <c r="BE315" s="212"/>
      <c r="BF315" s="212"/>
      <c r="BG315" s="212"/>
      <c r="BH315" s="212"/>
      <c r="BI315" s="212"/>
      <c r="BJ315" s="212"/>
      <c r="BK315" s="212"/>
      <c r="BL315" s="212"/>
      <c r="BM315" s="212"/>
      <c r="BN315" s="212"/>
    </row>
    <row r="316" spans="1:66">
      <c r="A316" s="211"/>
      <c r="B316" s="211"/>
      <c r="C316" s="212"/>
      <c r="D316" s="212"/>
      <c r="E316" s="212"/>
      <c r="F316" s="212"/>
      <c r="G316" s="212"/>
      <c r="H316" s="212"/>
      <c r="I316" s="212"/>
      <c r="J316" s="212"/>
      <c r="K316" s="212"/>
      <c r="L316" s="212"/>
      <c r="M316" s="212"/>
      <c r="N316" s="212"/>
      <c r="O316" s="212"/>
      <c r="P316" s="212"/>
      <c r="Q316" s="212"/>
      <c r="R316" s="212"/>
      <c r="S316" s="212"/>
      <c r="T316" s="212"/>
      <c r="U316" s="212"/>
      <c r="V316" s="212"/>
      <c r="W316" s="212"/>
      <c r="X316" s="212"/>
      <c r="Y316" s="212"/>
      <c r="Z316" s="212"/>
      <c r="AA316" s="212"/>
      <c r="AB316" s="212"/>
      <c r="AC316" s="212"/>
      <c r="AD316" s="212"/>
      <c r="AE316" s="212"/>
      <c r="AF316" s="212"/>
      <c r="AG316" s="212"/>
      <c r="AH316" s="212"/>
      <c r="AI316" s="212"/>
      <c r="AJ316" s="212"/>
      <c r="AK316" s="212"/>
      <c r="AL316" s="212"/>
      <c r="AM316" s="212"/>
      <c r="AN316" s="212"/>
      <c r="AO316" s="212"/>
      <c r="AP316" s="212"/>
      <c r="AQ316" s="212"/>
      <c r="AR316" s="212"/>
      <c r="AS316" s="212"/>
      <c r="AT316" s="212"/>
      <c r="AU316" s="212"/>
      <c r="AV316" s="212"/>
      <c r="AW316" s="212"/>
      <c r="AX316" s="212"/>
      <c r="AY316" s="212"/>
      <c r="AZ316" s="212"/>
      <c r="BA316" s="212"/>
      <c r="BB316" s="212"/>
      <c r="BC316" s="212"/>
      <c r="BD316" s="212"/>
      <c r="BE316" s="212"/>
      <c r="BF316" s="212"/>
      <c r="BG316" s="212"/>
      <c r="BH316" s="212"/>
      <c r="BI316" s="212"/>
      <c r="BJ316" s="212"/>
      <c r="BK316" s="212"/>
      <c r="BL316" s="212"/>
      <c r="BM316" s="212"/>
      <c r="BN316" s="212"/>
    </row>
    <row r="317" spans="1:66">
      <c r="A317" s="211"/>
      <c r="B317" s="211"/>
      <c r="C317" s="212"/>
      <c r="D317" s="212"/>
      <c r="E317" s="212"/>
      <c r="F317" s="212"/>
      <c r="G317" s="212"/>
      <c r="H317" s="212"/>
      <c r="I317" s="212"/>
      <c r="J317" s="212"/>
      <c r="K317" s="212"/>
      <c r="L317" s="212"/>
      <c r="M317" s="212"/>
      <c r="N317" s="212"/>
      <c r="O317" s="212"/>
      <c r="P317" s="212"/>
      <c r="Q317" s="212"/>
      <c r="R317" s="212"/>
      <c r="S317" s="212"/>
      <c r="T317" s="212"/>
      <c r="U317" s="212"/>
      <c r="V317" s="212"/>
      <c r="W317" s="212"/>
      <c r="X317" s="212"/>
      <c r="Y317" s="212"/>
      <c r="Z317" s="212"/>
      <c r="AA317" s="212"/>
      <c r="AB317" s="212"/>
      <c r="AC317" s="212"/>
      <c r="AD317" s="212"/>
      <c r="AE317" s="212"/>
      <c r="AF317" s="212"/>
      <c r="AG317" s="212"/>
      <c r="AH317" s="212"/>
      <c r="AI317" s="212"/>
      <c r="AJ317" s="212"/>
      <c r="AK317" s="212"/>
      <c r="AL317" s="212"/>
      <c r="AM317" s="212"/>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2"/>
      <c r="BI317" s="212"/>
      <c r="BJ317" s="212"/>
      <c r="BK317" s="212"/>
      <c r="BL317" s="212"/>
      <c r="BM317" s="212"/>
      <c r="BN317" s="212"/>
    </row>
    <row r="318" spans="1:66">
      <c r="A318" s="211"/>
      <c r="B318" s="211"/>
      <c r="C318" s="212"/>
      <c r="D318" s="212"/>
      <c r="E318" s="212"/>
      <c r="F318" s="212"/>
      <c r="G318" s="212"/>
      <c r="H318" s="212"/>
      <c r="I318" s="212"/>
      <c r="J318" s="212"/>
      <c r="K318" s="212"/>
      <c r="L318" s="212"/>
      <c r="M318" s="212"/>
      <c r="N318" s="212"/>
      <c r="O318" s="212"/>
      <c r="P318" s="212"/>
      <c r="Q318" s="212"/>
      <c r="R318" s="212"/>
      <c r="S318" s="212"/>
      <c r="T318" s="212"/>
      <c r="U318" s="212"/>
      <c r="V318" s="212"/>
      <c r="W318" s="212"/>
      <c r="X318" s="212"/>
      <c r="Y318" s="212"/>
      <c r="Z318" s="212"/>
      <c r="AA318" s="212"/>
      <c r="AB318" s="212"/>
      <c r="AC318" s="212"/>
      <c r="AD318" s="212"/>
      <c r="AE318" s="212"/>
      <c r="AF318" s="212"/>
      <c r="AG318" s="212"/>
      <c r="AH318" s="212"/>
      <c r="AI318" s="212"/>
      <c r="AJ318" s="212"/>
      <c r="AK318" s="212"/>
      <c r="AL318" s="212"/>
      <c r="AM318" s="212"/>
      <c r="AN318" s="212"/>
      <c r="AO318" s="212"/>
      <c r="AP318" s="212"/>
      <c r="AQ318" s="212"/>
      <c r="AR318" s="212"/>
      <c r="AS318" s="212"/>
      <c r="AT318" s="212"/>
      <c r="AU318" s="212"/>
      <c r="AV318" s="212"/>
      <c r="AW318" s="212"/>
      <c r="AX318" s="212"/>
      <c r="AY318" s="212"/>
      <c r="AZ318" s="212"/>
      <c r="BA318" s="212"/>
      <c r="BB318" s="212"/>
      <c r="BC318" s="212"/>
      <c r="BD318" s="212"/>
      <c r="BE318" s="212"/>
      <c r="BF318" s="212"/>
      <c r="BG318" s="212"/>
      <c r="BH318" s="212"/>
      <c r="BI318" s="212"/>
      <c r="BJ318" s="212"/>
      <c r="BK318" s="212"/>
      <c r="BL318" s="212"/>
      <c r="BM318" s="212"/>
      <c r="BN318" s="212"/>
    </row>
    <row r="319" spans="1:66">
      <c r="A319" s="211"/>
      <c r="B319" s="211"/>
      <c r="C319" s="212"/>
      <c r="D319" s="212"/>
      <c r="E319" s="212"/>
      <c r="F319" s="212"/>
      <c r="G319" s="212"/>
      <c r="H319" s="212"/>
      <c r="I319" s="212"/>
      <c r="J319" s="212"/>
      <c r="K319" s="212"/>
      <c r="L319" s="212"/>
      <c r="M319" s="212"/>
      <c r="N319" s="212"/>
      <c r="O319" s="212"/>
      <c r="P319" s="212"/>
      <c r="Q319" s="212"/>
      <c r="R319" s="212"/>
      <c r="S319" s="212"/>
      <c r="T319" s="212"/>
      <c r="U319" s="212"/>
      <c r="V319" s="212"/>
      <c r="W319" s="212"/>
      <c r="X319" s="212"/>
      <c r="Y319" s="212"/>
      <c r="Z319" s="212"/>
      <c r="AA319" s="212"/>
      <c r="AB319" s="212"/>
      <c r="AC319" s="212"/>
      <c r="AD319" s="212"/>
      <c r="AE319" s="212"/>
      <c r="AF319" s="212"/>
      <c r="AG319" s="212"/>
      <c r="AH319" s="212"/>
      <c r="AI319" s="212"/>
      <c r="AJ319" s="212"/>
      <c r="AK319" s="212"/>
      <c r="AL319" s="212"/>
      <c r="AM319" s="212"/>
      <c r="AN319" s="212"/>
      <c r="AO319" s="212"/>
      <c r="AP319" s="212"/>
      <c r="AQ319" s="212"/>
      <c r="AR319" s="212"/>
      <c r="AS319" s="212"/>
      <c r="AT319" s="212"/>
      <c r="AU319" s="212"/>
      <c r="AV319" s="212"/>
      <c r="AW319" s="212"/>
      <c r="AX319" s="212"/>
      <c r="AY319" s="212"/>
      <c r="AZ319" s="212"/>
      <c r="BA319" s="212"/>
      <c r="BB319" s="212"/>
      <c r="BC319" s="212"/>
      <c r="BD319" s="212"/>
      <c r="BE319" s="212"/>
      <c r="BF319" s="212"/>
      <c r="BG319" s="212"/>
      <c r="BH319" s="212"/>
      <c r="BI319" s="212"/>
      <c r="BJ319" s="212"/>
      <c r="BK319" s="212"/>
      <c r="BL319" s="212"/>
      <c r="BM319" s="212"/>
      <c r="BN319" s="212"/>
    </row>
    <row r="320" spans="1:66">
      <c r="A320" s="211"/>
      <c r="B320" s="211"/>
      <c r="C320" s="212"/>
      <c r="D320" s="212"/>
      <c r="E320" s="212"/>
      <c r="F320" s="212"/>
      <c r="G320" s="212"/>
      <c r="H320" s="212"/>
      <c r="I320" s="212"/>
      <c r="J320" s="212"/>
      <c r="K320" s="212"/>
      <c r="L320" s="212"/>
      <c r="M320" s="212"/>
      <c r="N320" s="212"/>
      <c r="O320" s="212"/>
      <c r="P320" s="212"/>
      <c r="Q320" s="212"/>
      <c r="R320" s="212"/>
      <c r="S320" s="212"/>
      <c r="T320" s="212"/>
      <c r="U320" s="212"/>
      <c r="V320" s="212"/>
      <c r="W320" s="212"/>
      <c r="X320" s="212"/>
      <c r="Y320" s="212"/>
      <c r="Z320" s="212"/>
      <c r="AA320" s="212"/>
      <c r="AB320" s="212"/>
      <c r="AC320" s="212"/>
      <c r="AD320" s="212"/>
      <c r="AE320" s="212"/>
      <c r="AF320" s="212"/>
      <c r="AG320" s="212"/>
      <c r="AH320" s="212"/>
      <c r="AI320" s="212"/>
      <c r="AJ320" s="212"/>
      <c r="AK320" s="212"/>
      <c r="AL320" s="212"/>
      <c r="AM320" s="212"/>
      <c r="AN320" s="212"/>
      <c r="AO320" s="212"/>
      <c r="AP320" s="212"/>
      <c r="AQ320" s="212"/>
      <c r="AR320" s="212"/>
      <c r="AS320" s="212"/>
      <c r="AT320" s="212"/>
      <c r="AU320" s="212"/>
      <c r="AV320" s="212"/>
      <c r="AW320" s="212"/>
      <c r="AX320" s="212"/>
      <c r="AY320" s="212"/>
      <c r="AZ320" s="212"/>
      <c r="BA320" s="212"/>
      <c r="BB320" s="212"/>
      <c r="BC320" s="212"/>
      <c r="BD320" s="212"/>
      <c r="BE320" s="212"/>
      <c r="BF320" s="212"/>
      <c r="BG320" s="212"/>
      <c r="BH320" s="212"/>
      <c r="BI320" s="212"/>
      <c r="BJ320" s="212"/>
      <c r="BK320" s="212"/>
      <c r="BL320" s="212"/>
      <c r="BM320" s="212"/>
      <c r="BN320" s="212"/>
    </row>
    <row r="321" spans="1:66">
      <c r="A321" s="211"/>
      <c r="B321" s="211"/>
      <c r="C321" s="212"/>
      <c r="D321" s="212"/>
      <c r="E321" s="212"/>
      <c r="F321" s="212"/>
      <c r="G321" s="212"/>
      <c r="H321" s="212"/>
      <c r="I321" s="212"/>
      <c r="J321" s="212"/>
      <c r="K321" s="212"/>
      <c r="L321" s="212"/>
      <c r="M321" s="212"/>
      <c r="N321" s="212"/>
      <c r="O321" s="212"/>
      <c r="P321" s="212"/>
      <c r="Q321" s="212"/>
      <c r="R321" s="212"/>
      <c r="S321" s="212"/>
      <c r="T321" s="212"/>
      <c r="U321" s="212"/>
      <c r="V321" s="212"/>
      <c r="W321" s="212"/>
      <c r="X321" s="212"/>
      <c r="Y321" s="212"/>
      <c r="Z321" s="212"/>
      <c r="AA321" s="212"/>
      <c r="AB321" s="212"/>
      <c r="AC321" s="212"/>
      <c r="AD321" s="212"/>
      <c r="AE321" s="212"/>
      <c r="AF321" s="212"/>
      <c r="AG321" s="212"/>
      <c r="AH321" s="212"/>
      <c r="AI321" s="212"/>
      <c r="AJ321" s="212"/>
      <c r="AK321" s="212"/>
      <c r="AL321" s="212"/>
      <c r="AM321" s="212"/>
      <c r="AN321" s="212"/>
      <c r="AO321" s="212"/>
      <c r="AP321" s="212"/>
      <c r="AQ321" s="212"/>
      <c r="AR321" s="212"/>
      <c r="AS321" s="212"/>
      <c r="AT321" s="212"/>
      <c r="AU321" s="212"/>
      <c r="AV321" s="212"/>
      <c r="AW321" s="212"/>
      <c r="AX321" s="212"/>
      <c r="AY321" s="212"/>
      <c r="AZ321" s="212"/>
      <c r="BA321" s="212"/>
      <c r="BB321" s="212"/>
      <c r="BC321" s="212"/>
      <c r="BD321" s="212"/>
      <c r="BE321" s="212"/>
      <c r="BF321" s="212"/>
      <c r="BG321" s="212"/>
      <c r="BH321" s="212"/>
      <c r="BI321" s="212"/>
      <c r="BJ321" s="212"/>
      <c r="BK321" s="212"/>
      <c r="BL321" s="212"/>
      <c r="BM321" s="212"/>
      <c r="BN321" s="212"/>
    </row>
    <row r="322" spans="1:66">
      <c r="A322" s="211"/>
      <c r="B322" s="211"/>
      <c r="C322" s="212"/>
      <c r="D322" s="212"/>
      <c r="E322" s="212"/>
      <c r="F322" s="212"/>
      <c r="G322" s="212"/>
      <c r="H322" s="212"/>
      <c r="I322" s="212"/>
      <c r="J322" s="212"/>
      <c r="K322" s="212"/>
      <c r="L322" s="212"/>
      <c r="M322" s="212"/>
      <c r="N322" s="212"/>
      <c r="O322" s="212"/>
      <c r="P322" s="212"/>
      <c r="Q322" s="212"/>
      <c r="R322" s="212"/>
      <c r="S322" s="212"/>
      <c r="T322" s="212"/>
      <c r="U322" s="212"/>
      <c r="V322" s="212"/>
      <c r="W322" s="212"/>
      <c r="X322" s="212"/>
      <c r="Y322" s="212"/>
      <c r="Z322" s="212"/>
      <c r="AA322" s="212"/>
      <c r="AB322" s="212"/>
      <c r="AC322" s="212"/>
      <c r="AD322" s="212"/>
      <c r="AE322" s="212"/>
      <c r="AF322" s="212"/>
      <c r="AG322" s="212"/>
      <c r="AH322" s="212"/>
      <c r="AI322" s="212"/>
      <c r="AJ322" s="212"/>
      <c r="AK322" s="212"/>
      <c r="AL322" s="212"/>
      <c r="AM322" s="212"/>
      <c r="AN322" s="212"/>
      <c r="AO322" s="212"/>
      <c r="AP322" s="212"/>
      <c r="AQ322" s="212"/>
      <c r="AR322" s="212"/>
      <c r="AS322" s="212"/>
      <c r="AT322" s="212"/>
      <c r="AU322" s="212"/>
      <c r="AV322" s="212"/>
      <c r="AW322" s="212"/>
      <c r="AX322" s="212"/>
      <c r="AY322" s="212"/>
      <c r="AZ322" s="212"/>
      <c r="BA322" s="212"/>
      <c r="BB322" s="212"/>
      <c r="BC322" s="212"/>
      <c r="BD322" s="212"/>
      <c r="BE322" s="212"/>
      <c r="BF322" s="212"/>
      <c r="BG322" s="212"/>
      <c r="BH322" s="212"/>
      <c r="BI322" s="212"/>
      <c r="BJ322" s="212"/>
      <c r="BK322" s="212"/>
      <c r="BL322" s="212"/>
      <c r="BM322" s="212"/>
      <c r="BN322" s="212"/>
    </row>
    <row r="323" spans="1:66">
      <c r="A323" s="211"/>
      <c r="B323" s="211"/>
      <c r="C323" s="212"/>
      <c r="D323" s="212"/>
      <c r="E323" s="212"/>
      <c r="F323" s="212"/>
      <c r="G323" s="212"/>
      <c r="H323" s="212"/>
      <c r="I323" s="212"/>
      <c r="J323" s="212"/>
      <c r="K323" s="212"/>
      <c r="L323" s="212"/>
      <c r="M323" s="212"/>
      <c r="N323" s="212"/>
      <c r="O323" s="212"/>
      <c r="P323" s="212"/>
      <c r="Q323" s="212"/>
      <c r="R323" s="212"/>
      <c r="S323" s="212"/>
      <c r="T323" s="212"/>
      <c r="U323" s="212"/>
      <c r="V323" s="212"/>
      <c r="W323" s="212"/>
      <c r="X323" s="212"/>
      <c r="Y323" s="212"/>
      <c r="Z323" s="212"/>
      <c r="AA323" s="212"/>
      <c r="AB323" s="212"/>
      <c r="AC323" s="212"/>
      <c r="AD323" s="212"/>
      <c r="AE323" s="212"/>
      <c r="AF323" s="212"/>
      <c r="AG323" s="212"/>
      <c r="AH323" s="212"/>
      <c r="AI323" s="212"/>
      <c r="AJ323" s="212"/>
      <c r="AK323" s="212"/>
      <c r="AL323" s="212"/>
      <c r="AM323" s="212"/>
      <c r="AN323" s="212"/>
      <c r="AO323" s="212"/>
      <c r="AP323" s="212"/>
      <c r="AQ323" s="212"/>
      <c r="AR323" s="212"/>
      <c r="AS323" s="212"/>
      <c r="AT323" s="212"/>
      <c r="AU323" s="212"/>
      <c r="AV323" s="212"/>
      <c r="AW323" s="212"/>
      <c r="AX323" s="212"/>
      <c r="AY323" s="212"/>
      <c r="AZ323" s="212"/>
      <c r="BA323" s="212"/>
      <c r="BB323" s="212"/>
      <c r="BC323" s="212"/>
      <c r="BD323" s="212"/>
      <c r="BE323" s="212"/>
      <c r="BF323" s="212"/>
      <c r="BG323" s="212"/>
      <c r="BH323" s="212"/>
      <c r="BI323" s="212"/>
      <c r="BJ323" s="212"/>
      <c r="BK323" s="212"/>
      <c r="BL323" s="212"/>
      <c r="BM323" s="212"/>
      <c r="BN323" s="212"/>
    </row>
    <row r="324" spans="1:66">
      <c r="A324" s="211"/>
      <c r="B324" s="211"/>
      <c r="C324" s="212"/>
      <c r="D324" s="212"/>
      <c r="E324" s="212"/>
      <c r="F324" s="212"/>
      <c r="G324" s="212"/>
      <c r="H324" s="212"/>
      <c r="I324" s="212"/>
      <c r="J324" s="212"/>
      <c r="K324" s="212"/>
      <c r="L324" s="212"/>
      <c r="M324" s="212"/>
      <c r="N324" s="212"/>
      <c r="O324" s="212"/>
      <c r="P324" s="212"/>
      <c r="Q324" s="212"/>
      <c r="R324" s="212"/>
      <c r="S324" s="212"/>
      <c r="T324" s="212"/>
      <c r="U324" s="212"/>
      <c r="V324" s="212"/>
      <c r="W324" s="212"/>
      <c r="X324" s="212"/>
      <c r="Y324" s="212"/>
      <c r="Z324" s="212"/>
      <c r="AA324" s="212"/>
      <c r="AB324" s="212"/>
      <c r="AC324" s="212"/>
      <c r="AD324" s="212"/>
      <c r="AE324" s="212"/>
      <c r="AF324" s="212"/>
      <c r="AG324" s="212"/>
      <c r="AH324" s="212"/>
      <c r="AI324" s="212"/>
      <c r="AJ324" s="212"/>
      <c r="AK324" s="212"/>
      <c r="AL324" s="212"/>
      <c r="AM324" s="212"/>
      <c r="AN324" s="212"/>
      <c r="AO324" s="212"/>
      <c r="AP324" s="212"/>
      <c r="AQ324" s="212"/>
      <c r="AR324" s="212"/>
      <c r="AS324" s="212"/>
      <c r="AT324" s="212"/>
      <c r="AU324" s="212"/>
      <c r="AV324" s="212"/>
      <c r="AW324" s="212"/>
      <c r="AX324" s="212"/>
      <c r="AY324" s="212"/>
      <c r="AZ324" s="212"/>
      <c r="BA324" s="212"/>
      <c r="BB324" s="212"/>
      <c r="BC324" s="212"/>
      <c r="BD324" s="212"/>
      <c r="BE324" s="212"/>
      <c r="BF324" s="212"/>
      <c r="BG324" s="212"/>
      <c r="BH324" s="212"/>
      <c r="BI324" s="212"/>
      <c r="BJ324" s="212"/>
      <c r="BK324" s="212"/>
      <c r="BL324" s="212"/>
      <c r="BM324" s="212"/>
      <c r="BN324" s="212"/>
    </row>
    <row r="325" spans="1:66">
      <c r="A325" s="211"/>
      <c r="B325" s="211"/>
      <c r="C325" s="212"/>
      <c r="D325" s="212"/>
      <c r="E325" s="212"/>
      <c r="F325" s="212"/>
      <c r="G325" s="212"/>
      <c r="H325" s="212"/>
      <c r="I325" s="212"/>
      <c r="J325" s="212"/>
      <c r="K325" s="212"/>
      <c r="L325" s="212"/>
      <c r="M325" s="212"/>
      <c r="N325" s="212"/>
      <c r="O325" s="212"/>
      <c r="P325" s="212"/>
      <c r="Q325" s="212"/>
      <c r="R325" s="212"/>
      <c r="S325" s="212"/>
      <c r="T325" s="212"/>
      <c r="U325" s="212"/>
      <c r="V325" s="212"/>
      <c r="W325" s="212"/>
      <c r="X325" s="212"/>
      <c r="Y325" s="212"/>
      <c r="Z325" s="212"/>
      <c r="AA325" s="212"/>
      <c r="AB325" s="212"/>
      <c r="AC325" s="212"/>
      <c r="AD325" s="212"/>
      <c r="AE325" s="212"/>
      <c r="AF325" s="212"/>
      <c r="AG325" s="212"/>
      <c r="AH325" s="212"/>
      <c r="AI325" s="212"/>
      <c r="AJ325" s="212"/>
      <c r="AK325" s="212"/>
      <c r="AL325" s="212"/>
      <c r="AM325" s="212"/>
      <c r="AN325" s="212"/>
      <c r="AO325" s="212"/>
      <c r="AP325" s="212"/>
      <c r="AQ325" s="212"/>
      <c r="AR325" s="212"/>
      <c r="AS325" s="212"/>
      <c r="AT325" s="212"/>
      <c r="AU325" s="212"/>
      <c r="AV325" s="212"/>
      <c r="AW325" s="212"/>
      <c r="AX325" s="212"/>
      <c r="AY325" s="212"/>
      <c r="AZ325" s="212"/>
      <c r="BA325" s="212"/>
      <c r="BB325" s="212"/>
      <c r="BC325" s="212"/>
      <c r="BD325" s="212"/>
      <c r="BE325" s="212"/>
      <c r="BF325" s="212"/>
      <c r="BG325" s="212"/>
      <c r="BH325" s="212"/>
      <c r="BI325" s="212"/>
      <c r="BJ325" s="212"/>
      <c r="BK325" s="212"/>
      <c r="BL325" s="212"/>
      <c r="BM325" s="212"/>
      <c r="BN325" s="212"/>
    </row>
    <row r="326" spans="1:66">
      <c r="A326" s="211"/>
      <c r="B326" s="211"/>
      <c r="C326" s="212"/>
      <c r="D326" s="212"/>
      <c r="E326" s="212"/>
      <c r="F326" s="212"/>
      <c r="G326" s="212"/>
      <c r="H326" s="212"/>
      <c r="I326" s="212"/>
      <c r="J326" s="212"/>
      <c r="K326" s="212"/>
      <c r="L326" s="212"/>
      <c r="M326" s="212"/>
      <c r="N326" s="212"/>
      <c r="O326" s="212"/>
      <c r="P326" s="212"/>
      <c r="Q326" s="212"/>
      <c r="R326" s="212"/>
      <c r="S326" s="212"/>
      <c r="T326" s="212"/>
      <c r="U326" s="212"/>
      <c r="V326" s="212"/>
      <c r="W326" s="212"/>
      <c r="X326" s="212"/>
      <c r="Y326" s="212"/>
      <c r="Z326" s="212"/>
      <c r="AA326" s="212"/>
      <c r="AB326" s="212"/>
      <c r="AC326" s="212"/>
      <c r="AD326" s="212"/>
      <c r="AE326" s="212"/>
      <c r="AF326" s="212"/>
      <c r="AG326" s="212"/>
      <c r="AH326" s="212"/>
      <c r="AI326" s="212"/>
      <c r="AJ326" s="212"/>
      <c r="AK326" s="212"/>
      <c r="AL326" s="212"/>
      <c r="AM326" s="212"/>
      <c r="AN326" s="212"/>
      <c r="AO326" s="212"/>
      <c r="AP326" s="212"/>
      <c r="AQ326" s="212"/>
      <c r="AR326" s="212"/>
      <c r="AS326" s="212"/>
      <c r="AT326" s="212"/>
      <c r="AU326" s="212"/>
      <c r="AV326" s="212"/>
      <c r="AW326" s="212"/>
      <c r="AX326" s="212"/>
      <c r="AY326" s="212"/>
      <c r="AZ326" s="212"/>
      <c r="BA326" s="212"/>
      <c r="BB326" s="212"/>
      <c r="BC326" s="212"/>
      <c r="BD326" s="212"/>
      <c r="BE326" s="212"/>
      <c r="BF326" s="212"/>
      <c r="BG326" s="212"/>
      <c r="BH326" s="212"/>
      <c r="BI326" s="212"/>
      <c r="BJ326" s="212"/>
      <c r="BK326" s="212"/>
      <c r="BL326" s="212"/>
      <c r="BM326" s="212"/>
      <c r="BN326" s="212"/>
    </row>
    <row r="327" spans="1:66">
      <c r="A327" s="211"/>
      <c r="B327" s="211"/>
      <c r="C327" s="212"/>
      <c r="D327" s="212"/>
      <c r="E327" s="212"/>
      <c r="F327" s="212"/>
      <c r="G327" s="212"/>
      <c r="H327" s="212"/>
      <c r="I327" s="212"/>
      <c r="J327" s="212"/>
      <c r="K327" s="212"/>
      <c r="L327" s="212"/>
      <c r="M327" s="212"/>
      <c r="N327" s="212"/>
      <c r="O327" s="212"/>
      <c r="P327" s="212"/>
      <c r="Q327" s="212"/>
      <c r="R327" s="212"/>
      <c r="S327" s="212"/>
      <c r="T327" s="212"/>
      <c r="U327" s="212"/>
      <c r="V327" s="212"/>
      <c r="W327" s="212"/>
      <c r="X327" s="212"/>
      <c r="Y327" s="212"/>
      <c r="Z327" s="212"/>
      <c r="AA327" s="212"/>
      <c r="AB327" s="212"/>
      <c r="AC327" s="212"/>
      <c r="AD327" s="212"/>
      <c r="AE327" s="212"/>
      <c r="AF327" s="212"/>
      <c r="AG327" s="212"/>
      <c r="AH327" s="212"/>
      <c r="AI327" s="212"/>
      <c r="AJ327" s="212"/>
      <c r="AK327" s="212"/>
      <c r="AL327" s="212"/>
      <c r="AM327" s="212"/>
      <c r="AN327" s="212"/>
      <c r="AO327" s="212"/>
      <c r="AP327" s="212"/>
      <c r="AQ327" s="212"/>
      <c r="AR327" s="212"/>
      <c r="AS327" s="212"/>
      <c r="AT327" s="212"/>
      <c r="AU327" s="212"/>
      <c r="AV327" s="212"/>
      <c r="AW327" s="212"/>
      <c r="AX327" s="212"/>
      <c r="AY327" s="212"/>
      <c r="AZ327" s="212"/>
      <c r="BA327" s="212"/>
      <c r="BB327" s="212"/>
      <c r="BC327" s="212"/>
      <c r="BD327" s="212"/>
      <c r="BE327" s="212"/>
      <c r="BF327" s="212"/>
      <c r="BG327" s="212"/>
      <c r="BH327" s="212"/>
      <c r="BI327" s="212"/>
      <c r="BJ327" s="212"/>
      <c r="BK327" s="212"/>
      <c r="BL327" s="212"/>
      <c r="BM327" s="212"/>
      <c r="BN327" s="212"/>
    </row>
    <row r="328" spans="1:66">
      <c r="A328" s="211"/>
      <c r="B328" s="211"/>
      <c r="C328" s="212"/>
      <c r="D328" s="212"/>
      <c r="E328" s="212"/>
      <c r="F328" s="212"/>
      <c r="G328" s="212"/>
      <c r="H328" s="212"/>
      <c r="I328" s="212"/>
      <c r="J328" s="212"/>
      <c r="K328" s="212"/>
      <c r="L328" s="212"/>
      <c r="M328" s="212"/>
      <c r="N328" s="212"/>
      <c r="O328" s="212"/>
      <c r="P328" s="212"/>
      <c r="Q328" s="212"/>
      <c r="R328" s="212"/>
      <c r="S328" s="212"/>
      <c r="T328" s="212"/>
      <c r="U328" s="212"/>
      <c r="V328" s="212"/>
      <c r="W328" s="212"/>
      <c r="X328" s="212"/>
      <c r="Y328" s="212"/>
      <c r="Z328" s="212"/>
      <c r="AA328" s="212"/>
      <c r="AB328" s="212"/>
      <c r="AC328" s="212"/>
      <c r="AD328" s="212"/>
      <c r="AE328" s="212"/>
      <c r="AF328" s="212"/>
      <c r="AG328" s="212"/>
      <c r="AH328" s="212"/>
      <c r="AI328" s="212"/>
      <c r="AJ328" s="212"/>
      <c r="AK328" s="212"/>
      <c r="AL328" s="212"/>
      <c r="AM328" s="212"/>
      <c r="AN328" s="212"/>
      <c r="AO328" s="212"/>
      <c r="AP328" s="212"/>
      <c r="AQ328" s="212"/>
      <c r="AR328" s="212"/>
      <c r="AS328" s="212"/>
      <c r="AT328" s="212"/>
      <c r="AU328" s="212"/>
      <c r="AV328" s="212"/>
      <c r="AW328" s="212"/>
      <c r="AX328" s="212"/>
      <c r="AY328" s="212"/>
      <c r="AZ328" s="212"/>
      <c r="BA328" s="212"/>
      <c r="BB328" s="212"/>
      <c r="BC328" s="212"/>
      <c r="BD328" s="212"/>
      <c r="BE328" s="212"/>
      <c r="BF328" s="212"/>
      <c r="BG328" s="212"/>
      <c r="BH328" s="212"/>
      <c r="BI328" s="212"/>
      <c r="BJ328" s="212"/>
      <c r="BK328" s="212"/>
      <c r="BL328" s="212"/>
      <c r="BM328" s="212"/>
      <c r="BN328" s="212"/>
    </row>
    <row r="329" spans="1:66">
      <c r="A329" s="211"/>
      <c r="B329" s="211"/>
      <c r="C329" s="212"/>
      <c r="D329" s="212"/>
      <c r="E329" s="212"/>
      <c r="F329" s="212"/>
      <c r="G329" s="212"/>
      <c r="H329" s="212"/>
      <c r="I329" s="212"/>
      <c r="J329" s="212"/>
      <c r="K329" s="212"/>
      <c r="L329" s="212"/>
      <c r="M329" s="212"/>
      <c r="N329" s="212"/>
      <c r="O329" s="212"/>
      <c r="P329" s="212"/>
      <c r="Q329" s="212"/>
      <c r="R329" s="212"/>
      <c r="S329" s="212"/>
      <c r="T329" s="212"/>
      <c r="U329" s="212"/>
      <c r="V329" s="212"/>
      <c r="W329" s="212"/>
      <c r="X329" s="212"/>
      <c r="Y329" s="212"/>
      <c r="Z329" s="212"/>
      <c r="AA329" s="212"/>
      <c r="AB329" s="212"/>
      <c r="AC329" s="212"/>
      <c r="AD329" s="212"/>
      <c r="AE329" s="212"/>
      <c r="AF329" s="212"/>
      <c r="AG329" s="212"/>
      <c r="AH329" s="212"/>
      <c r="AI329" s="212"/>
      <c r="AJ329" s="212"/>
      <c r="AK329" s="212"/>
      <c r="AL329" s="212"/>
      <c r="AM329" s="212"/>
      <c r="AN329" s="212"/>
      <c r="AO329" s="212"/>
      <c r="AP329" s="212"/>
      <c r="AQ329" s="212"/>
      <c r="AR329" s="212"/>
      <c r="AS329" s="212"/>
      <c r="AT329" s="212"/>
      <c r="AU329" s="212"/>
      <c r="AV329" s="212"/>
      <c r="AW329" s="212"/>
      <c r="AX329" s="212"/>
      <c r="AY329" s="212"/>
      <c r="AZ329" s="212"/>
      <c r="BA329" s="212"/>
      <c r="BB329" s="212"/>
      <c r="BC329" s="212"/>
      <c r="BD329" s="212"/>
      <c r="BE329" s="212"/>
      <c r="BF329" s="212"/>
      <c r="BG329" s="212"/>
      <c r="BH329" s="212"/>
      <c r="BI329" s="212"/>
      <c r="BJ329" s="212"/>
      <c r="BK329" s="212"/>
      <c r="BL329" s="212"/>
      <c r="BM329" s="212"/>
      <c r="BN329" s="212"/>
    </row>
    <row r="330" spans="1:66">
      <c r="A330" s="211"/>
      <c r="B330" s="211"/>
      <c r="C330" s="212"/>
      <c r="D330" s="212"/>
      <c r="E330" s="212"/>
      <c r="F330" s="212"/>
      <c r="G330" s="212"/>
      <c r="H330" s="212"/>
      <c r="I330" s="212"/>
      <c r="J330" s="212"/>
      <c r="K330" s="212"/>
      <c r="L330" s="212"/>
      <c r="M330" s="212"/>
      <c r="N330" s="212"/>
      <c r="O330" s="212"/>
      <c r="P330" s="212"/>
      <c r="Q330" s="212"/>
      <c r="R330" s="212"/>
      <c r="S330" s="212"/>
      <c r="T330" s="212"/>
      <c r="U330" s="212"/>
      <c r="V330" s="212"/>
      <c r="W330" s="212"/>
      <c r="X330" s="212"/>
      <c r="Y330" s="212"/>
      <c r="Z330" s="212"/>
      <c r="AA330" s="212"/>
      <c r="AB330" s="212"/>
      <c r="AC330" s="212"/>
      <c r="AD330" s="212"/>
      <c r="AE330" s="212"/>
      <c r="AF330" s="212"/>
      <c r="AG330" s="212"/>
      <c r="AH330" s="212"/>
      <c r="AI330" s="212"/>
      <c r="AJ330" s="212"/>
      <c r="AK330" s="212"/>
      <c r="AL330" s="212"/>
      <c r="AM330" s="212"/>
      <c r="AN330" s="212"/>
      <c r="AO330" s="212"/>
      <c r="AP330" s="212"/>
      <c r="AQ330" s="212"/>
      <c r="AR330" s="212"/>
      <c r="AS330" s="212"/>
      <c r="AT330" s="212"/>
      <c r="AU330" s="212"/>
      <c r="AV330" s="212"/>
      <c r="AW330" s="212"/>
      <c r="AX330" s="212"/>
      <c r="AY330" s="212"/>
      <c r="AZ330" s="212"/>
      <c r="BA330" s="212"/>
      <c r="BB330" s="212"/>
      <c r="BC330" s="212"/>
      <c r="BD330" s="212"/>
      <c r="BE330" s="212"/>
      <c r="BF330" s="212"/>
      <c r="BG330" s="212"/>
      <c r="BH330" s="212"/>
      <c r="BI330" s="212"/>
      <c r="BJ330" s="212"/>
      <c r="BK330" s="212"/>
      <c r="BL330" s="212"/>
      <c r="BM330" s="212"/>
      <c r="BN330" s="212"/>
    </row>
    <row r="331" spans="1:66">
      <c r="A331" s="211"/>
      <c r="B331" s="211"/>
      <c r="C331" s="212"/>
      <c r="D331" s="212"/>
      <c r="E331" s="212"/>
      <c r="F331" s="212"/>
      <c r="G331" s="212"/>
      <c r="H331" s="212"/>
      <c r="I331" s="212"/>
      <c r="J331" s="212"/>
      <c r="K331" s="212"/>
      <c r="L331" s="212"/>
      <c r="M331" s="212"/>
      <c r="N331" s="212"/>
      <c r="O331" s="212"/>
      <c r="P331" s="212"/>
      <c r="Q331" s="212"/>
      <c r="R331" s="212"/>
      <c r="S331" s="212"/>
      <c r="T331" s="212"/>
      <c r="U331" s="212"/>
      <c r="V331" s="212"/>
      <c r="W331" s="212"/>
      <c r="X331" s="212"/>
      <c r="Y331" s="212"/>
      <c r="Z331" s="212"/>
      <c r="AA331" s="212"/>
      <c r="AB331" s="212"/>
      <c r="AC331" s="212"/>
      <c r="AD331" s="212"/>
      <c r="AE331" s="212"/>
      <c r="AF331" s="212"/>
      <c r="AG331" s="212"/>
      <c r="AH331" s="212"/>
      <c r="AI331" s="212"/>
      <c r="AJ331" s="212"/>
      <c r="AK331" s="212"/>
      <c r="AL331" s="212"/>
      <c r="AM331" s="212"/>
      <c r="AN331" s="212"/>
      <c r="AO331" s="212"/>
      <c r="AP331" s="212"/>
      <c r="AQ331" s="212"/>
      <c r="AR331" s="212"/>
      <c r="AS331" s="212"/>
      <c r="AT331" s="212"/>
      <c r="AU331" s="212"/>
      <c r="AV331" s="212"/>
      <c r="AW331" s="212"/>
      <c r="AX331" s="212"/>
      <c r="AY331" s="212"/>
      <c r="AZ331" s="212"/>
      <c r="BA331" s="212"/>
      <c r="BB331" s="212"/>
      <c r="BC331" s="212"/>
      <c r="BD331" s="212"/>
      <c r="BE331" s="212"/>
      <c r="BF331" s="212"/>
      <c r="BG331" s="212"/>
      <c r="BH331" s="212"/>
      <c r="BI331" s="212"/>
      <c r="BJ331" s="212"/>
      <c r="BK331" s="212"/>
      <c r="BL331" s="212"/>
      <c r="BM331" s="212"/>
      <c r="BN331" s="212"/>
    </row>
    <row r="332" spans="1:66">
      <c r="A332" s="211"/>
      <c r="B332" s="211"/>
      <c r="C332" s="212"/>
      <c r="D332" s="212"/>
      <c r="E332" s="212"/>
      <c r="F332" s="212"/>
      <c r="G332" s="212"/>
      <c r="H332" s="212"/>
      <c r="I332" s="212"/>
      <c r="J332" s="212"/>
      <c r="K332" s="212"/>
      <c r="L332" s="212"/>
      <c r="M332" s="212"/>
      <c r="N332" s="212"/>
      <c r="O332" s="212"/>
      <c r="P332" s="212"/>
      <c r="Q332" s="212"/>
      <c r="R332" s="212"/>
      <c r="S332" s="212"/>
      <c r="T332" s="212"/>
      <c r="U332" s="212"/>
      <c r="V332" s="212"/>
      <c r="W332" s="212"/>
      <c r="X332" s="212"/>
      <c r="Y332" s="212"/>
      <c r="Z332" s="212"/>
      <c r="AA332" s="212"/>
      <c r="AB332" s="212"/>
      <c r="AC332" s="212"/>
      <c r="AD332" s="212"/>
      <c r="AE332" s="212"/>
      <c r="AF332" s="212"/>
      <c r="AG332" s="212"/>
      <c r="AH332" s="212"/>
      <c r="AI332" s="212"/>
      <c r="AJ332" s="212"/>
      <c r="AK332" s="212"/>
      <c r="AL332" s="212"/>
      <c r="AM332" s="212"/>
      <c r="AN332" s="212"/>
      <c r="AO332" s="212"/>
      <c r="AP332" s="212"/>
      <c r="AQ332" s="212"/>
      <c r="AR332" s="212"/>
      <c r="AS332" s="212"/>
      <c r="AT332" s="212"/>
      <c r="AU332" s="212"/>
      <c r="AV332" s="212"/>
      <c r="AW332" s="212"/>
      <c r="AX332" s="212"/>
      <c r="AY332" s="212"/>
      <c r="AZ332" s="212"/>
      <c r="BA332" s="212"/>
      <c r="BB332" s="212"/>
      <c r="BC332" s="212"/>
      <c r="BD332" s="212"/>
      <c r="BE332" s="212"/>
      <c r="BF332" s="212"/>
      <c r="BG332" s="212"/>
      <c r="BH332" s="212"/>
      <c r="BI332" s="212"/>
      <c r="BJ332" s="212"/>
      <c r="BK332" s="212"/>
      <c r="BL332" s="212"/>
      <c r="BM332" s="212"/>
      <c r="BN332" s="212"/>
    </row>
    <row r="333" spans="1:66">
      <c r="A333" s="211"/>
      <c r="B333" s="211"/>
      <c r="C333" s="212"/>
      <c r="D333" s="212"/>
      <c r="E333" s="212"/>
      <c r="F333" s="212"/>
      <c r="G333" s="212"/>
      <c r="H333" s="212"/>
      <c r="I333" s="212"/>
      <c r="J333" s="212"/>
      <c r="K333" s="212"/>
      <c r="L333" s="212"/>
      <c r="M333" s="212"/>
      <c r="N333" s="212"/>
      <c r="O333" s="212"/>
      <c r="P333" s="212"/>
      <c r="Q333" s="212"/>
      <c r="R333" s="212"/>
      <c r="S333" s="212"/>
      <c r="T333" s="212"/>
      <c r="U333" s="212"/>
      <c r="V333" s="212"/>
      <c r="W333" s="212"/>
      <c r="X333" s="212"/>
      <c r="Y333" s="212"/>
      <c r="Z333" s="212"/>
      <c r="AA333" s="212"/>
      <c r="AB333" s="212"/>
      <c r="AC333" s="212"/>
      <c r="AD333" s="212"/>
      <c r="AE333" s="212"/>
      <c r="AF333" s="212"/>
      <c r="AG333" s="212"/>
      <c r="AH333" s="212"/>
      <c r="AI333" s="212"/>
      <c r="AJ333" s="212"/>
      <c r="AK333" s="212"/>
      <c r="AL333" s="212"/>
      <c r="AM333" s="212"/>
      <c r="AN333" s="212"/>
      <c r="AO333" s="212"/>
      <c r="AP333" s="212"/>
      <c r="AQ333" s="212"/>
      <c r="AR333" s="212"/>
      <c r="AS333" s="212"/>
      <c r="AT333" s="212"/>
      <c r="AU333" s="212"/>
      <c r="AV333" s="212"/>
      <c r="AW333" s="212"/>
      <c r="AX333" s="212"/>
      <c r="AY333" s="212"/>
      <c r="AZ333" s="212"/>
      <c r="BA333" s="212"/>
      <c r="BB333" s="212"/>
      <c r="BC333" s="212"/>
      <c r="BD333" s="212"/>
      <c r="BE333" s="212"/>
      <c r="BF333" s="212"/>
      <c r="BG333" s="212"/>
      <c r="BH333" s="212"/>
      <c r="BI333" s="212"/>
      <c r="BJ333" s="212"/>
      <c r="BK333" s="212"/>
      <c r="BL333" s="212"/>
      <c r="BM333" s="212"/>
      <c r="BN333" s="212"/>
    </row>
    <row r="334" spans="1:66">
      <c r="A334" s="211"/>
      <c r="B334" s="211"/>
      <c r="C334" s="212"/>
      <c r="D334" s="212"/>
      <c r="E334" s="212"/>
      <c r="F334" s="212"/>
      <c r="G334" s="212"/>
      <c r="H334" s="212"/>
      <c r="I334" s="212"/>
      <c r="J334" s="212"/>
      <c r="K334" s="212"/>
      <c r="L334" s="212"/>
      <c r="M334" s="212"/>
      <c r="N334" s="212"/>
      <c r="O334" s="212"/>
      <c r="P334" s="212"/>
      <c r="Q334" s="212"/>
      <c r="R334" s="212"/>
      <c r="S334" s="212"/>
      <c r="T334" s="212"/>
      <c r="U334" s="212"/>
      <c r="V334" s="212"/>
      <c r="W334" s="212"/>
      <c r="X334" s="212"/>
      <c r="Y334" s="212"/>
      <c r="Z334" s="212"/>
      <c r="AA334" s="212"/>
      <c r="AB334" s="212"/>
      <c r="AC334" s="212"/>
      <c r="AD334" s="212"/>
      <c r="AE334" s="212"/>
      <c r="AF334" s="212"/>
      <c r="AG334" s="212"/>
      <c r="AH334" s="212"/>
      <c r="AI334" s="212"/>
      <c r="AJ334" s="212"/>
      <c r="AK334" s="212"/>
      <c r="AL334" s="212"/>
      <c r="AM334" s="212"/>
      <c r="AN334" s="212"/>
      <c r="AO334" s="212"/>
      <c r="AP334" s="212"/>
      <c r="AQ334" s="212"/>
      <c r="AR334" s="212"/>
      <c r="AS334" s="212"/>
      <c r="AT334" s="212"/>
      <c r="AU334" s="212"/>
      <c r="AV334" s="212"/>
      <c r="AW334" s="212"/>
      <c r="AX334" s="212"/>
      <c r="AY334" s="212"/>
      <c r="AZ334" s="212"/>
      <c r="BA334" s="212"/>
      <c r="BB334" s="212"/>
      <c r="BC334" s="212"/>
      <c r="BD334" s="212"/>
      <c r="BE334" s="212"/>
      <c r="BF334" s="212"/>
      <c r="BG334" s="212"/>
      <c r="BH334" s="212"/>
      <c r="BI334" s="212"/>
      <c r="BJ334" s="212"/>
      <c r="BK334" s="212"/>
      <c r="BL334" s="212"/>
      <c r="BM334" s="212"/>
      <c r="BN334" s="212"/>
    </row>
    <row r="335" spans="1:66">
      <c r="A335" s="211"/>
      <c r="B335" s="211"/>
      <c r="C335" s="212"/>
      <c r="D335" s="212"/>
      <c r="E335" s="212"/>
      <c r="F335" s="212"/>
      <c r="G335" s="212"/>
      <c r="H335" s="212"/>
      <c r="I335" s="212"/>
      <c r="J335" s="212"/>
      <c r="K335" s="212"/>
      <c r="L335" s="212"/>
      <c r="M335" s="212"/>
      <c r="N335" s="212"/>
      <c r="O335" s="212"/>
      <c r="P335" s="212"/>
      <c r="Q335" s="212"/>
      <c r="R335" s="212"/>
      <c r="S335" s="212"/>
      <c r="T335" s="212"/>
      <c r="U335" s="212"/>
      <c r="V335" s="212"/>
      <c r="W335" s="212"/>
      <c r="X335" s="212"/>
      <c r="Y335" s="212"/>
      <c r="Z335" s="212"/>
      <c r="AA335" s="212"/>
      <c r="AB335" s="212"/>
      <c r="AC335" s="212"/>
      <c r="AD335" s="212"/>
      <c r="AE335" s="212"/>
      <c r="AF335" s="212"/>
      <c r="AG335" s="212"/>
      <c r="AH335" s="212"/>
      <c r="AI335" s="212"/>
      <c r="AJ335" s="212"/>
      <c r="AK335" s="212"/>
      <c r="AL335" s="212"/>
      <c r="AM335" s="212"/>
      <c r="AN335" s="212"/>
      <c r="AO335" s="212"/>
      <c r="AP335" s="212"/>
      <c r="AQ335" s="212"/>
      <c r="AR335" s="212"/>
      <c r="AS335" s="212"/>
      <c r="AT335" s="212"/>
      <c r="AU335" s="212"/>
      <c r="AV335" s="212"/>
      <c r="AW335" s="212"/>
      <c r="AX335" s="212"/>
      <c r="AY335" s="212"/>
      <c r="AZ335" s="212"/>
      <c r="BA335" s="212"/>
      <c r="BB335" s="212"/>
      <c r="BC335" s="212"/>
      <c r="BD335" s="212"/>
      <c r="BE335" s="212"/>
      <c r="BF335" s="212"/>
      <c r="BG335" s="212"/>
      <c r="BH335" s="212"/>
      <c r="BI335" s="212"/>
      <c r="BJ335" s="212"/>
      <c r="BK335" s="212"/>
      <c r="BL335" s="212"/>
      <c r="BM335" s="212"/>
      <c r="BN335" s="212"/>
    </row>
    <row r="336" spans="1:66">
      <c r="A336" s="211"/>
      <c r="B336" s="211"/>
      <c r="C336" s="212"/>
      <c r="D336" s="212"/>
      <c r="E336" s="212"/>
      <c r="F336" s="212"/>
      <c r="G336" s="212"/>
      <c r="H336" s="212"/>
      <c r="I336" s="212"/>
      <c r="J336" s="212"/>
      <c r="K336" s="212"/>
      <c r="L336" s="212"/>
      <c r="M336" s="212"/>
      <c r="N336" s="212"/>
      <c r="O336" s="212"/>
      <c r="P336" s="212"/>
      <c r="Q336" s="212"/>
      <c r="R336" s="212"/>
      <c r="S336" s="212"/>
      <c r="T336" s="212"/>
      <c r="U336" s="212"/>
      <c r="V336" s="212"/>
      <c r="W336" s="212"/>
      <c r="X336" s="212"/>
      <c r="Y336" s="212"/>
      <c r="Z336" s="212"/>
      <c r="AA336" s="212"/>
      <c r="AB336" s="212"/>
      <c r="AC336" s="212"/>
      <c r="AD336" s="212"/>
      <c r="AE336" s="212"/>
      <c r="AF336" s="212"/>
      <c r="AG336" s="212"/>
      <c r="AH336" s="212"/>
      <c r="AI336" s="212"/>
      <c r="AJ336" s="212"/>
      <c r="AK336" s="212"/>
      <c r="AL336" s="212"/>
      <c r="AM336" s="212"/>
      <c r="AN336" s="212"/>
      <c r="AO336" s="212"/>
      <c r="AP336" s="212"/>
      <c r="AQ336" s="212"/>
      <c r="AR336" s="212"/>
      <c r="AS336" s="212"/>
      <c r="AT336" s="212"/>
      <c r="AU336" s="212"/>
      <c r="AV336" s="212"/>
      <c r="AW336" s="212"/>
      <c r="AX336" s="212"/>
      <c r="AY336" s="212"/>
      <c r="AZ336" s="212"/>
      <c r="BA336" s="212"/>
      <c r="BB336" s="212"/>
      <c r="BC336" s="212"/>
      <c r="BD336" s="212"/>
      <c r="BE336" s="212"/>
      <c r="BF336" s="212"/>
      <c r="BG336" s="212"/>
      <c r="BH336" s="212"/>
      <c r="BI336" s="212"/>
      <c r="BJ336" s="212"/>
      <c r="BK336" s="212"/>
      <c r="BL336" s="212"/>
      <c r="BM336" s="212"/>
      <c r="BN336" s="212"/>
    </row>
    <row r="337" spans="1:66">
      <c r="A337" s="211"/>
      <c r="B337" s="211"/>
      <c r="C337" s="212"/>
      <c r="D337" s="212"/>
      <c r="E337" s="212"/>
      <c r="F337" s="212"/>
      <c r="G337" s="212"/>
      <c r="H337" s="212"/>
      <c r="I337" s="212"/>
      <c r="J337" s="212"/>
      <c r="K337" s="212"/>
      <c r="L337" s="212"/>
      <c r="M337" s="212"/>
      <c r="N337" s="212"/>
      <c r="O337" s="212"/>
      <c r="P337" s="212"/>
      <c r="Q337" s="212"/>
      <c r="R337" s="212"/>
      <c r="S337" s="212"/>
      <c r="T337" s="212"/>
      <c r="U337" s="212"/>
      <c r="V337" s="212"/>
      <c r="W337" s="212"/>
      <c r="X337" s="212"/>
      <c r="Y337" s="212"/>
      <c r="Z337" s="212"/>
      <c r="AA337" s="212"/>
      <c r="AB337" s="212"/>
      <c r="AC337" s="212"/>
      <c r="AD337" s="212"/>
      <c r="AE337" s="212"/>
      <c r="AF337" s="212"/>
      <c r="AG337" s="212"/>
      <c r="AH337" s="212"/>
      <c r="AI337" s="212"/>
      <c r="AJ337" s="212"/>
      <c r="AK337" s="212"/>
      <c r="AL337" s="212"/>
      <c r="AM337" s="212"/>
      <c r="AN337" s="212"/>
      <c r="AO337" s="212"/>
      <c r="AP337" s="212"/>
      <c r="AQ337" s="212"/>
      <c r="AR337" s="212"/>
      <c r="AS337" s="212"/>
      <c r="AT337" s="212"/>
      <c r="AU337" s="212"/>
      <c r="AV337" s="212"/>
      <c r="AW337" s="212"/>
      <c r="AX337" s="212"/>
      <c r="AY337" s="212"/>
      <c r="AZ337" s="212"/>
      <c r="BA337" s="212"/>
      <c r="BB337" s="212"/>
      <c r="BC337" s="212"/>
      <c r="BD337" s="212"/>
      <c r="BE337" s="212"/>
      <c r="BF337" s="212"/>
      <c r="BG337" s="212"/>
      <c r="BH337" s="212"/>
      <c r="BI337" s="212"/>
      <c r="BJ337" s="212"/>
      <c r="BK337" s="212"/>
      <c r="BL337" s="212"/>
      <c r="BM337" s="212"/>
      <c r="BN337" s="212"/>
    </row>
    <row r="338" spans="1:66">
      <c r="A338" s="211"/>
      <c r="B338" s="211"/>
      <c r="C338" s="212"/>
      <c r="D338" s="212"/>
      <c r="E338" s="212"/>
      <c r="F338" s="212"/>
      <c r="G338" s="212"/>
      <c r="H338" s="212"/>
      <c r="I338" s="212"/>
      <c r="J338" s="212"/>
      <c r="K338" s="212"/>
      <c r="L338" s="212"/>
      <c r="M338" s="212"/>
      <c r="N338" s="212"/>
      <c r="O338" s="212"/>
      <c r="P338" s="212"/>
      <c r="Q338" s="212"/>
      <c r="R338" s="212"/>
      <c r="S338" s="212"/>
      <c r="T338" s="212"/>
      <c r="U338" s="212"/>
      <c r="V338" s="212"/>
      <c r="W338" s="212"/>
      <c r="X338" s="212"/>
      <c r="Y338" s="212"/>
      <c r="Z338" s="212"/>
      <c r="AA338" s="212"/>
      <c r="AB338" s="212"/>
      <c r="AC338" s="212"/>
      <c r="AD338" s="212"/>
      <c r="AE338" s="212"/>
      <c r="AF338" s="212"/>
      <c r="AG338" s="212"/>
      <c r="AH338" s="212"/>
      <c r="AI338" s="212"/>
      <c r="AJ338" s="212"/>
      <c r="AK338" s="212"/>
      <c r="AL338" s="212"/>
      <c r="AM338" s="212"/>
      <c r="AN338" s="212"/>
      <c r="AO338" s="212"/>
      <c r="AP338" s="212"/>
      <c r="AQ338" s="212"/>
      <c r="AR338" s="212"/>
      <c r="AS338" s="212"/>
      <c r="AT338" s="212"/>
      <c r="AU338" s="212"/>
      <c r="AV338" s="212"/>
      <c r="AW338" s="212"/>
      <c r="AX338" s="212"/>
      <c r="AY338" s="212"/>
      <c r="AZ338" s="212"/>
      <c r="BA338" s="212"/>
      <c r="BB338" s="212"/>
      <c r="BC338" s="212"/>
      <c r="BD338" s="212"/>
      <c r="BE338" s="212"/>
      <c r="BF338" s="212"/>
      <c r="BG338" s="212"/>
      <c r="BH338" s="212"/>
      <c r="BI338" s="212"/>
      <c r="BJ338" s="212"/>
      <c r="BK338" s="212"/>
      <c r="BL338" s="212"/>
      <c r="BM338" s="212"/>
      <c r="BN338" s="212"/>
    </row>
    <row r="339" spans="1:66">
      <c r="A339" s="211"/>
      <c r="B339" s="211"/>
      <c r="C339" s="212"/>
      <c r="D339" s="212"/>
      <c r="E339" s="212"/>
      <c r="F339" s="212"/>
      <c r="G339" s="212"/>
      <c r="H339" s="212"/>
      <c r="I339" s="212"/>
      <c r="J339" s="212"/>
      <c r="K339" s="212"/>
      <c r="L339" s="212"/>
      <c r="M339" s="212"/>
      <c r="N339" s="212"/>
      <c r="O339" s="212"/>
      <c r="P339" s="212"/>
      <c r="Q339" s="212"/>
      <c r="R339" s="212"/>
      <c r="S339" s="212"/>
      <c r="T339" s="212"/>
      <c r="U339" s="212"/>
      <c r="V339" s="212"/>
      <c r="W339" s="212"/>
      <c r="X339" s="212"/>
      <c r="Y339" s="212"/>
      <c r="Z339" s="212"/>
      <c r="AA339" s="212"/>
      <c r="AB339" s="212"/>
      <c r="AC339" s="212"/>
      <c r="AD339" s="212"/>
      <c r="AE339" s="212"/>
      <c r="AF339" s="212"/>
      <c r="AG339" s="212"/>
      <c r="AH339" s="212"/>
      <c r="AI339" s="212"/>
      <c r="AJ339" s="212"/>
      <c r="AK339" s="212"/>
      <c r="AL339" s="212"/>
      <c r="AM339" s="212"/>
      <c r="AN339" s="212"/>
      <c r="AO339" s="212"/>
      <c r="AP339" s="212"/>
      <c r="AQ339" s="212"/>
      <c r="AR339" s="212"/>
      <c r="AS339" s="212"/>
      <c r="AT339" s="212"/>
      <c r="AU339" s="212"/>
      <c r="AV339" s="212"/>
      <c r="AW339" s="212"/>
      <c r="AX339" s="212"/>
      <c r="AY339" s="212"/>
      <c r="AZ339" s="212"/>
      <c r="BA339" s="212"/>
      <c r="BB339" s="212"/>
      <c r="BC339" s="212"/>
      <c r="BD339" s="212"/>
      <c r="BE339" s="212"/>
      <c r="BF339" s="212"/>
      <c r="BG339" s="212"/>
      <c r="BH339" s="212"/>
      <c r="BI339" s="212"/>
      <c r="BJ339" s="212"/>
      <c r="BK339" s="212"/>
      <c r="BL339" s="212"/>
      <c r="BM339" s="212"/>
      <c r="BN339" s="212"/>
    </row>
    <row r="340" spans="1:66">
      <c r="A340" s="211"/>
      <c r="B340" s="211"/>
      <c r="C340" s="212"/>
      <c r="D340" s="212"/>
      <c r="E340" s="212"/>
      <c r="F340" s="212"/>
      <c r="G340" s="212"/>
      <c r="H340" s="212"/>
      <c r="I340" s="212"/>
      <c r="J340" s="212"/>
      <c r="K340" s="212"/>
      <c r="L340" s="212"/>
      <c r="M340" s="212"/>
      <c r="N340" s="212"/>
      <c r="O340" s="212"/>
      <c r="P340" s="212"/>
      <c r="Q340" s="212"/>
      <c r="R340" s="212"/>
      <c r="S340" s="212"/>
      <c r="T340" s="212"/>
      <c r="U340" s="212"/>
      <c r="V340" s="212"/>
      <c r="W340" s="212"/>
      <c r="X340" s="212"/>
      <c r="Y340" s="212"/>
      <c r="Z340" s="212"/>
      <c r="AA340" s="212"/>
      <c r="AB340" s="212"/>
      <c r="AC340" s="212"/>
      <c r="AD340" s="212"/>
      <c r="AE340" s="212"/>
      <c r="AF340" s="212"/>
      <c r="AG340" s="212"/>
      <c r="AH340" s="212"/>
      <c r="AI340" s="212"/>
      <c r="AJ340" s="212"/>
      <c r="AK340" s="212"/>
      <c r="AL340" s="212"/>
      <c r="AM340" s="212"/>
      <c r="AN340" s="212"/>
      <c r="AO340" s="212"/>
      <c r="AP340" s="212"/>
      <c r="AQ340" s="212"/>
      <c r="AR340" s="212"/>
      <c r="AS340" s="212"/>
      <c r="AT340" s="212"/>
      <c r="AU340" s="212"/>
      <c r="AV340" s="212"/>
      <c r="AW340" s="212"/>
      <c r="AX340" s="212"/>
      <c r="AY340" s="212"/>
      <c r="AZ340" s="212"/>
      <c r="BA340" s="212"/>
      <c r="BB340" s="212"/>
      <c r="BC340" s="212"/>
      <c r="BD340" s="212"/>
      <c r="BE340" s="212"/>
      <c r="BF340" s="212"/>
      <c r="BG340" s="212"/>
      <c r="BH340" s="212"/>
      <c r="BI340" s="212"/>
      <c r="BJ340" s="212"/>
      <c r="BK340" s="212"/>
      <c r="BL340" s="212"/>
      <c r="BM340" s="212"/>
      <c r="BN340" s="212"/>
    </row>
    <row r="341" spans="1:66">
      <c r="A341" s="211"/>
      <c r="B341" s="211"/>
      <c r="C341" s="212"/>
      <c r="D341" s="212"/>
      <c r="E341" s="212"/>
      <c r="F341" s="212"/>
      <c r="G341" s="212"/>
      <c r="H341" s="212"/>
      <c r="I341" s="212"/>
      <c r="J341" s="212"/>
      <c r="K341" s="212"/>
      <c r="L341" s="212"/>
      <c r="M341" s="212"/>
      <c r="N341" s="212"/>
      <c r="O341" s="212"/>
      <c r="P341" s="212"/>
      <c r="Q341" s="212"/>
      <c r="R341" s="212"/>
      <c r="S341" s="212"/>
      <c r="T341" s="212"/>
      <c r="U341" s="212"/>
      <c r="V341" s="212"/>
      <c r="W341" s="212"/>
      <c r="X341" s="212"/>
      <c r="Y341" s="212"/>
      <c r="Z341" s="212"/>
      <c r="AA341" s="212"/>
      <c r="AB341" s="212"/>
      <c r="AC341" s="212"/>
      <c r="AD341" s="212"/>
      <c r="AE341" s="212"/>
      <c r="AF341" s="212"/>
      <c r="AG341" s="212"/>
      <c r="AH341" s="212"/>
      <c r="AI341" s="212"/>
      <c r="AJ341" s="212"/>
      <c r="AK341" s="212"/>
      <c r="AL341" s="212"/>
      <c r="AM341" s="212"/>
      <c r="AN341" s="212"/>
      <c r="AO341" s="212"/>
      <c r="AP341" s="212"/>
      <c r="AQ341" s="212"/>
      <c r="AR341" s="212"/>
      <c r="AS341" s="212"/>
      <c r="AT341" s="212"/>
      <c r="AU341" s="212"/>
      <c r="AV341" s="212"/>
      <c r="AW341" s="212"/>
      <c r="AX341" s="212"/>
      <c r="AY341" s="212"/>
      <c r="AZ341" s="212"/>
      <c r="BA341" s="212"/>
      <c r="BB341" s="212"/>
      <c r="BC341" s="212"/>
      <c r="BD341" s="212"/>
      <c r="BE341" s="212"/>
      <c r="BF341" s="212"/>
      <c r="BG341" s="212"/>
      <c r="BH341" s="212"/>
      <c r="BI341" s="212"/>
      <c r="BJ341" s="212"/>
      <c r="BK341" s="212"/>
      <c r="BL341" s="212"/>
      <c r="BM341" s="212"/>
      <c r="BN341" s="212"/>
    </row>
    <row r="342" spans="1:66">
      <c r="A342" s="211"/>
      <c r="B342" s="211"/>
      <c r="C342" s="212"/>
      <c r="D342" s="212"/>
      <c r="E342" s="212"/>
      <c r="F342" s="212"/>
      <c r="G342" s="212"/>
      <c r="H342" s="212"/>
      <c r="I342" s="212"/>
      <c r="J342" s="212"/>
      <c r="K342" s="212"/>
      <c r="L342" s="212"/>
      <c r="M342" s="212"/>
      <c r="N342" s="212"/>
      <c r="O342" s="212"/>
      <c r="P342" s="212"/>
      <c r="Q342" s="212"/>
      <c r="R342" s="212"/>
      <c r="S342" s="212"/>
      <c r="T342" s="212"/>
      <c r="U342" s="212"/>
      <c r="V342" s="212"/>
      <c r="W342" s="212"/>
      <c r="X342" s="212"/>
      <c r="Y342" s="212"/>
      <c r="Z342" s="212"/>
      <c r="AA342" s="212"/>
      <c r="AB342" s="212"/>
      <c r="AC342" s="212"/>
      <c r="AD342" s="212"/>
      <c r="AE342" s="212"/>
      <c r="AF342" s="212"/>
      <c r="AG342" s="212"/>
      <c r="AH342" s="212"/>
      <c r="AI342" s="212"/>
      <c r="AJ342" s="212"/>
      <c r="AK342" s="212"/>
      <c r="AL342" s="212"/>
      <c r="AM342" s="212"/>
      <c r="AN342" s="212"/>
      <c r="AO342" s="212"/>
      <c r="AP342" s="212"/>
      <c r="AQ342" s="212"/>
      <c r="AR342" s="212"/>
      <c r="AS342" s="212"/>
      <c r="AT342" s="212"/>
      <c r="AU342" s="212"/>
      <c r="AV342" s="212"/>
      <c r="AW342" s="212"/>
      <c r="AX342" s="212"/>
      <c r="AY342" s="212"/>
      <c r="AZ342" s="212"/>
      <c r="BA342" s="212"/>
      <c r="BB342" s="212"/>
      <c r="BC342" s="212"/>
      <c r="BD342" s="212"/>
      <c r="BE342" s="212"/>
      <c r="BF342" s="212"/>
      <c r="BG342" s="212"/>
      <c r="BH342" s="212"/>
      <c r="BI342" s="212"/>
      <c r="BJ342" s="212"/>
      <c r="BK342" s="212"/>
      <c r="BL342" s="212"/>
      <c r="BM342" s="212"/>
      <c r="BN342" s="212"/>
    </row>
    <row r="343" spans="1:66">
      <c r="A343" s="211"/>
      <c r="B343" s="211"/>
      <c r="C343" s="212"/>
      <c r="D343" s="212"/>
      <c r="E343" s="212"/>
      <c r="F343" s="212"/>
      <c r="G343" s="212"/>
      <c r="H343" s="212"/>
      <c r="I343" s="212"/>
      <c r="J343" s="212"/>
      <c r="K343" s="212"/>
      <c r="L343" s="212"/>
      <c r="M343" s="212"/>
      <c r="N343" s="212"/>
      <c r="O343" s="212"/>
      <c r="P343" s="212"/>
      <c r="Q343" s="212"/>
      <c r="R343" s="212"/>
      <c r="S343" s="212"/>
      <c r="T343" s="212"/>
      <c r="U343" s="212"/>
      <c r="V343" s="212"/>
      <c r="W343" s="212"/>
      <c r="X343" s="212"/>
      <c r="Y343" s="212"/>
      <c r="Z343" s="212"/>
      <c r="AA343" s="212"/>
      <c r="AB343" s="212"/>
      <c r="AC343" s="212"/>
      <c r="AD343" s="212"/>
      <c r="AE343" s="212"/>
      <c r="AF343" s="212"/>
      <c r="AG343" s="212"/>
      <c r="AH343" s="212"/>
      <c r="AI343" s="212"/>
      <c r="AJ343" s="212"/>
      <c r="AK343" s="212"/>
      <c r="AL343" s="212"/>
      <c r="AM343" s="212"/>
      <c r="AN343" s="212"/>
      <c r="AO343" s="212"/>
      <c r="AP343" s="212"/>
      <c r="AQ343" s="212"/>
      <c r="AR343" s="212"/>
      <c r="AS343" s="212"/>
      <c r="AT343" s="212"/>
      <c r="AU343" s="212"/>
      <c r="AV343" s="212"/>
      <c r="AW343" s="212"/>
      <c r="AX343" s="212"/>
      <c r="AY343" s="212"/>
      <c r="AZ343" s="212"/>
      <c r="BA343" s="212"/>
      <c r="BB343" s="212"/>
      <c r="BC343" s="212"/>
      <c r="BD343" s="212"/>
      <c r="BE343" s="212"/>
      <c r="BF343" s="212"/>
      <c r="BG343" s="212"/>
      <c r="BH343" s="212"/>
      <c r="BI343" s="212"/>
      <c r="BJ343" s="212"/>
      <c r="BK343" s="212"/>
      <c r="BL343" s="212"/>
      <c r="BM343" s="212"/>
      <c r="BN343" s="212"/>
    </row>
    <row r="344" spans="1:66">
      <c r="A344" s="211"/>
      <c r="B344" s="211"/>
      <c r="C344" s="212"/>
      <c r="D344" s="212"/>
      <c r="E344" s="212"/>
      <c r="F344" s="212"/>
      <c r="G344" s="212"/>
      <c r="H344" s="212"/>
      <c r="I344" s="212"/>
      <c r="J344" s="212"/>
      <c r="K344" s="212"/>
      <c r="L344" s="212"/>
      <c r="M344" s="212"/>
      <c r="N344" s="212"/>
      <c r="O344" s="212"/>
      <c r="P344" s="212"/>
      <c r="Q344" s="212"/>
      <c r="R344" s="212"/>
      <c r="S344" s="212"/>
      <c r="T344" s="212"/>
      <c r="U344" s="212"/>
      <c r="V344" s="212"/>
      <c r="W344" s="212"/>
      <c r="X344" s="212"/>
      <c r="Y344" s="212"/>
      <c r="Z344" s="212"/>
      <c r="AA344" s="212"/>
      <c r="AB344" s="212"/>
      <c r="AC344" s="212"/>
      <c r="AD344" s="212"/>
      <c r="AE344" s="212"/>
      <c r="AF344" s="212"/>
      <c r="AG344" s="212"/>
      <c r="AH344" s="212"/>
      <c r="AI344" s="212"/>
      <c r="AJ344" s="212"/>
      <c r="AK344" s="212"/>
      <c r="AL344" s="212"/>
      <c r="AM344" s="212"/>
      <c r="AN344" s="212"/>
      <c r="AO344" s="212"/>
      <c r="AP344" s="212"/>
      <c r="AQ344" s="212"/>
      <c r="AR344" s="212"/>
      <c r="AS344" s="212"/>
      <c r="AT344" s="212"/>
      <c r="AU344" s="212"/>
      <c r="AV344" s="212"/>
      <c r="AW344" s="212"/>
      <c r="AX344" s="212"/>
      <c r="AY344" s="212"/>
      <c r="AZ344" s="212"/>
      <c r="BA344" s="212"/>
      <c r="BB344" s="212"/>
      <c r="BC344" s="212"/>
      <c r="BD344" s="212"/>
      <c r="BE344" s="212"/>
      <c r="BF344" s="212"/>
      <c r="BG344" s="212"/>
      <c r="BH344" s="212"/>
      <c r="BI344" s="212"/>
      <c r="BJ344" s="212"/>
      <c r="BK344" s="212"/>
      <c r="BL344" s="212"/>
      <c r="BM344" s="212"/>
      <c r="BN344" s="212"/>
    </row>
    <row r="345" spans="1:66">
      <c r="A345" s="211"/>
      <c r="B345" s="211"/>
      <c r="C345" s="212"/>
      <c r="D345" s="212"/>
      <c r="E345" s="212"/>
      <c r="F345" s="212"/>
      <c r="G345" s="212"/>
      <c r="H345" s="212"/>
      <c r="I345" s="212"/>
      <c r="J345" s="212"/>
      <c r="K345" s="212"/>
      <c r="L345" s="212"/>
      <c r="M345" s="212"/>
      <c r="N345" s="212"/>
      <c r="O345" s="212"/>
      <c r="P345" s="212"/>
      <c r="Q345" s="212"/>
      <c r="R345" s="212"/>
      <c r="S345" s="212"/>
      <c r="T345" s="212"/>
      <c r="U345" s="212"/>
      <c r="V345" s="212"/>
      <c r="W345" s="212"/>
      <c r="X345" s="212"/>
      <c r="Y345" s="212"/>
      <c r="Z345" s="212"/>
      <c r="AA345" s="212"/>
      <c r="AB345" s="212"/>
      <c r="AC345" s="212"/>
      <c r="AD345" s="212"/>
      <c r="AE345" s="212"/>
      <c r="AF345" s="212"/>
      <c r="AG345" s="212"/>
      <c r="AH345" s="212"/>
      <c r="AI345" s="212"/>
      <c r="AJ345" s="212"/>
      <c r="AK345" s="212"/>
      <c r="AL345" s="212"/>
      <c r="AM345" s="212"/>
      <c r="AN345" s="212"/>
      <c r="AO345" s="212"/>
      <c r="AP345" s="212"/>
      <c r="AQ345" s="212"/>
      <c r="AR345" s="212"/>
      <c r="AS345" s="212"/>
      <c r="AT345" s="212"/>
      <c r="AU345" s="212"/>
      <c r="AV345" s="212"/>
      <c r="AW345" s="212"/>
      <c r="AX345" s="212"/>
      <c r="AY345" s="212"/>
      <c r="AZ345" s="212"/>
      <c r="BA345" s="212"/>
      <c r="BB345" s="212"/>
      <c r="BC345" s="212"/>
      <c r="BD345" s="212"/>
      <c r="BE345" s="212"/>
      <c r="BF345" s="212"/>
      <c r="BG345" s="212"/>
      <c r="BH345" s="212"/>
      <c r="BI345" s="212"/>
      <c r="BJ345" s="212"/>
      <c r="BK345" s="212"/>
      <c r="BL345" s="212"/>
      <c r="BM345" s="212"/>
      <c r="BN345" s="212"/>
    </row>
    <row r="346" spans="1:66">
      <c r="A346" s="211"/>
      <c r="B346" s="211"/>
      <c r="C346" s="212"/>
      <c r="D346" s="212"/>
      <c r="E346" s="212"/>
      <c r="F346" s="212"/>
      <c r="G346" s="212"/>
      <c r="H346" s="212"/>
      <c r="I346" s="212"/>
      <c r="J346" s="212"/>
      <c r="K346" s="212"/>
      <c r="L346" s="212"/>
      <c r="M346" s="212"/>
      <c r="N346" s="212"/>
      <c r="O346" s="212"/>
      <c r="P346" s="212"/>
      <c r="Q346" s="212"/>
      <c r="R346" s="212"/>
      <c r="S346" s="212"/>
      <c r="T346" s="212"/>
      <c r="U346" s="212"/>
      <c r="V346" s="212"/>
      <c r="W346" s="212"/>
      <c r="X346" s="212"/>
      <c r="Y346" s="212"/>
      <c r="Z346" s="212"/>
      <c r="AA346" s="212"/>
      <c r="AB346" s="212"/>
      <c r="AC346" s="212"/>
      <c r="AD346" s="212"/>
      <c r="AE346" s="212"/>
      <c r="AF346" s="212"/>
      <c r="AG346" s="212"/>
      <c r="AH346" s="212"/>
      <c r="AI346" s="212"/>
      <c r="AJ346" s="212"/>
      <c r="AK346" s="212"/>
      <c r="AL346" s="212"/>
      <c r="AM346" s="212"/>
      <c r="AN346" s="212"/>
      <c r="AO346" s="212"/>
      <c r="AP346" s="212"/>
      <c r="AQ346" s="212"/>
      <c r="AR346" s="212"/>
      <c r="AS346" s="212"/>
      <c r="AT346" s="212"/>
      <c r="AU346" s="212"/>
      <c r="AV346" s="212"/>
      <c r="AW346" s="212"/>
      <c r="AX346" s="212"/>
      <c r="AY346" s="212"/>
      <c r="AZ346" s="212"/>
      <c r="BA346" s="212"/>
      <c r="BB346" s="212"/>
      <c r="BC346" s="212"/>
      <c r="BD346" s="212"/>
      <c r="BE346" s="212"/>
      <c r="BF346" s="212"/>
      <c r="BG346" s="212"/>
      <c r="BH346" s="212"/>
      <c r="BI346" s="212"/>
      <c r="BJ346" s="212"/>
      <c r="BK346" s="212"/>
      <c r="BL346" s="212"/>
      <c r="BM346" s="212"/>
      <c r="BN346" s="212"/>
    </row>
    <row r="347" spans="1:66">
      <c r="A347" s="211"/>
      <c r="B347" s="211"/>
      <c r="C347" s="212"/>
      <c r="D347" s="212"/>
      <c r="E347" s="212"/>
      <c r="F347" s="212"/>
      <c r="G347" s="212"/>
      <c r="H347" s="212"/>
      <c r="I347" s="212"/>
      <c r="J347" s="212"/>
      <c r="K347" s="212"/>
      <c r="L347" s="212"/>
      <c r="M347" s="212"/>
      <c r="N347" s="212"/>
      <c r="O347" s="212"/>
      <c r="P347" s="212"/>
      <c r="Q347" s="212"/>
      <c r="R347" s="212"/>
      <c r="S347" s="212"/>
      <c r="T347" s="212"/>
      <c r="U347" s="212"/>
      <c r="V347" s="212"/>
      <c r="W347" s="212"/>
      <c r="X347" s="212"/>
      <c r="Y347" s="212"/>
      <c r="Z347" s="212"/>
      <c r="AA347" s="212"/>
      <c r="AB347" s="212"/>
      <c r="AC347" s="212"/>
      <c r="AD347" s="212"/>
      <c r="AE347" s="212"/>
      <c r="AF347" s="212"/>
      <c r="AG347" s="212"/>
      <c r="AH347" s="212"/>
      <c r="AI347" s="212"/>
      <c r="AJ347" s="212"/>
      <c r="AK347" s="212"/>
      <c r="AL347" s="212"/>
      <c r="AM347" s="212"/>
      <c r="AN347" s="212"/>
      <c r="AO347" s="212"/>
      <c r="AP347" s="212"/>
      <c r="AQ347" s="212"/>
      <c r="AR347" s="212"/>
      <c r="AS347" s="212"/>
      <c r="AT347" s="212"/>
      <c r="AU347" s="212"/>
      <c r="AV347" s="212"/>
      <c r="AW347" s="212"/>
      <c r="AX347" s="212"/>
      <c r="AY347" s="212"/>
      <c r="AZ347" s="212"/>
      <c r="BA347" s="212"/>
      <c r="BB347" s="212"/>
      <c r="BC347" s="212"/>
      <c r="BD347" s="212"/>
      <c r="BE347" s="212"/>
      <c r="BF347" s="212"/>
      <c r="BG347" s="212"/>
      <c r="BH347" s="212"/>
      <c r="BI347" s="212"/>
      <c r="BJ347" s="212"/>
      <c r="BK347" s="212"/>
      <c r="BL347" s="212"/>
      <c r="BM347" s="212"/>
      <c r="BN347" s="212"/>
    </row>
    <row r="348" spans="1:66">
      <c r="A348" s="211"/>
      <c r="B348" s="211"/>
      <c r="C348" s="212"/>
      <c r="D348" s="212"/>
      <c r="E348" s="212"/>
      <c r="F348" s="212"/>
      <c r="G348" s="212"/>
      <c r="H348" s="212"/>
      <c r="I348" s="212"/>
      <c r="J348" s="212"/>
      <c r="K348" s="212"/>
      <c r="L348" s="212"/>
      <c r="M348" s="212"/>
      <c r="N348" s="212"/>
      <c r="O348" s="212"/>
      <c r="P348" s="212"/>
      <c r="Q348" s="212"/>
      <c r="R348" s="212"/>
      <c r="S348" s="212"/>
      <c r="T348" s="212"/>
      <c r="U348" s="212"/>
      <c r="V348" s="212"/>
      <c r="W348" s="212"/>
      <c r="X348" s="212"/>
      <c r="Y348" s="212"/>
      <c r="Z348" s="212"/>
      <c r="AA348" s="212"/>
      <c r="AB348" s="212"/>
      <c r="AC348" s="212"/>
      <c r="AD348" s="212"/>
      <c r="AE348" s="212"/>
      <c r="AF348" s="212"/>
      <c r="AG348" s="212"/>
      <c r="AH348" s="212"/>
      <c r="AI348" s="212"/>
      <c r="AJ348" s="212"/>
      <c r="AK348" s="212"/>
      <c r="AL348" s="212"/>
      <c r="AM348" s="212"/>
      <c r="AN348" s="212"/>
      <c r="AO348" s="212"/>
      <c r="AP348" s="212"/>
      <c r="AQ348" s="212"/>
      <c r="AR348" s="212"/>
      <c r="AS348" s="212"/>
      <c r="AT348" s="212"/>
      <c r="AU348" s="212"/>
      <c r="AV348" s="212"/>
      <c r="AW348" s="212"/>
      <c r="AX348" s="212"/>
      <c r="AY348" s="212"/>
      <c r="AZ348" s="212"/>
      <c r="BA348" s="212"/>
      <c r="BB348" s="212"/>
      <c r="BC348" s="212"/>
      <c r="BD348" s="212"/>
      <c r="BE348" s="212"/>
      <c r="BF348" s="212"/>
      <c r="BG348" s="212"/>
      <c r="BH348" s="212"/>
      <c r="BI348" s="212"/>
      <c r="BJ348" s="212"/>
      <c r="BK348" s="212"/>
      <c r="BL348" s="212"/>
      <c r="BM348" s="212"/>
      <c r="BN348" s="212"/>
    </row>
    <row r="349" spans="1:66">
      <c r="A349" s="211"/>
      <c r="B349" s="211"/>
      <c r="C349" s="212"/>
      <c r="D349" s="212"/>
      <c r="E349" s="212"/>
      <c r="F349" s="212"/>
      <c r="G349" s="212"/>
      <c r="H349" s="212"/>
      <c r="I349" s="212"/>
      <c r="J349" s="212"/>
      <c r="K349" s="212"/>
      <c r="L349" s="212"/>
      <c r="M349" s="212"/>
      <c r="N349" s="212"/>
      <c r="O349" s="212"/>
      <c r="P349" s="212"/>
      <c r="Q349" s="212"/>
      <c r="R349" s="212"/>
      <c r="S349" s="212"/>
      <c r="T349" s="212"/>
      <c r="U349" s="212"/>
      <c r="V349" s="212"/>
      <c r="W349" s="212"/>
      <c r="X349" s="212"/>
      <c r="Y349" s="212"/>
      <c r="Z349" s="212"/>
      <c r="AA349" s="212"/>
      <c r="AB349" s="212"/>
      <c r="AC349" s="212"/>
      <c r="AD349" s="212"/>
      <c r="AE349" s="212"/>
      <c r="AF349" s="212"/>
      <c r="AG349" s="212"/>
      <c r="AH349" s="212"/>
      <c r="AI349" s="212"/>
      <c r="AJ349" s="212"/>
      <c r="AK349" s="212"/>
      <c r="AL349" s="212"/>
      <c r="AM349" s="212"/>
      <c r="AN349" s="212"/>
      <c r="AO349" s="212"/>
      <c r="AP349" s="212"/>
      <c r="AQ349" s="212"/>
      <c r="AR349" s="212"/>
      <c r="AS349" s="212"/>
      <c r="AT349" s="212"/>
      <c r="AU349" s="212"/>
      <c r="AV349" s="212"/>
      <c r="AW349" s="212"/>
      <c r="AX349" s="212"/>
      <c r="AY349" s="212"/>
      <c r="AZ349" s="212"/>
      <c r="BA349" s="212"/>
      <c r="BB349" s="212"/>
      <c r="BC349" s="212"/>
      <c r="BD349" s="212"/>
      <c r="BE349" s="212"/>
      <c r="BF349" s="212"/>
      <c r="BG349" s="212"/>
      <c r="BH349" s="212"/>
      <c r="BI349" s="212"/>
      <c r="BJ349" s="212"/>
      <c r="BK349" s="212"/>
      <c r="BL349" s="212"/>
      <c r="BM349" s="212"/>
      <c r="BN349" s="212"/>
    </row>
    <row r="350" spans="1:66">
      <c r="A350" s="211"/>
      <c r="B350" s="211"/>
      <c r="C350" s="212"/>
      <c r="D350" s="212"/>
      <c r="E350" s="212"/>
      <c r="F350" s="212"/>
      <c r="G350" s="212"/>
      <c r="H350" s="212"/>
      <c r="I350" s="212"/>
      <c r="J350" s="212"/>
      <c r="K350" s="212"/>
      <c r="L350" s="212"/>
      <c r="M350" s="212"/>
      <c r="N350" s="212"/>
      <c r="O350" s="212"/>
      <c r="P350" s="212"/>
      <c r="Q350" s="212"/>
      <c r="R350" s="212"/>
      <c r="S350" s="212"/>
      <c r="T350" s="212"/>
      <c r="U350" s="212"/>
      <c r="V350" s="212"/>
      <c r="W350" s="212"/>
      <c r="X350" s="212"/>
      <c r="Y350" s="212"/>
      <c r="Z350" s="212"/>
      <c r="AA350" s="212"/>
      <c r="AB350" s="212"/>
      <c r="AC350" s="212"/>
      <c r="AD350" s="212"/>
      <c r="AE350" s="212"/>
      <c r="AF350" s="212"/>
      <c r="AG350" s="212"/>
      <c r="AH350" s="212"/>
      <c r="AI350" s="212"/>
      <c r="AJ350" s="212"/>
      <c r="AK350" s="212"/>
      <c r="AL350" s="212"/>
      <c r="AM350" s="212"/>
      <c r="AN350" s="212"/>
      <c r="AO350" s="212"/>
      <c r="AP350" s="212"/>
      <c r="AQ350" s="212"/>
      <c r="AR350" s="212"/>
      <c r="AS350" s="212"/>
      <c r="AT350" s="212"/>
      <c r="AU350" s="212"/>
      <c r="AV350" s="212"/>
      <c r="AW350" s="212"/>
      <c r="AX350" s="212"/>
      <c r="AY350" s="212"/>
      <c r="AZ350" s="212"/>
      <c r="BA350" s="212"/>
      <c r="BB350" s="212"/>
      <c r="BC350" s="212"/>
      <c r="BD350" s="212"/>
      <c r="BE350" s="212"/>
      <c r="BF350" s="212"/>
      <c r="BG350" s="212"/>
      <c r="BH350" s="212"/>
      <c r="BI350" s="212"/>
      <c r="BJ350" s="212"/>
      <c r="BK350" s="212"/>
      <c r="BL350" s="212"/>
      <c r="BM350" s="212"/>
      <c r="BN350" s="212"/>
    </row>
    <row r="351" spans="1:66">
      <c r="A351" s="211"/>
      <c r="B351" s="211"/>
      <c r="C351" s="212"/>
      <c r="D351" s="212"/>
      <c r="E351" s="212"/>
      <c r="F351" s="212"/>
      <c r="G351" s="212"/>
      <c r="H351" s="212"/>
      <c r="I351" s="212"/>
      <c r="J351" s="212"/>
      <c r="K351" s="212"/>
      <c r="L351" s="212"/>
      <c r="M351" s="212"/>
      <c r="N351" s="212"/>
      <c r="O351" s="212"/>
      <c r="P351" s="212"/>
      <c r="Q351" s="212"/>
      <c r="R351" s="212"/>
      <c r="S351" s="212"/>
      <c r="T351" s="212"/>
      <c r="U351" s="212"/>
      <c r="V351" s="212"/>
      <c r="W351" s="212"/>
      <c r="X351" s="212"/>
      <c r="Y351" s="212"/>
      <c r="Z351" s="212"/>
      <c r="AA351" s="212"/>
      <c r="AB351" s="212"/>
      <c r="AC351" s="212"/>
      <c r="AD351" s="212"/>
      <c r="AE351" s="212"/>
      <c r="AF351" s="212"/>
      <c r="AG351" s="212"/>
      <c r="AH351" s="212"/>
      <c r="AI351" s="212"/>
      <c r="AJ351" s="212"/>
      <c r="AK351" s="212"/>
      <c r="AL351" s="212"/>
      <c r="AM351" s="212"/>
      <c r="AN351" s="212"/>
      <c r="AO351" s="212"/>
      <c r="AP351" s="212"/>
      <c r="AQ351" s="212"/>
      <c r="AR351" s="212"/>
      <c r="AS351" s="212"/>
      <c r="AT351" s="212"/>
      <c r="AU351" s="212"/>
      <c r="AV351" s="212"/>
      <c r="AW351" s="212"/>
      <c r="AX351" s="212"/>
      <c r="AY351" s="212"/>
      <c r="AZ351" s="212"/>
      <c r="BA351" s="212"/>
      <c r="BB351" s="212"/>
      <c r="BC351" s="212"/>
      <c r="BD351" s="212"/>
      <c r="BE351" s="212"/>
      <c r="BF351" s="212"/>
      <c r="BG351" s="212"/>
      <c r="BH351" s="212"/>
      <c r="BI351" s="212"/>
      <c r="BJ351" s="212"/>
      <c r="BK351" s="212"/>
      <c r="BL351" s="212"/>
      <c r="BM351" s="212"/>
      <c r="BN351" s="212"/>
    </row>
    <row r="352" spans="1:66">
      <c r="A352" s="211"/>
      <c r="B352" s="211"/>
      <c r="C352" s="212"/>
      <c r="D352" s="212"/>
      <c r="E352" s="212"/>
      <c r="F352" s="212"/>
      <c r="G352" s="212"/>
      <c r="H352" s="212"/>
      <c r="I352" s="212"/>
      <c r="J352" s="212"/>
      <c r="K352" s="212"/>
      <c r="L352" s="212"/>
      <c r="M352" s="212"/>
      <c r="N352" s="212"/>
      <c r="O352" s="212"/>
      <c r="P352" s="212"/>
      <c r="Q352" s="212"/>
      <c r="R352" s="212"/>
      <c r="S352" s="212"/>
      <c r="T352" s="212"/>
      <c r="U352" s="212"/>
      <c r="V352" s="212"/>
      <c r="W352" s="212"/>
      <c r="X352" s="212"/>
      <c r="Y352" s="212"/>
      <c r="Z352" s="212"/>
      <c r="AA352" s="212"/>
      <c r="AB352" s="212"/>
      <c r="AC352" s="212"/>
      <c r="AD352" s="212"/>
      <c r="AE352" s="212"/>
      <c r="AF352" s="212"/>
      <c r="AG352" s="212"/>
      <c r="AH352" s="212"/>
      <c r="AI352" s="212"/>
      <c r="AJ352" s="212"/>
      <c r="AK352" s="212"/>
      <c r="AL352" s="212"/>
      <c r="AM352" s="212"/>
      <c r="AN352" s="212"/>
      <c r="AO352" s="212"/>
      <c r="AP352" s="212"/>
      <c r="AQ352" s="212"/>
      <c r="AR352" s="212"/>
      <c r="AS352" s="212"/>
      <c r="AT352" s="212"/>
      <c r="AU352" s="212"/>
      <c r="AV352" s="212"/>
      <c r="AW352" s="212"/>
      <c r="AX352" s="212"/>
      <c r="AY352" s="212"/>
      <c r="AZ352" s="212"/>
      <c r="BA352" s="212"/>
      <c r="BB352" s="212"/>
      <c r="BC352" s="212"/>
      <c r="BD352" s="212"/>
      <c r="BE352" s="212"/>
      <c r="BF352" s="212"/>
      <c r="BG352" s="212"/>
      <c r="BH352" s="212"/>
      <c r="BI352" s="212"/>
      <c r="BJ352" s="212"/>
      <c r="BK352" s="212"/>
      <c r="BL352" s="212"/>
      <c r="BM352" s="212"/>
      <c r="BN352" s="212"/>
    </row>
    <row r="353" spans="1:66">
      <c r="A353" s="211"/>
      <c r="B353" s="211"/>
      <c r="C353" s="212"/>
      <c r="D353" s="212"/>
      <c r="E353" s="212"/>
      <c r="F353" s="212"/>
      <c r="G353" s="212"/>
      <c r="H353" s="212"/>
      <c r="I353" s="212"/>
      <c r="J353" s="212"/>
      <c r="K353" s="212"/>
      <c r="L353" s="212"/>
      <c r="M353" s="212"/>
      <c r="N353" s="212"/>
      <c r="O353" s="212"/>
      <c r="P353" s="212"/>
      <c r="Q353" s="212"/>
      <c r="R353" s="212"/>
      <c r="S353" s="212"/>
      <c r="T353" s="212"/>
      <c r="U353" s="212"/>
      <c r="V353" s="212"/>
      <c r="W353" s="212"/>
      <c r="X353" s="212"/>
      <c r="Y353" s="212"/>
      <c r="Z353" s="212"/>
      <c r="AA353" s="212"/>
      <c r="AB353" s="212"/>
      <c r="AC353" s="212"/>
      <c r="AD353" s="212"/>
      <c r="AE353" s="212"/>
      <c r="AF353" s="212"/>
      <c r="AG353" s="212"/>
      <c r="AH353" s="212"/>
      <c r="AI353" s="212"/>
      <c r="AJ353" s="212"/>
      <c r="AK353" s="212"/>
      <c r="AL353" s="212"/>
      <c r="AM353" s="212"/>
      <c r="AN353" s="212"/>
      <c r="AO353" s="212"/>
      <c r="AP353" s="212"/>
      <c r="AQ353" s="212"/>
      <c r="AR353" s="212"/>
      <c r="AS353" s="212"/>
      <c r="AT353" s="212"/>
      <c r="AU353" s="212"/>
      <c r="AV353" s="212"/>
      <c r="AW353" s="212"/>
      <c r="AX353" s="212"/>
      <c r="AY353" s="212"/>
      <c r="AZ353" s="212"/>
      <c r="BA353" s="212"/>
      <c r="BB353" s="212"/>
      <c r="BC353" s="212"/>
      <c r="BD353" s="212"/>
      <c r="BE353" s="212"/>
      <c r="BF353" s="212"/>
      <c r="BG353" s="212"/>
      <c r="BH353" s="212"/>
      <c r="BI353" s="212"/>
      <c r="BJ353" s="212"/>
      <c r="BK353" s="212"/>
      <c r="BL353" s="212"/>
      <c r="BM353" s="212"/>
      <c r="BN353" s="212"/>
    </row>
    <row r="354" spans="1:66">
      <c r="A354" s="211"/>
      <c r="B354" s="211"/>
      <c r="C354" s="212"/>
      <c r="D354" s="212"/>
      <c r="E354" s="212"/>
      <c r="F354" s="212"/>
      <c r="G354" s="212"/>
      <c r="H354" s="212"/>
      <c r="I354" s="212"/>
      <c r="J354" s="212"/>
      <c r="K354" s="212"/>
      <c r="L354" s="212"/>
      <c r="M354" s="212"/>
      <c r="N354" s="212"/>
      <c r="O354" s="212"/>
      <c r="P354" s="212"/>
      <c r="Q354" s="212"/>
      <c r="R354" s="212"/>
      <c r="S354" s="212"/>
      <c r="T354" s="212"/>
      <c r="U354" s="212"/>
      <c r="V354" s="212"/>
      <c r="W354" s="212"/>
      <c r="X354" s="212"/>
      <c r="Y354" s="212"/>
      <c r="Z354" s="212"/>
      <c r="AA354" s="212"/>
      <c r="AB354" s="212"/>
      <c r="AC354" s="212"/>
      <c r="AD354" s="212"/>
      <c r="AE354" s="212"/>
      <c r="AF354" s="212"/>
      <c r="AG354" s="212"/>
      <c r="AH354" s="212"/>
      <c r="AI354" s="212"/>
      <c r="AJ354" s="212"/>
      <c r="AK354" s="212"/>
      <c r="AL354" s="212"/>
      <c r="AM354" s="212"/>
      <c r="AN354" s="212"/>
      <c r="AO354" s="212"/>
      <c r="AP354" s="212"/>
      <c r="AQ354" s="212"/>
      <c r="AR354" s="212"/>
      <c r="AS354" s="212"/>
      <c r="AT354" s="212"/>
      <c r="AU354" s="212"/>
      <c r="AV354" s="212"/>
      <c r="AW354" s="212"/>
      <c r="AX354" s="212"/>
      <c r="AY354" s="212"/>
      <c r="AZ354" s="212"/>
      <c r="BA354" s="212"/>
      <c r="BB354" s="212"/>
      <c r="BC354" s="212"/>
      <c r="BD354" s="212"/>
      <c r="BE354" s="212"/>
      <c r="BF354" s="212"/>
      <c r="BG354" s="212"/>
      <c r="BH354" s="212"/>
      <c r="BI354" s="212"/>
      <c r="BJ354" s="212"/>
      <c r="BK354" s="212"/>
      <c r="BL354" s="212"/>
      <c r="BM354" s="212"/>
      <c r="BN354" s="212"/>
    </row>
    <row r="355" spans="1:66">
      <c r="A355" s="211"/>
      <c r="B355" s="211"/>
      <c r="C355" s="212"/>
      <c r="D355" s="212"/>
      <c r="E355" s="212"/>
      <c r="F355" s="212"/>
      <c r="G355" s="212"/>
      <c r="H355" s="212"/>
      <c r="I355" s="212"/>
      <c r="J355" s="212"/>
      <c r="K355" s="212"/>
      <c r="L355" s="212"/>
      <c r="M355" s="212"/>
      <c r="N355" s="212"/>
      <c r="O355" s="212"/>
      <c r="P355" s="212"/>
      <c r="Q355" s="212"/>
      <c r="R355" s="212"/>
      <c r="S355" s="212"/>
      <c r="T355" s="212"/>
      <c r="U355" s="212"/>
      <c r="V355" s="212"/>
      <c r="W355" s="212"/>
      <c r="X355" s="212"/>
      <c r="Y355" s="212"/>
      <c r="Z355" s="212"/>
      <c r="AA355" s="212"/>
      <c r="AB355" s="212"/>
      <c r="AC355" s="212"/>
      <c r="AD355" s="212"/>
      <c r="AE355" s="212"/>
      <c r="AF355" s="212"/>
      <c r="AG355" s="212"/>
      <c r="AH355" s="212"/>
      <c r="AI355" s="212"/>
      <c r="AJ355" s="212"/>
      <c r="AK355" s="212"/>
      <c r="AL355" s="212"/>
      <c r="AM355" s="212"/>
      <c r="AN355" s="212"/>
      <c r="AO355" s="212"/>
      <c r="AP355" s="212"/>
      <c r="AQ355" s="212"/>
      <c r="AR355" s="212"/>
      <c r="AS355" s="212"/>
      <c r="AT355" s="212"/>
      <c r="AU355" s="212"/>
      <c r="AV355" s="212"/>
      <c r="AW355" s="212"/>
      <c r="AX355" s="212"/>
      <c r="AY355" s="212"/>
      <c r="AZ355" s="212"/>
      <c r="BA355" s="212"/>
      <c r="BB355" s="212"/>
      <c r="BC355" s="212"/>
      <c r="BD355" s="212"/>
      <c r="BE355" s="212"/>
      <c r="BF355" s="212"/>
      <c r="BG355" s="212"/>
      <c r="BH355" s="212"/>
      <c r="BI355" s="212"/>
      <c r="BJ355" s="212"/>
      <c r="BK355" s="212"/>
      <c r="BL355" s="212"/>
      <c r="BM355" s="212"/>
      <c r="BN355" s="212"/>
    </row>
    <row r="356" spans="1:66">
      <c r="A356" s="211"/>
      <c r="B356" s="211"/>
      <c r="C356" s="212"/>
      <c r="D356" s="212"/>
      <c r="E356" s="212"/>
      <c r="F356" s="212"/>
      <c r="G356" s="212"/>
      <c r="H356" s="212"/>
      <c r="I356" s="212"/>
      <c r="J356" s="212"/>
      <c r="K356" s="212"/>
      <c r="L356" s="212"/>
      <c r="M356" s="212"/>
      <c r="N356" s="212"/>
      <c r="O356" s="212"/>
      <c r="P356" s="212"/>
      <c r="Q356" s="212"/>
      <c r="R356" s="212"/>
      <c r="S356" s="212"/>
      <c r="T356" s="212"/>
      <c r="U356" s="212"/>
      <c r="V356" s="212"/>
      <c r="W356" s="212"/>
      <c r="X356" s="212"/>
      <c r="Y356" s="212"/>
      <c r="Z356" s="212"/>
      <c r="AA356" s="212"/>
      <c r="AB356" s="212"/>
      <c r="AC356" s="212"/>
      <c r="AD356" s="212"/>
      <c r="AE356" s="212"/>
      <c r="AF356" s="212"/>
      <c r="AG356" s="212"/>
      <c r="AH356" s="212"/>
      <c r="AI356" s="212"/>
      <c r="AJ356" s="212"/>
      <c r="AK356" s="212"/>
      <c r="AL356" s="212"/>
      <c r="AM356" s="212"/>
      <c r="AN356" s="212"/>
      <c r="AO356" s="212"/>
      <c r="AP356" s="212"/>
      <c r="AQ356" s="212"/>
      <c r="AR356" s="212"/>
      <c r="AS356" s="212"/>
      <c r="AT356" s="212"/>
      <c r="AU356" s="212"/>
      <c r="AV356" s="212"/>
      <c r="AW356" s="212"/>
      <c r="AX356" s="212"/>
      <c r="AY356" s="212"/>
      <c r="AZ356" s="212"/>
      <c r="BA356" s="212"/>
      <c r="BB356" s="212"/>
      <c r="BC356" s="212"/>
      <c r="BD356" s="212"/>
      <c r="BE356" s="212"/>
      <c r="BF356" s="212"/>
      <c r="BG356" s="212"/>
      <c r="BH356" s="212"/>
      <c r="BI356" s="212"/>
      <c r="BJ356" s="212"/>
      <c r="BK356" s="212"/>
      <c r="BL356" s="212"/>
      <c r="BM356" s="212"/>
      <c r="BN356" s="212"/>
    </row>
    <row r="357" spans="1:66">
      <c r="A357" s="211"/>
      <c r="B357" s="211"/>
      <c r="C357" s="212"/>
      <c r="D357" s="212"/>
      <c r="E357" s="212"/>
      <c r="F357" s="212"/>
      <c r="G357" s="212"/>
      <c r="H357" s="212"/>
      <c r="I357" s="212"/>
      <c r="J357" s="212"/>
      <c r="K357" s="212"/>
      <c r="L357" s="212"/>
      <c r="M357" s="212"/>
      <c r="N357" s="212"/>
      <c r="O357" s="212"/>
      <c r="P357" s="212"/>
      <c r="Q357" s="212"/>
      <c r="R357" s="212"/>
      <c r="S357" s="212"/>
      <c r="T357" s="212"/>
      <c r="U357" s="212"/>
      <c r="V357" s="212"/>
      <c r="W357" s="212"/>
      <c r="X357" s="212"/>
      <c r="Y357" s="212"/>
      <c r="Z357" s="212"/>
      <c r="AA357" s="212"/>
      <c r="AB357" s="212"/>
      <c r="AC357" s="212"/>
      <c r="AD357" s="212"/>
      <c r="AE357" s="212"/>
      <c r="AF357" s="212"/>
      <c r="AG357" s="212"/>
      <c r="AH357" s="212"/>
      <c r="AI357" s="212"/>
      <c r="AJ357" s="212"/>
      <c r="AK357" s="212"/>
      <c r="AL357" s="212"/>
      <c r="AM357" s="212"/>
      <c r="AN357" s="212"/>
      <c r="AO357" s="212"/>
      <c r="AP357" s="212"/>
      <c r="AQ357" s="212"/>
      <c r="AR357" s="212"/>
      <c r="AS357" s="212"/>
      <c r="AT357" s="212"/>
      <c r="AU357" s="212"/>
      <c r="AV357" s="212"/>
      <c r="AW357" s="212"/>
      <c r="AX357" s="212"/>
      <c r="AY357" s="212"/>
      <c r="AZ357" s="212"/>
      <c r="BA357" s="212"/>
      <c r="BB357" s="212"/>
      <c r="BC357" s="212"/>
      <c r="BD357" s="212"/>
      <c r="BE357" s="212"/>
      <c r="BF357" s="212"/>
      <c r="BG357" s="212"/>
      <c r="BH357" s="212"/>
      <c r="BI357" s="212"/>
      <c r="BJ357" s="212"/>
      <c r="BK357" s="212"/>
      <c r="BL357" s="212"/>
      <c r="BM357" s="212"/>
      <c r="BN357" s="212"/>
    </row>
    <row r="358" spans="1:66">
      <c r="A358" s="211"/>
      <c r="B358" s="211"/>
      <c r="C358" s="212"/>
      <c r="D358" s="212"/>
      <c r="E358" s="212"/>
      <c r="F358" s="212"/>
      <c r="G358" s="212"/>
      <c r="H358" s="212"/>
      <c r="I358" s="212"/>
      <c r="J358" s="212"/>
      <c r="K358" s="212"/>
      <c r="L358" s="212"/>
      <c r="M358" s="212"/>
      <c r="N358" s="212"/>
      <c r="O358" s="212"/>
      <c r="P358" s="212"/>
      <c r="Q358" s="212"/>
      <c r="R358" s="212"/>
      <c r="S358" s="212"/>
      <c r="T358" s="212"/>
      <c r="U358" s="212"/>
      <c r="V358" s="212"/>
      <c r="W358" s="212"/>
      <c r="X358" s="212"/>
      <c r="Y358" s="212"/>
      <c r="Z358" s="212"/>
      <c r="AA358" s="212"/>
      <c r="AB358" s="212"/>
      <c r="AC358" s="212"/>
      <c r="AD358" s="212"/>
      <c r="AE358" s="212"/>
      <c r="AF358" s="212"/>
      <c r="AG358" s="212"/>
      <c r="AH358" s="212"/>
      <c r="AI358" s="212"/>
      <c r="AJ358" s="212"/>
      <c r="AK358" s="212"/>
      <c r="AL358" s="212"/>
      <c r="AM358" s="212"/>
      <c r="AN358" s="212"/>
      <c r="AO358" s="212"/>
      <c r="AP358" s="212"/>
      <c r="AQ358" s="212"/>
      <c r="AR358" s="212"/>
      <c r="AS358" s="212"/>
      <c r="AT358" s="212"/>
      <c r="AU358" s="212"/>
      <c r="AV358" s="212"/>
      <c r="AW358" s="212"/>
      <c r="AX358" s="212"/>
      <c r="AY358" s="212"/>
      <c r="AZ358" s="212"/>
      <c r="BA358" s="212"/>
      <c r="BB358" s="212"/>
      <c r="BC358" s="212"/>
      <c r="BD358" s="212"/>
      <c r="BE358" s="212"/>
      <c r="BF358" s="212"/>
      <c r="BG358" s="212"/>
      <c r="BH358" s="212"/>
      <c r="BI358" s="212"/>
      <c r="BJ358" s="212"/>
      <c r="BK358" s="212"/>
      <c r="BL358" s="212"/>
      <c r="BM358" s="212"/>
      <c r="BN358" s="212"/>
    </row>
    <row r="359" spans="1:66">
      <c r="A359" s="211"/>
      <c r="B359" s="211"/>
      <c r="C359" s="212"/>
      <c r="D359" s="212"/>
      <c r="E359" s="212"/>
      <c r="F359" s="212"/>
      <c r="G359" s="212"/>
      <c r="H359" s="212"/>
      <c r="I359" s="212"/>
      <c r="J359" s="212"/>
      <c r="K359" s="212"/>
      <c r="L359" s="212"/>
      <c r="M359" s="212"/>
      <c r="N359" s="212"/>
      <c r="O359" s="212"/>
      <c r="P359" s="212"/>
      <c r="Q359" s="212"/>
      <c r="R359" s="212"/>
      <c r="S359" s="212"/>
      <c r="T359" s="212"/>
      <c r="U359" s="212"/>
      <c r="V359" s="212"/>
      <c r="W359" s="212"/>
      <c r="X359" s="212"/>
      <c r="Y359" s="212"/>
      <c r="Z359" s="212"/>
      <c r="AA359" s="212"/>
      <c r="AB359" s="212"/>
      <c r="AC359" s="212"/>
      <c r="AD359" s="212"/>
      <c r="AE359" s="212"/>
      <c r="AF359" s="212"/>
      <c r="AG359" s="212"/>
      <c r="AH359" s="212"/>
      <c r="AI359" s="212"/>
      <c r="AJ359" s="212"/>
      <c r="AK359" s="212"/>
      <c r="AL359" s="212"/>
      <c r="AM359" s="212"/>
      <c r="AN359" s="212"/>
      <c r="AO359" s="212"/>
      <c r="AP359" s="212"/>
      <c r="AQ359" s="212"/>
      <c r="AR359" s="212"/>
      <c r="AS359" s="212"/>
      <c r="AT359" s="212"/>
      <c r="AU359" s="212"/>
      <c r="AV359" s="212"/>
      <c r="AW359" s="212"/>
      <c r="AX359" s="212"/>
      <c r="AY359" s="212"/>
      <c r="AZ359" s="212"/>
      <c r="BA359" s="212"/>
      <c r="BB359" s="212"/>
      <c r="BC359" s="212"/>
      <c r="BD359" s="212"/>
      <c r="BE359" s="212"/>
      <c r="BF359" s="212"/>
      <c r="BG359" s="212"/>
      <c r="BH359" s="212"/>
      <c r="BI359" s="212"/>
      <c r="BJ359" s="212"/>
      <c r="BK359" s="212"/>
      <c r="BL359" s="212"/>
      <c r="BM359" s="212"/>
      <c r="BN359" s="212"/>
    </row>
    <row r="360" spans="1:66">
      <c r="A360" s="211"/>
      <c r="B360" s="211"/>
      <c r="C360" s="212"/>
      <c r="D360" s="212"/>
      <c r="E360" s="212"/>
      <c r="F360" s="212"/>
      <c r="G360" s="212"/>
      <c r="H360" s="212"/>
      <c r="I360" s="212"/>
      <c r="J360" s="212"/>
      <c r="K360" s="212"/>
      <c r="L360" s="212"/>
      <c r="M360" s="212"/>
      <c r="N360" s="212"/>
      <c r="O360" s="212"/>
      <c r="P360" s="212"/>
      <c r="Q360" s="212"/>
      <c r="R360" s="212"/>
      <c r="S360" s="212"/>
      <c r="T360" s="212"/>
      <c r="U360" s="212"/>
      <c r="V360" s="212"/>
      <c r="W360" s="212"/>
      <c r="X360" s="212"/>
      <c r="Y360" s="212"/>
      <c r="Z360" s="212"/>
      <c r="AA360" s="212"/>
      <c r="AB360" s="212"/>
      <c r="AC360" s="212"/>
      <c r="AD360" s="212"/>
      <c r="AE360" s="212"/>
      <c r="AF360" s="212"/>
      <c r="AG360" s="212"/>
      <c r="AH360" s="212"/>
      <c r="AI360" s="212"/>
      <c r="AJ360" s="212"/>
      <c r="AK360" s="212"/>
      <c r="AL360" s="212"/>
      <c r="AM360" s="212"/>
      <c r="AN360" s="212"/>
      <c r="AO360" s="212"/>
      <c r="AP360" s="212"/>
      <c r="AQ360" s="212"/>
      <c r="AR360" s="212"/>
      <c r="AS360" s="212"/>
      <c r="AT360" s="212"/>
      <c r="AU360" s="212"/>
      <c r="AV360" s="212"/>
      <c r="AW360" s="212"/>
      <c r="AX360" s="212"/>
      <c r="AY360" s="212"/>
      <c r="AZ360" s="212"/>
      <c r="BA360" s="212"/>
      <c r="BB360" s="212"/>
      <c r="BC360" s="212"/>
      <c r="BD360" s="212"/>
      <c r="BE360" s="212"/>
      <c r="BF360" s="212"/>
      <c r="BG360" s="212"/>
      <c r="BH360" s="212"/>
      <c r="BI360" s="212"/>
      <c r="BJ360" s="212"/>
      <c r="BK360" s="212"/>
      <c r="BL360" s="212"/>
      <c r="BM360" s="212"/>
      <c r="BN360" s="212"/>
    </row>
    <row r="361" spans="1:66">
      <c r="A361" s="211"/>
      <c r="B361" s="211"/>
      <c r="C361" s="212"/>
      <c r="D361" s="212"/>
      <c r="E361" s="212"/>
      <c r="F361" s="212"/>
      <c r="G361" s="212"/>
      <c r="H361" s="212"/>
      <c r="I361" s="212"/>
      <c r="J361" s="212"/>
      <c r="K361" s="212"/>
      <c r="L361" s="212"/>
      <c r="M361" s="212"/>
      <c r="N361" s="212"/>
      <c r="O361" s="212"/>
      <c r="P361" s="212"/>
      <c r="Q361" s="212"/>
      <c r="R361" s="212"/>
      <c r="S361" s="212"/>
      <c r="T361" s="212"/>
      <c r="U361" s="212"/>
      <c r="V361" s="212"/>
      <c r="W361" s="212"/>
      <c r="X361" s="212"/>
      <c r="Y361" s="212"/>
      <c r="Z361" s="212"/>
      <c r="AA361" s="212"/>
      <c r="AB361" s="212"/>
      <c r="AC361" s="212"/>
      <c r="AD361" s="212"/>
      <c r="AE361" s="212"/>
      <c r="AF361" s="212"/>
      <c r="AG361" s="212"/>
      <c r="AH361" s="212"/>
      <c r="AI361" s="212"/>
      <c r="AJ361" s="212"/>
      <c r="AK361" s="212"/>
      <c r="AL361" s="212"/>
      <c r="AM361" s="212"/>
      <c r="AN361" s="212"/>
      <c r="AO361" s="212"/>
      <c r="AP361" s="212"/>
      <c r="AQ361" s="212"/>
      <c r="AR361" s="212"/>
      <c r="AS361" s="212"/>
      <c r="AT361" s="212"/>
      <c r="AU361" s="212"/>
      <c r="AV361" s="212"/>
      <c r="AW361" s="212"/>
      <c r="AX361" s="212"/>
      <c r="AY361" s="212"/>
      <c r="AZ361" s="212"/>
      <c r="BA361" s="212"/>
      <c r="BB361" s="212"/>
      <c r="BC361" s="212"/>
      <c r="BD361" s="212"/>
      <c r="BE361" s="212"/>
      <c r="BF361" s="212"/>
      <c r="BG361" s="212"/>
      <c r="BH361" s="212"/>
      <c r="BI361" s="212"/>
      <c r="BJ361" s="212"/>
      <c r="BK361" s="212"/>
      <c r="BL361" s="212"/>
      <c r="BM361" s="212"/>
      <c r="BN361" s="212"/>
    </row>
    <row r="362" spans="1:66">
      <c r="A362" s="211"/>
      <c r="B362" s="211"/>
      <c r="C362" s="212"/>
      <c r="D362" s="212"/>
      <c r="E362" s="212"/>
      <c r="F362" s="212"/>
      <c r="G362" s="212"/>
      <c r="H362" s="212"/>
      <c r="I362" s="212"/>
      <c r="J362" s="212"/>
      <c r="K362" s="212"/>
      <c r="L362" s="212"/>
      <c r="M362" s="212"/>
      <c r="N362" s="212"/>
      <c r="O362" s="212"/>
      <c r="P362" s="212"/>
      <c r="Q362" s="212"/>
      <c r="R362" s="212"/>
      <c r="S362" s="212"/>
      <c r="T362" s="212"/>
      <c r="U362" s="212"/>
      <c r="V362" s="212"/>
      <c r="W362" s="212"/>
      <c r="X362" s="212"/>
      <c r="Y362" s="212"/>
      <c r="Z362" s="212"/>
      <c r="AA362" s="212"/>
      <c r="AB362" s="212"/>
      <c r="AC362" s="212"/>
      <c r="AD362" s="212"/>
      <c r="AE362" s="212"/>
      <c r="AF362" s="212"/>
      <c r="AG362" s="212"/>
      <c r="AH362" s="212"/>
      <c r="AI362" s="212"/>
      <c r="AJ362" s="212"/>
      <c r="AK362" s="212"/>
      <c r="AL362" s="212"/>
      <c r="AM362" s="212"/>
      <c r="AN362" s="212"/>
      <c r="AO362" s="212"/>
      <c r="AP362" s="212"/>
      <c r="AQ362" s="212"/>
      <c r="AR362" s="212"/>
      <c r="AS362" s="212"/>
      <c r="AT362" s="212"/>
      <c r="AU362" s="212"/>
      <c r="AV362" s="212"/>
      <c r="AW362" s="212"/>
      <c r="AX362" s="212"/>
      <c r="AY362" s="212"/>
      <c r="AZ362" s="212"/>
      <c r="BA362" s="212"/>
      <c r="BB362" s="212"/>
      <c r="BC362" s="212"/>
      <c r="BD362" s="212"/>
      <c r="BE362" s="212"/>
      <c r="BF362" s="212"/>
      <c r="BG362" s="212"/>
      <c r="BH362" s="212"/>
      <c r="BI362" s="212"/>
      <c r="BJ362" s="212"/>
      <c r="BK362" s="212"/>
      <c r="BL362" s="212"/>
      <c r="BM362" s="212"/>
      <c r="BN362" s="212"/>
    </row>
    <row r="363" spans="1:66">
      <c r="A363" s="211"/>
      <c r="B363" s="211"/>
      <c r="C363" s="212"/>
      <c r="D363" s="212"/>
      <c r="E363" s="212"/>
      <c r="F363" s="212"/>
      <c r="G363" s="212"/>
      <c r="H363" s="212"/>
      <c r="I363" s="212"/>
      <c r="J363" s="212"/>
      <c r="K363" s="212"/>
      <c r="L363" s="212"/>
      <c r="M363" s="212"/>
      <c r="N363" s="212"/>
      <c r="O363" s="212"/>
      <c r="P363" s="212"/>
      <c r="Q363" s="212"/>
      <c r="R363" s="212"/>
      <c r="S363" s="212"/>
      <c r="T363" s="212"/>
      <c r="U363" s="212"/>
      <c r="V363" s="212"/>
      <c r="W363" s="212"/>
      <c r="X363" s="212"/>
      <c r="Y363" s="212"/>
      <c r="Z363" s="212"/>
      <c r="AA363" s="212"/>
      <c r="AB363" s="212"/>
      <c r="AC363" s="212"/>
      <c r="AD363" s="212"/>
      <c r="AE363" s="212"/>
      <c r="AF363" s="212"/>
      <c r="AG363" s="212"/>
      <c r="AH363" s="212"/>
      <c r="AI363" s="212"/>
      <c r="AJ363" s="212"/>
      <c r="AK363" s="212"/>
      <c r="AL363" s="212"/>
      <c r="AM363" s="212"/>
      <c r="AN363" s="212"/>
      <c r="AO363" s="212"/>
      <c r="AP363" s="212"/>
      <c r="AQ363" s="212"/>
      <c r="AR363" s="212"/>
      <c r="AS363" s="212"/>
      <c r="AT363" s="212"/>
      <c r="AU363" s="212"/>
      <c r="AV363" s="212"/>
      <c r="AW363" s="212"/>
      <c r="AX363" s="212"/>
      <c r="AY363" s="212"/>
      <c r="AZ363" s="212"/>
      <c r="BA363" s="212"/>
      <c r="BB363" s="212"/>
      <c r="BC363" s="212"/>
      <c r="BD363" s="212"/>
      <c r="BE363" s="212"/>
      <c r="BF363" s="212"/>
      <c r="BG363" s="212"/>
      <c r="BH363" s="212"/>
      <c r="BI363" s="212"/>
      <c r="BJ363" s="212"/>
      <c r="BK363" s="212"/>
      <c r="BL363" s="212"/>
      <c r="BM363" s="212"/>
      <c r="BN363" s="212"/>
    </row>
    <row r="364" spans="1:66">
      <c r="A364" s="211"/>
      <c r="B364" s="211"/>
      <c r="C364" s="212"/>
      <c r="D364" s="212"/>
      <c r="E364" s="212"/>
      <c r="F364" s="212"/>
      <c r="G364" s="212"/>
      <c r="H364" s="212"/>
      <c r="I364" s="212"/>
      <c r="J364" s="212"/>
      <c r="K364" s="212"/>
      <c r="L364" s="212"/>
      <c r="M364" s="212"/>
      <c r="N364" s="212"/>
      <c r="O364" s="212"/>
      <c r="P364" s="212"/>
      <c r="Q364" s="212"/>
      <c r="R364" s="212"/>
      <c r="S364" s="212"/>
      <c r="T364" s="212"/>
      <c r="U364" s="212"/>
      <c r="V364" s="212"/>
      <c r="W364" s="212"/>
      <c r="X364" s="212"/>
      <c r="Y364" s="212"/>
      <c r="Z364" s="212"/>
      <c r="AA364" s="212"/>
      <c r="AB364" s="212"/>
      <c r="AC364" s="212"/>
      <c r="AD364" s="212"/>
      <c r="AE364" s="212"/>
      <c r="AF364" s="212"/>
      <c r="AG364" s="212"/>
      <c r="AH364" s="212"/>
      <c r="AI364" s="212"/>
      <c r="AJ364" s="212"/>
      <c r="AK364" s="212"/>
      <c r="AL364" s="212"/>
      <c r="AM364" s="212"/>
      <c r="AN364" s="212"/>
      <c r="AO364" s="212"/>
      <c r="AP364" s="212"/>
      <c r="AQ364" s="212"/>
      <c r="AR364" s="212"/>
      <c r="AS364" s="212"/>
      <c r="AT364" s="212"/>
      <c r="AU364" s="212"/>
      <c r="AV364" s="212"/>
      <c r="AW364" s="212"/>
      <c r="AX364" s="212"/>
      <c r="AY364" s="212"/>
      <c r="AZ364" s="212"/>
      <c r="BA364" s="212"/>
      <c r="BB364" s="212"/>
      <c r="BC364" s="212"/>
      <c r="BD364" s="212"/>
      <c r="BE364" s="212"/>
      <c r="BF364" s="212"/>
      <c r="BG364" s="212"/>
      <c r="BH364" s="212"/>
      <c r="BI364" s="212"/>
      <c r="BJ364" s="212"/>
      <c r="BK364" s="212"/>
      <c r="BL364" s="212"/>
      <c r="BM364" s="212"/>
      <c r="BN364" s="212"/>
    </row>
    <row r="365" spans="1:66">
      <c r="A365" s="211"/>
      <c r="B365" s="211"/>
      <c r="C365" s="212"/>
      <c r="D365" s="212"/>
      <c r="E365" s="212"/>
      <c r="F365" s="212"/>
      <c r="G365" s="212"/>
      <c r="H365" s="212"/>
      <c r="I365" s="212"/>
      <c r="J365" s="212"/>
      <c r="K365" s="212"/>
      <c r="L365" s="212"/>
      <c r="M365" s="212"/>
      <c r="N365" s="212"/>
      <c r="O365" s="212"/>
      <c r="P365" s="212"/>
      <c r="Q365" s="212"/>
      <c r="R365" s="212"/>
      <c r="S365" s="212"/>
      <c r="T365" s="212"/>
      <c r="U365" s="212"/>
      <c r="V365" s="212"/>
      <c r="W365" s="212"/>
      <c r="X365" s="212"/>
      <c r="Y365" s="212"/>
      <c r="Z365" s="212"/>
      <c r="AA365" s="212"/>
      <c r="AB365" s="212"/>
      <c r="AC365" s="212"/>
      <c r="AD365" s="212"/>
      <c r="AE365" s="212"/>
      <c r="AF365" s="212"/>
      <c r="AG365" s="212"/>
      <c r="AH365" s="212"/>
      <c r="AI365" s="212"/>
      <c r="AJ365" s="212"/>
      <c r="AK365" s="212"/>
      <c r="AL365" s="212"/>
      <c r="AM365" s="212"/>
      <c r="AN365" s="212"/>
      <c r="AO365" s="212"/>
      <c r="AP365" s="212"/>
      <c r="AQ365" s="212"/>
      <c r="AR365" s="212"/>
      <c r="AS365" s="212"/>
      <c r="AT365" s="212"/>
      <c r="AU365" s="212"/>
      <c r="AV365" s="212"/>
      <c r="AW365" s="212"/>
      <c r="AX365" s="212"/>
      <c r="AY365" s="212"/>
      <c r="AZ365" s="212"/>
      <c r="BA365" s="212"/>
      <c r="BB365" s="212"/>
      <c r="BC365" s="212"/>
      <c r="BD365" s="212"/>
      <c r="BE365" s="212"/>
      <c r="BF365" s="212"/>
      <c r="BG365" s="212"/>
      <c r="BH365" s="212"/>
      <c r="BI365" s="212"/>
      <c r="BJ365" s="212"/>
      <c r="BK365" s="212"/>
      <c r="BL365" s="212"/>
      <c r="BM365" s="212"/>
      <c r="BN365" s="212"/>
    </row>
    <row r="366" spans="1:66">
      <c r="A366" s="211"/>
      <c r="B366" s="211"/>
      <c r="C366" s="212"/>
      <c r="D366" s="212"/>
      <c r="E366" s="212"/>
      <c r="F366" s="212"/>
      <c r="G366" s="212"/>
      <c r="H366" s="212"/>
      <c r="I366" s="212"/>
      <c r="J366" s="212"/>
      <c r="K366" s="212"/>
      <c r="L366" s="212"/>
      <c r="M366" s="212"/>
      <c r="N366" s="212"/>
      <c r="O366" s="212"/>
      <c r="P366" s="212"/>
      <c r="Q366" s="212"/>
      <c r="R366" s="212"/>
      <c r="S366" s="212"/>
      <c r="T366" s="212"/>
      <c r="U366" s="212"/>
      <c r="V366" s="212"/>
      <c r="W366" s="212"/>
      <c r="X366" s="212"/>
      <c r="Y366" s="212"/>
      <c r="Z366" s="212"/>
      <c r="AA366" s="212"/>
      <c r="AB366" s="212"/>
      <c r="AC366" s="212"/>
      <c r="AD366" s="212"/>
      <c r="AE366" s="212"/>
      <c r="AF366" s="212"/>
      <c r="AG366" s="212"/>
      <c r="AH366" s="212"/>
      <c r="AI366" s="212"/>
      <c r="AJ366" s="212"/>
      <c r="AK366" s="212"/>
      <c r="AL366" s="212"/>
      <c r="AM366" s="212"/>
      <c r="AN366" s="212"/>
      <c r="AO366" s="212"/>
      <c r="AP366" s="212"/>
      <c r="AQ366" s="212"/>
      <c r="AR366" s="212"/>
      <c r="AS366" s="212"/>
      <c r="AT366" s="212"/>
      <c r="AU366" s="212"/>
      <c r="AV366" s="212"/>
      <c r="AW366" s="212"/>
      <c r="AX366" s="212"/>
      <c r="AY366" s="212"/>
      <c r="AZ366" s="212"/>
      <c r="BA366" s="212"/>
      <c r="BB366" s="212"/>
      <c r="BC366" s="212"/>
      <c r="BD366" s="212"/>
      <c r="BE366" s="212"/>
      <c r="BF366" s="212"/>
      <c r="BG366" s="212"/>
      <c r="BH366" s="212"/>
      <c r="BI366" s="212"/>
      <c r="BJ366" s="212"/>
      <c r="BK366" s="212"/>
      <c r="BL366" s="212"/>
      <c r="BM366" s="212"/>
      <c r="BN366" s="212"/>
    </row>
    <row r="367" spans="1:66">
      <c r="A367" s="211"/>
      <c r="B367" s="211"/>
      <c r="C367" s="212"/>
      <c r="D367" s="212"/>
      <c r="E367" s="212"/>
      <c r="F367" s="212"/>
      <c r="G367" s="212"/>
      <c r="H367" s="212"/>
      <c r="I367" s="212"/>
      <c r="J367" s="212"/>
      <c r="K367" s="212"/>
      <c r="L367" s="212"/>
      <c r="M367" s="212"/>
      <c r="N367" s="212"/>
      <c r="O367" s="212"/>
      <c r="P367" s="212"/>
      <c r="Q367" s="212"/>
      <c r="R367" s="212"/>
      <c r="S367" s="212"/>
      <c r="T367" s="212"/>
      <c r="U367" s="212"/>
      <c r="V367" s="212"/>
      <c r="W367" s="212"/>
      <c r="X367" s="212"/>
      <c r="Y367" s="212"/>
      <c r="Z367" s="212"/>
      <c r="AA367" s="212"/>
      <c r="AB367" s="212"/>
      <c r="AC367" s="212"/>
      <c r="AD367" s="212"/>
      <c r="AE367" s="212"/>
      <c r="AF367" s="212"/>
      <c r="AG367" s="212"/>
      <c r="AH367" s="212"/>
      <c r="AI367" s="212"/>
      <c r="AJ367" s="212"/>
      <c r="AK367" s="212"/>
      <c r="AL367" s="212"/>
      <c r="AM367" s="212"/>
      <c r="AN367" s="212"/>
      <c r="AO367" s="212"/>
      <c r="AP367" s="212"/>
      <c r="AQ367" s="212"/>
      <c r="AR367" s="212"/>
      <c r="AS367" s="212"/>
      <c r="AT367" s="212"/>
      <c r="AU367" s="212"/>
      <c r="AV367" s="212"/>
      <c r="AW367" s="212"/>
      <c r="AX367" s="212"/>
      <c r="AY367" s="212"/>
      <c r="AZ367" s="212"/>
      <c r="BA367" s="212"/>
      <c r="BB367" s="212"/>
      <c r="BC367" s="212"/>
      <c r="BD367" s="212"/>
      <c r="BE367" s="212"/>
      <c r="BF367" s="212"/>
      <c r="BG367" s="212"/>
      <c r="BH367" s="212"/>
      <c r="BI367" s="212"/>
      <c r="BJ367" s="212"/>
      <c r="BK367" s="212"/>
      <c r="BL367" s="212"/>
      <c r="BM367" s="212"/>
      <c r="BN367" s="212"/>
    </row>
    <row r="368" spans="1:66">
      <c r="A368" s="211"/>
      <c r="B368" s="211"/>
      <c r="C368" s="212"/>
      <c r="D368" s="212"/>
      <c r="E368" s="212"/>
      <c r="F368" s="212"/>
      <c r="G368" s="212"/>
      <c r="H368" s="212"/>
      <c r="I368" s="212"/>
      <c r="J368" s="212"/>
      <c r="K368" s="212"/>
      <c r="L368" s="212"/>
      <c r="M368" s="212"/>
      <c r="N368" s="212"/>
      <c r="O368" s="212"/>
      <c r="P368" s="212"/>
      <c r="Q368" s="212"/>
      <c r="R368" s="212"/>
      <c r="S368" s="212"/>
      <c r="T368" s="212"/>
      <c r="U368" s="212"/>
      <c r="V368" s="212"/>
      <c r="W368" s="212"/>
      <c r="X368" s="212"/>
      <c r="Y368" s="212"/>
      <c r="Z368" s="212"/>
      <c r="AA368" s="212"/>
      <c r="AB368" s="212"/>
      <c r="AC368" s="212"/>
      <c r="AD368" s="212"/>
      <c r="AE368" s="212"/>
      <c r="AF368" s="212"/>
      <c r="AG368" s="212"/>
      <c r="AH368" s="212"/>
      <c r="AI368" s="212"/>
      <c r="AJ368" s="212"/>
      <c r="AK368" s="212"/>
      <c r="AL368" s="212"/>
      <c r="AM368" s="212"/>
      <c r="AN368" s="212"/>
      <c r="AO368" s="212"/>
      <c r="AP368" s="212"/>
      <c r="AQ368" s="212"/>
      <c r="AR368" s="212"/>
      <c r="AS368" s="212"/>
      <c r="AT368" s="212"/>
      <c r="AU368" s="212"/>
      <c r="AV368" s="212"/>
      <c r="AW368" s="212"/>
      <c r="AX368" s="212"/>
      <c r="AY368" s="212"/>
      <c r="AZ368" s="212"/>
      <c r="BA368" s="212"/>
      <c r="BB368" s="212"/>
      <c r="BC368" s="212"/>
      <c r="BD368" s="212"/>
      <c r="BE368" s="212"/>
      <c r="BF368" s="212"/>
      <c r="BG368" s="212"/>
      <c r="BH368" s="212"/>
      <c r="BI368" s="212"/>
      <c r="BJ368" s="212"/>
      <c r="BK368" s="212"/>
      <c r="BL368" s="212"/>
      <c r="BM368" s="212"/>
      <c r="BN368" s="212"/>
    </row>
    <row r="369" spans="1:66">
      <c r="A369" s="211"/>
      <c r="B369" s="211"/>
      <c r="C369" s="212"/>
      <c r="D369" s="212"/>
      <c r="E369" s="212"/>
      <c r="F369" s="212"/>
      <c r="G369" s="212"/>
      <c r="H369" s="212"/>
      <c r="I369" s="212"/>
      <c r="J369" s="212"/>
      <c r="K369" s="212"/>
      <c r="L369" s="212"/>
      <c r="M369" s="212"/>
      <c r="N369" s="212"/>
      <c r="O369" s="212"/>
      <c r="P369" s="212"/>
      <c r="Q369" s="212"/>
      <c r="R369" s="212"/>
      <c r="S369" s="212"/>
      <c r="T369" s="212"/>
      <c r="U369" s="212"/>
      <c r="V369" s="212"/>
      <c r="W369" s="212"/>
      <c r="X369" s="212"/>
      <c r="Y369" s="212"/>
      <c r="Z369" s="212"/>
      <c r="AA369" s="212"/>
      <c r="AB369" s="212"/>
      <c r="AC369" s="212"/>
      <c r="AD369" s="212"/>
      <c r="AE369" s="212"/>
      <c r="AF369" s="212"/>
      <c r="AG369" s="212"/>
      <c r="AH369" s="212"/>
      <c r="AI369" s="212"/>
      <c r="AJ369" s="212"/>
      <c r="AK369" s="212"/>
      <c r="AL369" s="212"/>
      <c r="AM369" s="212"/>
      <c r="AN369" s="212"/>
      <c r="AO369" s="212"/>
      <c r="AP369" s="212"/>
      <c r="AQ369" s="212"/>
      <c r="AR369" s="212"/>
      <c r="AS369" s="212"/>
      <c r="AT369" s="212"/>
      <c r="AU369" s="212"/>
      <c r="AV369" s="212"/>
      <c r="AW369" s="212"/>
      <c r="AX369" s="212"/>
      <c r="AY369" s="212"/>
      <c r="AZ369" s="212"/>
      <c r="BA369" s="212"/>
      <c r="BB369" s="212"/>
      <c r="BC369" s="212"/>
      <c r="BD369" s="212"/>
      <c r="BE369" s="212"/>
      <c r="BF369" s="212"/>
      <c r="BG369" s="212"/>
      <c r="BH369" s="212"/>
      <c r="BI369" s="212"/>
      <c r="BJ369" s="212"/>
      <c r="BK369" s="212"/>
      <c r="BL369" s="212"/>
      <c r="BM369" s="212"/>
      <c r="BN369" s="212"/>
    </row>
    <row r="370" spans="1:66">
      <c r="A370" s="211"/>
      <c r="B370" s="211"/>
      <c r="C370" s="212"/>
      <c r="D370" s="212"/>
      <c r="E370" s="212"/>
      <c r="F370" s="212"/>
      <c r="G370" s="212"/>
      <c r="H370" s="212"/>
      <c r="I370" s="212"/>
      <c r="J370" s="212"/>
      <c r="K370" s="212"/>
      <c r="L370" s="212"/>
      <c r="M370" s="212"/>
      <c r="N370" s="212"/>
      <c r="O370" s="212"/>
      <c r="P370" s="212"/>
      <c r="Q370" s="212"/>
      <c r="R370" s="212"/>
      <c r="S370" s="212"/>
      <c r="T370" s="212"/>
      <c r="U370" s="212"/>
      <c r="V370" s="212"/>
      <c r="W370" s="212"/>
      <c r="X370" s="212"/>
      <c r="Y370" s="212"/>
      <c r="Z370" s="212"/>
      <c r="AA370" s="212"/>
      <c r="AB370" s="212"/>
      <c r="AC370" s="212"/>
      <c r="AD370" s="212"/>
      <c r="AE370" s="212"/>
      <c r="AF370" s="212"/>
      <c r="AG370" s="212"/>
      <c r="AH370" s="212"/>
      <c r="AI370" s="212"/>
      <c r="AJ370" s="212"/>
      <c r="AK370" s="212"/>
      <c r="AL370" s="212"/>
      <c r="AM370" s="212"/>
      <c r="AN370" s="212"/>
      <c r="AO370" s="212"/>
      <c r="AP370" s="212"/>
      <c r="AQ370" s="212"/>
      <c r="AR370" s="212"/>
      <c r="AS370" s="212"/>
      <c r="AT370" s="212"/>
      <c r="AU370" s="212"/>
      <c r="AV370" s="212"/>
      <c r="AW370" s="212"/>
      <c r="AX370" s="212"/>
      <c r="AY370" s="212"/>
      <c r="AZ370" s="212"/>
      <c r="BA370" s="212"/>
      <c r="BB370" s="212"/>
      <c r="BC370" s="212"/>
      <c r="BD370" s="212"/>
      <c r="BE370" s="212"/>
      <c r="BF370" s="212"/>
      <c r="BG370" s="212"/>
      <c r="BH370" s="212"/>
      <c r="BI370" s="212"/>
      <c r="BJ370" s="212"/>
      <c r="BK370" s="212"/>
      <c r="BL370" s="212"/>
      <c r="BM370" s="212"/>
      <c r="BN370" s="212"/>
    </row>
    <row r="371" spans="1:66">
      <c r="A371" s="211"/>
      <c r="B371" s="211"/>
      <c r="C371" s="212"/>
      <c r="D371" s="212"/>
      <c r="E371" s="212"/>
      <c r="F371" s="212"/>
      <c r="G371" s="212"/>
      <c r="H371" s="212"/>
      <c r="I371" s="212"/>
      <c r="J371" s="212"/>
      <c r="K371" s="212"/>
      <c r="L371" s="212"/>
      <c r="M371" s="212"/>
      <c r="N371" s="212"/>
      <c r="O371" s="212"/>
      <c r="P371" s="212"/>
      <c r="Q371" s="212"/>
      <c r="R371" s="212"/>
      <c r="S371" s="212"/>
      <c r="T371" s="212"/>
      <c r="U371" s="212"/>
      <c r="V371" s="212"/>
      <c r="W371" s="212"/>
      <c r="X371" s="212"/>
      <c r="Y371" s="212"/>
      <c r="Z371" s="212"/>
      <c r="AA371" s="212"/>
      <c r="AB371" s="212"/>
      <c r="AC371" s="212"/>
      <c r="AD371" s="212"/>
      <c r="AE371" s="212"/>
      <c r="AF371" s="212"/>
      <c r="AG371" s="212"/>
      <c r="AH371" s="212"/>
      <c r="AI371" s="212"/>
      <c r="AJ371" s="212"/>
      <c r="AK371" s="212"/>
      <c r="AL371" s="212"/>
      <c r="AM371" s="212"/>
      <c r="AN371" s="212"/>
      <c r="AO371" s="212"/>
      <c r="AP371" s="212"/>
      <c r="AQ371" s="212"/>
      <c r="AR371" s="212"/>
      <c r="AS371" s="212"/>
      <c r="AT371" s="212"/>
      <c r="AU371" s="212"/>
      <c r="AV371" s="212"/>
      <c r="AW371" s="212"/>
      <c r="AX371" s="212"/>
      <c r="AY371" s="212"/>
      <c r="AZ371" s="212"/>
      <c r="BA371" s="212"/>
      <c r="BB371" s="212"/>
      <c r="BC371" s="212"/>
      <c r="BD371" s="212"/>
      <c r="BE371" s="212"/>
      <c r="BF371" s="212"/>
      <c r="BG371" s="212"/>
      <c r="BH371" s="212"/>
      <c r="BI371" s="212"/>
      <c r="BJ371" s="212"/>
      <c r="BK371" s="212"/>
      <c r="BL371" s="212"/>
      <c r="BM371" s="212"/>
      <c r="BN371" s="212"/>
    </row>
    <row r="372" spans="1:66">
      <c r="A372" s="211"/>
      <c r="B372" s="211"/>
      <c r="C372" s="212"/>
      <c r="D372" s="212"/>
      <c r="E372" s="212"/>
      <c r="F372" s="212"/>
      <c r="G372" s="212"/>
      <c r="H372" s="212"/>
      <c r="I372" s="212"/>
      <c r="J372" s="212"/>
      <c r="K372" s="212"/>
      <c r="L372" s="212"/>
      <c r="M372" s="212"/>
      <c r="N372" s="212"/>
      <c r="O372" s="212"/>
      <c r="P372" s="212"/>
      <c r="Q372" s="212"/>
      <c r="R372" s="212"/>
      <c r="S372" s="212"/>
      <c r="T372" s="212"/>
      <c r="U372" s="212"/>
      <c r="V372" s="212"/>
      <c r="W372" s="212"/>
      <c r="X372" s="212"/>
      <c r="Y372" s="212"/>
      <c r="Z372" s="212"/>
      <c r="AA372" s="212"/>
      <c r="AB372" s="212"/>
      <c r="AC372" s="212"/>
      <c r="AD372" s="212"/>
      <c r="AE372" s="212"/>
      <c r="AF372" s="212"/>
      <c r="AG372" s="212"/>
      <c r="AH372" s="212"/>
      <c r="AI372" s="212"/>
      <c r="AJ372" s="212"/>
      <c r="AK372" s="212"/>
      <c r="AL372" s="212"/>
      <c r="AM372" s="212"/>
      <c r="AN372" s="212"/>
      <c r="AO372" s="212"/>
      <c r="AP372" s="212"/>
      <c r="AQ372" s="212"/>
      <c r="AR372" s="212"/>
      <c r="AS372" s="212"/>
      <c r="AT372" s="212"/>
      <c r="AU372" s="212"/>
      <c r="AV372" s="212"/>
      <c r="AW372" s="212"/>
      <c r="AX372" s="212"/>
      <c r="AY372" s="212"/>
      <c r="AZ372" s="212"/>
      <c r="BA372" s="212"/>
      <c r="BB372" s="212"/>
      <c r="BC372" s="212"/>
      <c r="BD372" s="212"/>
      <c r="BE372" s="212"/>
      <c r="BF372" s="212"/>
      <c r="BG372" s="212"/>
      <c r="BH372" s="212"/>
      <c r="BI372" s="212"/>
      <c r="BJ372" s="212"/>
      <c r="BK372" s="212"/>
      <c r="BL372" s="212"/>
      <c r="BM372" s="212"/>
      <c r="BN372" s="212"/>
    </row>
    <row r="373" spans="1:66">
      <c r="A373" s="211"/>
      <c r="B373" s="211"/>
      <c r="C373" s="212"/>
      <c r="D373" s="212"/>
      <c r="E373" s="212"/>
      <c r="F373" s="212"/>
      <c r="G373" s="212"/>
      <c r="H373" s="212"/>
      <c r="I373" s="212"/>
      <c r="J373" s="212"/>
      <c r="K373" s="212"/>
      <c r="L373" s="212"/>
      <c r="M373" s="212"/>
      <c r="N373" s="212"/>
      <c r="O373" s="212"/>
      <c r="P373" s="212"/>
      <c r="Q373" s="212"/>
      <c r="R373" s="212"/>
      <c r="S373" s="212"/>
      <c r="T373" s="212"/>
      <c r="U373" s="212"/>
      <c r="V373" s="212"/>
      <c r="W373" s="212"/>
      <c r="X373" s="212"/>
      <c r="Y373" s="212"/>
      <c r="Z373" s="212"/>
      <c r="AA373" s="212"/>
      <c r="AB373" s="212"/>
      <c r="AC373" s="212"/>
      <c r="AD373" s="212"/>
      <c r="AE373" s="212"/>
      <c r="AF373" s="212"/>
      <c r="AG373" s="212"/>
      <c r="AH373" s="212"/>
      <c r="AI373" s="212"/>
      <c r="AJ373" s="212"/>
      <c r="AK373" s="212"/>
      <c r="AL373" s="212"/>
      <c r="AM373" s="212"/>
      <c r="AN373" s="212"/>
      <c r="AO373" s="212"/>
      <c r="AP373" s="212"/>
      <c r="AQ373" s="212"/>
      <c r="AR373" s="212"/>
      <c r="AS373" s="212"/>
      <c r="AT373" s="212"/>
      <c r="AU373" s="212"/>
      <c r="AV373" s="212"/>
      <c r="AW373" s="212"/>
      <c r="AX373" s="212"/>
      <c r="AY373" s="212"/>
      <c r="AZ373" s="212"/>
      <c r="BA373" s="212"/>
      <c r="BB373" s="212"/>
      <c r="BC373" s="212"/>
      <c r="BD373" s="212"/>
      <c r="BE373" s="212"/>
      <c r="BF373" s="212"/>
      <c r="BG373" s="212"/>
      <c r="BH373" s="212"/>
      <c r="BI373" s="212"/>
      <c r="BJ373" s="212"/>
      <c r="BK373" s="212"/>
      <c r="BL373" s="212"/>
      <c r="BM373" s="212"/>
      <c r="BN373" s="212"/>
    </row>
    <row r="374" spans="1:66">
      <c r="A374" s="211"/>
      <c r="B374" s="211"/>
      <c r="C374" s="212"/>
      <c r="D374" s="212"/>
      <c r="E374" s="212"/>
      <c r="F374" s="212"/>
      <c r="G374" s="212"/>
      <c r="H374" s="212"/>
      <c r="I374" s="212"/>
      <c r="J374" s="212"/>
      <c r="K374" s="212"/>
      <c r="L374" s="212"/>
      <c r="M374" s="212"/>
      <c r="N374" s="212"/>
      <c r="O374" s="212"/>
      <c r="P374" s="212"/>
      <c r="Q374" s="212"/>
      <c r="R374" s="212"/>
      <c r="S374" s="212"/>
      <c r="T374" s="212"/>
      <c r="U374" s="212"/>
      <c r="V374" s="212"/>
      <c r="W374" s="212"/>
      <c r="X374" s="212"/>
      <c r="Y374" s="212"/>
      <c r="Z374" s="212"/>
      <c r="AA374" s="212"/>
      <c r="AB374" s="212"/>
      <c r="AC374" s="212"/>
      <c r="AD374" s="212"/>
      <c r="AE374" s="212"/>
      <c r="AF374" s="212"/>
      <c r="AG374" s="212"/>
      <c r="AH374" s="212"/>
      <c r="AI374" s="212"/>
      <c r="AJ374" s="212"/>
      <c r="AK374" s="212"/>
      <c r="AL374" s="212"/>
      <c r="AM374" s="212"/>
      <c r="AN374" s="212"/>
      <c r="AO374" s="212"/>
      <c r="AP374" s="212"/>
      <c r="AQ374" s="212"/>
      <c r="AR374" s="212"/>
      <c r="AS374" s="212"/>
      <c r="AT374" s="212"/>
      <c r="AU374" s="212"/>
      <c r="AV374" s="212"/>
      <c r="AW374" s="212"/>
      <c r="AX374" s="212"/>
      <c r="AY374" s="212"/>
      <c r="AZ374" s="212"/>
      <c r="BA374" s="212"/>
      <c r="BB374" s="212"/>
      <c r="BC374" s="212"/>
      <c r="BD374" s="212"/>
      <c r="BE374" s="212"/>
      <c r="BF374" s="212"/>
      <c r="BG374" s="212"/>
      <c r="BH374" s="212"/>
      <c r="BI374" s="212"/>
      <c r="BJ374" s="212"/>
      <c r="BK374" s="212"/>
      <c r="BL374" s="212"/>
      <c r="BM374" s="212"/>
      <c r="BN374" s="212"/>
    </row>
    <row r="375" spans="1:66">
      <c r="A375" s="211"/>
      <c r="B375" s="211"/>
      <c r="C375" s="212"/>
      <c r="D375" s="212"/>
      <c r="E375" s="212"/>
      <c r="F375" s="212"/>
      <c r="G375" s="212"/>
      <c r="H375" s="212"/>
      <c r="I375" s="212"/>
      <c r="J375" s="212"/>
      <c r="K375" s="212"/>
      <c r="L375" s="212"/>
      <c r="M375" s="212"/>
      <c r="N375" s="212"/>
      <c r="O375" s="212"/>
      <c r="P375" s="212"/>
      <c r="Q375" s="212"/>
      <c r="R375" s="212"/>
      <c r="S375" s="212"/>
      <c r="T375" s="212"/>
      <c r="U375" s="212"/>
      <c r="V375" s="212"/>
      <c r="W375" s="212"/>
      <c r="X375" s="212"/>
      <c r="Y375" s="212"/>
      <c r="Z375" s="212"/>
      <c r="AA375" s="212"/>
      <c r="AB375" s="212"/>
      <c r="AC375" s="212"/>
      <c r="AD375" s="212"/>
      <c r="AE375" s="212"/>
      <c r="AF375" s="212"/>
      <c r="AG375" s="212"/>
      <c r="AH375" s="212"/>
      <c r="AI375" s="212"/>
      <c r="AJ375" s="212"/>
      <c r="AK375" s="212"/>
      <c r="AL375" s="212"/>
      <c r="AM375" s="212"/>
      <c r="AN375" s="212"/>
      <c r="AO375" s="212"/>
      <c r="AP375" s="212"/>
      <c r="AQ375" s="212"/>
      <c r="AR375" s="212"/>
      <c r="AS375" s="212"/>
      <c r="AT375" s="212"/>
      <c r="AU375" s="212"/>
      <c r="AV375" s="212"/>
      <c r="AW375" s="212"/>
      <c r="AX375" s="212"/>
      <c r="AY375" s="212"/>
      <c r="AZ375" s="212"/>
      <c r="BA375" s="212"/>
      <c r="BB375" s="212"/>
      <c r="BC375" s="212"/>
      <c r="BD375" s="212"/>
      <c r="BE375" s="212"/>
      <c r="BF375" s="212"/>
      <c r="BG375" s="212"/>
      <c r="BH375" s="212"/>
      <c r="BI375" s="212"/>
      <c r="BJ375" s="212"/>
      <c r="BK375" s="212"/>
      <c r="BL375" s="212"/>
      <c r="BM375" s="212"/>
      <c r="BN375" s="212"/>
    </row>
    <row r="376" spans="1:66">
      <c r="A376" s="211"/>
      <c r="B376" s="211"/>
      <c r="C376" s="212"/>
      <c r="D376" s="212"/>
      <c r="E376" s="212"/>
      <c r="F376" s="212"/>
      <c r="G376" s="212"/>
      <c r="H376" s="212"/>
      <c r="I376" s="212"/>
      <c r="J376" s="212"/>
      <c r="K376" s="212"/>
      <c r="L376" s="212"/>
      <c r="M376" s="212"/>
      <c r="N376" s="212"/>
      <c r="O376" s="212"/>
      <c r="P376" s="212"/>
      <c r="Q376" s="212"/>
      <c r="R376" s="212"/>
      <c r="S376" s="212"/>
      <c r="T376" s="212"/>
      <c r="U376" s="212"/>
      <c r="V376" s="212"/>
      <c r="W376" s="212"/>
      <c r="X376" s="212"/>
      <c r="Y376" s="212"/>
      <c r="Z376" s="212"/>
      <c r="AA376" s="212"/>
      <c r="AB376" s="212"/>
      <c r="AC376" s="212"/>
      <c r="AD376" s="212"/>
      <c r="AE376" s="212"/>
      <c r="AF376" s="212"/>
      <c r="AG376" s="212"/>
      <c r="AH376" s="212"/>
      <c r="AI376" s="212"/>
      <c r="AJ376" s="212"/>
      <c r="AK376" s="212"/>
      <c r="AL376" s="212"/>
      <c r="AM376" s="212"/>
      <c r="AN376" s="212"/>
      <c r="AO376" s="212"/>
      <c r="AP376" s="212"/>
      <c r="AQ376" s="212"/>
      <c r="AR376" s="212"/>
      <c r="AS376" s="212"/>
      <c r="AT376" s="212"/>
      <c r="AU376" s="212"/>
      <c r="AV376" s="212"/>
      <c r="AW376" s="212"/>
      <c r="AX376" s="212"/>
      <c r="AY376" s="212"/>
      <c r="AZ376" s="212"/>
      <c r="BA376" s="212"/>
      <c r="BB376" s="212"/>
      <c r="BC376" s="212"/>
      <c r="BD376" s="212"/>
      <c r="BE376" s="212"/>
      <c r="BF376" s="212"/>
      <c r="BG376" s="212"/>
      <c r="BH376" s="212"/>
      <c r="BI376" s="212"/>
      <c r="BJ376" s="212"/>
      <c r="BK376" s="212"/>
      <c r="BL376" s="212"/>
      <c r="BM376" s="212"/>
      <c r="BN376" s="212"/>
    </row>
    <row r="377" spans="1:66">
      <c r="A377" s="211"/>
      <c r="B377" s="211"/>
      <c r="C377" s="212"/>
      <c r="D377" s="212"/>
      <c r="E377" s="212"/>
      <c r="F377" s="212"/>
      <c r="G377" s="212"/>
      <c r="H377" s="212"/>
      <c r="I377" s="212"/>
      <c r="J377" s="212"/>
      <c r="K377" s="212"/>
      <c r="L377" s="212"/>
      <c r="M377" s="212"/>
      <c r="N377" s="212"/>
      <c r="O377" s="212"/>
      <c r="P377" s="212"/>
      <c r="Q377" s="212"/>
      <c r="R377" s="212"/>
      <c r="S377" s="212"/>
      <c r="T377" s="212"/>
      <c r="U377" s="212"/>
      <c r="V377" s="212"/>
      <c r="W377" s="212"/>
      <c r="X377" s="212"/>
      <c r="Y377" s="212"/>
      <c r="Z377" s="212"/>
      <c r="AA377" s="212"/>
      <c r="AB377" s="212"/>
      <c r="AC377" s="212"/>
      <c r="AD377" s="212"/>
      <c r="AE377" s="212"/>
      <c r="AF377" s="212"/>
      <c r="AG377" s="212"/>
      <c r="AH377" s="212"/>
      <c r="AI377" s="212"/>
      <c r="AJ377" s="212"/>
      <c r="AK377" s="212"/>
      <c r="AL377" s="212"/>
      <c r="AM377" s="212"/>
      <c r="AN377" s="212"/>
      <c r="AO377" s="212"/>
      <c r="AP377" s="212"/>
      <c r="AQ377" s="212"/>
      <c r="AR377" s="212"/>
      <c r="AS377" s="212"/>
      <c r="AT377" s="212"/>
      <c r="AU377" s="212"/>
      <c r="AV377" s="212"/>
      <c r="AW377" s="212"/>
      <c r="AX377" s="212"/>
      <c r="AY377" s="212"/>
      <c r="AZ377" s="212"/>
      <c r="BA377" s="212"/>
      <c r="BB377" s="212"/>
      <c r="BC377" s="212"/>
      <c r="BD377" s="212"/>
      <c r="BE377" s="212"/>
      <c r="BF377" s="212"/>
      <c r="BG377" s="212"/>
      <c r="BH377" s="212"/>
      <c r="BI377" s="212"/>
      <c r="BJ377" s="212"/>
      <c r="BK377" s="212"/>
      <c r="BL377" s="212"/>
      <c r="BM377" s="212"/>
      <c r="BN377" s="212"/>
    </row>
    <row r="378" spans="1:66">
      <c r="A378" s="211"/>
      <c r="B378" s="211"/>
      <c r="C378" s="212"/>
      <c r="D378" s="212"/>
      <c r="E378" s="212"/>
      <c r="F378" s="212"/>
      <c r="G378" s="212"/>
      <c r="H378" s="212"/>
      <c r="I378" s="212"/>
      <c r="J378" s="212"/>
      <c r="K378" s="212"/>
      <c r="L378" s="212"/>
      <c r="M378" s="212"/>
      <c r="N378" s="212"/>
      <c r="O378" s="212"/>
      <c r="P378" s="212"/>
      <c r="Q378" s="212"/>
      <c r="R378" s="212"/>
      <c r="S378" s="212"/>
      <c r="T378" s="212"/>
      <c r="U378" s="212"/>
      <c r="V378" s="212"/>
      <c r="W378" s="212"/>
      <c r="X378" s="212"/>
      <c r="Y378" s="212"/>
      <c r="Z378" s="212"/>
      <c r="AA378" s="212"/>
      <c r="AB378" s="212"/>
      <c r="AC378" s="212"/>
      <c r="AD378" s="212"/>
      <c r="AE378" s="212"/>
      <c r="AF378" s="212"/>
      <c r="AG378" s="212"/>
      <c r="AH378" s="212"/>
      <c r="AI378" s="212"/>
      <c r="AJ378" s="212"/>
      <c r="AK378" s="212"/>
      <c r="AL378" s="212"/>
      <c r="AM378" s="212"/>
      <c r="AN378" s="212"/>
      <c r="AO378" s="212"/>
      <c r="AP378" s="212"/>
      <c r="AQ378" s="212"/>
      <c r="AR378" s="212"/>
      <c r="AS378" s="212"/>
      <c r="AT378" s="212"/>
      <c r="AU378" s="212"/>
      <c r="AV378" s="212"/>
      <c r="AW378" s="212"/>
      <c r="AX378" s="212"/>
      <c r="AY378" s="212"/>
      <c r="AZ378" s="212"/>
      <c r="BA378" s="212"/>
      <c r="BB378" s="212"/>
      <c r="BC378" s="212"/>
      <c r="BD378" s="212"/>
      <c r="BE378" s="212"/>
      <c r="BF378" s="212"/>
      <c r="BG378" s="212"/>
      <c r="BH378" s="212"/>
      <c r="BI378" s="212"/>
      <c r="BJ378" s="212"/>
      <c r="BK378" s="212"/>
      <c r="BL378" s="212"/>
      <c r="BM378" s="212"/>
      <c r="BN378" s="212"/>
    </row>
    <row r="379" spans="1:66">
      <c r="A379" s="211"/>
      <c r="B379" s="211"/>
      <c r="C379" s="212"/>
      <c r="D379" s="212"/>
      <c r="E379" s="212"/>
      <c r="F379" s="212"/>
      <c r="G379" s="212"/>
      <c r="H379" s="212"/>
      <c r="I379" s="212"/>
      <c r="J379" s="212"/>
      <c r="K379" s="212"/>
      <c r="L379" s="212"/>
      <c r="M379" s="212"/>
      <c r="N379" s="212"/>
      <c r="O379" s="212"/>
      <c r="P379" s="212"/>
      <c r="Q379" s="212"/>
      <c r="R379" s="212"/>
      <c r="S379" s="212"/>
      <c r="T379" s="212"/>
      <c r="U379" s="212"/>
      <c r="V379" s="212"/>
      <c r="W379" s="212"/>
      <c r="X379" s="212"/>
      <c r="Y379" s="212"/>
      <c r="Z379" s="212"/>
      <c r="AA379" s="212"/>
      <c r="AB379" s="212"/>
      <c r="AC379" s="212"/>
      <c r="AD379" s="212"/>
      <c r="AE379" s="212"/>
      <c r="AF379" s="212"/>
      <c r="AG379" s="212"/>
      <c r="AH379" s="212"/>
      <c r="AI379" s="212"/>
      <c r="AJ379" s="212"/>
      <c r="AK379" s="212"/>
      <c r="AL379" s="212"/>
      <c r="AM379" s="212"/>
      <c r="AN379" s="212"/>
      <c r="AO379" s="212"/>
      <c r="AP379" s="212"/>
      <c r="AQ379" s="212"/>
      <c r="AR379" s="212"/>
      <c r="AS379" s="212"/>
      <c r="AT379" s="212"/>
      <c r="AU379" s="212"/>
      <c r="AV379" s="212"/>
      <c r="AW379" s="212"/>
      <c r="AX379" s="212"/>
      <c r="AY379" s="212"/>
      <c r="AZ379" s="212"/>
      <c r="BA379" s="212"/>
      <c r="BB379" s="212"/>
      <c r="BC379" s="212"/>
      <c r="BD379" s="212"/>
      <c r="BE379" s="212"/>
      <c r="BF379" s="212"/>
      <c r="BG379" s="212"/>
      <c r="BH379" s="212"/>
      <c r="BI379" s="212"/>
      <c r="BJ379" s="212"/>
      <c r="BK379" s="212"/>
      <c r="BL379" s="212"/>
      <c r="BM379" s="212"/>
      <c r="BN379" s="212"/>
    </row>
    <row r="380" spans="1:66">
      <c r="A380" s="211"/>
      <c r="B380" s="211"/>
      <c r="C380" s="212"/>
      <c r="D380" s="212"/>
      <c r="E380" s="212"/>
      <c r="F380" s="212"/>
      <c r="G380" s="212"/>
      <c r="H380" s="212"/>
      <c r="I380" s="212"/>
      <c r="J380" s="212"/>
      <c r="K380" s="212"/>
      <c r="L380" s="212"/>
      <c r="M380" s="212"/>
      <c r="N380" s="212"/>
      <c r="O380" s="212"/>
      <c r="P380" s="212"/>
      <c r="Q380" s="212"/>
      <c r="R380" s="212"/>
      <c r="S380" s="212"/>
      <c r="T380" s="212"/>
      <c r="U380" s="212"/>
      <c r="V380" s="212"/>
      <c r="W380" s="212"/>
      <c r="X380" s="212"/>
      <c r="Y380" s="212"/>
      <c r="Z380" s="212"/>
      <c r="AA380" s="212"/>
      <c r="AB380" s="212"/>
      <c r="AC380" s="212"/>
      <c r="AD380" s="212"/>
      <c r="AE380" s="212"/>
      <c r="AF380" s="212"/>
      <c r="AG380" s="212"/>
      <c r="AH380" s="212"/>
      <c r="AI380" s="212"/>
      <c r="AJ380" s="212"/>
      <c r="AK380" s="212"/>
      <c r="AL380" s="212"/>
      <c r="AM380" s="212"/>
      <c r="AN380" s="212"/>
      <c r="AO380" s="212"/>
      <c r="AP380" s="212"/>
      <c r="AQ380" s="212"/>
      <c r="AR380" s="212"/>
      <c r="AS380" s="212"/>
      <c r="AT380" s="212"/>
      <c r="AU380" s="212"/>
      <c r="AV380" s="212"/>
      <c r="AW380" s="212"/>
      <c r="AX380" s="212"/>
      <c r="AY380" s="212"/>
      <c r="AZ380" s="212"/>
      <c r="BA380" s="212"/>
      <c r="BB380" s="212"/>
      <c r="BC380" s="212"/>
      <c r="BD380" s="212"/>
      <c r="BE380" s="212"/>
      <c r="BF380" s="212"/>
      <c r="BG380" s="212"/>
      <c r="BH380" s="212"/>
      <c r="BI380" s="212"/>
      <c r="BJ380" s="212"/>
      <c r="BK380" s="212"/>
      <c r="BL380" s="212"/>
      <c r="BM380" s="212"/>
      <c r="BN380" s="212"/>
    </row>
    <row r="381" spans="1:66">
      <c r="A381" s="211"/>
      <c r="B381" s="211"/>
      <c r="C381" s="212"/>
      <c r="D381" s="212"/>
      <c r="E381" s="212"/>
      <c r="F381" s="212"/>
      <c r="G381" s="212"/>
      <c r="H381" s="212"/>
      <c r="I381" s="212"/>
      <c r="J381" s="212"/>
      <c r="K381" s="212"/>
      <c r="L381" s="212"/>
      <c r="M381" s="212"/>
      <c r="N381" s="212"/>
      <c r="O381" s="212"/>
      <c r="P381" s="212"/>
      <c r="Q381" s="212"/>
      <c r="R381" s="212"/>
      <c r="S381" s="212"/>
      <c r="T381" s="212"/>
      <c r="U381" s="212"/>
      <c r="V381" s="212"/>
      <c r="W381" s="212"/>
      <c r="X381" s="212"/>
      <c r="Y381" s="212"/>
      <c r="Z381" s="212"/>
      <c r="AA381" s="212"/>
      <c r="AB381" s="212"/>
      <c r="AC381" s="212"/>
      <c r="AD381" s="212"/>
      <c r="AE381" s="212"/>
      <c r="AF381" s="212"/>
      <c r="AG381" s="212"/>
      <c r="AH381" s="212"/>
      <c r="AI381" s="212"/>
      <c r="AJ381" s="212"/>
      <c r="AK381" s="212"/>
      <c r="AL381" s="212"/>
      <c r="AM381" s="212"/>
      <c r="AN381" s="212"/>
      <c r="AO381" s="212"/>
      <c r="AP381" s="212"/>
      <c r="AQ381" s="212"/>
      <c r="AR381" s="212"/>
      <c r="AS381" s="212"/>
      <c r="AT381" s="212"/>
      <c r="AU381" s="212"/>
      <c r="AV381" s="212"/>
      <c r="AW381" s="212"/>
      <c r="AX381" s="212"/>
      <c r="AY381" s="212"/>
      <c r="AZ381" s="212"/>
      <c r="BA381" s="212"/>
      <c r="BB381" s="212"/>
      <c r="BC381" s="212"/>
      <c r="BD381" s="212"/>
      <c r="BE381" s="212"/>
      <c r="BF381" s="212"/>
      <c r="BG381" s="212"/>
      <c r="BH381" s="212"/>
      <c r="BI381" s="212"/>
      <c r="BJ381" s="212"/>
      <c r="BK381" s="212"/>
      <c r="BL381" s="212"/>
      <c r="BM381" s="212"/>
      <c r="BN381" s="212"/>
    </row>
    <row r="382" spans="1:66">
      <c r="A382" s="211"/>
      <c r="B382" s="211"/>
      <c r="C382" s="212"/>
      <c r="D382" s="212"/>
      <c r="E382" s="212"/>
      <c r="F382" s="212"/>
      <c r="G382" s="212"/>
      <c r="H382" s="212"/>
      <c r="I382" s="212"/>
      <c r="J382" s="212"/>
      <c r="K382" s="212"/>
      <c r="L382" s="212"/>
      <c r="M382" s="212"/>
      <c r="N382" s="212"/>
      <c r="O382" s="212"/>
      <c r="P382" s="212"/>
      <c r="Q382" s="212"/>
      <c r="R382" s="212"/>
      <c r="S382" s="212"/>
      <c r="T382" s="212"/>
      <c r="U382" s="212"/>
      <c r="V382" s="212"/>
      <c r="W382" s="212"/>
      <c r="X382" s="212"/>
      <c r="Y382" s="212"/>
      <c r="Z382" s="212"/>
      <c r="AA382" s="212"/>
      <c r="AB382" s="212"/>
      <c r="AC382" s="212"/>
      <c r="AD382" s="212"/>
      <c r="AE382" s="212"/>
      <c r="AF382" s="212"/>
      <c r="AG382" s="212"/>
      <c r="AH382" s="212"/>
      <c r="AI382" s="212"/>
      <c r="AJ382" s="212"/>
      <c r="AK382" s="212"/>
      <c r="AL382" s="212"/>
      <c r="AM382" s="212"/>
      <c r="AN382" s="212"/>
      <c r="AO382" s="212"/>
      <c r="AP382" s="212"/>
      <c r="AQ382" s="212"/>
      <c r="AR382" s="212"/>
      <c r="AS382" s="212"/>
      <c r="AT382" s="212"/>
      <c r="AU382" s="212"/>
      <c r="AV382" s="212"/>
      <c r="AW382" s="212"/>
      <c r="AX382" s="212"/>
      <c r="AY382" s="212"/>
      <c r="AZ382" s="212"/>
      <c r="BA382" s="212"/>
      <c r="BB382" s="212"/>
      <c r="BC382" s="212"/>
      <c r="BD382" s="212"/>
      <c r="BE382" s="212"/>
      <c r="BF382" s="212"/>
      <c r="BG382" s="212"/>
      <c r="BH382" s="212"/>
      <c r="BI382" s="212"/>
      <c r="BJ382" s="212"/>
      <c r="BK382" s="212"/>
      <c r="BL382" s="212"/>
      <c r="BM382" s="212"/>
      <c r="BN382" s="212"/>
    </row>
    <row r="383" spans="1:66">
      <c r="A383" s="211"/>
      <c r="B383" s="211"/>
      <c r="C383" s="212"/>
      <c r="D383" s="212"/>
      <c r="E383" s="212"/>
      <c r="F383" s="212"/>
      <c r="G383" s="212"/>
      <c r="H383" s="212"/>
      <c r="I383" s="212"/>
      <c r="J383" s="212"/>
      <c r="K383" s="212"/>
      <c r="L383" s="212"/>
      <c r="M383" s="212"/>
      <c r="N383" s="212"/>
      <c r="O383" s="212"/>
      <c r="P383" s="212"/>
      <c r="Q383" s="212"/>
      <c r="R383" s="212"/>
      <c r="S383" s="212"/>
      <c r="T383" s="212"/>
      <c r="U383" s="212"/>
      <c r="V383" s="212"/>
      <c r="W383" s="212"/>
      <c r="X383" s="212"/>
      <c r="Y383" s="212"/>
      <c r="Z383" s="212"/>
      <c r="AA383" s="212"/>
      <c r="AB383" s="212"/>
      <c r="AC383" s="212"/>
      <c r="AD383" s="212"/>
      <c r="AE383" s="212"/>
      <c r="AF383" s="212"/>
      <c r="AG383" s="212"/>
      <c r="AH383" s="212"/>
      <c r="AI383" s="212"/>
      <c r="AJ383" s="212"/>
      <c r="AK383" s="212"/>
      <c r="AL383" s="212"/>
      <c r="AM383" s="212"/>
      <c r="AN383" s="212"/>
      <c r="AO383" s="212"/>
      <c r="AP383" s="212"/>
      <c r="AQ383" s="212"/>
      <c r="AR383" s="212"/>
      <c r="AS383" s="212"/>
      <c r="AT383" s="212"/>
      <c r="AU383" s="212"/>
      <c r="AV383" s="212"/>
      <c r="AW383" s="212"/>
      <c r="AX383" s="212"/>
      <c r="AY383" s="212"/>
      <c r="AZ383" s="212"/>
      <c r="BA383" s="212"/>
      <c r="BB383" s="212"/>
      <c r="BC383" s="212"/>
      <c r="BD383" s="212"/>
      <c r="BE383" s="212"/>
      <c r="BF383" s="212"/>
      <c r="BG383" s="212"/>
      <c r="BH383" s="212"/>
      <c r="BI383" s="212"/>
      <c r="BJ383" s="212"/>
      <c r="BK383" s="212"/>
      <c r="BL383" s="212"/>
      <c r="BM383" s="212"/>
      <c r="BN383" s="212"/>
    </row>
    <row r="384" spans="1:66">
      <c r="A384" s="211"/>
      <c r="B384" s="211"/>
      <c r="C384" s="212"/>
      <c r="D384" s="212"/>
      <c r="E384" s="212"/>
      <c r="F384" s="212"/>
      <c r="G384" s="212"/>
      <c r="H384" s="212"/>
      <c r="I384" s="212"/>
      <c r="J384" s="212"/>
      <c r="K384" s="212"/>
      <c r="L384" s="212"/>
      <c r="M384" s="212"/>
      <c r="N384" s="212"/>
      <c r="O384" s="212"/>
      <c r="P384" s="212"/>
      <c r="Q384" s="212"/>
      <c r="R384" s="212"/>
      <c r="S384" s="212"/>
      <c r="T384" s="212"/>
      <c r="U384" s="212"/>
      <c r="V384" s="212"/>
      <c r="W384" s="212"/>
      <c r="X384" s="212"/>
      <c r="Y384" s="212"/>
      <c r="Z384" s="212"/>
      <c r="AA384" s="212"/>
      <c r="AB384" s="212"/>
      <c r="AC384" s="212"/>
      <c r="AD384" s="212"/>
      <c r="AE384" s="212"/>
      <c r="AF384" s="212"/>
      <c r="AG384" s="212"/>
      <c r="AH384" s="212"/>
      <c r="AI384" s="212"/>
      <c r="AJ384" s="212"/>
      <c r="AK384" s="212"/>
      <c r="AL384" s="212"/>
      <c r="AM384" s="212"/>
      <c r="AN384" s="212"/>
      <c r="AO384" s="212"/>
      <c r="AP384" s="212"/>
      <c r="AQ384" s="212"/>
      <c r="AR384" s="212"/>
      <c r="AS384" s="212"/>
      <c r="AT384" s="212"/>
      <c r="AU384" s="212"/>
      <c r="AV384" s="212"/>
      <c r="AW384" s="212"/>
      <c r="AX384" s="212"/>
      <c r="AY384" s="212"/>
      <c r="AZ384" s="212"/>
      <c r="BA384" s="212"/>
      <c r="BB384" s="212"/>
      <c r="BC384" s="212"/>
      <c r="BD384" s="212"/>
      <c r="BE384" s="212"/>
      <c r="BF384" s="212"/>
      <c r="BG384" s="212"/>
      <c r="BH384" s="212"/>
      <c r="BI384" s="212"/>
      <c r="BJ384" s="212"/>
      <c r="BK384" s="212"/>
      <c r="BL384" s="212"/>
      <c r="BM384" s="212"/>
      <c r="BN384" s="212"/>
    </row>
    <row r="385" spans="1:66">
      <c r="A385" s="211"/>
      <c r="B385" s="211"/>
      <c r="C385" s="212"/>
      <c r="D385" s="212"/>
      <c r="E385" s="212"/>
      <c r="F385" s="212"/>
      <c r="G385" s="212"/>
      <c r="H385" s="212"/>
      <c r="I385" s="212"/>
      <c r="J385" s="212"/>
      <c r="K385" s="212"/>
      <c r="L385" s="212"/>
      <c r="M385" s="212"/>
      <c r="N385" s="212"/>
      <c r="O385" s="212"/>
      <c r="P385" s="212"/>
      <c r="Q385" s="212"/>
      <c r="R385" s="212"/>
      <c r="S385" s="212"/>
      <c r="T385" s="212"/>
      <c r="U385" s="212"/>
      <c r="V385" s="212"/>
      <c r="W385" s="212"/>
      <c r="X385" s="212"/>
      <c r="Y385" s="212"/>
      <c r="Z385" s="212"/>
      <c r="AA385" s="212"/>
      <c r="AB385" s="212"/>
      <c r="AC385" s="212"/>
      <c r="AD385" s="212"/>
      <c r="AE385" s="212"/>
      <c r="AF385" s="212"/>
      <c r="AG385" s="212"/>
      <c r="AH385" s="212"/>
      <c r="AI385" s="212"/>
      <c r="AJ385" s="212"/>
      <c r="AK385" s="212"/>
      <c r="AL385" s="212"/>
      <c r="AM385" s="212"/>
      <c r="AN385" s="212"/>
      <c r="AO385" s="212"/>
      <c r="AP385" s="212"/>
      <c r="AQ385" s="212"/>
      <c r="AR385" s="212"/>
      <c r="AS385" s="212"/>
      <c r="AT385" s="212"/>
      <c r="AU385" s="212"/>
      <c r="AV385" s="212"/>
      <c r="AW385" s="212"/>
      <c r="AX385" s="212"/>
      <c r="AY385" s="212"/>
      <c r="AZ385" s="212"/>
      <c r="BA385" s="212"/>
      <c r="BB385" s="212"/>
      <c r="BC385" s="212"/>
      <c r="BD385" s="212"/>
      <c r="BE385" s="212"/>
      <c r="BF385" s="212"/>
      <c r="BG385" s="212"/>
      <c r="BH385" s="212"/>
      <c r="BI385" s="212"/>
      <c r="BJ385" s="212"/>
      <c r="BK385" s="212"/>
      <c r="BL385" s="212"/>
      <c r="BM385" s="212"/>
      <c r="BN385" s="212"/>
    </row>
    <row r="386" spans="1:66">
      <c r="A386" s="211"/>
      <c r="B386" s="211"/>
      <c r="C386" s="212"/>
      <c r="D386" s="212"/>
      <c r="E386" s="212"/>
      <c r="F386" s="212"/>
      <c r="G386" s="212"/>
      <c r="H386" s="212"/>
      <c r="I386" s="212"/>
      <c r="J386" s="212"/>
      <c r="K386" s="212"/>
      <c r="L386" s="212"/>
      <c r="M386" s="212"/>
      <c r="N386" s="212"/>
      <c r="O386" s="212"/>
      <c r="P386" s="212"/>
      <c r="Q386" s="212"/>
      <c r="R386" s="212"/>
      <c r="S386" s="212"/>
      <c r="T386" s="212"/>
      <c r="U386" s="212"/>
      <c r="V386" s="212"/>
      <c r="W386" s="212"/>
      <c r="X386" s="212"/>
      <c r="Y386" s="212"/>
      <c r="Z386" s="212"/>
      <c r="AA386" s="212"/>
      <c r="AB386" s="212"/>
      <c r="AC386" s="212"/>
      <c r="AD386" s="212"/>
      <c r="AE386" s="212"/>
      <c r="AF386" s="212"/>
      <c r="AG386" s="212"/>
      <c r="AH386" s="212"/>
      <c r="AI386" s="212"/>
      <c r="AJ386" s="212"/>
      <c r="AK386" s="212"/>
      <c r="AL386" s="212"/>
      <c r="AM386" s="212"/>
      <c r="AN386" s="212"/>
      <c r="AO386" s="212"/>
      <c r="AP386" s="212"/>
      <c r="AQ386" s="212"/>
      <c r="AR386" s="212"/>
      <c r="AS386" s="212"/>
      <c r="AT386" s="212"/>
      <c r="AU386" s="212"/>
      <c r="AV386" s="212"/>
      <c r="AW386" s="212"/>
      <c r="AX386" s="212"/>
      <c r="AY386" s="212"/>
      <c r="AZ386" s="212"/>
      <c r="BA386" s="212"/>
      <c r="BB386" s="212"/>
      <c r="BC386" s="212"/>
      <c r="BD386" s="212"/>
      <c r="BE386" s="212"/>
      <c r="BF386" s="212"/>
      <c r="BG386" s="212"/>
      <c r="BH386" s="212"/>
      <c r="BI386" s="212"/>
      <c r="BJ386" s="212"/>
      <c r="BK386" s="212"/>
      <c r="BL386" s="212"/>
      <c r="BM386" s="212"/>
      <c r="BN386" s="212"/>
    </row>
    <row r="387" spans="1:66">
      <c r="A387" s="211"/>
      <c r="B387" s="211"/>
      <c r="C387" s="212"/>
      <c r="D387" s="212"/>
      <c r="E387" s="212"/>
      <c r="F387" s="212"/>
      <c r="G387" s="212"/>
      <c r="H387" s="212"/>
      <c r="I387" s="212"/>
      <c r="J387" s="212"/>
      <c r="K387" s="212"/>
      <c r="L387" s="212"/>
      <c r="M387" s="212"/>
      <c r="N387" s="212"/>
      <c r="O387" s="212"/>
      <c r="P387" s="212"/>
      <c r="Q387" s="212"/>
      <c r="R387" s="212"/>
      <c r="S387" s="212"/>
      <c r="T387" s="212"/>
      <c r="U387" s="212"/>
      <c r="V387" s="212"/>
      <c r="W387" s="212"/>
      <c r="X387" s="212"/>
      <c r="Y387" s="212"/>
      <c r="Z387" s="212"/>
      <c r="AA387" s="212"/>
      <c r="AB387" s="212"/>
      <c r="AC387" s="212"/>
      <c r="AD387" s="212"/>
      <c r="AE387" s="212"/>
      <c r="AF387" s="212"/>
      <c r="AG387" s="212"/>
      <c r="AH387" s="212"/>
      <c r="AI387" s="212"/>
      <c r="AJ387" s="212"/>
      <c r="AK387" s="212"/>
      <c r="AL387" s="212"/>
      <c r="AM387" s="212"/>
      <c r="AN387" s="212"/>
      <c r="AO387" s="212"/>
      <c r="AP387" s="212"/>
      <c r="AQ387" s="212"/>
      <c r="AR387" s="212"/>
      <c r="AS387" s="212"/>
      <c r="AT387" s="212"/>
      <c r="AU387" s="212"/>
      <c r="AV387" s="212"/>
      <c r="AW387" s="212"/>
      <c r="AX387" s="212"/>
      <c r="AY387" s="212"/>
      <c r="AZ387" s="212"/>
      <c r="BA387" s="212"/>
      <c r="BB387" s="212"/>
      <c r="BC387" s="212"/>
      <c r="BD387" s="212"/>
      <c r="BE387" s="212"/>
      <c r="BF387" s="212"/>
      <c r="BG387" s="212"/>
      <c r="BH387" s="212"/>
      <c r="BI387" s="212"/>
      <c r="BJ387" s="212"/>
      <c r="BK387" s="212"/>
      <c r="BL387" s="212"/>
      <c r="BM387" s="212"/>
      <c r="BN387" s="212"/>
    </row>
    <row r="388" spans="1:66">
      <c r="A388" s="211"/>
      <c r="B388" s="211"/>
      <c r="C388" s="212"/>
      <c r="D388" s="212"/>
      <c r="E388" s="212"/>
      <c r="F388" s="212"/>
      <c r="G388" s="212"/>
      <c r="H388" s="212"/>
      <c r="I388" s="212"/>
      <c r="J388" s="212"/>
      <c r="K388" s="212"/>
      <c r="L388" s="212"/>
      <c r="M388" s="212"/>
      <c r="N388" s="212"/>
      <c r="O388" s="212"/>
      <c r="P388" s="212"/>
      <c r="Q388" s="212"/>
      <c r="R388" s="212"/>
      <c r="S388" s="212"/>
      <c r="T388" s="212"/>
      <c r="U388" s="212"/>
      <c r="V388" s="212"/>
      <c r="W388" s="212"/>
      <c r="X388" s="212"/>
      <c r="Y388" s="212"/>
      <c r="Z388" s="212"/>
      <c r="AA388" s="212"/>
      <c r="AB388" s="212"/>
      <c r="AC388" s="212"/>
      <c r="AD388" s="212"/>
      <c r="AE388" s="212"/>
      <c r="AF388" s="212"/>
      <c r="AG388" s="212"/>
      <c r="AH388" s="212"/>
      <c r="AI388" s="212"/>
      <c r="AJ388" s="212"/>
      <c r="AK388" s="212"/>
      <c r="AL388" s="212"/>
      <c r="AM388" s="212"/>
      <c r="AN388" s="212"/>
      <c r="AO388" s="212"/>
      <c r="AP388" s="212"/>
      <c r="AQ388" s="212"/>
      <c r="AR388" s="212"/>
      <c r="AS388" s="212"/>
      <c r="AT388" s="212"/>
      <c r="AU388" s="212"/>
      <c r="AV388" s="212"/>
      <c r="AW388" s="212"/>
      <c r="AX388" s="212"/>
      <c r="AY388" s="212"/>
      <c r="AZ388" s="212"/>
      <c r="BA388" s="212"/>
      <c r="BB388" s="212"/>
      <c r="BC388" s="212"/>
      <c r="BD388" s="212"/>
      <c r="BE388" s="212"/>
      <c r="BF388" s="212"/>
      <c r="BG388" s="212"/>
      <c r="BH388" s="212"/>
      <c r="BI388" s="212"/>
      <c r="BJ388" s="212"/>
      <c r="BK388" s="212"/>
      <c r="BL388" s="212"/>
      <c r="BM388" s="212"/>
      <c r="BN388" s="212"/>
    </row>
    <row r="389" spans="1:66">
      <c r="A389" s="211"/>
      <c r="B389" s="211"/>
      <c r="C389" s="212"/>
      <c r="D389" s="212"/>
      <c r="E389" s="212"/>
      <c r="F389" s="212"/>
      <c r="G389" s="212"/>
      <c r="H389" s="212"/>
      <c r="I389" s="212"/>
      <c r="J389" s="212"/>
      <c r="K389" s="212"/>
      <c r="L389" s="212"/>
      <c r="M389" s="212"/>
      <c r="N389" s="212"/>
      <c r="O389" s="212"/>
      <c r="P389" s="212"/>
      <c r="Q389" s="212"/>
      <c r="R389" s="212"/>
      <c r="S389" s="212"/>
      <c r="T389" s="212"/>
      <c r="U389" s="212"/>
      <c r="V389" s="212"/>
      <c r="W389" s="212"/>
      <c r="X389" s="212"/>
      <c r="Y389" s="212"/>
      <c r="Z389" s="212"/>
      <c r="AA389" s="212"/>
      <c r="AB389" s="212"/>
      <c r="AC389" s="212"/>
      <c r="AD389" s="212"/>
      <c r="AE389" s="212"/>
      <c r="AF389" s="212"/>
      <c r="AG389" s="212"/>
      <c r="AH389" s="212"/>
      <c r="AI389" s="212"/>
      <c r="AJ389" s="212"/>
      <c r="AK389" s="212"/>
      <c r="AL389" s="212"/>
      <c r="AM389" s="212"/>
      <c r="AN389" s="212"/>
      <c r="AO389" s="212"/>
      <c r="AP389" s="212"/>
      <c r="AQ389" s="212"/>
      <c r="AR389" s="212"/>
      <c r="AS389" s="212"/>
      <c r="AT389" s="212"/>
      <c r="AU389" s="212"/>
      <c r="AV389" s="212"/>
      <c r="AW389" s="212"/>
      <c r="AX389" s="212"/>
      <c r="AY389" s="212"/>
      <c r="AZ389" s="212"/>
      <c r="BA389" s="212"/>
      <c r="BB389" s="212"/>
      <c r="BC389" s="212"/>
      <c r="BD389" s="212"/>
      <c r="BE389" s="212"/>
      <c r="BF389" s="212"/>
      <c r="BG389" s="212"/>
      <c r="BH389" s="212"/>
      <c r="BI389" s="212"/>
      <c r="BJ389" s="212"/>
      <c r="BK389" s="212"/>
      <c r="BL389" s="212"/>
      <c r="BM389" s="212"/>
      <c r="BN389" s="212"/>
    </row>
    <row r="390" spans="1:66">
      <c r="A390" s="211"/>
      <c r="B390" s="211"/>
      <c r="C390" s="212"/>
      <c r="D390" s="212"/>
      <c r="E390" s="212"/>
      <c r="F390" s="212"/>
      <c r="G390" s="212"/>
      <c r="H390" s="212"/>
      <c r="I390" s="212"/>
      <c r="J390" s="212"/>
      <c r="K390" s="212"/>
      <c r="L390" s="212"/>
      <c r="M390" s="212"/>
      <c r="N390" s="212"/>
      <c r="O390" s="212"/>
      <c r="P390" s="212"/>
      <c r="Q390" s="212"/>
      <c r="R390" s="212"/>
      <c r="S390" s="212"/>
      <c r="T390" s="212"/>
      <c r="U390" s="212"/>
      <c r="V390" s="212"/>
      <c r="W390" s="212"/>
      <c r="X390" s="212"/>
      <c r="Y390" s="212"/>
      <c r="Z390" s="212"/>
      <c r="AA390" s="212"/>
      <c r="AB390" s="212"/>
      <c r="AC390" s="212"/>
      <c r="AD390" s="212"/>
      <c r="AE390" s="212"/>
      <c r="AF390" s="212"/>
      <c r="AG390" s="212"/>
      <c r="AH390" s="212"/>
      <c r="AI390" s="212"/>
      <c r="AJ390" s="212"/>
      <c r="AK390" s="212"/>
      <c r="AL390" s="212"/>
      <c r="AM390" s="212"/>
      <c r="AN390" s="212"/>
      <c r="AO390" s="212"/>
      <c r="AP390" s="212"/>
      <c r="AQ390" s="212"/>
      <c r="AR390" s="212"/>
      <c r="AS390" s="212"/>
      <c r="AT390" s="212"/>
      <c r="AU390" s="212"/>
      <c r="AV390" s="212"/>
      <c r="AW390" s="212"/>
      <c r="AX390" s="212"/>
      <c r="AY390" s="212"/>
      <c r="AZ390" s="212"/>
      <c r="BA390" s="212"/>
      <c r="BB390" s="212"/>
      <c r="BC390" s="212"/>
      <c r="BD390" s="212"/>
      <c r="BE390" s="212"/>
      <c r="BF390" s="212"/>
      <c r="BG390" s="212"/>
      <c r="BH390" s="212"/>
      <c r="BI390" s="212"/>
      <c r="BJ390" s="212"/>
      <c r="BK390" s="212"/>
      <c r="BL390" s="212"/>
      <c r="BM390" s="212"/>
      <c r="BN390" s="212"/>
    </row>
    <row r="391" spans="1:66">
      <c r="A391" s="211"/>
      <c r="B391" s="211"/>
      <c r="C391" s="212"/>
      <c r="D391" s="212"/>
      <c r="E391" s="212"/>
      <c r="F391" s="212"/>
      <c r="G391" s="212"/>
      <c r="H391" s="212"/>
      <c r="I391" s="212"/>
      <c r="J391" s="212"/>
      <c r="K391" s="212"/>
      <c r="L391" s="212"/>
      <c r="M391" s="212"/>
      <c r="N391" s="212"/>
      <c r="O391" s="212"/>
      <c r="P391" s="212"/>
      <c r="Q391" s="212"/>
      <c r="R391" s="212"/>
      <c r="S391" s="212"/>
      <c r="T391" s="212"/>
      <c r="U391" s="212"/>
      <c r="V391" s="212"/>
      <c r="W391" s="212"/>
      <c r="X391" s="212"/>
      <c r="Y391" s="212"/>
      <c r="Z391" s="212"/>
      <c r="AA391" s="212"/>
      <c r="AB391" s="212"/>
      <c r="AC391" s="212"/>
      <c r="AD391" s="212"/>
      <c r="AE391" s="212"/>
      <c r="AF391" s="212"/>
      <c r="AG391" s="212"/>
      <c r="AH391" s="212"/>
      <c r="AI391" s="212"/>
      <c r="AJ391" s="212"/>
      <c r="AK391" s="212"/>
      <c r="AL391" s="212"/>
      <c r="AM391" s="212"/>
      <c r="AN391" s="212"/>
      <c r="AO391" s="212"/>
      <c r="AP391" s="212"/>
      <c r="AQ391" s="212"/>
      <c r="AR391" s="212"/>
      <c r="AS391" s="212"/>
      <c r="AT391" s="212"/>
      <c r="AU391" s="212"/>
      <c r="AV391" s="212"/>
      <c r="AW391" s="212"/>
      <c r="AX391" s="212"/>
      <c r="AY391" s="212"/>
      <c r="AZ391" s="212"/>
      <c r="BA391" s="212"/>
      <c r="BB391" s="212"/>
      <c r="BC391" s="212"/>
      <c r="BD391" s="212"/>
      <c r="BE391" s="212"/>
      <c r="BF391" s="212"/>
      <c r="BG391" s="212"/>
      <c r="BH391" s="212"/>
      <c r="BI391" s="212"/>
      <c r="BJ391" s="212"/>
      <c r="BK391" s="212"/>
      <c r="BL391" s="212"/>
      <c r="BM391" s="212"/>
      <c r="BN391" s="212"/>
    </row>
    <row r="392" spans="1:66">
      <c r="A392" s="211"/>
      <c r="B392" s="211"/>
      <c r="C392" s="212"/>
      <c r="D392" s="212"/>
      <c r="E392" s="212"/>
      <c r="F392" s="212"/>
      <c r="G392" s="212"/>
      <c r="H392" s="212"/>
      <c r="I392" s="212"/>
      <c r="J392" s="212"/>
      <c r="K392" s="212"/>
      <c r="L392" s="212"/>
      <c r="M392" s="212"/>
      <c r="N392" s="212"/>
      <c r="O392" s="212"/>
      <c r="P392" s="212"/>
      <c r="Q392" s="212"/>
      <c r="R392" s="212"/>
      <c r="S392" s="212"/>
      <c r="T392" s="212"/>
      <c r="U392" s="212"/>
      <c r="V392" s="212"/>
      <c r="W392" s="212"/>
      <c r="X392" s="212"/>
      <c r="Y392" s="212"/>
      <c r="Z392" s="212"/>
      <c r="AA392" s="212"/>
      <c r="AB392" s="212"/>
      <c r="AC392" s="212"/>
      <c r="AD392" s="212"/>
      <c r="AE392" s="212"/>
      <c r="AF392" s="212"/>
      <c r="AG392" s="212"/>
      <c r="AH392" s="212"/>
      <c r="AI392" s="212"/>
      <c r="AJ392" s="212"/>
      <c r="AK392" s="212"/>
      <c r="AL392" s="212"/>
      <c r="AM392" s="212"/>
      <c r="AN392" s="212"/>
      <c r="AO392" s="212"/>
      <c r="AP392" s="212"/>
      <c r="AQ392" s="212"/>
      <c r="AR392" s="212"/>
      <c r="AS392" s="212"/>
      <c r="AT392" s="212"/>
      <c r="AU392" s="212"/>
      <c r="AV392" s="212"/>
      <c r="AW392" s="212"/>
      <c r="AX392" s="212"/>
      <c r="AY392" s="212"/>
      <c r="AZ392" s="212"/>
      <c r="BA392" s="212"/>
      <c r="BB392" s="212"/>
      <c r="BC392" s="212"/>
      <c r="BD392" s="212"/>
      <c r="BE392" s="212"/>
      <c r="BF392" s="212"/>
      <c r="BG392" s="212"/>
      <c r="BH392" s="212"/>
      <c r="BI392" s="212"/>
      <c r="BJ392" s="212"/>
      <c r="BK392" s="212"/>
      <c r="BL392" s="212"/>
      <c r="BM392" s="212"/>
      <c r="BN392" s="212"/>
    </row>
    <row r="393" spans="1:66">
      <c r="A393" s="211"/>
      <c r="B393" s="211"/>
      <c r="C393" s="212"/>
      <c r="D393" s="212"/>
      <c r="E393" s="212"/>
      <c r="F393" s="212"/>
      <c r="G393" s="212"/>
      <c r="H393" s="212"/>
      <c r="I393" s="212"/>
      <c r="J393" s="212"/>
      <c r="K393" s="212"/>
      <c r="L393" s="212"/>
      <c r="M393" s="212"/>
      <c r="N393" s="212"/>
      <c r="O393" s="212"/>
      <c r="P393" s="212"/>
      <c r="Q393" s="212"/>
      <c r="R393" s="212"/>
      <c r="S393" s="212"/>
      <c r="T393" s="212"/>
      <c r="U393" s="212"/>
      <c r="V393" s="212"/>
      <c r="W393" s="212"/>
      <c r="X393" s="212"/>
      <c r="Y393" s="212"/>
      <c r="Z393" s="212"/>
      <c r="AA393" s="212"/>
      <c r="AB393" s="212"/>
      <c r="AC393" s="212"/>
      <c r="AD393" s="212"/>
      <c r="AE393" s="212"/>
      <c r="AF393" s="212"/>
      <c r="AG393" s="212"/>
      <c r="AH393" s="212"/>
      <c r="AI393" s="212"/>
      <c r="AJ393" s="212"/>
      <c r="AK393" s="212"/>
      <c r="AL393" s="212"/>
      <c r="AM393" s="212"/>
      <c r="AN393" s="212"/>
      <c r="AO393" s="212"/>
      <c r="AP393" s="212"/>
      <c r="AQ393" s="212"/>
      <c r="AR393" s="212"/>
      <c r="AS393" s="212"/>
      <c r="AT393" s="212"/>
      <c r="AU393" s="212"/>
      <c r="AV393" s="212"/>
      <c r="AW393" s="212"/>
      <c r="AX393" s="212"/>
      <c r="AY393" s="212"/>
      <c r="AZ393" s="212"/>
      <c r="BA393" s="212"/>
      <c r="BB393" s="212"/>
      <c r="BC393" s="212"/>
      <c r="BD393" s="212"/>
      <c r="BE393" s="212"/>
      <c r="BF393" s="212"/>
      <c r="BG393" s="212"/>
      <c r="BH393" s="212"/>
      <c r="BI393" s="212"/>
      <c r="BJ393" s="212"/>
      <c r="BK393" s="212"/>
      <c r="BL393" s="212"/>
      <c r="BM393" s="212"/>
      <c r="BN393" s="212"/>
    </row>
    <row r="394" spans="1:66">
      <c r="A394" s="211"/>
      <c r="B394" s="211"/>
      <c r="C394" s="212"/>
      <c r="D394" s="212"/>
      <c r="E394" s="212"/>
      <c r="F394" s="212"/>
      <c r="G394" s="212"/>
      <c r="H394" s="212"/>
      <c r="I394" s="212"/>
      <c r="J394" s="212"/>
      <c r="K394" s="212"/>
      <c r="L394" s="212"/>
      <c r="M394" s="212"/>
      <c r="N394" s="212"/>
      <c r="O394" s="212"/>
      <c r="P394" s="212"/>
      <c r="Q394" s="212"/>
      <c r="R394" s="212"/>
      <c r="S394" s="212"/>
      <c r="T394" s="212"/>
      <c r="U394" s="212"/>
      <c r="V394" s="212"/>
      <c r="W394" s="212"/>
      <c r="X394" s="212"/>
      <c r="Y394" s="212"/>
      <c r="Z394" s="212"/>
      <c r="AA394" s="212"/>
      <c r="AB394" s="212"/>
      <c r="AC394" s="212"/>
      <c r="AD394" s="212"/>
      <c r="AE394" s="212"/>
      <c r="AF394" s="212"/>
      <c r="AG394" s="212"/>
      <c r="AH394" s="212"/>
      <c r="AI394" s="212"/>
      <c r="AJ394" s="212"/>
      <c r="AK394" s="212"/>
      <c r="AL394" s="212"/>
      <c r="AM394" s="212"/>
      <c r="AN394" s="212"/>
      <c r="AO394" s="212"/>
      <c r="AP394" s="212"/>
      <c r="AQ394" s="212"/>
      <c r="AR394" s="212"/>
      <c r="AS394" s="212"/>
      <c r="AT394" s="212"/>
      <c r="AU394" s="212"/>
      <c r="AV394" s="212"/>
      <c r="AW394" s="212"/>
      <c r="AX394" s="212"/>
      <c r="AY394" s="212"/>
      <c r="AZ394" s="212"/>
      <c r="BA394" s="212"/>
      <c r="BB394" s="212"/>
      <c r="BC394" s="212"/>
      <c r="BD394" s="212"/>
      <c r="BE394" s="212"/>
      <c r="BF394" s="212"/>
      <c r="BG394" s="212"/>
      <c r="BH394" s="212"/>
      <c r="BI394" s="212"/>
      <c r="BJ394" s="212"/>
      <c r="BK394" s="212"/>
      <c r="BL394" s="212"/>
      <c r="BM394" s="212"/>
      <c r="BN394" s="212"/>
    </row>
    <row r="395" spans="1:66">
      <c r="A395" s="211"/>
      <c r="B395" s="211"/>
      <c r="C395" s="212"/>
      <c r="D395" s="212"/>
      <c r="E395" s="212"/>
      <c r="F395" s="212"/>
      <c r="G395" s="212"/>
      <c r="H395" s="212"/>
      <c r="I395" s="212"/>
      <c r="J395" s="212"/>
      <c r="K395" s="212"/>
      <c r="L395" s="212"/>
      <c r="M395" s="212"/>
      <c r="N395" s="212"/>
      <c r="O395" s="212"/>
      <c r="P395" s="212"/>
      <c r="Q395" s="212"/>
      <c r="R395" s="212"/>
      <c r="S395" s="212"/>
      <c r="T395" s="212"/>
      <c r="U395" s="212"/>
      <c r="V395" s="212"/>
      <c r="W395" s="212"/>
      <c r="X395" s="212"/>
      <c r="Y395" s="212"/>
      <c r="Z395" s="212"/>
      <c r="AA395" s="212"/>
      <c r="AB395" s="212"/>
      <c r="AC395" s="212"/>
      <c r="AD395" s="212"/>
      <c r="AE395" s="212"/>
      <c r="AF395" s="212"/>
      <c r="AG395" s="212"/>
      <c r="AH395" s="212"/>
      <c r="AI395" s="212"/>
      <c r="AJ395" s="212"/>
      <c r="AK395" s="212"/>
      <c r="AL395" s="212"/>
      <c r="AM395" s="212"/>
      <c r="AN395" s="212"/>
      <c r="AO395" s="212"/>
      <c r="AP395" s="212"/>
      <c r="AQ395" s="212"/>
      <c r="AR395" s="212"/>
      <c r="AS395" s="212"/>
      <c r="AT395" s="212"/>
      <c r="AU395" s="212"/>
      <c r="AV395" s="212"/>
      <c r="AW395" s="212"/>
      <c r="AX395" s="212"/>
      <c r="AY395" s="212"/>
      <c r="AZ395" s="212"/>
      <c r="BA395" s="212"/>
      <c r="BB395" s="212"/>
      <c r="BC395" s="212"/>
      <c r="BD395" s="212"/>
      <c r="BE395" s="212"/>
      <c r="BF395" s="212"/>
      <c r="BG395" s="212"/>
      <c r="BH395" s="212"/>
      <c r="BI395" s="212"/>
      <c r="BJ395" s="212"/>
      <c r="BK395" s="212"/>
      <c r="BL395" s="212"/>
      <c r="BM395" s="212"/>
      <c r="BN395" s="212"/>
    </row>
    <row r="396" spans="1:66">
      <c r="A396" s="211"/>
      <c r="B396" s="211"/>
      <c r="C396" s="212"/>
      <c r="D396" s="212"/>
      <c r="E396" s="212"/>
      <c r="F396" s="212"/>
      <c r="G396" s="212"/>
      <c r="H396" s="212"/>
      <c r="I396" s="212"/>
      <c r="J396" s="212"/>
      <c r="K396" s="212"/>
      <c r="L396" s="212"/>
      <c r="M396" s="212"/>
      <c r="N396" s="212"/>
      <c r="O396" s="212"/>
      <c r="P396" s="212"/>
      <c r="Q396" s="212"/>
      <c r="R396" s="212"/>
      <c r="S396" s="212"/>
      <c r="T396" s="212"/>
      <c r="U396" s="212"/>
      <c r="V396" s="212"/>
      <c r="W396" s="212"/>
      <c r="X396" s="212"/>
      <c r="Y396" s="212"/>
      <c r="Z396" s="212"/>
      <c r="AA396" s="212"/>
      <c r="AB396" s="212"/>
      <c r="AC396" s="212"/>
      <c r="AD396" s="212"/>
      <c r="AE396" s="212"/>
      <c r="AF396" s="212"/>
      <c r="AG396" s="212"/>
      <c r="AH396" s="212"/>
      <c r="AI396" s="212"/>
      <c r="AJ396" s="212"/>
      <c r="AK396" s="212"/>
      <c r="AL396" s="212"/>
      <c r="AM396" s="212"/>
      <c r="AN396" s="212"/>
      <c r="AO396" s="212"/>
      <c r="AP396" s="212"/>
      <c r="AQ396" s="212"/>
      <c r="AR396" s="212"/>
      <c r="AS396" s="212"/>
      <c r="AT396" s="212"/>
      <c r="AU396" s="212"/>
      <c r="AV396" s="212"/>
      <c r="AW396" s="212"/>
      <c r="AX396" s="212"/>
      <c r="AY396" s="212"/>
      <c r="AZ396" s="212"/>
      <c r="BA396" s="212"/>
      <c r="BB396" s="212"/>
      <c r="BC396" s="212"/>
      <c r="BD396" s="212"/>
      <c r="BE396" s="212"/>
      <c r="BF396" s="212"/>
      <c r="BG396" s="212"/>
      <c r="BH396" s="212"/>
      <c r="BI396" s="212"/>
      <c r="BJ396" s="212"/>
      <c r="BK396" s="212"/>
      <c r="BL396" s="212"/>
      <c r="BM396" s="212"/>
      <c r="BN396" s="212"/>
    </row>
    <row r="397" spans="1:66">
      <c r="A397" s="211"/>
      <c r="B397" s="211"/>
      <c r="C397" s="212"/>
      <c r="D397" s="212"/>
      <c r="E397" s="212"/>
      <c r="F397" s="212"/>
      <c r="G397" s="212"/>
      <c r="H397" s="212"/>
      <c r="I397" s="212"/>
      <c r="J397" s="212"/>
      <c r="K397" s="212"/>
      <c r="L397" s="212"/>
      <c r="M397" s="212"/>
      <c r="N397" s="212"/>
      <c r="O397" s="212"/>
      <c r="P397" s="212"/>
      <c r="Q397" s="212"/>
      <c r="R397" s="212"/>
      <c r="S397" s="212"/>
      <c r="T397" s="212"/>
      <c r="U397" s="212"/>
      <c r="V397" s="212"/>
      <c r="W397" s="212"/>
      <c r="X397" s="212"/>
      <c r="Y397" s="212"/>
      <c r="Z397" s="212"/>
      <c r="AA397" s="212"/>
      <c r="AB397" s="212"/>
      <c r="AC397" s="212"/>
      <c r="AD397" s="212"/>
      <c r="AE397" s="212"/>
      <c r="AF397" s="212"/>
      <c r="AG397" s="212"/>
      <c r="AH397" s="212"/>
      <c r="AI397" s="212"/>
      <c r="AJ397" s="212"/>
      <c r="AK397" s="212"/>
      <c r="AL397" s="212"/>
      <c r="AM397" s="212"/>
      <c r="AN397" s="212"/>
      <c r="AO397" s="212"/>
      <c r="AP397" s="212"/>
      <c r="AQ397" s="212"/>
      <c r="AR397" s="212"/>
      <c r="AS397" s="212"/>
      <c r="AT397" s="212"/>
      <c r="AU397" s="212"/>
      <c r="AV397" s="212"/>
      <c r="AW397" s="212"/>
      <c r="AX397" s="212"/>
      <c r="AY397" s="212"/>
      <c r="AZ397" s="212"/>
      <c r="BA397" s="212"/>
      <c r="BB397" s="212"/>
      <c r="BC397" s="212"/>
      <c r="BD397" s="212"/>
      <c r="BE397" s="212"/>
      <c r="BF397" s="212"/>
      <c r="BG397" s="212"/>
      <c r="BH397" s="212"/>
      <c r="BI397" s="212"/>
      <c r="BJ397" s="212"/>
      <c r="BK397" s="212"/>
      <c r="BL397" s="212"/>
      <c r="BM397" s="212"/>
      <c r="BN397" s="212"/>
    </row>
    <row r="398" spans="1:66">
      <c r="A398" s="211"/>
      <c r="B398" s="211"/>
      <c r="C398" s="212"/>
      <c r="D398" s="212"/>
      <c r="E398" s="212"/>
      <c r="F398" s="212"/>
      <c r="G398" s="212"/>
      <c r="H398" s="212"/>
      <c r="I398" s="212"/>
      <c r="J398" s="212"/>
      <c r="K398" s="212"/>
      <c r="L398" s="212"/>
      <c r="M398" s="212"/>
      <c r="N398" s="212"/>
      <c r="O398" s="212"/>
      <c r="P398" s="212"/>
      <c r="Q398" s="212"/>
      <c r="R398" s="212"/>
      <c r="S398" s="212"/>
      <c r="T398" s="212"/>
      <c r="U398" s="212"/>
      <c r="V398" s="212"/>
      <c r="W398" s="212"/>
      <c r="X398" s="212"/>
      <c r="Y398" s="212"/>
      <c r="Z398" s="212"/>
      <c r="AA398" s="212"/>
      <c r="AB398" s="212"/>
      <c r="AC398" s="212"/>
      <c r="AD398" s="212"/>
      <c r="AE398" s="212"/>
      <c r="AF398" s="212"/>
      <c r="AG398" s="212"/>
      <c r="AH398" s="212"/>
      <c r="AI398" s="212"/>
      <c r="AJ398" s="212"/>
      <c r="AK398" s="212"/>
      <c r="AL398" s="212"/>
      <c r="AM398" s="212"/>
      <c r="AN398" s="212"/>
      <c r="AO398" s="212"/>
      <c r="AP398" s="212"/>
      <c r="AQ398" s="212"/>
      <c r="AR398" s="212"/>
      <c r="AS398" s="212"/>
      <c r="AT398" s="212"/>
      <c r="AU398" s="212"/>
      <c r="AV398" s="212"/>
      <c r="AW398" s="212"/>
      <c r="AX398" s="212"/>
      <c r="AY398" s="212"/>
      <c r="AZ398" s="212"/>
      <c r="BA398" s="212"/>
      <c r="BB398" s="212"/>
      <c r="BC398" s="212"/>
      <c r="BD398" s="212"/>
      <c r="BE398" s="212"/>
      <c r="BF398" s="212"/>
      <c r="BG398" s="212"/>
      <c r="BH398" s="212"/>
      <c r="BI398" s="212"/>
      <c r="BJ398" s="212"/>
      <c r="BK398" s="212"/>
      <c r="BL398" s="212"/>
      <c r="BM398" s="212"/>
      <c r="BN398" s="212"/>
    </row>
    <row r="399" spans="1:66">
      <c r="A399" s="211"/>
      <c r="B399" s="211"/>
      <c r="C399" s="212"/>
      <c r="D399" s="212"/>
      <c r="E399" s="212"/>
      <c r="F399" s="212"/>
      <c r="G399" s="212"/>
      <c r="H399" s="212"/>
      <c r="I399" s="212"/>
      <c r="J399" s="212"/>
      <c r="K399" s="212"/>
      <c r="L399" s="212"/>
      <c r="M399" s="212"/>
      <c r="N399" s="212"/>
      <c r="O399" s="212"/>
      <c r="P399" s="212"/>
      <c r="Q399" s="212"/>
      <c r="R399" s="212"/>
      <c r="S399" s="212"/>
      <c r="T399" s="212"/>
      <c r="U399" s="212"/>
      <c r="V399" s="212"/>
      <c r="W399" s="212"/>
      <c r="X399" s="212"/>
      <c r="Y399" s="212"/>
      <c r="Z399" s="212"/>
      <c r="AA399" s="212"/>
      <c r="AB399" s="212"/>
      <c r="AC399" s="212"/>
      <c r="AD399" s="212"/>
      <c r="AE399" s="212"/>
      <c r="AF399" s="212"/>
      <c r="AG399" s="212"/>
      <c r="AH399" s="212"/>
      <c r="AI399" s="212"/>
      <c r="AJ399" s="212"/>
      <c r="AK399" s="212"/>
      <c r="AL399" s="212"/>
      <c r="AM399" s="212"/>
      <c r="AN399" s="212"/>
      <c r="AO399" s="212"/>
      <c r="AP399" s="212"/>
      <c r="AQ399" s="212"/>
      <c r="AR399" s="212"/>
      <c r="AS399" s="212"/>
      <c r="AT399" s="212"/>
      <c r="AU399" s="212"/>
      <c r="AV399" s="212"/>
      <c r="AW399" s="212"/>
      <c r="AX399" s="212"/>
      <c r="AY399" s="212"/>
      <c r="AZ399" s="212"/>
      <c r="BA399" s="212"/>
      <c r="BB399" s="212"/>
      <c r="BC399" s="212"/>
      <c r="BD399" s="212"/>
      <c r="BE399" s="212"/>
      <c r="BF399" s="212"/>
      <c r="BG399" s="212"/>
      <c r="BH399" s="212"/>
      <c r="BI399" s="212"/>
      <c r="BJ399" s="212"/>
      <c r="BK399" s="212"/>
      <c r="BL399" s="212"/>
      <c r="BM399" s="212"/>
      <c r="BN399" s="212"/>
    </row>
    <row r="400" spans="1:66">
      <c r="A400" s="211"/>
      <c r="B400" s="211"/>
      <c r="C400" s="212"/>
      <c r="D400" s="212"/>
      <c r="E400" s="212"/>
      <c r="F400" s="212"/>
      <c r="G400" s="212"/>
      <c r="H400" s="212"/>
      <c r="I400" s="212"/>
      <c r="J400" s="212"/>
      <c r="K400" s="212"/>
      <c r="L400" s="212"/>
      <c r="M400" s="212"/>
      <c r="N400" s="212"/>
      <c r="O400" s="212"/>
      <c r="P400" s="212"/>
      <c r="Q400" s="212"/>
      <c r="R400" s="212"/>
      <c r="S400" s="212"/>
      <c r="T400" s="212"/>
      <c r="U400" s="212"/>
      <c r="V400" s="212"/>
      <c r="W400" s="212"/>
      <c r="X400" s="212"/>
      <c r="Y400" s="212"/>
      <c r="Z400" s="212"/>
      <c r="AA400" s="212"/>
      <c r="AB400" s="212"/>
      <c r="AC400" s="212"/>
      <c r="AD400" s="212"/>
      <c r="AE400" s="212"/>
      <c r="AF400" s="212"/>
      <c r="AG400" s="212"/>
      <c r="AH400" s="212"/>
      <c r="AI400" s="212"/>
      <c r="AJ400" s="212"/>
      <c r="AK400" s="212"/>
      <c r="AL400" s="212"/>
      <c r="AM400" s="212"/>
      <c r="AN400" s="212"/>
      <c r="AO400" s="212"/>
      <c r="AP400" s="212"/>
      <c r="AQ400" s="212"/>
      <c r="AR400" s="212"/>
      <c r="AS400" s="212"/>
      <c r="AT400" s="212"/>
      <c r="AU400" s="212"/>
      <c r="AV400" s="212"/>
      <c r="AW400" s="212"/>
      <c r="AX400" s="212"/>
      <c r="AY400" s="212"/>
      <c r="AZ400" s="212"/>
      <c r="BA400" s="212"/>
      <c r="BB400" s="212"/>
      <c r="BC400" s="212"/>
      <c r="BD400" s="212"/>
      <c r="BE400" s="212"/>
      <c r="BF400" s="212"/>
      <c r="BG400" s="212"/>
      <c r="BH400" s="212"/>
      <c r="BI400" s="212"/>
      <c r="BJ400" s="212"/>
      <c r="BK400" s="212"/>
      <c r="BL400" s="212"/>
      <c r="BM400" s="212"/>
      <c r="BN400" s="212"/>
    </row>
    <row r="401" spans="1:66">
      <c r="A401" s="211"/>
      <c r="B401" s="211"/>
      <c r="C401" s="212"/>
      <c r="D401" s="212"/>
      <c r="E401" s="212"/>
      <c r="F401" s="212"/>
      <c r="G401" s="212"/>
      <c r="H401" s="212"/>
      <c r="I401" s="212"/>
      <c r="J401" s="212"/>
      <c r="K401" s="212"/>
      <c r="L401" s="212"/>
      <c r="M401" s="212"/>
      <c r="N401" s="212"/>
      <c r="O401" s="212"/>
      <c r="P401" s="212"/>
      <c r="Q401" s="212"/>
      <c r="R401" s="212"/>
      <c r="S401" s="212"/>
      <c r="T401" s="212"/>
      <c r="U401" s="212"/>
      <c r="V401" s="212"/>
      <c r="W401" s="212"/>
      <c r="X401" s="212"/>
      <c r="Y401" s="212"/>
      <c r="Z401" s="212"/>
      <c r="AA401" s="212"/>
      <c r="AB401" s="212"/>
      <c r="AC401" s="212"/>
      <c r="AD401" s="212"/>
      <c r="AE401" s="212"/>
      <c r="AF401" s="212"/>
      <c r="AG401" s="212"/>
      <c r="AH401" s="212"/>
      <c r="AI401" s="212"/>
      <c r="AJ401" s="212"/>
      <c r="AK401" s="212"/>
      <c r="AL401" s="212"/>
      <c r="AM401" s="212"/>
      <c r="AN401" s="212"/>
      <c r="AO401" s="212"/>
      <c r="AP401" s="212"/>
      <c r="AQ401" s="212"/>
      <c r="AR401" s="212"/>
      <c r="AS401" s="212"/>
      <c r="AT401" s="212"/>
      <c r="AU401" s="212"/>
      <c r="AV401" s="212"/>
      <c r="AW401" s="212"/>
      <c r="AX401" s="212"/>
      <c r="AY401" s="212"/>
      <c r="AZ401" s="212"/>
      <c r="BA401" s="212"/>
      <c r="BB401" s="212"/>
      <c r="BC401" s="212"/>
      <c r="BD401" s="212"/>
      <c r="BE401" s="212"/>
      <c r="BF401" s="212"/>
      <c r="BG401" s="212"/>
      <c r="BH401" s="212"/>
      <c r="BI401" s="212"/>
      <c r="BJ401" s="212"/>
      <c r="BK401" s="212"/>
      <c r="BL401" s="212"/>
      <c r="BM401" s="212"/>
      <c r="BN401" s="212"/>
    </row>
    <row r="402" spans="1:66">
      <c r="A402" s="211"/>
      <c r="B402" s="211"/>
      <c r="C402" s="212"/>
      <c r="D402" s="212"/>
      <c r="E402" s="212"/>
      <c r="F402" s="212"/>
      <c r="G402" s="212"/>
      <c r="H402" s="212"/>
      <c r="I402" s="212"/>
      <c r="J402" s="212"/>
      <c r="K402" s="212"/>
      <c r="L402" s="212"/>
      <c r="M402" s="212"/>
      <c r="N402" s="212"/>
      <c r="O402" s="212"/>
      <c r="P402" s="212"/>
      <c r="Q402" s="212"/>
      <c r="R402" s="212"/>
      <c r="S402" s="212"/>
      <c r="T402" s="212"/>
      <c r="U402" s="212"/>
      <c r="V402" s="212"/>
      <c r="W402" s="212"/>
      <c r="X402" s="212"/>
      <c r="Y402" s="212"/>
      <c r="Z402" s="212"/>
      <c r="AA402" s="212"/>
      <c r="AB402" s="212"/>
      <c r="AC402" s="212"/>
      <c r="AD402" s="212"/>
      <c r="AE402" s="212"/>
      <c r="AF402" s="212"/>
      <c r="AG402" s="212"/>
      <c r="AH402" s="212"/>
      <c r="AI402" s="212"/>
      <c r="AJ402" s="212"/>
      <c r="AK402" s="212"/>
      <c r="AL402" s="212"/>
      <c r="AM402" s="212"/>
      <c r="AN402" s="212"/>
      <c r="AO402" s="212"/>
      <c r="AP402" s="212"/>
      <c r="AQ402" s="212"/>
      <c r="AR402" s="212"/>
      <c r="AS402" s="212"/>
      <c r="AT402" s="212"/>
      <c r="AU402" s="212"/>
      <c r="AV402" s="212"/>
      <c r="AW402" s="212"/>
      <c r="AX402" s="212"/>
      <c r="AY402" s="212"/>
      <c r="AZ402" s="212"/>
      <c r="BA402" s="212"/>
      <c r="BB402" s="212"/>
      <c r="BC402" s="212"/>
      <c r="BD402" s="212"/>
      <c r="BE402" s="212"/>
      <c r="BF402" s="212"/>
      <c r="BG402" s="212"/>
      <c r="BH402" s="212"/>
      <c r="BI402" s="212"/>
      <c r="BJ402" s="212"/>
      <c r="BK402" s="212"/>
      <c r="BL402" s="212"/>
      <c r="BM402" s="212"/>
      <c r="BN402" s="212"/>
    </row>
    <row r="403" spans="1:66">
      <c r="A403" s="211"/>
      <c r="B403" s="211"/>
      <c r="C403" s="212"/>
      <c r="D403" s="212"/>
      <c r="E403" s="212"/>
      <c r="F403" s="212"/>
      <c r="G403" s="212"/>
      <c r="H403" s="212"/>
      <c r="I403" s="212"/>
      <c r="J403" s="212"/>
      <c r="K403" s="212"/>
      <c r="L403" s="212"/>
      <c r="M403" s="212"/>
      <c r="N403" s="212"/>
      <c r="O403" s="212"/>
      <c r="P403" s="212"/>
      <c r="Q403" s="212"/>
      <c r="R403" s="212"/>
      <c r="S403" s="212"/>
      <c r="T403" s="212"/>
      <c r="U403" s="212"/>
      <c r="V403" s="212"/>
      <c r="W403" s="212"/>
      <c r="X403" s="212"/>
      <c r="Y403" s="212"/>
      <c r="Z403" s="212"/>
      <c r="AA403" s="212"/>
      <c r="AB403" s="212"/>
      <c r="AC403" s="212"/>
      <c r="AD403" s="212"/>
      <c r="AE403" s="212"/>
      <c r="AF403" s="212"/>
      <c r="AG403" s="212"/>
      <c r="AH403" s="212"/>
      <c r="AI403" s="212"/>
      <c r="AJ403" s="212"/>
      <c r="AK403" s="212"/>
      <c r="AL403" s="212"/>
      <c r="AM403" s="212"/>
      <c r="AN403" s="212"/>
      <c r="AO403" s="212"/>
      <c r="AP403" s="212"/>
      <c r="AQ403" s="212"/>
      <c r="AR403" s="212"/>
      <c r="AS403" s="212"/>
      <c r="AT403" s="212"/>
      <c r="AU403" s="212"/>
      <c r="AV403" s="212"/>
      <c r="AW403" s="212"/>
      <c r="AX403" s="212"/>
      <c r="AY403" s="212"/>
      <c r="AZ403" s="212"/>
      <c r="BA403" s="212"/>
      <c r="BB403" s="212"/>
      <c r="BC403" s="212"/>
      <c r="BD403" s="212"/>
      <c r="BE403" s="212"/>
      <c r="BF403" s="212"/>
      <c r="BG403" s="212"/>
      <c r="BH403" s="212"/>
      <c r="BI403" s="212"/>
      <c r="BJ403" s="212"/>
      <c r="BK403" s="212"/>
      <c r="BL403" s="212"/>
      <c r="BM403" s="212"/>
      <c r="BN403" s="212"/>
    </row>
    <row r="404" spans="1:66">
      <c r="A404" s="211"/>
      <c r="B404" s="211"/>
      <c r="C404" s="212"/>
      <c r="D404" s="212"/>
      <c r="E404" s="212"/>
      <c r="F404" s="212"/>
      <c r="G404" s="212"/>
      <c r="H404" s="212"/>
      <c r="I404" s="212"/>
      <c r="J404" s="212"/>
      <c r="K404" s="212"/>
      <c r="L404" s="212"/>
      <c r="M404" s="212"/>
      <c r="N404" s="212"/>
      <c r="O404" s="212"/>
      <c r="P404" s="212"/>
      <c r="Q404" s="212"/>
      <c r="R404" s="212"/>
      <c r="S404" s="212"/>
      <c r="T404" s="212"/>
      <c r="U404" s="212"/>
      <c r="V404" s="212"/>
      <c r="W404" s="212"/>
      <c r="X404" s="212"/>
      <c r="Y404" s="212"/>
      <c r="Z404" s="212"/>
      <c r="AA404" s="212"/>
      <c r="AB404" s="212"/>
      <c r="AC404" s="212"/>
      <c r="AD404" s="212"/>
      <c r="AE404" s="212"/>
      <c r="AF404" s="212"/>
      <c r="AG404" s="212"/>
      <c r="AH404" s="212"/>
      <c r="AI404" s="212"/>
      <c r="AJ404" s="212"/>
      <c r="AK404" s="212"/>
      <c r="AL404" s="212"/>
      <c r="AM404" s="212"/>
      <c r="AN404" s="212"/>
      <c r="AO404" s="212"/>
      <c r="AP404" s="212"/>
      <c r="AQ404" s="212"/>
      <c r="AR404" s="212"/>
      <c r="AS404" s="212"/>
      <c r="AT404" s="212"/>
      <c r="AU404" s="212"/>
      <c r="AV404" s="212"/>
      <c r="AW404" s="212"/>
      <c r="AX404" s="212"/>
      <c r="AY404" s="212"/>
      <c r="AZ404" s="212"/>
      <c r="BA404" s="212"/>
      <c r="BB404" s="212"/>
      <c r="BC404" s="212"/>
      <c r="BD404" s="212"/>
      <c r="BE404" s="212"/>
      <c r="BF404" s="212"/>
      <c r="BG404" s="212"/>
      <c r="BH404" s="212"/>
      <c r="BI404" s="212"/>
      <c r="BJ404" s="212"/>
      <c r="BK404" s="212"/>
      <c r="BL404" s="212"/>
      <c r="BM404" s="212"/>
      <c r="BN404" s="212"/>
    </row>
    <row r="405" spans="1:66">
      <c r="A405" s="211"/>
      <c r="B405" s="211"/>
      <c r="C405" s="212"/>
      <c r="D405" s="212"/>
      <c r="E405" s="212"/>
      <c r="F405" s="212"/>
      <c r="G405" s="212"/>
      <c r="H405" s="212"/>
      <c r="I405" s="212"/>
      <c r="J405" s="212"/>
      <c r="K405" s="212"/>
      <c r="L405" s="212"/>
      <c r="M405" s="212"/>
      <c r="N405" s="212"/>
      <c r="O405" s="212"/>
      <c r="P405" s="212"/>
      <c r="Q405" s="212"/>
      <c r="R405" s="212"/>
      <c r="S405" s="212"/>
      <c r="T405" s="212"/>
      <c r="U405" s="212"/>
      <c r="V405" s="212"/>
      <c r="W405" s="212"/>
      <c r="X405" s="212"/>
      <c r="Y405" s="212"/>
      <c r="Z405" s="212"/>
      <c r="AA405" s="212"/>
      <c r="AB405" s="212"/>
      <c r="AC405" s="212"/>
      <c r="AD405" s="212"/>
      <c r="AE405" s="212"/>
      <c r="AF405" s="212"/>
      <c r="AG405" s="212"/>
      <c r="AH405" s="212"/>
      <c r="AI405" s="212"/>
      <c r="AJ405" s="212"/>
      <c r="AK405" s="212"/>
      <c r="AL405" s="212"/>
      <c r="AM405" s="212"/>
      <c r="AN405" s="212"/>
      <c r="AO405" s="212"/>
      <c r="AP405" s="212"/>
      <c r="AQ405" s="212"/>
      <c r="AR405" s="212"/>
      <c r="AS405" s="212"/>
      <c r="AT405" s="212"/>
      <c r="AU405" s="212"/>
      <c r="AV405" s="212"/>
      <c r="AW405" s="212"/>
      <c r="AX405" s="212"/>
      <c r="AY405" s="212"/>
      <c r="AZ405" s="212"/>
      <c r="BA405" s="212"/>
      <c r="BB405" s="212"/>
      <c r="BC405" s="212"/>
      <c r="BD405" s="212"/>
      <c r="BE405" s="212"/>
      <c r="BF405" s="212"/>
      <c r="BG405" s="212"/>
      <c r="BH405" s="212"/>
      <c r="BI405" s="212"/>
      <c r="BJ405" s="212"/>
      <c r="BK405" s="212"/>
      <c r="BL405" s="212"/>
      <c r="BM405" s="212"/>
      <c r="BN405" s="212"/>
    </row>
    <row r="406" spans="1:66">
      <c r="A406" s="211"/>
      <c r="B406" s="211"/>
      <c r="C406" s="212"/>
      <c r="D406" s="212"/>
      <c r="E406" s="212"/>
      <c r="F406" s="212"/>
      <c r="G406" s="212"/>
      <c r="H406" s="212"/>
      <c r="I406" s="212"/>
      <c r="J406" s="212"/>
      <c r="K406" s="212"/>
      <c r="L406" s="212"/>
      <c r="M406" s="212"/>
      <c r="N406" s="212"/>
      <c r="O406" s="212"/>
      <c r="P406" s="212"/>
      <c r="Q406" s="212"/>
      <c r="R406" s="212"/>
      <c r="S406" s="212"/>
      <c r="T406" s="212"/>
      <c r="U406" s="212"/>
      <c r="V406" s="212"/>
      <c r="W406" s="212"/>
      <c r="X406" s="212"/>
      <c r="Y406" s="212"/>
      <c r="Z406" s="212"/>
      <c r="AA406" s="212"/>
      <c r="AB406" s="212"/>
      <c r="AC406" s="212"/>
      <c r="AD406" s="212"/>
      <c r="AE406" s="212"/>
      <c r="AF406" s="212"/>
      <c r="AG406" s="212"/>
      <c r="AH406" s="212"/>
      <c r="AI406" s="212"/>
      <c r="AJ406" s="212"/>
      <c r="AK406" s="212"/>
      <c r="AL406" s="212"/>
      <c r="AM406" s="212"/>
      <c r="AN406" s="212"/>
      <c r="AO406" s="212"/>
      <c r="AP406" s="212"/>
      <c r="AQ406" s="212"/>
      <c r="AR406" s="212"/>
      <c r="AS406" s="212"/>
      <c r="AT406" s="212"/>
      <c r="AU406" s="212"/>
      <c r="AV406" s="212"/>
      <c r="AW406" s="212"/>
      <c r="AX406" s="212"/>
      <c r="AY406" s="212"/>
      <c r="AZ406" s="212"/>
      <c r="BA406" s="212"/>
      <c r="BB406" s="212"/>
      <c r="BC406" s="212"/>
      <c r="BD406" s="212"/>
      <c r="BE406" s="212"/>
      <c r="BF406" s="212"/>
      <c r="BG406" s="212"/>
      <c r="BH406" s="212"/>
      <c r="BI406" s="212"/>
      <c r="BJ406" s="212"/>
      <c r="BK406" s="212"/>
      <c r="BL406" s="212"/>
      <c r="BM406" s="212"/>
      <c r="BN406" s="212"/>
    </row>
    <row r="407" spans="1:66">
      <c r="A407" s="211"/>
      <c r="B407" s="211"/>
      <c r="C407" s="212"/>
      <c r="D407" s="212"/>
      <c r="E407" s="212"/>
      <c r="F407" s="212"/>
      <c r="G407" s="212"/>
      <c r="H407" s="212"/>
      <c r="I407" s="212"/>
      <c r="J407" s="212"/>
      <c r="K407" s="212"/>
      <c r="L407" s="212"/>
      <c r="M407" s="212"/>
      <c r="N407" s="212"/>
      <c r="O407" s="212"/>
      <c r="P407" s="212"/>
      <c r="Q407" s="212"/>
      <c r="R407" s="212"/>
      <c r="S407" s="212"/>
      <c r="T407" s="212"/>
      <c r="U407" s="212"/>
      <c r="V407" s="212"/>
      <c r="W407" s="212"/>
      <c r="X407" s="212"/>
      <c r="Y407" s="212"/>
      <c r="Z407" s="212"/>
      <c r="AA407" s="212"/>
      <c r="AB407" s="212"/>
      <c r="AC407" s="212"/>
      <c r="AD407" s="212"/>
      <c r="AE407" s="212"/>
      <c r="AF407" s="212"/>
      <c r="AG407" s="212"/>
      <c r="AH407" s="212"/>
      <c r="AI407" s="212"/>
      <c r="AJ407" s="212"/>
      <c r="AK407" s="212"/>
      <c r="AL407" s="212"/>
      <c r="AM407" s="212"/>
      <c r="AN407" s="212"/>
      <c r="AO407" s="212"/>
      <c r="AP407" s="212"/>
      <c r="AQ407" s="212"/>
      <c r="AR407" s="212"/>
      <c r="AS407" s="212"/>
      <c r="AT407" s="212"/>
      <c r="AU407" s="212"/>
      <c r="AV407" s="212"/>
      <c r="AW407" s="212"/>
      <c r="AX407" s="212"/>
      <c r="AY407" s="212"/>
      <c r="AZ407" s="212"/>
      <c r="BA407" s="212"/>
      <c r="BB407" s="212"/>
      <c r="BC407" s="212"/>
      <c r="BD407" s="212"/>
      <c r="BE407" s="212"/>
      <c r="BF407" s="212"/>
      <c r="BG407" s="212"/>
      <c r="BH407" s="212"/>
      <c r="BI407" s="212"/>
      <c r="BJ407" s="212"/>
      <c r="BK407" s="212"/>
      <c r="BL407" s="212"/>
      <c r="BM407" s="212"/>
      <c r="BN407" s="212"/>
    </row>
    <row r="408" spans="1:66">
      <c r="A408" s="211"/>
      <c r="B408" s="211"/>
      <c r="C408" s="212"/>
      <c r="D408" s="212"/>
      <c r="E408" s="212"/>
      <c r="F408" s="212"/>
      <c r="G408" s="212"/>
      <c r="H408" s="212"/>
      <c r="I408" s="212"/>
      <c r="J408" s="212"/>
      <c r="K408" s="212"/>
      <c r="L408" s="212"/>
      <c r="M408" s="212"/>
      <c r="N408" s="212"/>
      <c r="O408" s="212"/>
      <c r="P408" s="212"/>
      <c r="Q408" s="212"/>
      <c r="R408" s="212"/>
      <c r="S408" s="212"/>
      <c r="T408" s="212"/>
      <c r="U408" s="212"/>
      <c r="V408" s="212"/>
      <c r="W408" s="212"/>
      <c r="X408" s="212"/>
      <c r="Y408" s="212"/>
      <c r="Z408" s="212"/>
      <c r="AA408" s="212"/>
      <c r="AB408" s="212"/>
      <c r="AC408" s="212"/>
      <c r="AD408" s="212"/>
      <c r="AE408" s="212"/>
      <c r="AF408" s="212"/>
      <c r="AG408" s="212"/>
      <c r="AH408" s="212"/>
      <c r="AI408" s="212"/>
      <c r="AJ408" s="212"/>
      <c r="AK408" s="212"/>
      <c r="AL408" s="212"/>
      <c r="AM408" s="212"/>
      <c r="AN408" s="212"/>
      <c r="AO408" s="212"/>
      <c r="AP408" s="212"/>
      <c r="AQ408" s="212"/>
      <c r="AR408" s="212"/>
      <c r="AS408" s="212"/>
      <c r="AT408" s="212"/>
      <c r="AU408" s="212"/>
      <c r="AV408" s="212"/>
      <c r="AW408" s="212"/>
      <c r="AX408" s="212"/>
      <c r="AY408" s="212"/>
      <c r="AZ408" s="212"/>
      <c r="BA408" s="212"/>
      <c r="BB408" s="212"/>
      <c r="BC408" s="212"/>
      <c r="BD408" s="212"/>
      <c r="BE408" s="212"/>
      <c r="BF408" s="212"/>
      <c r="BG408" s="212"/>
      <c r="BH408" s="212"/>
      <c r="BI408" s="212"/>
      <c r="BJ408" s="212"/>
      <c r="BK408" s="212"/>
      <c r="BL408" s="212"/>
      <c r="BM408" s="212"/>
      <c r="BN408" s="212"/>
    </row>
    <row r="409" spans="1:66">
      <c r="A409" s="211"/>
      <c r="B409" s="211"/>
      <c r="C409" s="212"/>
      <c r="D409" s="212"/>
      <c r="E409" s="212"/>
      <c r="F409" s="212"/>
      <c r="G409" s="212"/>
      <c r="H409" s="212"/>
      <c r="I409" s="212"/>
      <c r="J409" s="212"/>
      <c r="K409" s="212"/>
      <c r="L409" s="212"/>
      <c r="M409" s="212"/>
      <c r="N409" s="212"/>
      <c r="O409" s="212"/>
      <c r="P409" s="212"/>
      <c r="Q409" s="212"/>
      <c r="R409" s="212"/>
      <c r="S409" s="212"/>
      <c r="T409" s="212"/>
      <c r="U409" s="212"/>
      <c r="V409" s="212"/>
      <c r="W409" s="212"/>
      <c r="X409" s="212"/>
      <c r="Y409" s="212"/>
      <c r="Z409" s="212"/>
      <c r="AA409" s="212"/>
      <c r="AB409" s="212"/>
      <c r="AC409" s="212"/>
      <c r="AD409" s="212"/>
      <c r="AE409" s="212"/>
      <c r="AF409" s="212"/>
      <c r="AG409" s="212"/>
      <c r="AH409" s="212"/>
      <c r="AI409" s="212"/>
      <c r="AJ409" s="212"/>
      <c r="AK409" s="212"/>
      <c r="AL409" s="212"/>
      <c r="AM409" s="212"/>
      <c r="AN409" s="212"/>
      <c r="AO409" s="212"/>
      <c r="AP409" s="212"/>
      <c r="AQ409" s="212"/>
      <c r="AR409" s="212"/>
      <c r="AS409" s="212"/>
      <c r="AT409" s="212"/>
      <c r="AU409" s="212"/>
      <c r="AV409" s="212"/>
      <c r="AW409" s="212"/>
      <c r="AX409" s="212"/>
      <c r="AY409" s="212"/>
      <c r="AZ409" s="212"/>
      <c r="BA409" s="212"/>
      <c r="BB409" s="212"/>
      <c r="BC409" s="212"/>
      <c r="BD409" s="212"/>
      <c r="BE409" s="212"/>
      <c r="BF409" s="212"/>
      <c r="BG409" s="212"/>
      <c r="BH409" s="212"/>
      <c r="BI409" s="212"/>
      <c r="BJ409" s="212"/>
      <c r="BK409" s="212"/>
      <c r="BL409" s="212"/>
      <c r="BM409" s="212"/>
      <c r="BN409" s="212"/>
    </row>
    <row r="410" spans="1:66">
      <c r="A410" s="211"/>
      <c r="B410" s="211"/>
      <c r="C410" s="212"/>
      <c r="D410" s="212"/>
      <c r="E410" s="212"/>
      <c r="F410" s="212"/>
      <c r="G410" s="212"/>
      <c r="H410" s="212"/>
      <c r="I410" s="212"/>
      <c r="J410" s="212"/>
      <c r="K410" s="212"/>
      <c r="L410" s="212"/>
      <c r="M410" s="212"/>
      <c r="N410" s="212"/>
      <c r="O410" s="212"/>
      <c r="P410" s="212"/>
      <c r="Q410" s="212"/>
      <c r="R410" s="212"/>
      <c r="S410" s="212"/>
      <c r="T410" s="212"/>
      <c r="U410" s="212"/>
      <c r="V410" s="212"/>
      <c r="W410" s="212"/>
      <c r="X410" s="212"/>
      <c r="Y410" s="212"/>
      <c r="Z410" s="212"/>
      <c r="AA410" s="212"/>
      <c r="AB410" s="212"/>
      <c r="AC410" s="212"/>
      <c r="AD410" s="212"/>
      <c r="AE410" s="212"/>
      <c r="AF410" s="212"/>
      <c r="AG410" s="212"/>
      <c r="AH410" s="212"/>
      <c r="AI410" s="212"/>
      <c r="AJ410" s="212"/>
      <c r="AK410" s="212"/>
      <c r="AL410" s="212"/>
      <c r="AM410" s="212"/>
      <c r="AN410" s="212"/>
      <c r="AO410" s="212"/>
      <c r="AP410" s="212"/>
      <c r="AQ410" s="212"/>
      <c r="AR410" s="212"/>
      <c r="AS410" s="212"/>
      <c r="AT410" s="212"/>
      <c r="AU410" s="212"/>
      <c r="AV410" s="212"/>
      <c r="AW410" s="212"/>
      <c r="AX410" s="212"/>
      <c r="AY410" s="212"/>
      <c r="AZ410" s="212"/>
      <c r="BA410" s="212"/>
      <c r="BB410" s="212"/>
      <c r="BC410" s="212"/>
      <c r="BD410" s="212"/>
      <c r="BE410" s="212"/>
      <c r="BF410" s="212"/>
      <c r="BG410" s="212"/>
      <c r="BH410" s="212"/>
      <c r="BI410" s="212"/>
      <c r="BJ410" s="212"/>
      <c r="BK410" s="212"/>
      <c r="BL410" s="212"/>
      <c r="BM410" s="212"/>
      <c r="BN410" s="212"/>
    </row>
    <row r="411" spans="1:66">
      <c r="A411" s="211"/>
      <c r="B411" s="211"/>
      <c r="C411" s="212"/>
      <c r="D411" s="212"/>
      <c r="E411" s="212"/>
      <c r="F411" s="212"/>
      <c r="G411" s="212"/>
      <c r="H411" s="212"/>
      <c r="I411" s="212"/>
      <c r="J411" s="212"/>
      <c r="K411" s="212"/>
      <c r="L411" s="212"/>
      <c r="M411" s="212"/>
      <c r="N411" s="212"/>
      <c r="O411" s="212"/>
      <c r="P411" s="212"/>
      <c r="Q411" s="212"/>
      <c r="R411" s="212"/>
      <c r="S411" s="212"/>
      <c r="T411" s="212"/>
      <c r="U411" s="212"/>
      <c r="V411" s="212"/>
      <c r="W411" s="212"/>
      <c r="X411" s="212"/>
      <c r="Y411" s="212"/>
      <c r="Z411" s="212"/>
      <c r="AA411" s="212"/>
      <c r="AB411" s="212"/>
      <c r="AC411" s="212"/>
      <c r="AD411" s="212"/>
      <c r="AE411" s="212"/>
      <c r="AF411" s="212"/>
      <c r="AG411" s="212"/>
      <c r="AH411" s="212"/>
      <c r="AI411" s="212"/>
      <c r="AJ411" s="212"/>
      <c r="AK411" s="212"/>
      <c r="AL411" s="212"/>
      <c r="AM411" s="212"/>
      <c r="AN411" s="212"/>
      <c r="AO411" s="212"/>
      <c r="AP411" s="212"/>
      <c r="AQ411" s="212"/>
      <c r="AR411" s="212"/>
      <c r="AS411" s="212"/>
      <c r="AT411" s="212"/>
      <c r="AU411" s="212"/>
      <c r="AV411" s="212"/>
      <c r="AW411" s="212"/>
      <c r="AX411" s="212"/>
      <c r="AY411" s="212"/>
      <c r="AZ411" s="212"/>
      <c r="BA411" s="212"/>
      <c r="BB411" s="212"/>
      <c r="BC411" s="212"/>
      <c r="BD411" s="212"/>
      <c r="BE411" s="212"/>
      <c r="BF411" s="212"/>
      <c r="BG411" s="212"/>
      <c r="BH411" s="212"/>
      <c r="BI411" s="212"/>
      <c r="BJ411" s="212"/>
      <c r="BK411" s="212"/>
      <c r="BL411" s="212"/>
      <c r="BM411" s="212"/>
      <c r="BN411" s="212"/>
    </row>
    <row r="412" spans="1:66">
      <c r="A412" s="211"/>
      <c r="B412" s="211"/>
      <c r="C412" s="212"/>
      <c r="D412" s="212"/>
      <c r="E412" s="212"/>
      <c r="F412" s="212"/>
      <c r="G412" s="212"/>
      <c r="H412" s="212"/>
      <c r="I412" s="212"/>
      <c r="J412" s="212"/>
      <c r="K412" s="212"/>
      <c r="L412" s="212"/>
      <c r="M412" s="212"/>
      <c r="N412" s="212"/>
      <c r="O412" s="212"/>
      <c r="P412" s="212"/>
      <c r="Q412" s="212"/>
      <c r="R412" s="212"/>
      <c r="S412" s="212"/>
      <c r="T412" s="212"/>
      <c r="U412" s="212"/>
      <c r="V412" s="212"/>
      <c r="W412" s="212"/>
      <c r="X412" s="212"/>
      <c r="Y412" s="212"/>
      <c r="Z412" s="212"/>
      <c r="AA412" s="212"/>
      <c r="AB412" s="212"/>
      <c r="AC412" s="212"/>
      <c r="AD412" s="212"/>
      <c r="AE412" s="212"/>
      <c r="AF412" s="212"/>
      <c r="AG412" s="212"/>
      <c r="AH412" s="212"/>
      <c r="AI412" s="212"/>
      <c r="AJ412" s="212"/>
      <c r="AK412" s="212"/>
      <c r="AL412" s="212"/>
      <c r="AM412" s="212"/>
      <c r="AN412" s="212"/>
      <c r="AO412" s="212"/>
      <c r="AP412" s="212"/>
      <c r="AQ412" s="212"/>
      <c r="AR412" s="212"/>
      <c r="AS412" s="212"/>
      <c r="AT412" s="212"/>
      <c r="AU412" s="212"/>
      <c r="AV412" s="212"/>
      <c r="AW412" s="212"/>
      <c r="AX412" s="212"/>
      <c r="AY412" s="212"/>
      <c r="AZ412" s="212"/>
      <c r="BA412" s="212"/>
      <c r="BB412" s="212"/>
      <c r="BC412" s="212"/>
      <c r="BD412" s="212"/>
      <c r="BE412" s="212"/>
      <c r="BF412" s="212"/>
      <c r="BG412" s="212"/>
      <c r="BH412" s="212"/>
      <c r="BI412" s="212"/>
      <c r="BJ412" s="212"/>
      <c r="BK412" s="212"/>
      <c r="BL412" s="212"/>
      <c r="BM412" s="212"/>
      <c r="BN412" s="212"/>
    </row>
    <row r="413" spans="1:66">
      <c r="A413" s="211"/>
      <c r="B413" s="211"/>
      <c r="C413" s="212"/>
      <c r="D413" s="212"/>
      <c r="E413" s="212"/>
      <c r="F413" s="212"/>
      <c r="G413" s="212"/>
      <c r="H413" s="212"/>
      <c r="I413" s="212"/>
      <c r="J413" s="212"/>
      <c r="K413" s="212"/>
      <c r="L413" s="212"/>
      <c r="M413" s="212"/>
      <c r="N413" s="212"/>
      <c r="O413" s="212"/>
      <c r="P413" s="212"/>
      <c r="Q413" s="212"/>
      <c r="R413" s="212"/>
      <c r="S413" s="212"/>
      <c r="T413" s="212"/>
      <c r="U413" s="212"/>
      <c r="V413" s="212"/>
      <c r="W413" s="212"/>
      <c r="X413" s="212"/>
      <c r="Y413" s="212"/>
      <c r="Z413" s="212"/>
      <c r="AA413" s="212"/>
      <c r="AB413" s="212"/>
      <c r="AC413" s="212"/>
      <c r="AD413" s="212"/>
      <c r="AE413" s="212"/>
      <c r="AF413" s="212"/>
      <c r="AG413" s="212"/>
      <c r="AH413" s="212"/>
      <c r="AI413" s="212"/>
      <c r="AJ413" s="212"/>
      <c r="AK413" s="212"/>
      <c r="AL413" s="212"/>
      <c r="AM413" s="212"/>
      <c r="AN413" s="212"/>
      <c r="AO413" s="212"/>
      <c r="AP413" s="212"/>
      <c r="AQ413" s="212"/>
      <c r="AR413" s="212"/>
      <c r="AS413" s="212"/>
      <c r="AT413" s="212"/>
      <c r="AU413" s="212"/>
      <c r="AV413" s="212"/>
      <c r="AW413" s="212"/>
      <c r="AX413" s="212"/>
      <c r="AY413" s="212"/>
      <c r="AZ413" s="212"/>
      <c r="BA413" s="212"/>
      <c r="BB413" s="212"/>
      <c r="BC413" s="212"/>
      <c r="BD413" s="212"/>
      <c r="BE413" s="212"/>
      <c r="BF413" s="212"/>
      <c r="BG413" s="212"/>
      <c r="BH413" s="212"/>
      <c r="BI413" s="212"/>
      <c r="BJ413" s="212"/>
      <c r="BK413" s="212"/>
      <c r="BL413" s="212"/>
      <c r="BM413" s="212"/>
      <c r="BN413" s="212"/>
    </row>
    <row r="414" spans="1:66">
      <c r="A414" s="211"/>
      <c r="B414" s="211"/>
      <c r="C414" s="212"/>
      <c r="D414" s="212"/>
      <c r="E414" s="212"/>
      <c r="F414" s="212"/>
      <c r="G414" s="212"/>
      <c r="H414" s="212"/>
      <c r="I414" s="212"/>
      <c r="J414" s="212"/>
      <c r="K414" s="212"/>
      <c r="L414" s="212"/>
      <c r="M414" s="212"/>
      <c r="N414" s="212"/>
      <c r="O414" s="212"/>
      <c r="P414" s="212"/>
      <c r="Q414" s="212"/>
      <c r="R414" s="212"/>
      <c r="S414" s="212"/>
      <c r="T414" s="212"/>
      <c r="U414" s="212"/>
      <c r="V414" s="212"/>
      <c r="W414" s="212"/>
      <c r="X414" s="212"/>
      <c r="Y414" s="212"/>
      <c r="Z414" s="212"/>
      <c r="AA414" s="212"/>
      <c r="AB414" s="212"/>
      <c r="AC414" s="212"/>
      <c r="AD414" s="212"/>
      <c r="AE414" s="212"/>
      <c r="AF414" s="212"/>
      <c r="AG414" s="212"/>
      <c r="AH414" s="212"/>
      <c r="AI414" s="212"/>
      <c r="AJ414" s="212"/>
      <c r="AK414" s="212"/>
      <c r="AL414" s="212"/>
      <c r="AM414" s="212"/>
      <c r="AN414" s="212"/>
      <c r="AO414" s="212"/>
      <c r="AP414" s="212"/>
      <c r="AQ414" s="212"/>
      <c r="AR414" s="212"/>
      <c r="AS414" s="212"/>
      <c r="AT414" s="212"/>
      <c r="AU414" s="212"/>
      <c r="AV414" s="212"/>
      <c r="AW414" s="212"/>
      <c r="AX414" s="212"/>
      <c r="AY414" s="212"/>
      <c r="AZ414" s="212"/>
      <c r="BA414" s="212"/>
      <c r="BB414" s="212"/>
      <c r="BC414" s="212"/>
      <c r="BD414" s="212"/>
      <c r="BE414" s="212"/>
      <c r="BF414" s="212"/>
      <c r="BG414" s="212"/>
      <c r="BH414" s="212"/>
      <c r="BI414" s="212"/>
      <c r="BJ414" s="212"/>
      <c r="BK414" s="212"/>
      <c r="BL414" s="212"/>
      <c r="BM414" s="212"/>
      <c r="BN414" s="212"/>
    </row>
    <row r="415" spans="1:66">
      <c r="A415" s="211"/>
      <c r="B415" s="211"/>
      <c r="C415" s="212"/>
      <c r="D415" s="212"/>
      <c r="E415" s="212"/>
      <c r="F415" s="212"/>
      <c r="G415" s="212"/>
      <c r="H415" s="212"/>
      <c r="I415" s="212"/>
      <c r="J415" s="212"/>
      <c r="K415" s="212"/>
      <c r="L415" s="212"/>
      <c r="M415" s="212"/>
      <c r="N415" s="212"/>
      <c r="O415" s="212"/>
      <c r="P415" s="212"/>
      <c r="Q415" s="212"/>
      <c r="R415" s="212"/>
      <c r="S415" s="212"/>
      <c r="T415" s="212"/>
      <c r="U415" s="212"/>
      <c r="V415" s="212"/>
      <c r="W415" s="212"/>
      <c r="X415" s="212"/>
      <c r="Y415" s="212"/>
      <c r="Z415" s="212"/>
      <c r="AA415" s="212"/>
      <c r="AB415" s="212"/>
      <c r="AC415" s="212"/>
      <c r="AD415" s="212"/>
      <c r="AE415" s="212"/>
      <c r="AF415" s="212"/>
      <c r="AG415" s="212"/>
      <c r="AH415" s="212"/>
      <c r="AI415" s="212"/>
      <c r="AJ415" s="212"/>
      <c r="AK415" s="212"/>
      <c r="AL415" s="212"/>
      <c r="AM415" s="212"/>
      <c r="AN415" s="212"/>
      <c r="AO415" s="212"/>
      <c r="AP415" s="212"/>
      <c r="AQ415" s="212"/>
      <c r="AR415" s="212"/>
      <c r="AS415" s="212"/>
      <c r="AT415" s="212"/>
      <c r="AU415" s="212"/>
      <c r="AV415" s="212"/>
      <c r="AW415" s="212"/>
      <c r="AX415" s="212"/>
      <c r="AY415" s="212"/>
      <c r="AZ415" s="212"/>
      <c r="BA415" s="212"/>
      <c r="BB415" s="212"/>
      <c r="BC415" s="212"/>
      <c r="BD415" s="212"/>
      <c r="BE415" s="212"/>
      <c r="BF415" s="212"/>
      <c r="BG415" s="212"/>
      <c r="BH415" s="212"/>
      <c r="BI415" s="212"/>
      <c r="BJ415" s="212"/>
      <c r="BK415" s="212"/>
      <c r="BL415" s="212"/>
      <c r="BM415" s="212"/>
      <c r="BN415" s="212"/>
    </row>
    <row r="416" spans="1:66">
      <c r="A416" s="211"/>
      <c r="B416" s="211"/>
      <c r="C416" s="212"/>
      <c r="D416" s="212"/>
      <c r="E416" s="212"/>
      <c r="F416" s="212"/>
      <c r="G416" s="212"/>
      <c r="H416" s="212"/>
      <c r="I416" s="212"/>
      <c r="J416" s="212"/>
      <c r="K416" s="212"/>
      <c r="L416" s="212"/>
      <c r="M416" s="212"/>
      <c r="N416" s="212"/>
      <c r="O416" s="212"/>
      <c r="P416" s="212"/>
      <c r="Q416" s="212"/>
      <c r="R416" s="212"/>
      <c r="S416" s="212"/>
      <c r="T416" s="212"/>
      <c r="U416" s="212"/>
      <c r="V416" s="212"/>
      <c r="W416" s="212"/>
      <c r="X416" s="212"/>
      <c r="Y416" s="212"/>
      <c r="Z416" s="212"/>
      <c r="AA416" s="212"/>
      <c r="AB416" s="212"/>
      <c r="AC416" s="212"/>
      <c r="AD416" s="212"/>
      <c r="AE416" s="212"/>
      <c r="AF416" s="212"/>
      <c r="AG416" s="212"/>
      <c r="AH416" s="212"/>
      <c r="AI416" s="212"/>
      <c r="AJ416" s="212"/>
      <c r="AK416" s="212"/>
      <c r="AL416" s="212"/>
      <c r="AM416" s="212"/>
      <c r="AN416" s="212"/>
      <c r="AO416" s="212"/>
      <c r="AP416" s="212"/>
      <c r="AQ416" s="212"/>
      <c r="AR416" s="212"/>
      <c r="AS416" s="212"/>
      <c r="AT416" s="212"/>
      <c r="AU416" s="212"/>
      <c r="AV416" s="212"/>
      <c r="AW416" s="212"/>
      <c r="AX416" s="212"/>
      <c r="AY416" s="212"/>
      <c r="AZ416" s="212"/>
      <c r="BA416" s="212"/>
      <c r="BB416" s="212"/>
      <c r="BC416" s="212"/>
      <c r="BD416" s="212"/>
      <c r="BE416" s="212"/>
      <c r="BF416" s="212"/>
      <c r="BG416" s="212"/>
      <c r="BH416" s="212"/>
      <c r="BI416" s="212"/>
      <c r="BJ416" s="212"/>
      <c r="BK416" s="212"/>
      <c r="BL416" s="212"/>
      <c r="BM416" s="212"/>
      <c r="BN416" s="212"/>
    </row>
    <row r="417" spans="1:66">
      <c r="A417" s="211"/>
      <c r="B417" s="211"/>
      <c r="C417" s="212"/>
      <c r="D417" s="212"/>
      <c r="E417" s="212"/>
      <c r="F417" s="212"/>
      <c r="G417" s="212"/>
      <c r="H417" s="212"/>
      <c r="I417" s="212"/>
      <c r="J417" s="212"/>
      <c r="K417" s="212"/>
      <c r="L417" s="212"/>
      <c r="M417" s="212"/>
      <c r="N417" s="212"/>
      <c r="O417" s="212"/>
      <c r="P417" s="212"/>
      <c r="Q417" s="212"/>
      <c r="R417" s="212"/>
      <c r="S417" s="212"/>
      <c r="T417" s="212"/>
      <c r="U417" s="212"/>
      <c r="V417" s="212"/>
      <c r="W417" s="212"/>
      <c r="X417" s="212"/>
      <c r="Y417" s="212"/>
      <c r="Z417" s="212"/>
      <c r="AA417" s="212"/>
      <c r="AB417" s="212"/>
      <c r="AC417" s="212"/>
      <c r="AD417" s="212"/>
      <c r="AE417" s="212"/>
      <c r="AF417" s="212"/>
      <c r="AG417" s="212"/>
      <c r="AH417" s="212"/>
      <c r="AI417" s="212"/>
      <c r="AJ417" s="212"/>
      <c r="AK417" s="212"/>
      <c r="AL417" s="212"/>
      <c r="AM417" s="212"/>
      <c r="AN417" s="212"/>
      <c r="AO417" s="212"/>
      <c r="AP417" s="212"/>
      <c r="AQ417" s="212"/>
      <c r="AR417" s="212"/>
      <c r="AS417" s="212"/>
      <c r="AT417" s="212"/>
      <c r="AU417" s="212"/>
      <c r="AV417" s="212"/>
      <c r="AW417" s="212"/>
      <c r="AX417" s="212"/>
      <c r="AY417" s="212"/>
      <c r="AZ417" s="212"/>
      <c r="BA417" s="212"/>
      <c r="BB417" s="212"/>
      <c r="BC417" s="212"/>
      <c r="BD417" s="212"/>
      <c r="BE417" s="212"/>
      <c r="BF417" s="212"/>
      <c r="BG417" s="212"/>
      <c r="BH417" s="212"/>
      <c r="BI417" s="212"/>
      <c r="BJ417" s="212"/>
      <c r="BK417" s="212"/>
      <c r="BL417" s="212"/>
      <c r="BM417" s="212"/>
      <c r="BN417" s="212"/>
    </row>
    <row r="418" spans="1:66">
      <c r="A418" s="211"/>
      <c r="B418" s="211"/>
      <c r="C418" s="212"/>
      <c r="D418" s="212"/>
      <c r="E418" s="212"/>
      <c r="F418" s="212"/>
      <c r="G418" s="212"/>
      <c r="H418" s="212"/>
      <c r="I418" s="212"/>
      <c r="J418" s="212"/>
      <c r="K418" s="212"/>
      <c r="L418" s="212"/>
      <c r="M418" s="212"/>
      <c r="N418" s="212"/>
      <c r="O418" s="212"/>
      <c r="P418" s="212"/>
      <c r="Q418" s="212"/>
      <c r="R418" s="212"/>
      <c r="S418" s="212"/>
      <c r="T418" s="212"/>
      <c r="U418" s="212"/>
      <c r="V418" s="212"/>
      <c r="W418" s="212"/>
      <c r="X418" s="212"/>
      <c r="Y418" s="212"/>
      <c r="Z418" s="212"/>
      <c r="AA418" s="212"/>
      <c r="AB418" s="212"/>
      <c r="AC418" s="212"/>
      <c r="AD418" s="212"/>
      <c r="AE418" s="212"/>
      <c r="AF418" s="212"/>
      <c r="AG418" s="212"/>
      <c r="AH418" s="212"/>
      <c r="AI418" s="212"/>
      <c r="AJ418" s="212"/>
      <c r="AK418" s="212"/>
      <c r="AL418" s="212"/>
      <c r="AM418" s="212"/>
      <c r="AN418" s="212"/>
      <c r="AO418" s="212"/>
      <c r="AP418" s="212"/>
      <c r="AQ418" s="212"/>
      <c r="AR418" s="212"/>
      <c r="AS418" s="212"/>
      <c r="AT418" s="212"/>
      <c r="AU418" s="212"/>
      <c r="AV418" s="212"/>
      <c r="AW418" s="212"/>
      <c r="AX418" s="212"/>
      <c r="AY418" s="212"/>
      <c r="AZ418" s="212"/>
      <c r="BA418" s="212"/>
      <c r="BB418" s="212"/>
      <c r="BC418" s="212"/>
      <c r="BD418" s="212"/>
      <c r="BE418" s="212"/>
      <c r="BF418" s="212"/>
      <c r="BG418" s="212"/>
      <c r="BH418" s="212"/>
      <c r="BI418" s="212"/>
      <c r="BJ418" s="212"/>
      <c r="BK418" s="212"/>
      <c r="BL418" s="212"/>
      <c r="BM418" s="212"/>
      <c r="BN418" s="212"/>
    </row>
    <row r="419" spans="1:66">
      <c r="A419" s="211"/>
      <c r="B419" s="211"/>
      <c r="C419" s="212"/>
      <c r="D419" s="212"/>
      <c r="E419" s="212"/>
      <c r="F419" s="212"/>
      <c r="G419" s="212"/>
      <c r="H419" s="212"/>
      <c r="I419" s="212"/>
      <c r="J419" s="212"/>
      <c r="K419" s="212"/>
      <c r="L419" s="212"/>
      <c r="M419" s="212"/>
      <c r="N419" s="212"/>
      <c r="O419" s="212"/>
      <c r="P419" s="212"/>
      <c r="Q419" s="212"/>
      <c r="R419" s="212"/>
      <c r="S419" s="212"/>
      <c r="T419" s="212"/>
      <c r="U419" s="212"/>
      <c r="V419" s="212"/>
      <c r="W419" s="212"/>
      <c r="X419" s="212"/>
      <c r="Y419" s="212"/>
      <c r="Z419" s="212"/>
      <c r="AA419" s="212"/>
      <c r="AB419" s="212"/>
      <c r="AC419" s="212"/>
      <c r="AD419" s="212"/>
      <c r="AE419" s="212"/>
      <c r="AF419" s="212"/>
      <c r="AG419" s="212"/>
      <c r="AH419" s="212"/>
      <c r="AI419" s="212"/>
      <c r="AJ419" s="212"/>
      <c r="AK419" s="212"/>
      <c r="AL419" s="212"/>
      <c r="AM419" s="212"/>
      <c r="AN419" s="212"/>
      <c r="AO419" s="212"/>
      <c r="AP419" s="212"/>
      <c r="AQ419" s="212"/>
      <c r="AR419" s="212"/>
      <c r="AS419" s="212"/>
      <c r="AT419" s="212"/>
      <c r="AU419" s="212"/>
      <c r="AV419" s="212"/>
      <c r="AW419" s="212"/>
      <c r="AX419" s="212"/>
      <c r="AY419" s="212"/>
      <c r="AZ419" s="212"/>
      <c r="BA419" s="212"/>
      <c r="BB419" s="212"/>
      <c r="BC419" s="212"/>
      <c r="BD419" s="212"/>
      <c r="BE419" s="212"/>
      <c r="BF419" s="212"/>
      <c r="BG419" s="212"/>
      <c r="BH419" s="212"/>
      <c r="BI419" s="212"/>
      <c r="BJ419" s="212"/>
      <c r="BK419" s="212"/>
      <c r="BL419" s="212"/>
      <c r="BM419" s="212"/>
      <c r="BN419" s="212"/>
    </row>
    <row r="420" spans="1:66">
      <c r="A420" s="211"/>
      <c r="B420" s="211"/>
      <c r="C420" s="212"/>
      <c r="D420" s="212"/>
      <c r="E420" s="212"/>
      <c r="F420" s="212"/>
      <c r="G420" s="212"/>
      <c r="H420" s="212"/>
      <c r="I420" s="212"/>
      <c r="J420" s="212"/>
      <c r="K420" s="212"/>
      <c r="L420" s="212"/>
      <c r="M420" s="212"/>
      <c r="N420" s="212"/>
      <c r="O420" s="212"/>
      <c r="P420" s="212"/>
      <c r="Q420" s="212"/>
      <c r="R420" s="212"/>
      <c r="S420" s="212"/>
      <c r="T420" s="212"/>
      <c r="U420" s="212"/>
      <c r="V420" s="212"/>
      <c r="W420" s="212"/>
      <c r="X420" s="212"/>
      <c r="Y420" s="212"/>
      <c r="Z420" s="212"/>
      <c r="AA420" s="212"/>
      <c r="AB420" s="212"/>
      <c r="AC420" s="212"/>
      <c r="AD420" s="212"/>
      <c r="AE420" s="212"/>
      <c r="AF420" s="212"/>
      <c r="AG420" s="212"/>
      <c r="AH420" s="212"/>
      <c r="AI420" s="212"/>
      <c r="AJ420" s="212"/>
      <c r="AK420" s="212"/>
      <c r="AL420" s="212"/>
      <c r="AM420" s="212"/>
      <c r="AN420" s="212"/>
      <c r="AO420" s="212"/>
      <c r="AP420" s="212"/>
      <c r="AQ420" s="212"/>
      <c r="AR420" s="212"/>
      <c r="AS420" s="212"/>
      <c r="AT420" s="212"/>
      <c r="AU420" s="212"/>
      <c r="AV420" s="212"/>
      <c r="AW420" s="212"/>
      <c r="AX420" s="212"/>
      <c r="AY420" s="212"/>
      <c r="AZ420" s="212"/>
      <c r="BA420" s="212"/>
      <c r="BB420" s="212"/>
      <c r="BC420" s="212"/>
      <c r="BD420" s="212"/>
      <c r="BE420" s="212"/>
      <c r="BF420" s="212"/>
      <c r="BG420" s="212"/>
      <c r="BH420" s="212"/>
      <c r="BI420" s="212"/>
      <c r="BJ420" s="212"/>
      <c r="BK420" s="212"/>
      <c r="BL420" s="212"/>
      <c r="BM420" s="212"/>
      <c r="BN420" s="212"/>
    </row>
    <row r="421" spans="1:66">
      <c r="A421" s="211"/>
      <c r="B421" s="211"/>
      <c r="C421" s="212"/>
      <c r="D421" s="212"/>
      <c r="E421" s="212"/>
      <c r="F421" s="212"/>
      <c r="G421" s="212"/>
      <c r="H421" s="212"/>
      <c r="I421" s="212"/>
      <c r="J421" s="212"/>
      <c r="K421" s="212"/>
      <c r="L421" s="212"/>
      <c r="M421" s="212"/>
      <c r="N421" s="212"/>
      <c r="O421" s="212"/>
      <c r="P421" s="212"/>
      <c r="Q421" s="212"/>
      <c r="R421" s="212"/>
      <c r="S421" s="212"/>
      <c r="T421" s="212"/>
      <c r="U421" s="212"/>
      <c r="V421" s="212"/>
      <c r="W421" s="212"/>
      <c r="X421" s="212"/>
      <c r="Y421" s="212"/>
      <c r="Z421" s="212"/>
      <c r="AA421" s="212"/>
      <c r="AB421" s="212"/>
      <c r="AC421" s="212"/>
      <c r="AD421" s="212"/>
      <c r="AE421" s="212"/>
      <c r="AF421" s="212"/>
      <c r="AG421" s="212"/>
      <c r="AH421" s="212"/>
      <c r="AI421" s="212"/>
      <c r="AJ421" s="212"/>
      <c r="AK421" s="212"/>
      <c r="AL421" s="212"/>
      <c r="AM421" s="212"/>
      <c r="AN421" s="212"/>
      <c r="AO421" s="212"/>
      <c r="AP421" s="212"/>
      <c r="AQ421" s="212"/>
      <c r="AR421" s="212"/>
      <c r="AS421" s="212"/>
      <c r="AT421" s="212"/>
      <c r="AU421" s="212"/>
      <c r="AV421" s="212"/>
      <c r="AW421" s="212"/>
      <c r="AX421" s="212"/>
      <c r="AY421" s="212"/>
      <c r="AZ421" s="212"/>
      <c r="BA421" s="212"/>
      <c r="BB421" s="212"/>
      <c r="BC421" s="212"/>
      <c r="BD421" s="212"/>
      <c r="BE421" s="212"/>
      <c r="BF421" s="212"/>
      <c r="BG421" s="212"/>
      <c r="BH421" s="212"/>
      <c r="BI421" s="212"/>
      <c r="BJ421" s="212"/>
      <c r="BK421" s="212"/>
      <c r="BL421" s="212"/>
      <c r="BM421" s="212"/>
      <c r="BN421" s="212"/>
    </row>
    <row r="422" spans="1:66">
      <c r="A422" s="211"/>
      <c r="B422" s="211"/>
      <c r="C422" s="212"/>
      <c r="D422" s="212"/>
      <c r="E422" s="212"/>
      <c r="F422" s="212"/>
      <c r="G422" s="212"/>
      <c r="H422" s="212"/>
      <c r="I422" s="212"/>
      <c r="J422" s="212"/>
      <c r="K422" s="212"/>
      <c r="L422" s="212"/>
      <c r="M422" s="212"/>
      <c r="N422" s="212"/>
      <c r="O422" s="212"/>
      <c r="P422" s="212"/>
      <c r="Q422" s="212"/>
      <c r="R422" s="212"/>
      <c r="S422" s="212"/>
      <c r="T422" s="212"/>
      <c r="U422" s="212"/>
      <c r="V422" s="212"/>
      <c r="W422" s="212"/>
      <c r="X422" s="212"/>
      <c r="Y422" s="212"/>
      <c r="Z422" s="212"/>
      <c r="AA422" s="212"/>
      <c r="AB422" s="212"/>
      <c r="AC422" s="212"/>
      <c r="AD422" s="212"/>
      <c r="AE422" s="212"/>
      <c r="AF422" s="212"/>
      <c r="AG422" s="212"/>
      <c r="AH422" s="212"/>
      <c r="AI422" s="212"/>
      <c r="AJ422" s="212"/>
      <c r="AK422" s="212"/>
      <c r="AL422" s="212"/>
      <c r="AM422" s="212"/>
      <c r="AN422" s="212"/>
      <c r="AO422" s="212"/>
      <c r="AP422" s="212"/>
      <c r="AQ422" s="212"/>
      <c r="AR422" s="212"/>
      <c r="AS422" s="212"/>
      <c r="AT422" s="212"/>
      <c r="AU422" s="212"/>
      <c r="AV422" s="212"/>
      <c r="AW422" s="212"/>
      <c r="AX422" s="212"/>
      <c r="AY422" s="212"/>
      <c r="AZ422" s="212"/>
      <c r="BA422" s="212"/>
      <c r="BB422" s="212"/>
      <c r="BC422" s="212"/>
      <c r="BD422" s="212"/>
      <c r="BE422" s="212"/>
      <c r="BF422" s="212"/>
      <c r="BG422" s="212"/>
      <c r="BH422" s="212"/>
      <c r="BI422" s="212"/>
      <c r="BJ422" s="212"/>
      <c r="BK422" s="212"/>
      <c r="BL422" s="212"/>
      <c r="BM422" s="212"/>
      <c r="BN422" s="212"/>
    </row>
    <row r="423" spans="1:66">
      <c r="A423" s="211"/>
      <c r="B423" s="211"/>
      <c r="C423" s="212"/>
      <c r="D423" s="212"/>
      <c r="E423" s="212"/>
      <c r="F423" s="212"/>
      <c r="G423" s="212"/>
      <c r="H423" s="212"/>
      <c r="I423" s="212"/>
      <c r="J423" s="212"/>
      <c r="K423" s="212"/>
      <c r="L423" s="212"/>
      <c r="M423" s="212"/>
      <c r="N423" s="212"/>
      <c r="O423" s="212"/>
      <c r="P423" s="212"/>
      <c r="Q423" s="212"/>
      <c r="R423" s="212"/>
      <c r="S423" s="212"/>
      <c r="T423" s="212"/>
      <c r="U423" s="212"/>
      <c r="V423" s="212"/>
      <c r="W423" s="212"/>
      <c r="X423" s="212"/>
      <c r="Y423" s="212"/>
      <c r="Z423" s="212"/>
      <c r="AA423" s="212"/>
      <c r="AB423" s="212"/>
      <c r="AC423" s="212"/>
      <c r="AD423" s="212"/>
      <c r="AE423" s="212"/>
      <c r="AF423" s="212"/>
      <c r="AG423" s="212"/>
      <c r="AH423" s="212"/>
      <c r="AI423" s="212"/>
      <c r="AJ423" s="212"/>
      <c r="AK423" s="212"/>
      <c r="AL423" s="212"/>
      <c r="AM423" s="212"/>
      <c r="AN423" s="212"/>
      <c r="AO423" s="212"/>
      <c r="AP423" s="212"/>
      <c r="AQ423" s="212"/>
      <c r="AR423" s="212"/>
      <c r="AS423" s="212"/>
      <c r="AT423" s="212"/>
      <c r="AU423" s="212"/>
      <c r="AV423" s="212"/>
      <c r="AW423" s="212"/>
      <c r="AX423" s="212"/>
      <c r="AY423" s="212"/>
      <c r="AZ423" s="212"/>
      <c r="BA423" s="212"/>
      <c r="BB423" s="212"/>
      <c r="BC423" s="212"/>
      <c r="BD423" s="212"/>
      <c r="BE423" s="212"/>
      <c r="BF423" s="212"/>
      <c r="BG423" s="212"/>
      <c r="BH423" s="212"/>
      <c r="BI423" s="212"/>
      <c r="BJ423" s="212"/>
      <c r="BK423" s="212"/>
      <c r="BL423" s="212"/>
      <c r="BM423" s="212"/>
      <c r="BN423" s="212"/>
    </row>
  </sheetData>
  <mergeCells count="73">
    <mergeCell ref="A13:A20"/>
    <mergeCell ref="B13:B20"/>
    <mergeCell ref="A21:A28"/>
    <mergeCell ref="B21:B28"/>
    <mergeCell ref="BH3:BH4"/>
    <mergeCell ref="BI3:BI4"/>
    <mergeCell ref="BJ3:BJ4"/>
    <mergeCell ref="BK3:BK4"/>
    <mergeCell ref="BL3:BL4"/>
    <mergeCell ref="A5:A12"/>
    <mergeCell ref="B5:B12"/>
    <mergeCell ref="BB3:BB4"/>
    <mergeCell ref="BC3:BC4"/>
    <mergeCell ref="BD3:BD4"/>
    <mergeCell ref="BE3:BE4"/>
    <mergeCell ref="BF3:BF4"/>
    <mergeCell ref="BG3:BG4"/>
    <mergeCell ref="AV3:AV4"/>
    <mergeCell ref="AW3:AW4"/>
    <mergeCell ref="AX3:AX4"/>
    <mergeCell ref="AY3:AY4"/>
    <mergeCell ref="AZ3:AZ4"/>
    <mergeCell ref="BA3:BA4"/>
    <mergeCell ref="AP3:AP4"/>
    <mergeCell ref="AQ3:AQ4"/>
    <mergeCell ref="AR3:AR4"/>
    <mergeCell ref="AS3:AS4"/>
    <mergeCell ref="AT3:AT4"/>
    <mergeCell ref="AU3:AU4"/>
    <mergeCell ref="AF3:AF4"/>
    <mergeCell ref="AG3:AG4"/>
    <mergeCell ref="AH3:AH4"/>
    <mergeCell ref="AI3:AI4"/>
    <mergeCell ref="AJ3:AJ4"/>
    <mergeCell ref="AK3:AK4"/>
    <mergeCell ref="P3:P4"/>
    <mergeCell ref="Q3:U3"/>
    <mergeCell ref="Z3:Z4"/>
    <mergeCell ref="AA3:AA4"/>
    <mergeCell ref="AB3:AB4"/>
    <mergeCell ref="AE3:AE4"/>
    <mergeCell ref="J3:J4"/>
    <mergeCell ref="K3:K4"/>
    <mergeCell ref="L3:L4"/>
    <mergeCell ref="M3:M4"/>
    <mergeCell ref="N3:N4"/>
    <mergeCell ref="O3:O4"/>
    <mergeCell ref="AG2:AH2"/>
    <mergeCell ref="AK2:AN2"/>
    <mergeCell ref="AO2:AU2"/>
    <mergeCell ref="AV2:BC2"/>
    <mergeCell ref="BD2:BL2"/>
    <mergeCell ref="BM2:BM4"/>
    <mergeCell ref="AL3:AL4"/>
    <mergeCell ref="AM3:AM4"/>
    <mergeCell ref="AN3:AN4"/>
    <mergeCell ref="AO3:AO4"/>
    <mergeCell ref="W2:W4"/>
    <mergeCell ref="X2:X4"/>
    <mergeCell ref="Y2:Y4"/>
    <mergeCell ref="Z2:AB2"/>
    <mergeCell ref="AC2:AC4"/>
    <mergeCell ref="AD2:AD4"/>
    <mergeCell ref="A2:D4"/>
    <mergeCell ref="E2:E4"/>
    <mergeCell ref="F2:I2"/>
    <mergeCell ref="J2:N2"/>
    <mergeCell ref="O2:U2"/>
    <mergeCell ref="V2:V4"/>
    <mergeCell ref="F3:F4"/>
    <mergeCell ref="G3:G4"/>
    <mergeCell ref="H3:H4"/>
    <mergeCell ref="I3:I4"/>
  </mergeCells>
  <phoneticPr fontId="2"/>
  <printOptions horizontalCentered="1"/>
  <pageMargins left="0.47244094488188981" right="0.47244094488188981" top="0.70866141732283472" bottom="0" header="0" footer="0"/>
  <pageSetup paperSize="9" scale="95" fitToWidth="0" fitToHeight="0" pageOrder="overThenDown" orientation="portrait" r:id="rId1"/>
  <headerFooter alignWithMargins="0"/>
  <colBreaks count="1" manualBreakCount="1">
    <brk id="3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4E1F6-B40E-4DAE-A51C-FBEA5F05217C}">
  <dimension ref="A1:O13"/>
  <sheetViews>
    <sheetView showGridLines="0" showZeros="0" zoomScaleNormal="100" zoomScaleSheetLayoutView="115" workbookViewId="0">
      <selection sqref="A1:E1"/>
    </sheetView>
  </sheetViews>
  <sheetFormatPr defaultColWidth="8.875" defaultRowHeight="13.5"/>
  <cols>
    <col min="1" max="1" width="10" customWidth="1"/>
    <col min="2" max="2" width="5.5" customWidth="1"/>
    <col min="3" max="3" width="7.75" customWidth="1"/>
    <col min="4" max="10" width="5.5" customWidth="1"/>
    <col min="11" max="11" width="7.25" customWidth="1"/>
    <col min="12" max="14" width="5.5" customWidth="1"/>
    <col min="15" max="15" width="7.75" customWidth="1"/>
  </cols>
  <sheetData>
    <row r="1" spans="1:15" s="9" customFormat="1" ht="15" customHeight="1" thickBot="1">
      <c r="A1" s="31" t="s">
        <v>98</v>
      </c>
      <c r="B1" s="31"/>
      <c r="C1" s="31"/>
      <c r="D1" s="31"/>
      <c r="E1" s="31"/>
      <c r="O1" s="214"/>
    </row>
    <row r="2" spans="1:15" s="4" customFormat="1" ht="15.95" customHeight="1">
      <c r="A2" s="215"/>
      <c r="B2" s="216" t="s">
        <v>7</v>
      </c>
      <c r="C2" s="217"/>
      <c r="D2" s="216" t="s">
        <v>99</v>
      </c>
      <c r="E2" s="217"/>
      <c r="F2" s="216" t="s">
        <v>100</v>
      </c>
      <c r="G2" s="217"/>
      <c r="H2" s="216" t="s">
        <v>101</v>
      </c>
      <c r="I2" s="217"/>
      <c r="J2" s="216" t="s">
        <v>102</v>
      </c>
      <c r="K2" s="217"/>
      <c r="L2" s="216" t="s">
        <v>103</v>
      </c>
      <c r="M2" s="217"/>
      <c r="N2" s="34" t="s">
        <v>104</v>
      </c>
      <c r="O2" s="218"/>
    </row>
    <row r="3" spans="1:15" s="50" customFormat="1" ht="29.1" customHeight="1" thickBot="1">
      <c r="A3" s="219"/>
      <c r="B3" s="220" t="s">
        <v>105</v>
      </c>
      <c r="C3" s="220" t="s">
        <v>106</v>
      </c>
      <c r="D3" s="220" t="s">
        <v>105</v>
      </c>
      <c r="E3" s="220" t="s">
        <v>106</v>
      </c>
      <c r="F3" s="220" t="s">
        <v>105</v>
      </c>
      <c r="G3" s="220" t="s">
        <v>106</v>
      </c>
      <c r="H3" s="220" t="s">
        <v>105</v>
      </c>
      <c r="I3" s="220" t="s">
        <v>106</v>
      </c>
      <c r="J3" s="220" t="s">
        <v>105</v>
      </c>
      <c r="K3" s="220" t="s">
        <v>106</v>
      </c>
      <c r="L3" s="220" t="s">
        <v>105</v>
      </c>
      <c r="M3" s="220" t="s">
        <v>106</v>
      </c>
      <c r="N3" s="220" t="s">
        <v>105</v>
      </c>
      <c r="O3" s="221" t="s">
        <v>106</v>
      </c>
    </row>
    <row r="4" spans="1:15" s="225" customFormat="1" ht="19.5" customHeight="1">
      <c r="A4" s="222" t="s">
        <v>7</v>
      </c>
      <c r="B4" s="223">
        <v>86</v>
      </c>
      <c r="C4" s="224">
        <v>20711</v>
      </c>
      <c r="D4" s="223">
        <v>5</v>
      </c>
      <c r="E4" s="224">
        <v>696</v>
      </c>
      <c r="F4" s="223">
        <v>1</v>
      </c>
      <c r="G4" s="224">
        <v>16</v>
      </c>
      <c r="H4" s="223">
        <v>14</v>
      </c>
      <c r="I4" s="224">
        <v>770</v>
      </c>
      <c r="J4" s="223">
        <v>54</v>
      </c>
      <c r="K4" s="224">
        <v>1748</v>
      </c>
      <c r="L4" s="223">
        <v>7</v>
      </c>
      <c r="M4" s="224">
        <v>81</v>
      </c>
      <c r="N4" s="223">
        <v>5</v>
      </c>
      <c r="O4" s="224">
        <v>17400</v>
      </c>
    </row>
    <row r="5" spans="1:15" s="225" customFormat="1" ht="19.5" customHeight="1">
      <c r="A5" s="226" t="s">
        <v>0</v>
      </c>
      <c r="B5" s="227">
        <v>19</v>
      </c>
      <c r="C5" s="227">
        <v>634</v>
      </c>
      <c r="D5" s="227">
        <v>0</v>
      </c>
      <c r="E5" s="227">
        <v>0</v>
      </c>
      <c r="F5" s="227">
        <v>0</v>
      </c>
      <c r="G5" s="227">
        <v>0</v>
      </c>
      <c r="H5" s="227">
        <v>2</v>
      </c>
      <c r="I5" s="227">
        <v>34</v>
      </c>
      <c r="J5" s="227">
        <v>17</v>
      </c>
      <c r="K5" s="228">
        <v>600</v>
      </c>
      <c r="L5" s="227">
        <v>0</v>
      </c>
      <c r="M5" s="227">
        <v>0</v>
      </c>
      <c r="N5" s="227">
        <v>0</v>
      </c>
      <c r="O5" s="227">
        <v>0</v>
      </c>
    </row>
    <row r="6" spans="1:15" s="225" customFormat="1" ht="19.5" customHeight="1">
      <c r="A6" s="226" t="s">
        <v>1</v>
      </c>
      <c r="B6" s="227">
        <v>8</v>
      </c>
      <c r="C6" s="227">
        <v>786</v>
      </c>
      <c r="D6" s="227">
        <v>1</v>
      </c>
      <c r="E6" s="228">
        <v>635</v>
      </c>
      <c r="F6" s="227">
        <v>0</v>
      </c>
      <c r="G6" s="227">
        <v>0</v>
      </c>
      <c r="H6" s="227">
        <v>1</v>
      </c>
      <c r="I6" s="227">
        <v>1</v>
      </c>
      <c r="J6" s="227">
        <v>5</v>
      </c>
      <c r="K6" s="228">
        <v>145</v>
      </c>
      <c r="L6" s="227">
        <v>1</v>
      </c>
      <c r="M6" s="227">
        <v>5</v>
      </c>
      <c r="N6" s="227">
        <v>0</v>
      </c>
      <c r="O6" s="227">
        <v>0</v>
      </c>
    </row>
    <row r="7" spans="1:15" s="225" customFormat="1" ht="19.5" customHeight="1">
      <c r="A7" s="226" t="s">
        <v>2</v>
      </c>
      <c r="B7" s="227">
        <v>8</v>
      </c>
      <c r="C7" s="227">
        <v>230</v>
      </c>
      <c r="D7" s="227">
        <v>0</v>
      </c>
      <c r="E7" s="227">
        <v>0</v>
      </c>
      <c r="F7" s="227">
        <v>0</v>
      </c>
      <c r="G7" s="227">
        <v>0</v>
      </c>
      <c r="H7" s="227">
        <v>0</v>
      </c>
      <c r="I7" s="227">
        <v>0</v>
      </c>
      <c r="J7" s="227">
        <v>8</v>
      </c>
      <c r="K7" s="228">
        <v>230</v>
      </c>
      <c r="L7" s="227">
        <v>0</v>
      </c>
      <c r="M7" s="227">
        <v>0</v>
      </c>
      <c r="N7" s="227">
        <v>0</v>
      </c>
      <c r="O7" s="227">
        <v>0</v>
      </c>
    </row>
    <row r="8" spans="1:15" s="225" customFormat="1" ht="19.5" customHeight="1">
      <c r="A8" s="226" t="s">
        <v>3</v>
      </c>
      <c r="B8" s="227">
        <v>10</v>
      </c>
      <c r="C8" s="227">
        <v>3467</v>
      </c>
      <c r="D8" s="227">
        <v>1</v>
      </c>
      <c r="E8" s="228">
        <v>6</v>
      </c>
      <c r="F8" s="227">
        <v>1</v>
      </c>
      <c r="G8" s="228">
        <v>16</v>
      </c>
      <c r="H8" s="227">
        <v>2</v>
      </c>
      <c r="I8" s="228">
        <v>400</v>
      </c>
      <c r="J8" s="227">
        <v>3</v>
      </c>
      <c r="K8" s="228">
        <v>90</v>
      </c>
      <c r="L8" s="227">
        <v>2</v>
      </c>
      <c r="M8" s="228">
        <v>55</v>
      </c>
      <c r="N8" s="227">
        <v>1</v>
      </c>
      <c r="O8" s="227">
        <v>2900</v>
      </c>
    </row>
    <row r="9" spans="1:15" s="225" customFormat="1" ht="19.5" customHeight="1">
      <c r="A9" s="226" t="s">
        <v>4</v>
      </c>
      <c r="B9" s="227">
        <v>11</v>
      </c>
      <c r="C9" s="227">
        <v>5558</v>
      </c>
      <c r="D9" s="227">
        <v>0</v>
      </c>
      <c r="E9" s="228">
        <v>0</v>
      </c>
      <c r="F9" s="227">
        <v>0</v>
      </c>
      <c r="G9" s="228">
        <v>0</v>
      </c>
      <c r="H9" s="227">
        <v>2</v>
      </c>
      <c r="I9" s="228">
        <v>301</v>
      </c>
      <c r="J9" s="227">
        <v>8</v>
      </c>
      <c r="K9" s="228">
        <v>257</v>
      </c>
      <c r="L9" s="227">
        <v>0</v>
      </c>
      <c r="M9" s="228">
        <v>0</v>
      </c>
      <c r="N9" s="227">
        <v>1</v>
      </c>
      <c r="O9" s="227">
        <v>5000</v>
      </c>
    </row>
    <row r="10" spans="1:15" s="225" customFormat="1" ht="19.5" customHeight="1">
      <c r="A10" s="226" t="s">
        <v>5</v>
      </c>
      <c r="B10" s="227">
        <v>17</v>
      </c>
      <c r="C10" s="227">
        <v>4314</v>
      </c>
      <c r="D10" s="227">
        <v>2</v>
      </c>
      <c r="E10" s="228">
        <v>17</v>
      </c>
      <c r="F10" s="227">
        <v>0</v>
      </c>
      <c r="G10" s="228">
        <v>0</v>
      </c>
      <c r="H10" s="227">
        <v>3</v>
      </c>
      <c r="I10" s="228">
        <v>11</v>
      </c>
      <c r="J10" s="227">
        <v>7</v>
      </c>
      <c r="K10" s="227">
        <v>265</v>
      </c>
      <c r="L10" s="227">
        <v>4</v>
      </c>
      <c r="M10" s="228">
        <v>21</v>
      </c>
      <c r="N10" s="227">
        <v>1</v>
      </c>
      <c r="O10" s="227">
        <v>4000</v>
      </c>
    </row>
    <row r="11" spans="1:15" s="225" customFormat="1" ht="19.5" customHeight="1">
      <c r="A11" s="226" t="s">
        <v>6</v>
      </c>
      <c r="B11" s="227">
        <v>13</v>
      </c>
      <c r="C11" s="227">
        <v>5722</v>
      </c>
      <c r="D11" s="227">
        <v>1</v>
      </c>
      <c r="E11" s="228">
        <v>38</v>
      </c>
      <c r="F11" s="227">
        <v>0</v>
      </c>
      <c r="G11" s="228">
        <v>0</v>
      </c>
      <c r="H11" s="227">
        <v>4</v>
      </c>
      <c r="I11" s="228">
        <v>23</v>
      </c>
      <c r="J11" s="227">
        <v>6</v>
      </c>
      <c r="K11" s="227">
        <v>161</v>
      </c>
      <c r="L11" s="227">
        <v>0</v>
      </c>
      <c r="M11" s="227">
        <v>0</v>
      </c>
      <c r="N11" s="227">
        <v>2</v>
      </c>
      <c r="O11" s="227">
        <v>5500</v>
      </c>
    </row>
    <row r="12" spans="1:15" s="225" customFormat="1" ht="19.5" customHeight="1" thickBot="1">
      <c r="A12" s="229" t="s">
        <v>107</v>
      </c>
      <c r="B12" s="230">
        <v>4</v>
      </c>
      <c r="C12" s="230">
        <v>50</v>
      </c>
      <c r="D12" s="230">
        <v>0</v>
      </c>
      <c r="E12" s="230">
        <v>14</v>
      </c>
      <c r="F12" s="230">
        <v>0</v>
      </c>
      <c r="G12" s="230">
        <v>0</v>
      </c>
      <c r="H12" s="230">
        <v>0</v>
      </c>
      <c r="I12" s="230" t="s">
        <v>108</v>
      </c>
      <c r="J12" s="230">
        <v>4</v>
      </c>
      <c r="K12" s="230">
        <v>36</v>
      </c>
      <c r="L12" s="230">
        <v>0</v>
      </c>
      <c r="M12" s="230">
        <v>0</v>
      </c>
      <c r="N12" s="230">
        <v>0</v>
      </c>
      <c r="O12" s="230">
        <v>0</v>
      </c>
    </row>
    <row r="13" spans="1:15" s="4" customFormat="1" ht="15" customHeight="1">
      <c r="A13" s="231" t="s">
        <v>15</v>
      </c>
      <c r="B13" s="232"/>
      <c r="C13" s="233"/>
      <c r="D13" s="233"/>
      <c r="E13" s="233"/>
      <c r="F13" s="233"/>
      <c r="G13" s="233"/>
      <c r="H13" s="233"/>
      <c r="I13" s="233"/>
      <c r="J13" s="233"/>
      <c r="K13" s="233"/>
      <c r="L13" s="233"/>
      <c r="M13" s="233"/>
      <c r="N13" s="233"/>
      <c r="O13" s="233"/>
    </row>
  </sheetData>
  <mergeCells count="10">
    <mergeCell ref="J2:K2"/>
    <mergeCell ref="L2:M2"/>
    <mergeCell ref="N2:O2"/>
    <mergeCell ref="A13:O13"/>
    <mergeCell ref="A1:E1"/>
    <mergeCell ref="A2:A3"/>
    <mergeCell ref="B2:C2"/>
    <mergeCell ref="D2:E2"/>
    <mergeCell ref="F2:G2"/>
    <mergeCell ref="H2:I2"/>
  </mergeCells>
  <phoneticPr fontId="2"/>
  <printOptions horizontalCentered="1"/>
  <pageMargins left="0.47244094488188981" right="0.47244094488188981" top="0.70866141732283472" bottom="0" header="0" footer="0"/>
  <pageSetup paperSize="9"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90812-5BA3-4347-9874-DB775A3C0525}">
  <dimension ref="A1:L7"/>
  <sheetViews>
    <sheetView showGridLines="0" showZeros="0" zoomScaleNormal="100" zoomScaleSheetLayoutView="100" workbookViewId="0">
      <selection sqref="A1:E1"/>
    </sheetView>
  </sheetViews>
  <sheetFormatPr defaultColWidth="8.875" defaultRowHeight="13.5"/>
  <cols>
    <col min="1" max="1" width="10" customWidth="1"/>
    <col min="2" max="2" width="7.625" customWidth="1"/>
    <col min="3" max="6" width="7.5" customWidth="1"/>
    <col min="7" max="7" width="7.625" customWidth="1"/>
    <col min="8" max="11" width="7.5" customWidth="1"/>
    <col min="12" max="12" width="7.625" customWidth="1"/>
    <col min="13" max="19" width="1.625" customWidth="1"/>
    <col min="20" max="64" width="5.625" customWidth="1"/>
  </cols>
  <sheetData>
    <row r="1" spans="1:12" s="9" customFormat="1" ht="15" customHeight="1" thickBot="1">
      <c r="A1" s="234" t="s">
        <v>109</v>
      </c>
      <c r="B1" s="234"/>
      <c r="C1" s="234"/>
      <c r="D1" s="234"/>
      <c r="E1" s="234"/>
      <c r="K1" s="4"/>
    </row>
    <row r="2" spans="1:12" s="4" customFormat="1" ht="15.95" customHeight="1">
      <c r="A2" s="215"/>
      <c r="B2" s="235" t="s">
        <v>59</v>
      </c>
      <c r="C2" s="236" t="s">
        <v>110</v>
      </c>
      <c r="D2" s="236" t="s">
        <v>111</v>
      </c>
      <c r="E2" s="236" t="s">
        <v>112</v>
      </c>
      <c r="F2" s="236" t="s">
        <v>113</v>
      </c>
      <c r="G2" s="237" t="s">
        <v>114</v>
      </c>
      <c r="H2" s="236" t="s">
        <v>110</v>
      </c>
      <c r="I2" s="236" t="s">
        <v>111</v>
      </c>
      <c r="J2" s="236" t="s">
        <v>112</v>
      </c>
      <c r="K2" s="236" t="s">
        <v>113</v>
      </c>
      <c r="L2" s="238" t="s">
        <v>115</v>
      </c>
    </row>
    <row r="3" spans="1:12" s="4" customFormat="1" ht="21" customHeight="1" thickBot="1">
      <c r="A3" s="219"/>
      <c r="B3" s="239"/>
      <c r="C3" s="240" t="s">
        <v>116</v>
      </c>
      <c r="D3" s="240" t="s">
        <v>116</v>
      </c>
      <c r="E3" s="240" t="s">
        <v>116</v>
      </c>
      <c r="F3" s="240" t="s">
        <v>116</v>
      </c>
      <c r="G3" s="241"/>
      <c r="H3" s="240" t="s">
        <v>116</v>
      </c>
      <c r="I3" s="240" t="s">
        <v>116</v>
      </c>
      <c r="J3" s="240" t="s">
        <v>116</v>
      </c>
      <c r="K3" s="240" t="s">
        <v>116</v>
      </c>
      <c r="L3" s="242"/>
    </row>
    <row r="4" spans="1:12" s="4" customFormat="1" ht="19.5" customHeight="1">
      <c r="A4" s="243" t="s">
        <v>7</v>
      </c>
      <c r="B4" s="244">
        <v>195</v>
      </c>
      <c r="C4" s="245">
        <v>0</v>
      </c>
      <c r="D4" s="245">
        <v>0</v>
      </c>
      <c r="E4" s="245">
        <v>0</v>
      </c>
      <c r="F4" s="245">
        <v>0</v>
      </c>
      <c r="G4" s="245">
        <v>17</v>
      </c>
      <c r="H4" s="245">
        <v>0</v>
      </c>
      <c r="I4" s="245">
        <v>0</v>
      </c>
      <c r="J4" s="245">
        <v>0</v>
      </c>
      <c r="K4" s="245">
        <v>0</v>
      </c>
      <c r="L4" s="245">
        <v>2</v>
      </c>
    </row>
    <row r="5" spans="1:12" s="4" customFormat="1" ht="19.5" customHeight="1">
      <c r="A5" s="246" t="s">
        <v>56</v>
      </c>
      <c r="B5" s="12">
        <v>2</v>
      </c>
      <c r="C5" s="247" t="s">
        <v>108</v>
      </c>
      <c r="D5" s="247" t="s">
        <v>108</v>
      </c>
      <c r="E5" s="247" t="s">
        <v>108</v>
      </c>
      <c r="F5" s="247">
        <v>0</v>
      </c>
      <c r="G5" s="247">
        <v>2</v>
      </c>
      <c r="H5" s="247" t="s">
        <v>108</v>
      </c>
      <c r="I5" s="247" t="s">
        <v>117</v>
      </c>
      <c r="J5" s="247" t="s">
        <v>108</v>
      </c>
      <c r="K5" s="247" t="s">
        <v>108</v>
      </c>
      <c r="L5" s="247">
        <v>2</v>
      </c>
    </row>
    <row r="6" spans="1:12" s="4" customFormat="1" ht="19.5" customHeight="1" thickBot="1">
      <c r="A6" s="248" t="s">
        <v>118</v>
      </c>
      <c r="B6" s="13">
        <v>193</v>
      </c>
      <c r="C6" s="249">
        <v>0</v>
      </c>
      <c r="D6" s="249">
        <v>0</v>
      </c>
      <c r="E6" s="249">
        <v>0</v>
      </c>
      <c r="F6" s="249">
        <v>0</v>
      </c>
      <c r="G6" s="249">
        <v>15</v>
      </c>
      <c r="H6" s="249">
        <v>0</v>
      </c>
      <c r="I6" s="249" t="s">
        <v>117</v>
      </c>
      <c r="J6" s="249" t="s">
        <v>108</v>
      </c>
      <c r="K6" s="249" t="s">
        <v>108</v>
      </c>
      <c r="L6" s="249" t="s">
        <v>108</v>
      </c>
    </row>
    <row r="7" spans="1:12" s="4" customFormat="1" ht="15" customHeight="1">
      <c r="A7" s="250" t="s">
        <v>15</v>
      </c>
      <c r="B7" s="251"/>
    </row>
  </sheetData>
  <mergeCells count="5">
    <mergeCell ref="A1:E1"/>
    <mergeCell ref="A2:A3"/>
    <mergeCell ref="B2:B3"/>
    <mergeCell ref="G2:G3"/>
    <mergeCell ref="L2:L3"/>
  </mergeCells>
  <phoneticPr fontId="2"/>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C4388-8066-4AD2-85FF-508CE4F790C6}">
  <dimension ref="A1:P17"/>
  <sheetViews>
    <sheetView showGridLines="0" showZeros="0" zoomScaleSheetLayoutView="100" workbookViewId="0">
      <selection sqref="A1:G1"/>
    </sheetView>
  </sheetViews>
  <sheetFormatPr defaultColWidth="8.875" defaultRowHeight="13.5"/>
  <cols>
    <col min="1" max="1" width="10" customWidth="1"/>
    <col min="2" max="7" width="13.75" customWidth="1"/>
    <col min="8" max="49" width="5.625" customWidth="1"/>
  </cols>
  <sheetData>
    <row r="1" spans="1:7" s="9" customFormat="1" ht="15" customHeight="1" thickBot="1">
      <c r="A1" s="252" t="s">
        <v>119</v>
      </c>
      <c r="B1" s="252"/>
      <c r="C1" s="252"/>
      <c r="D1" s="252"/>
      <c r="E1" s="252"/>
      <c r="F1" s="252"/>
      <c r="G1" s="252"/>
    </row>
    <row r="2" spans="1:7" s="4" customFormat="1" ht="33" customHeight="1">
      <c r="A2" s="215"/>
      <c r="B2" s="253" t="s">
        <v>120</v>
      </c>
      <c r="C2" s="253" t="s">
        <v>121</v>
      </c>
      <c r="D2" s="254" t="s">
        <v>123</v>
      </c>
      <c r="E2" s="255" t="s">
        <v>124</v>
      </c>
      <c r="F2" s="253" t="s">
        <v>125</v>
      </c>
      <c r="G2" s="256" t="s">
        <v>126</v>
      </c>
    </row>
    <row r="3" spans="1:7" s="4" customFormat="1" ht="84.95" customHeight="1" thickBot="1">
      <c r="A3" s="219"/>
      <c r="B3" s="257"/>
      <c r="C3" s="257"/>
      <c r="D3" s="258"/>
      <c r="E3" s="259"/>
      <c r="F3" s="257"/>
      <c r="G3" s="260"/>
    </row>
    <row r="4" spans="1:7" s="77" customFormat="1" ht="18" customHeight="1">
      <c r="A4" s="261" t="s">
        <v>7</v>
      </c>
      <c r="B4" s="262">
        <f>SUM(B5:B11)</f>
        <v>8</v>
      </c>
      <c r="C4" s="262">
        <f t="shared" ref="C4:G4" si="0">SUM(C5:C11)</f>
        <v>17</v>
      </c>
      <c r="D4" s="262">
        <f t="shared" si="0"/>
        <v>17</v>
      </c>
      <c r="E4" s="262">
        <f t="shared" si="0"/>
        <v>0</v>
      </c>
      <c r="F4" s="262">
        <f t="shared" si="0"/>
        <v>0</v>
      </c>
      <c r="G4" s="263">
        <f t="shared" si="0"/>
        <v>0</v>
      </c>
    </row>
    <row r="5" spans="1:7" s="77" customFormat="1" ht="18" customHeight="1">
      <c r="A5" s="264" t="s">
        <v>0</v>
      </c>
      <c r="B5" s="265">
        <v>0</v>
      </c>
      <c r="C5" s="265">
        <v>0</v>
      </c>
      <c r="D5" s="266">
        <v>0</v>
      </c>
      <c r="E5" s="266">
        <v>0</v>
      </c>
      <c r="F5" s="266">
        <v>0</v>
      </c>
      <c r="G5" s="266">
        <v>0</v>
      </c>
    </row>
    <row r="6" spans="1:7" s="77" customFormat="1" ht="18" customHeight="1">
      <c r="A6" s="226" t="s">
        <v>1</v>
      </c>
      <c r="B6" s="265">
        <v>0</v>
      </c>
      <c r="C6" s="265">
        <v>0</v>
      </c>
      <c r="D6" s="266">
        <v>0</v>
      </c>
      <c r="E6" s="266">
        <v>0</v>
      </c>
      <c r="F6" s="266">
        <v>0</v>
      </c>
      <c r="G6" s="266">
        <v>0</v>
      </c>
    </row>
    <row r="7" spans="1:7" s="77" customFormat="1" ht="18" customHeight="1">
      <c r="A7" s="226" t="s">
        <v>2</v>
      </c>
      <c r="B7" s="265">
        <v>4</v>
      </c>
      <c r="C7" s="265">
        <v>11</v>
      </c>
      <c r="D7" s="266">
        <v>11</v>
      </c>
      <c r="E7" s="266">
        <v>0</v>
      </c>
      <c r="F7" s="266">
        <v>0</v>
      </c>
      <c r="G7" s="266">
        <v>0</v>
      </c>
    </row>
    <row r="8" spans="1:7" s="77" customFormat="1" ht="18" customHeight="1">
      <c r="A8" s="226" t="s">
        <v>3</v>
      </c>
      <c r="B8" s="265">
        <v>2</v>
      </c>
      <c r="C8" s="265">
        <v>4</v>
      </c>
      <c r="D8" s="266">
        <v>4</v>
      </c>
      <c r="E8" s="266">
        <v>0</v>
      </c>
      <c r="F8" s="266">
        <v>0</v>
      </c>
      <c r="G8" s="266">
        <v>0</v>
      </c>
    </row>
    <row r="9" spans="1:7" s="77" customFormat="1" ht="18" customHeight="1">
      <c r="A9" s="226" t="s">
        <v>4</v>
      </c>
      <c r="B9" s="265">
        <v>2</v>
      </c>
      <c r="C9" s="266">
        <v>2</v>
      </c>
      <c r="D9" s="266">
        <v>2</v>
      </c>
      <c r="E9" s="266">
        <v>0</v>
      </c>
      <c r="F9" s="266">
        <v>0</v>
      </c>
      <c r="G9" s="266">
        <v>0</v>
      </c>
    </row>
    <row r="10" spans="1:7" s="77" customFormat="1" ht="18" customHeight="1">
      <c r="A10" s="226" t="s">
        <v>5</v>
      </c>
      <c r="B10" s="265">
        <v>0</v>
      </c>
      <c r="C10" s="265">
        <v>0</v>
      </c>
      <c r="D10" s="266">
        <v>0</v>
      </c>
      <c r="E10" s="266">
        <v>0</v>
      </c>
      <c r="F10" s="266">
        <v>0</v>
      </c>
      <c r="G10" s="266">
        <v>0</v>
      </c>
    </row>
    <row r="11" spans="1:7" s="77" customFormat="1" ht="18" customHeight="1" thickBot="1">
      <c r="A11" s="229" t="s">
        <v>6</v>
      </c>
      <c r="B11" s="267">
        <v>0</v>
      </c>
      <c r="C11" s="267">
        <v>0</v>
      </c>
      <c r="D11" s="268">
        <v>0</v>
      </c>
      <c r="E11" s="268">
        <v>0</v>
      </c>
      <c r="F11" s="268">
        <v>0</v>
      </c>
      <c r="G11" s="268">
        <v>0</v>
      </c>
    </row>
    <row r="12" spans="1:7" s="4" customFormat="1" ht="15" customHeight="1">
      <c r="A12" s="269" t="s">
        <v>15</v>
      </c>
      <c r="B12" s="269"/>
      <c r="C12" s="269"/>
      <c r="D12" s="269"/>
      <c r="E12" s="270"/>
      <c r="F12" s="270"/>
      <c r="G12" s="270"/>
    </row>
    <row r="17" spans="16:16">
      <c r="P17">
        <v>0</v>
      </c>
    </row>
  </sheetData>
  <mergeCells count="9">
    <mergeCell ref="A12:D12"/>
    <mergeCell ref="A1:G1"/>
    <mergeCell ref="A2:A3"/>
    <mergeCell ref="B2:B3"/>
    <mergeCell ref="C2:C3"/>
    <mergeCell ref="D2:D3"/>
    <mergeCell ref="E2:E3"/>
    <mergeCell ref="F2:F3"/>
    <mergeCell ref="G2:G3"/>
  </mergeCells>
  <phoneticPr fontId="2"/>
  <pageMargins left="0.47244094488188981" right="0.47244094488188981" top="0" bottom="0"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92A74-F747-4D0E-9229-2D981C3DC288}">
  <dimension ref="A1:P14"/>
  <sheetViews>
    <sheetView showGridLines="0" showZeros="0" zoomScaleSheetLayoutView="115" workbookViewId="0"/>
  </sheetViews>
  <sheetFormatPr defaultColWidth="8.875" defaultRowHeight="13.5"/>
  <cols>
    <col min="1" max="1" width="10" customWidth="1"/>
    <col min="2" max="16" width="5.5" customWidth="1"/>
    <col min="17" max="47" width="5.625" customWidth="1"/>
  </cols>
  <sheetData>
    <row r="1" spans="1:16" s="9" customFormat="1" ht="15" customHeight="1" thickBot="1">
      <c r="A1" s="271" t="s">
        <v>127</v>
      </c>
      <c r="B1" s="272"/>
      <c r="C1" s="272"/>
      <c r="D1" s="272"/>
      <c r="E1" s="272"/>
      <c r="F1" s="272"/>
      <c r="O1" s="4"/>
    </row>
    <row r="2" spans="1:16" s="4" customFormat="1" ht="20.100000000000001" customHeight="1">
      <c r="A2" s="215"/>
      <c r="B2" s="253" t="s">
        <v>120</v>
      </c>
      <c r="C2" s="253" t="s">
        <v>121</v>
      </c>
      <c r="D2" s="34" t="s">
        <v>128</v>
      </c>
      <c r="E2" s="218"/>
      <c r="F2" s="217"/>
      <c r="G2" s="34" t="s">
        <v>129</v>
      </c>
      <c r="H2" s="218"/>
      <c r="I2" s="218"/>
      <c r="J2" s="218"/>
      <c r="K2" s="218"/>
      <c r="L2" s="217"/>
      <c r="M2" s="33" t="s">
        <v>130</v>
      </c>
      <c r="N2" s="33"/>
      <c r="O2" s="33"/>
      <c r="P2" s="34"/>
    </row>
    <row r="3" spans="1:16" s="4" customFormat="1" ht="20.100000000000001" customHeight="1">
      <c r="A3" s="273"/>
      <c r="B3" s="274"/>
      <c r="C3" s="274"/>
      <c r="D3" s="275" t="s">
        <v>131</v>
      </c>
      <c r="E3" s="276"/>
      <c r="F3" s="277"/>
      <c r="G3" s="278" t="s">
        <v>132</v>
      </c>
      <c r="H3" s="278"/>
      <c r="I3" s="278"/>
      <c r="J3" s="278" t="s">
        <v>133</v>
      </c>
      <c r="K3" s="278"/>
      <c r="L3" s="278"/>
      <c r="M3" s="279" t="s">
        <v>134</v>
      </c>
      <c r="N3" s="279" t="s">
        <v>135</v>
      </c>
      <c r="O3" s="279" t="s">
        <v>136</v>
      </c>
      <c r="P3" s="280" t="s">
        <v>137</v>
      </c>
    </row>
    <row r="4" spans="1:16" s="4" customFormat="1" ht="75" customHeight="1" thickBot="1">
      <c r="A4" s="219"/>
      <c r="B4" s="257"/>
      <c r="C4" s="257"/>
      <c r="D4" s="281" t="s">
        <v>7</v>
      </c>
      <c r="E4" s="281" t="s">
        <v>138</v>
      </c>
      <c r="F4" s="282" t="s">
        <v>139</v>
      </c>
      <c r="G4" s="283" t="s">
        <v>7</v>
      </c>
      <c r="H4" s="283" t="s">
        <v>138</v>
      </c>
      <c r="I4" s="283" t="s">
        <v>139</v>
      </c>
      <c r="J4" s="283" t="s">
        <v>7</v>
      </c>
      <c r="K4" s="283" t="s">
        <v>138</v>
      </c>
      <c r="L4" s="283" t="s">
        <v>139</v>
      </c>
      <c r="M4" s="284"/>
      <c r="N4" s="284"/>
      <c r="O4" s="284"/>
      <c r="P4" s="285"/>
    </row>
    <row r="5" spans="1:16" s="77" customFormat="1" ht="18" customHeight="1">
      <c r="A5" s="261" t="s">
        <v>7</v>
      </c>
      <c r="B5" s="286">
        <f>SUM(B6:B12)</f>
        <v>5</v>
      </c>
      <c r="C5" s="286">
        <f>SUM(C6:C12)</f>
        <v>15</v>
      </c>
      <c r="D5" s="286">
        <f>SUM(D6:D12)</f>
        <v>15</v>
      </c>
      <c r="E5" s="286">
        <f>SUM(E6:E12)</f>
        <v>7</v>
      </c>
      <c r="F5" s="286">
        <f>SUM(F6:F12)</f>
        <v>8</v>
      </c>
      <c r="G5" s="286">
        <f t="shared" ref="G5:P5" si="0">SUM(G6:G12)</f>
        <v>0</v>
      </c>
      <c r="H5" s="286">
        <f t="shared" si="0"/>
        <v>0</v>
      </c>
      <c r="I5" s="286">
        <f t="shared" si="0"/>
        <v>0</v>
      </c>
      <c r="J5" s="286">
        <f t="shared" si="0"/>
        <v>0</v>
      </c>
      <c r="K5" s="286">
        <f t="shared" si="0"/>
        <v>0</v>
      </c>
      <c r="L5" s="286">
        <f t="shared" si="0"/>
        <v>0</v>
      </c>
      <c r="M5" s="286">
        <f t="shared" si="0"/>
        <v>0</v>
      </c>
      <c r="N5" s="286">
        <f t="shared" si="0"/>
        <v>0</v>
      </c>
      <c r="O5" s="286">
        <f t="shared" si="0"/>
        <v>0</v>
      </c>
      <c r="P5" s="287">
        <f t="shared" si="0"/>
        <v>0</v>
      </c>
    </row>
    <row r="6" spans="1:16" s="77" customFormat="1" ht="18" customHeight="1">
      <c r="A6" s="264" t="s">
        <v>0</v>
      </c>
      <c r="B6" s="265">
        <v>1</v>
      </c>
      <c r="C6" s="265">
        <f t="shared" ref="C6:F12" si="1">D6+G6+J6+M6+N6+O6+P6</f>
        <v>4</v>
      </c>
      <c r="D6" s="266">
        <v>4</v>
      </c>
      <c r="E6" s="266">
        <v>0</v>
      </c>
      <c r="F6" s="265">
        <v>4</v>
      </c>
      <c r="G6" s="265">
        <v>0</v>
      </c>
      <c r="H6" s="265">
        <v>0</v>
      </c>
      <c r="I6" s="265">
        <v>0</v>
      </c>
      <c r="J6" s="265">
        <v>0</v>
      </c>
      <c r="K6" s="265">
        <v>0</v>
      </c>
      <c r="L6" s="265">
        <v>0</v>
      </c>
      <c r="M6" s="266">
        <v>0</v>
      </c>
      <c r="N6" s="266">
        <v>0</v>
      </c>
      <c r="O6" s="266">
        <v>0</v>
      </c>
      <c r="P6" s="266">
        <v>0</v>
      </c>
    </row>
    <row r="7" spans="1:16" s="77" customFormat="1" ht="18" customHeight="1">
      <c r="A7" s="226" t="s">
        <v>1</v>
      </c>
      <c r="B7" s="265">
        <v>1</v>
      </c>
      <c r="C7" s="265">
        <f t="shared" si="1"/>
        <v>5</v>
      </c>
      <c r="D7" s="266">
        <v>5</v>
      </c>
      <c r="E7" s="266">
        <v>2</v>
      </c>
      <c r="F7" s="265">
        <v>3</v>
      </c>
      <c r="G7" s="265">
        <v>0</v>
      </c>
      <c r="H7" s="265">
        <v>0</v>
      </c>
      <c r="I7" s="265">
        <v>0</v>
      </c>
      <c r="J7" s="265">
        <v>0</v>
      </c>
      <c r="K7" s="265">
        <v>0</v>
      </c>
      <c r="L7" s="265">
        <v>0</v>
      </c>
      <c r="M7" s="266">
        <v>0</v>
      </c>
      <c r="N7" s="266">
        <v>0</v>
      </c>
      <c r="O7" s="266">
        <v>0</v>
      </c>
      <c r="P7" s="266">
        <v>0</v>
      </c>
    </row>
    <row r="8" spans="1:16" s="77" customFormat="1" ht="18" customHeight="1">
      <c r="A8" s="226" t="s">
        <v>2</v>
      </c>
      <c r="B8" s="265">
        <v>3</v>
      </c>
      <c r="C8" s="265">
        <f t="shared" si="1"/>
        <v>6</v>
      </c>
      <c r="D8" s="266">
        <v>6</v>
      </c>
      <c r="E8" s="266">
        <v>5</v>
      </c>
      <c r="F8" s="265">
        <v>1</v>
      </c>
      <c r="G8" s="265">
        <v>0</v>
      </c>
      <c r="H8" s="265">
        <v>0</v>
      </c>
      <c r="I8" s="265">
        <v>0</v>
      </c>
      <c r="J8" s="265">
        <v>0</v>
      </c>
      <c r="K8" s="265">
        <v>0</v>
      </c>
      <c r="L8" s="265">
        <v>0</v>
      </c>
      <c r="M8" s="266">
        <v>0</v>
      </c>
      <c r="N8" s="266">
        <v>0</v>
      </c>
      <c r="O8" s="266">
        <v>0</v>
      </c>
      <c r="P8" s="266">
        <v>0</v>
      </c>
    </row>
    <row r="9" spans="1:16" s="77" customFormat="1" ht="18" customHeight="1">
      <c r="A9" s="226" t="s">
        <v>3</v>
      </c>
      <c r="B9" s="265">
        <f>C9+F9+I9+L9+M9+N9+O9</f>
        <v>0</v>
      </c>
      <c r="C9" s="265">
        <f t="shared" si="1"/>
        <v>0</v>
      </c>
      <c r="D9" s="266">
        <f t="shared" si="1"/>
        <v>0</v>
      </c>
      <c r="E9" s="266">
        <f t="shared" si="1"/>
        <v>0</v>
      </c>
      <c r="F9" s="265">
        <f t="shared" si="1"/>
        <v>0</v>
      </c>
      <c r="G9" s="265">
        <v>0</v>
      </c>
      <c r="H9" s="265">
        <v>0</v>
      </c>
      <c r="I9" s="265">
        <v>0</v>
      </c>
      <c r="J9" s="265">
        <v>0</v>
      </c>
      <c r="K9" s="265">
        <v>0</v>
      </c>
      <c r="L9" s="265">
        <v>0</v>
      </c>
      <c r="M9" s="266">
        <v>0</v>
      </c>
      <c r="N9" s="266">
        <v>0</v>
      </c>
      <c r="O9" s="266">
        <v>0</v>
      </c>
      <c r="P9" s="266">
        <v>0</v>
      </c>
    </row>
    <row r="10" spans="1:16" s="77" customFormat="1" ht="18" customHeight="1">
      <c r="A10" s="226" t="s">
        <v>4</v>
      </c>
      <c r="B10" s="265">
        <f>C10+F10+I10+L10+M10+N10+O10</f>
        <v>0</v>
      </c>
      <c r="C10" s="265">
        <f t="shared" si="1"/>
        <v>0</v>
      </c>
      <c r="D10" s="266">
        <f t="shared" si="1"/>
        <v>0</v>
      </c>
      <c r="E10" s="266">
        <f t="shared" si="1"/>
        <v>0</v>
      </c>
      <c r="F10" s="265">
        <f t="shared" si="1"/>
        <v>0</v>
      </c>
      <c r="G10" s="265">
        <v>0</v>
      </c>
      <c r="H10" s="265">
        <v>0</v>
      </c>
      <c r="I10" s="265">
        <v>0</v>
      </c>
      <c r="J10" s="265">
        <v>0</v>
      </c>
      <c r="K10" s="265">
        <v>0</v>
      </c>
      <c r="L10" s="265">
        <v>0</v>
      </c>
      <c r="M10" s="266">
        <v>0</v>
      </c>
      <c r="N10" s="266">
        <v>0</v>
      </c>
      <c r="O10" s="266">
        <v>0</v>
      </c>
      <c r="P10" s="266">
        <v>0</v>
      </c>
    </row>
    <row r="11" spans="1:16" s="77" customFormat="1" ht="18" customHeight="1">
      <c r="A11" s="226" t="s">
        <v>5</v>
      </c>
      <c r="B11" s="265">
        <f>C11+F11+I11+L11+M11+N11+O11</f>
        <v>0</v>
      </c>
      <c r="C11" s="265">
        <f t="shared" si="1"/>
        <v>0</v>
      </c>
      <c r="D11" s="265">
        <f t="shared" si="1"/>
        <v>0</v>
      </c>
      <c r="E11" s="265">
        <f t="shared" si="1"/>
        <v>0</v>
      </c>
      <c r="F11" s="265">
        <f t="shared" si="1"/>
        <v>0</v>
      </c>
      <c r="G11" s="265">
        <v>0</v>
      </c>
      <c r="H11" s="265">
        <v>0</v>
      </c>
      <c r="I11" s="265">
        <v>0</v>
      </c>
      <c r="J11" s="265">
        <v>0</v>
      </c>
      <c r="K11" s="265">
        <v>0</v>
      </c>
      <c r="L11" s="265">
        <v>0</v>
      </c>
      <c r="M11" s="266">
        <v>0</v>
      </c>
      <c r="N11" s="266">
        <v>0</v>
      </c>
      <c r="O11" s="266">
        <v>0</v>
      </c>
      <c r="P11" s="266">
        <v>0</v>
      </c>
    </row>
    <row r="12" spans="1:16" s="77" customFormat="1" ht="18" customHeight="1" thickBot="1">
      <c r="A12" s="229" t="s">
        <v>6</v>
      </c>
      <c r="B12" s="267">
        <f>C12+F12+I12+L12+M12+N12+O12</f>
        <v>0</v>
      </c>
      <c r="C12" s="267">
        <f t="shared" si="1"/>
        <v>0</v>
      </c>
      <c r="D12" s="267">
        <f t="shared" si="1"/>
        <v>0</v>
      </c>
      <c r="E12" s="267">
        <f t="shared" si="1"/>
        <v>0</v>
      </c>
      <c r="F12" s="267">
        <f t="shared" si="1"/>
        <v>0</v>
      </c>
      <c r="G12" s="267">
        <v>0</v>
      </c>
      <c r="H12" s="267">
        <v>0</v>
      </c>
      <c r="I12" s="267">
        <v>0</v>
      </c>
      <c r="J12" s="267">
        <v>0</v>
      </c>
      <c r="K12" s="267">
        <v>0</v>
      </c>
      <c r="L12" s="267">
        <v>0</v>
      </c>
      <c r="M12" s="268">
        <v>0</v>
      </c>
      <c r="N12" s="268">
        <v>0</v>
      </c>
      <c r="O12" s="268">
        <v>0</v>
      </c>
      <c r="P12" s="268">
        <v>0</v>
      </c>
    </row>
    <row r="13" spans="1:16" s="225" customFormat="1" ht="22.5" customHeight="1">
      <c r="A13" s="288" t="s">
        <v>140</v>
      </c>
      <c r="B13" s="288"/>
      <c r="C13" s="288"/>
      <c r="D13" s="288"/>
      <c r="E13" s="288"/>
      <c r="F13" s="288"/>
      <c r="G13" s="288"/>
      <c r="H13" s="288"/>
      <c r="I13" s="288"/>
      <c r="J13" s="288"/>
      <c r="K13" s="288"/>
      <c r="L13" s="288"/>
      <c r="M13" s="288"/>
      <c r="N13" s="288"/>
      <c r="O13" s="288"/>
      <c r="P13" s="288"/>
    </row>
    <row r="14" spans="1:16" s="4" customFormat="1" ht="15" customHeight="1">
      <c r="A14" s="29" t="s">
        <v>15</v>
      </c>
      <c r="B14" s="29"/>
      <c r="C14" s="29"/>
      <c r="D14" s="270"/>
    </row>
  </sheetData>
  <mergeCells count="14">
    <mergeCell ref="N3:N4"/>
    <mergeCell ref="O3:O4"/>
    <mergeCell ref="P3:P4"/>
    <mergeCell ref="A13:P13"/>
    <mergeCell ref="A2:A4"/>
    <mergeCell ref="B2:B4"/>
    <mergeCell ref="C2:C4"/>
    <mergeCell ref="D2:F2"/>
    <mergeCell ref="G2:L2"/>
    <mergeCell ref="M2:P2"/>
    <mergeCell ref="D3:F3"/>
    <mergeCell ref="G3:I3"/>
    <mergeCell ref="J3:L3"/>
    <mergeCell ref="M3:M4"/>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43F6F-1601-4E1C-95F3-67195A5A21C2}">
  <dimension ref="A1:AP14"/>
  <sheetViews>
    <sheetView showGridLines="0" showZeros="0" zoomScaleNormal="100" zoomScaleSheetLayoutView="100" zoomScalePageLayoutView="110" workbookViewId="0"/>
  </sheetViews>
  <sheetFormatPr defaultColWidth="8.875" defaultRowHeight="13.5"/>
  <cols>
    <col min="1" max="1" width="3.875" style="81" customWidth="1"/>
    <col min="2" max="2" width="2.625" style="81" customWidth="1"/>
    <col min="3" max="3" width="3.5" style="81" customWidth="1"/>
    <col min="4" max="5" width="2.625" style="81" customWidth="1"/>
    <col min="6" max="9" width="2.375" style="81" customWidth="1"/>
    <col min="10" max="11" width="2.625" style="81" customWidth="1"/>
    <col min="12" max="12" width="2.375" style="81" customWidth="1"/>
    <col min="13" max="17" width="2.625" style="81" customWidth="1"/>
    <col min="18" max="18" width="2.375" style="81" customWidth="1"/>
    <col min="19" max="20" width="2.625" style="81" customWidth="1"/>
    <col min="21" max="21" width="2.375" style="81" customWidth="1"/>
    <col min="22" max="23" width="2.625" style="81" customWidth="1"/>
    <col min="24" max="24" width="2.375" style="81" customWidth="1"/>
    <col min="25" max="26" width="2.625" style="81" customWidth="1"/>
    <col min="27" max="27" width="2.375" style="81" customWidth="1"/>
    <col min="28" max="28" width="2.625" style="81" customWidth="1"/>
    <col min="29" max="29" width="2.375" style="81" customWidth="1"/>
    <col min="30" max="30" width="2.625" style="81" customWidth="1"/>
    <col min="31" max="35" width="2.375" style="81" customWidth="1"/>
    <col min="36" max="36" width="2.625" style="81" customWidth="1"/>
    <col min="37" max="41" width="6.5" style="81" customWidth="1"/>
    <col min="42" max="42" width="5.125" style="81" bestFit="1" customWidth="1"/>
    <col min="43" max="43" width="6.625" style="81" customWidth="1"/>
    <col min="44" max="47" width="1.625" style="81" customWidth="1"/>
    <col min="48" max="92" width="5.625" style="81" customWidth="1"/>
    <col min="93" max="16384" width="8.875" style="81"/>
  </cols>
  <sheetData>
    <row r="1" spans="1:42" s="9" customFormat="1" ht="15" customHeight="1" thickBot="1">
      <c r="A1" s="289" t="s">
        <v>141</v>
      </c>
      <c r="B1" s="290"/>
      <c r="C1" s="290"/>
      <c r="D1" s="290"/>
      <c r="E1" s="290"/>
      <c r="F1" s="290"/>
      <c r="G1" s="290"/>
      <c r="H1" s="290"/>
      <c r="I1" s="290"/>
      <c r="J1" s="291"/>
      <c r="K1" s="291"/>
      <c r="L1" s="291"/>
      <c r="M1" s="291"/>
      <c r="N1" s="291"/>
      <c r="O1" s="291"/>
      <c r="P1" s="291"/>
      <c r="Q1" s="291"/>
      <c r="R1" s="291"/>
      <c r="S1" s="291"/>
      <c r="T1" s="291"/>
      <c r="U1" s="291"/>
      <c r="V1" s="291"/>
      <c r="W1" s="291"/>
      <c r="X1" s="291"/>
      <c r="AH1" s="4"/>
    </row>
    <row r="2" spans="1:42" s="300" customFormat="1" ht="27.75" customHeight="1">
      <c r="A2" s="292"/>
      <c r="B2" s="293" t="s">
        <v>120</v>
      </c>
      <c r="C2" s="293" t="s">
        <v>121</v>
      </c>
      <c r="D2" s="294" t="s">
        <v>142</v>
      </c>
      <c r="E2" s="295"/>
      <c r="F2" s="295"/>
      <c r="G2" s="295"/>
      <c r="H2" s="295"/>
      <c r="I2" s="295"/>
      <c r="J2" s="295"/>
      <c r="K2" s="295"/>
      <c r="L2" s="295"/>
      <c r="M2" s="295"/>
      <c r="N2" s="295"/>
      <c r="O2" s="295"/>
      <c r="P2" s="295"/>
      <c r="Q2" s="295"/>
      <c r="R2" s="295"/>
      <c r="S2" s="295"/>
      <c r="T2" s="295"/>
      <c r="U2" s="295"/>
      <c r="V2" s="295"/>
      <c r="W2" s="295"/>
      <c r="X2" s="296"/>
      <c r="Y2" s="297" t="s">
        <v>143</v>
      </c>
      <c r="Z2" s="297"/>
      <c r="AA2" s="298"/>
      <c r="AB2" s="293" t="s">
        <v>144</v>
      </c>
      <c r="AC2" s="293" t="s">
        <v>145</v>
      </c>
      <c r="AD2" s="293" t="s">
        <v>146</v>
      </c>
      <c r="AE2" s="293" t="s">
        <v>147</v>
      </c>
      <c r="AF2" s="293" t="s">
        <v>148</v>
      </c>
      <c r="AG2" s="293" t="s">
        <v>149</v>
      </c>
      <c r="AH2" s="293" t="s">
        <v>150</v>
      </c>
      <c r="AI2" s="293" t="s">
        <v>151</v>
      </c>
      <c r="AJ2" s="299" t="s">
        <v>49</v>
      </c>
    </row>
    <row r="3" spans="1:42" s="300" customFormat="1" ht="27.75" customHeight="1">
      <c r="A3" s="301"/>
      <c r="B3" s="302"/>
      <c r="C3" s="302"/>
      <c r="D3" s="303" t="s">
        <v>152</v>
      </c>
      <c r="E3" s="303"/>
      <c r="F3" s="303"/>
      <c r="G3" s="303" t="s">
        <v>153</v>
      </c>
      <c r="H3" s="303"/>
      <c r="I3" s="303"/>
      <c r="J3" s="304" t="s">
        <v>154</v>
      </c>
      <c r="K3" s="305"/>
      <c r="L3" s="306"/>
      <c r="M3" s="304" t="s">
        <v>155</v>
      </c>
      <c r="N3" s="305"/>
      <c r="O3" s="305"/>
      <c r="P3" s="304" t="s">
        <v>156</v>
      </c>
      <c r="Q3" s="305"/>
      <c r="R3" s="305"/>
      <c r="S3" s="304" t="s">
        <v>158</v>
      </c>
      <c r="T3" s="305"/>
      <c r="U3" s="306"/>
      <c r="V3" s="304" t="s">
        <v>159</v>
      </c>
      <c r="W3" s="305"/>
      <c r="X3" s="306"/>
      <c r="Y3" s="304" t="s">
        <v>160</v>
      </c>
      <c r="Z3" s="305"/>
      <c r="AA3" s="306"/>
      <c r="AB3" s="302"/>
      <c r="AC3" s="302"/>
      <c r="AD3" s="302"/>
      <c r="AE3" s="302"/>
      <c r="AF3" s="302"/>
      <c r="AG3" s="302"/>
      <c r="AH3" s="302"/>
      <c r="AI3" s="302"/>
      <c r="AJ3" s="307"/>
    </row>
    <row r="4" spans="1:42" s="300" customFormat="1" ht="80.099999999999994" customHeight="1" thickBot="1">
      <c r="A4" s="308"/>
      <c r="B4" s="309"/>
      <c r="C4" s="309"/>
      <c r="D4" s="310" t="s">
        <v>7</v>
      </c>
      <c r="E4" s="311" t="s">
        <v>138</v>
      </c>
      <c r="F4" s="310" t="s">
        <v>139</v>
      </c>
      <c r="G4" s="310" t="s">
        <v>7</v>
      </c>
      <c r="H4" s="311" t="s">
        <v>138</v>
      </c>
      <c r="I4" s="310" t="s">
        <v>139</v>
      </c>
      <c r="J4" s="310" t="s">
        <v>7</v>
      </c>
      <c r="K4" s="311" t="s">
        <v>138</v>
      </c>
      <c r="L4" s="310" t="s">
        <v>139</v>
      </c>
      <c r="M4" s="310" t="s">
        <v>7</v>
      </c>
      <c r="N4" s="311" t="s">
        <v>138</v>
      </c>
      <c r="O4" s="310" t="s">
        <v>139</v>
      </c>
      <c r="P4" s="310" t="s">
        <v>7</v>
      </c>
      <c r="Q4" s="311" t="s">
        <v>138</v>
      </c>
      <c r="R4" s="310" t="s">
        <v>139</v>
      </c>
      <c r="S4" s="310" t="s">
        <v>7</v>
      </c>
      <c r="T4" s="311" t="s">
        <v>138</v>
      </c>
      <c r="U4" s="310" t="s">
        <v>139</v>
      </c>
      <c r="V4" s="310" t="s">
        <v>7</v>
      </c>
      <c r="W4" s="311" t="s">
        <v>138</v>
      </c>
      <c r="X4" s="310" t="s">
        <v>139</v>
      </c>
      <c r="Y4" s="310" t="s">
        <v>7</v>
      </c>
      <c r="Z4" s="311" t="s">
        <v>138</v>
      </c>
      <c r="AA4" s="310" t="s">
        <v>139</v>
      </c>
      <c r="AB4" s="309"/>
      <c r="AC4" s="309"/>
      <c r="AD4" s="309"/>
      <c r="AE4" s="309"/>
      <c r="AF4" s="309"/>
      <c r="AG4" s="309"/>
      <c r="AH4" s="309"/>
      <c r="AI4" s="309"/>
      <c r="AJ4" s="312"/>
    </row>
    <row r="5" spans="1:42" s="316" customFormat="1" ht="15.6" customHeight="1">
      <c r="A5" s="313" t="s">
        <v>7</v>
      </c>
      <c r="B5" s="314">
        <f>SUM(B6:B12)</f>
        <v>7</v>
      </c>
      <c r="C5" s="314">
        <f>SUM(C6:C12)</f>
        <v>36</v>
      </c>
      <c r="D5" s="314">
        <f t="shared" ref="D5:AJ5" si="0">SUM(D6:D12)</f>
        <v>2</v>
      </c>
      <c r="E5" s="314">
        <f t="shared" si="0"/>
        <v>1</v>
      </c>
      <c r="F5" s="314">
        <f t="shared" si="0"/>
        <v>1</v>
      </c>
      <c r="G5" s="314">
        <f t="shared" si="0"/>
        <v>0</v>
      </c>
      <c r="H5" s="314">
        <f t="shared" si="0"/>
        <v>0</v>
      </c>
      <c r="I5" s="314">
        <f t="shared" si="0"/>
        <v>0</v>
      </c>
      <c r="J5" s="314">
        <f t="shared" si="0"/>
        <v>3</v>
      </c>
      <c r="K5" s="314">
        <f t="shared" si="0"/>
        <v>2</v>
      </c>
      <c r="L5" s="314">
        <f t="shared" si="0"/>
        <v>1</v>
      </c>
      <c r="M5" s="314">
        <f t="shared" si="0"/>
        <v>1</v>
      </c>
      <c r="N5" s="314">
        <f t="shared" si="0"/>
        <v>1</v>
      </c>
      <c r="O5" s="314">
        <f t="shared" si="0"/>
        <v>0</v>
      </c>
      <c r="P5" s="314">
        <f t="shared" si="0"/>
        <v>3</v>
      </c>
      <c r="Q5" s="314">
        <f t="shared" si="0"/>
        <v>3</v>
      </c>
      <c r="R5" s="314">
        <f t="shared" si="0"/>
        <v>0</v>
      </c>
      <c r="S5" s="314">
        <f t="shared" si="0"/>
        <v>4</v>
      </c>
      <c r="T5" s="314">
        <f t="shared" si="0"/>
        <v>4</v>
      </c>
      <c r="U5" s="314">
        <f t="shared" si="0"/>
        <v>0</v>
      </c>
      <c r="V5" s="314">
        <f t="shared" si="0"/>
        <v>4</v>
      </c>
      <c r="W5" s="314">
        <f t="shared" si="0"/>
        <v>3</v>
      </c>
      <c r="X5" s="314">
        <f t="shared" si="0"/>
        <v>1</v>
      </c>
      <c r="Y5" s="314">
        <f t="shared" si="0"/>
        <v>0</v>
      </c>
      <c r="Z5" s="314">
        <f t="shared" si="0"/>
        <v>0</v>
      </c>
      <c r="AA5" s="314">
        <f t="shared" si="0"/>
        <v>0</v>
      </c>
      <c r="AB5" s="314">
        <f t="shared" si="0"/>
        <v>4</v>
      </c>
      <c r="AC5" s="314">
        <f t="shared" si="0"/>
        <v>2</v>
      </c>
      <c r="AD5" s="314">
        <f t="shared" si="0"/>
        <v>4</v>
      </c>
      <c r="AE5" s="314">
        <f t="shared" si="0"/>
        <v>0</v>
      </c>
      <c r="AF5" s="314">
        <f t="shared" si="0"/>
        <v>0</v>
      </c>
      <c r="AG5" s="314">
        <f t="shared" si="0"/>
        <v>0</v>
      </c>
      <c r="AH5" s="314">
        <f t="shared" si="0"/>
        <v>0</v>
      </c>
      <c r="AI5" s="314">
        <f t="shared" si="0"/>
        <v>0</v>
      </c>
      <c r="AJ5" s="314">
        <f t="shared" si="0"/>
        <v>9</v>
      </c>
      <c r="AK5" s="315"/>
    </row>
    <row r="6" spans="1:42" s="316" customFormat="1" ht="15.6" customHeight="1">
      <c r="A6" s="317" t="s">
        <v>0</v>
      </c>
      <c r="B6" s="318">
        <v>0</v>
      </c>
      <c r="C6" s="318">
        <v>0</v>
      </c>
      <c r="D6" s="318">
        <v>0</v>
      </c>
      <c r="E6" s="318">
        <v>0</v>
      </c>
      <c r="F6" s="318">
        <v>0</v>
      </c>
      <c r="G6" s="318">
        <v>0</v>
      </c>
      <c r="H6" s="318">
        <v>0</v>
      </c>
      <c r="I6" s="318">
        <v>0</v>
      </c>
      <c r="J6" s="318">
        <v>0</v>
      </c>
      <c r="K6" s="318">
        <v>0</v>
      </c>
      <c r="L6" s="318">
        <v>0</v>
      </c>
      <c r="M6" s="318">
        <v>0</v>
      </c>
      <c r="N6" s="318">
        <v>0</v>
      </c>
      <c r="O6" s="318">
        <v>0</v>
      </c>
      <c r="P6" s="318">
        <v>0</v>
      </c>
      <c r="Q6" s="318">
        <v>0</v>
      </c>
      <c r="R6" s="318">
        <v>0</v>
      </c>
      <c r="S6" s="318">
        <v>0</v>
      </c>
      <c r="T6" s="318">
        <v>0</v>
      </c>
      <c r="U6" s="318">
        <v>0</v>
      </c>
      <c r="V6" s="318">
        <v>0</v>
      </c>
      <c r="W6" s="318">
        <v>0</v>
      </c>
      <c r="X6" s="318">
        <v>0</v>
      </c>
      <c r="Y6" s="318">
        <v>0</v>
      </c>
      <c r="Z6" s="318">
        <v>0</v>
      </c>
      <c r="AA6" s="318">
        <v>0</v>
      </c>
      <c r="AB6" s="318">
        <v>0</v>
      </c>
      <c r="AC6" s="318">
        <v>0</v>
      </c>
      <c r="AD6" s="318">
        <v>0</v>
      </c>
      <c r="AE6" s="318">
        <v>0</v>
      </c>
      <c r="AF6" s="318">
        <v>0</v>
      </c>
      <c r="AG6" s="318">
        <v>0</v>
      </c>
      <c r="AH6" s="318">
        <v>0</v>
      </c>
      <c r="AI6" s="318">
        <v>0</v>
      </c>
      <c r="AJ6" s="318">
        <v>0</v>
      </c>
    </row>
    <row r="7" spans="1:42" s="316" customFormat="1" ht="15.6" customHeight="1">
      <c r="A7" s="317" t="s">
        <v>1</v>
      </c>
      <c r="B7" s="318">
        <v>0</v>
      </c>
      <c r="C7" s="318">
        <v>0</v>
      </c>
      <c r="D7" s="318">
        <v>0</v>
      </c>
      <c r="E7" s="318">
        <v>0</v>
      </c>
      <c r="F7" s="318">
        <v>0</v>
      </c>
      <c r="G7" s="318">
        <v>0</v>
      </c>
      <c r="H7" s="318">
        <v>0</v>
      </c>
      <c r="I7" s="318">
        <v>0</v>
      </c>
      <c r="J7" s="318">
        <v>0</v>
      </c>
      <c r="K7" s="318">
        <v>0</v>
      </c>
      <c r="L7" s="318">
        <v>0</v>
      </c>
      <c r="M7" s="318">
        <v>0</v>
      </c>
      <c r="N7" s="318">
        <v>0</v>
      </c>
      <c r="O7" s="318">
        <v>0</v>
      </c>
      <c r="P7" s="318">
        <v>0</v>
      </c>
      <c r="Q7" s="318">
        <v>0</v>
      </c>
      <c r="R7" s="318">
        <v>0</v>
      </c>
      <c r="S7" s="318">
        <v>0</v>
      </c>
      <c r="T7" s="318">
        <v>0</v>
      </c>
      <c r="U7" s="318">
        <v>0</v>
      </c>
      <c r="V7" s="318">
        <v>0</v>
      </c>
      <c r="W7" s="318">
        <v>0</v>
      </c>
      <c r="X7" s="318">
        <v>0</v>
      </c>
      <c r="Y7" s="318">
        <v>0</v>
      </c>
      <c r="Z7" s="318">
        <v>0</v>
      </c>
      <c r="AA7" s="318">
        <v>0</v>
      </c>
      <c r="AB7" s="318">
        <v>0</v>
      </c>
      <c r="AC7" s="318">
        <v>0</v>
      </c>
      <c r="AD7" s="318">
        <v>0</v>
      </c>
      <c r="AE7" s="318">
        <v>0</v>
      </c>
      <c r="AF7" s="318">
        <v>0</v>
      </c>
      <c r="AG7" s="318">
        <v>0</v>
      </c>
      <c r="AH7" s="318">
        <v>0</v>
      </c>
      <c r="AI7" s="318">
        <v>0</v>
      </c>
      <c r="AJ7" s="318">
        <v>0</v>
      </c>
      <c r="AP7" s="319"/>
    </row>
    <row r="8" spans="1:42" s="316" customFormat="1" ht="15.6" customHeight="1">
      <c r="A8" s="317" t="s">
        <v>2</v>
      </c>
      <c r="B8" s="318">
        <v>1</v>
      </c>
      <c r="C8" s="318">
        <v>8</v>
      </c>
      <c r="D8" s="318">
        <v>0</v>
      </c>
      <c r="E8" s="318">
        <v>0</v>
      </c>
      <c r="F8" s="318">
        <v>0</v>
      </c>
      <c r="G8" s="318">
        <v>0</v>
      </c>
      <c r="H8" s="318">
        <v>0</v>
      </c>
      <c r="I8" s="318">
        <v>0</v>
      </c>
      <c r="J8" s="318">
        <v>1</v>
      </c>
      <c r="K8" s="318">
        <v>1</v>
      </c>
      <c r="L8" s="318">
        <v>0</v>
      </c>
      <c r="M8" s="318">
        <v>0</v>
      </c>
      <c r="N8" s="318">
        <v>0</v>
      </c>
      <c r="O8" s="318">
        <v>0</v>
      </c>
      <c r="P8" s="318">
        <v>1</v>
      </c>
      <c r="Q8" s="318">
        <v>1</v>
      </c>
      <c r="R8" s="318">
        <v>0</v>
      </c>
      <c r="S8" s="318">
        <v>1</v>
      </c>
      <c r="T8" s="318">
        <v>1</v>
      </c>
      <c r="U8" s="318">
        <v>0</v>
      </c>
      <c r="V8" s="318">
        <v>1</v>
      </c>
      <c r="W8" s="318">
        <v>1</v>
      </c>
      <c r="X8" s="318">
        <v>0</v>
      </c>
      <c r="Y8" s="318">
        <v>0</v>
      </c>
      <c r="Z8" s="318">
        <v>0</v>
      </c>
      <c r="AA8" s="318">
        <v>0</v>
      </c>
      <c r="AB8" s="318">
        <v>1</v>
      </c>
      <c r="AC8" s="318">
        <v>1</v>
      </c>
      <c r="AD8" s="318">
        <v>1</v>
      </c>
      <c r="AE8" s="318">
        <v>0</v>
      </c>
      <c r="AF8" s="318">
        <v>0</v>
      </c>
      <c r="AG8" s="318">
        <v>0</v>
      </c>
      <c r="AH8" s="318">
        <v>0</v>
      </c>
      <c r="AI8" s="318">
        <v>0</v>
      </c>
      <c r="AJ8" s="318">
        <v>1</v>
      </c>
    </row>
    <row r="9" spans="1:42" s="316" customFormat="1" ht="15.6" customHeight="1">
      <c r="A9" s="317" t="s">
        <v>3</v>
      </c>
      <c r="B9" s="318">
        <v>0</v>
      </c>
      <c r="C9" s="318">
        <v>0</v>
      </c>
      <c r="D9" s="318">
        <v>0</v>
      </c>
      <c r="E9" s="318">
        <v>0</v>
      </c>
      <c r="F9" s="318">
        <v>0</v>
      </c>
      <c r="G9" s="318">
        <v>0</v>
      </c>
      <c r="H9" s="318">
        <v>0</v>
      </c>
      <c r="I9" s="318">
        <v>0</v>
      </c>
      <c r="J9" s="318">
        <v>0</v>
      </c>
      <c r="K9" s="318">
        <v>0</v>
      </c>
      <c r="L9" s="318">
        <v>0</v>
      </c>
      <c r="M9" s="318">
        <v>0</v>
      </c>
      <c r="N9" s="318">
        <v>0</v>
      </c>
      <c r="O9" s="318">
        <v>0</v>
      </c>
      <c r="P9" s="318">
        <v>0</v>
      </c>
      <c r="Q9" s="318">
        <v>0</v>
      </c>
      <c r="R9" s="318">
        <v>0</v>
      </c>
      <c r="S9" s="318">
        <v>0</v>
      </c>
      <c r="T9" s="318">
        <v>0</v>
      </c>
      <c r="U9" s="318">
        <v>0</v>
      </c>
      <c r="V9" s="318">
        <v>0</v>
      </c>
      <c r="W9" s="318">
        <v>0</v>
      </c>
      <c r="X9" s="318">
        <v>0</v>
      </c>
      <c r="Y9" s="318">
        <v>0</v>
      </c>
      <c r="Z9" s="318">
        <v>0</v>
      </c>
      <c r="AA9" s="318">
        <v>0</v>
      </c>
      <c r="AB9" s="318">
        <v>0</v>
      </c>
      <c r="AC9" s="318">
        <v>0</v>
      </c>
      <c r="AD9" s="318">
        <v>0</v>
      </c>
      <c r="AE9" s="318">
        <v>0</v>
      </c>
      <c r="AF9" s="318">
        <v>0</v>
      </c>
      <c r="AG9" s="318">
        <v>0</v>
      </c>
      <c r="AH9" s="318">
        <v>0</v>
      </c>
      <c r="AI9" s="318">
        <v>0</v>
      </c>
      <c r="AJ9" s="318">
        <v>0</v>
      </c>
    </row>
    <row r="10" spans="1:42" s="316" customFormat="1" ht="15.6" customHeight="1">
      <c r="A10" s="317" t="s">
        <v>4</v>
      </c>
      <c r="B10" s="318">
        <v>3</v>
      </c>
      <c r="C10" s="318">
        <v>25</v>
      </c>
      <c r="D10" s="318">
        <v>2</v>
      </c>
      <c r="E10" s="318">
        <v>1</v>
      </c>
      <c r="F10" s="318">
        <v>1</v>
      </c>
      <c r="G10" s="318">
        <v>0</v>
      </c>
      <c r="H10" s="318">
        <v>0</v>
      </c>
      <c r="I10" s="318">
        <v>0</v>
      </c>
      <c r="J10" s="318">
        <v>2</v>
      </c>
      <c r="K10" s="318">
        <v>1</v>
      </c>
      <c r="L10" s="318">
        <v>1</v>
      </c>
      <c r="M10" s="318">
        <v>1</v>
      </c>
      <c r="N10" s="318">
        <v>1</v>
      </c>
      <c r="O10" s="318">
        <v>0</v>
      </c>
      <c r="P10" s="318">
        <v>2</v>
      </c>
      <c r="Q10" s="318">
        <v>2</v>
      </c>
      <c r="R10" s="318">
        <v>0</v>
      </c>
      <c r="S10" s="318">
        <v>3</v>
      </c>
      <c r="T10" s="318">
        <v>3</v>
      </c>
      <c r="U10" s="318">
        <v>0</v>
      </c>
      <c r="V10" s="318">
        <v>3</v>
      </c>
      <c r="W10" s="318">
        <v>2</v>
      </c>
      <c r="X10" s="318">
        <v>1</v>
      </c>
      <c r="Y10" s="318">
        <v>0</v>
      </c>
      <c r="Z10" s="318">
        <v>0</v>
      </c>
      <c r="AA10" s="318">
        <v>0</v>
      </c>
      <c r="AB10" s="318">
        <v>3</v>
      </c>
      <c r="AC10" s="318">
        <v>1</v>
      </c>
      <c r="AD10" s="318">
        <v>3</v>
      </c>
      <c r="AE10" s="318">
        <v>0</v>
      </c>
      <c r="AF10" s="318">
        <v>0</v>
      </c>
      <c r="AG10" s="318">
        <v>0</v>
      </c>
      <c r="AH10" s="318">
        <v>0</v>
      </c>
      <c r="AI10" s="318">
        <v>0</v>
      </c>
      <c r="AJ10" s="318">
        <v>5</v>
      </c>
    </row>
    <row r="11" spans="1:42" s="316" customFormat="1" ht="15.6" customHeight="1">
      <c r="A11" s="317" t="s">
        <v>5</v>
      </c>
      <c r="B11" s="318">
        <v>3</v>
      </c>
      <c r="C11" s="318">
        <v>3</v>
      </c>
      <c r="D11" s="318">
        <v>0</v>
      </c>
      <c r="E11" s="318">
        <v>0</v>
      </c>
      <c r="F11" s="318">
        <v>0</v>
      </c>
      <c r="G11" s="318">
        <v>0</v>
      </c>
      <c r="H11" s="318">
        <v>0</v>
      </c>
      <c r="I11" s="318">
        <v>0</v>
      </c>
      <c r="J11" s="318">
        <v>0</v>
      </c>
      <c r="K11" s="318">
        <v>0</v>
      </c>
      <c r="L11" s="318">
        <v>0</v>
      </c>
      <c r="M11" s="318">
        <v>0</v>
      </c>
      <c r="N11" s="318">
        <v>0</v>
      </c>
      <c r="O11" s="318">
        <v>0</v>
      </c>
      <c r="P11" s="318">
        <v>0</v>
      </c>
      <c r="Q11" s="318">
        <v>0</v>
      </c>
      <c r="R11" s="318">
        <v>0</v>
      </c>
      <c r="S11" s="318">
        <v>0</v>
      </c>
      <c r="T11" s="318">
        <v>0</v>
      </c>
      <c r="U11" s="318">
        <v>0</v>
      </c>
      <c r="V11" s="318">
        <v>0</v>
      </c>
      <c r="W11" s="318">
        <v>0</v>
      </c>
      <c r="X11" s="318">
        <v>0</v>
      </c>
      <c r="Y11" s="318">
        <v>0</v>
      </c>
      <c r="Z11" s="318">
        <v>0</v>
      </c>
      <c r="AA11" s="318">
        <v>0</v>
      </c>
      <c r="AB11" s="318">
        <v>0</v>
      </c>
      <c r="AC11" s="318">
        <v>0</v>
      </c>
      <c r="AD11" s="318">
        <v>0</v>
      </c>
      <c r="AE11" s="318">
        <v>0</v>
      </c>
      <c r="AF11" s="318">
        <v>0</v>
      </c>
      <c r="AG11" s="318">
        <v>0</v>
      </c>
      <c r="AH11" s="318">
        <v>0</v>
      </c>
      <c r="AI11" s="318">
        <v>0</v>
      </c>
      <c r="AJ11" s="318">
        <v>3</v>
      </c>
    </row>
    <row r="12" spans="1:42" s="316" customFormat="1" ht="15.6" customHeight="1" thickBot="1">
      <c r="A12" s="320" t="s">
        <v>6</v>
      </c>
      <c r="B12" s="321">
        <v>0</v>
      </c>
      <c r="C12" s="322">
        <v>0</v>
      </c>
      <c r="D12" s="321">
        <v>0</v>
      </c>
      <c r="E12" s="321">
        <v>0</v>
      </c>
      <c r="F12" s="321">
        <v>0</v>
      </c>
      <c r="G12" s="321">
        <v>0</v>
      </c>
      <c r="H12" s="321">
        <v>0</v>
      </c>
      <c r="I12" s="321">
        <v>0</v>
      </c>
      <c r="J12" s="321">
        <v>0</v>
      </c>
      <c r="K12" s="321">
        <v>0</v>
      </c>
      <c r="L12" s="321">
        <v>0</v>
      </c>
      <c r="M12" s="321">
        <v>0</v>
      </c>
      <c r="N12" s="321">
        <v>0</v>
      </c>
      <c r="O12" s="321">
        <v>0</v>
      </c>
      <c r="P12" s="321">
        <v>0</v>
      </c>
      <c r="Q12" s="321">
        <v>0</v>
      </c>
      <c r="R12" s="321">
        <v>0</v>
      </c>
      <c r="S12" s="321">
        <v>0</v>
      </c>
      <c r="T12" s="321">
        <v>0</v>
      </c>
      <c r="U12" s="321">
        <v>0</v>
      </c>
      <c r="V12" s="321">
        <v>0</v>
      </c>
      <c r="W12" s="321">
        <v>0</v>
      </c>
      <c r="X12" s="321">
        <v>0</v>
      </c>
      <c r="Y12" s="321">
        <v>0</v>
      </c>
      <c r="Z12" s="321">
        <v>0</v>
      </c>
      <c r="AA12" s="321">
        <v>0</v>
      </c>
      <c r="AB12" s="322">
        <v>0</v>
      </c>
      <c r="AC12" s="321">
        <v>0</v>
      </c>
      <c r="AD12" s="322">
        <v>0</v>
      </c>
      <c r="AE12" s="322">
        <v>0</v>
      </c>
      <c r="AF12" s="322">
        <v>0</v>
      </c>
      <c r="AG12" s="321">
        <v>0</v>
      </c>
      <c r="AH12" s="321">
        <v>0</v>
      </c>
      <c r="AI12" s="321">
        <v>0</v>
      </c>
      <c r="AJ12" s="321">
        <v>0</v>
      </c>
    </row>
    <row r="13" spans="1:42" s="225" customFormat="1" ht="38.25" customHeight="1">
      <c r="A13" s="323" t="s">
        <v>161</v>
      </c>
      <c r="B13" s="323"/>
      <c r="C13" s="323"/>
      <c r="D13" s="323"/>
      <c r="E13" s="323"/>
      <c r="F13" s="323"/>
      <c r="G13" s="323"/>
      <c r="H13" s="323"/>
      <c r="I13" s="323"/>
      <c r="J13" s="323"/>
      <c r="K13" s="323"/>
      <c r="L13" s="323"/>
      <c r="M13" s="323"/>
      <c r="N13" s="323"/>
      <c r="O13" s="323"/>
      <c r="P13" s="323"/>
      <c r="Q13" s="323"/>
      <c r="R13" s="323"/>
      <c r="S13" s="323"/>
      <c r="T13" s="323"/>
      <c r="U13" s="323"/>
      <c r="V13" s="323"/>
      <c r="W13" s="323"/>
      <c r="X13" s="323"/>
      <c r="Y13" s="323"/>
      <c r="Z13" s="323"/>
      <c r="AA13" s="323"/>
      <c r="AB13" s="323"/>
      <c r="AC13" s="323"/>
      <c r="AD13" s="323"/>
      <c r="AE13" s="323"/>
      <c r="AF13" s="323"/>
      <c r="AG13" s="323"/>
      <c r="AH13" s="323"/>
      <c r="AI13" s="323"/>
      <c r="AJ13" s="323"/>
    </row>
    <row r="14" spans="1:42" s="4" customFormat="1" ht="15" customHeight="1">
      <c r="A14" s="29" t="s">
        <v>15</v>
      </c>
      <c r="B14" s="29"/>
      <c r="C14" s="29"/>
      <c r="AF14" s="324"/>
    </row>
  </sheetData>
  <mergeCells count="23">
    <mergeCell ref="A13:AJ13"/>
    <mergeCell ref="AI2:AI4"/>
    <mergeCell ref="AJ2:AJ4"/>
    <mergeCell ref="D3:F3"/>
    <mergeCell ref="G3:I3"/>
    <mergeCell ref="J3:L3"/>
    <mergeCell ref="M3:O3"/>
    <mergeCell ref="P3:R3"/>
    <mergeCell ref="S3:U3"/>
    <mergeCell ref="V3:X3"/>
    <mergeCell ref="Y3:AA3"/>
    <mergeCell ref="AC2:AC4"/>
    <mergeCell ref="AD2:AD4"/>
    <mergeCell ref="AE2:AE4"/>
    <mergeCell ref="AF2:AF4"/>
    <mergeCell ref="AG2:AG4"/>
    <mergeCell ref="AH2:AH4"/>
    <mergeCell ref="A2:A4"/>
    <mergeCell ref="B2:B4"/>
    <mergeCell ref="C2:C4"/>
    <mergeCell ref="D2:X2"/>
    <mergeCell ref="Y2:AA2"/>
    <mergeCell ref="AB2:AB4"/>
  </mergeCells>
  <phoneticPr fontId="2"/>
  <printOptions horizontalCentered="1"/>
  <pageMargins left="0.47244094488188981" right="0.47244094488188981" top="0.70866141732283472"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14</vt:i4>
      </vt:variant>
    </vt:vector>
  </HeadingPairs>
  <TitlesOfParts>
    <vt:vector size="36" baseType="lpstr">
      <vt:lpstr>§３表１</vt:lpstr>
      <vt:lpstr>§３表２</vt:lpstr>
      <vt:lpstr>§３表３</vt:lpstr>
      <vt:lpstr>§３表４</vt:lpstr>
      <vt:lpstr>§３表５</vt:lpstr>
      <vt:lpstr>§３表６</vt:lpstr>
      <vt:lpstr>§３表７</vt:lpstr>
      <vt:lpstr>§３表８</vt:lpstr>
      <vt:lpstr>§３表９</vt:lpstr>
      <vt:lpstr>§３表１０</vt:lpstr>
      <vt:lpstr>§３表１１</vt:lpstr>
      <vt:lpstr>§３表１２</vt:lpstr>
      <vt:lpstr>§３表１３</vt:lpstr>
      <vt:lpstr>§３表１４</vt:lpstr>
      <vt:lpstr>§３表１５</vt:lpstr>
      <vt:lpstr>§３表１６</vt:lpstr>
      <vt:lpstr>§３表１７</vt:lpstr>
      <vt:lpstr>§３表１８</vt:lpstr>
      <vt:lpstr>§３表１９</vt:lpstr>
      <vt:lpstr>§３表２０</vt:lpstr>
      <vt:lpstr>§３表２１</vt:lpstr>
      <vt:lpstr>§３表２２</vt:lpstr>
      <vt:lpstr>§３表１!Print_Area</vt:lpstr>
      <vt:lpstr>§３表１０!Print_Area</vt:lpstr>
      <vt:lpstr>§３表１１!Print_Area</vt:lpstr>
      <vt:lpstr>§３表１２!Print_Area</vt:lpstr>
      <vt:lpstr>§３表１５!Print_Area</vt:lpstr>
      <vt:lpstr>§３表１６!Print_Area</vt:lpstr>
      <vt:lpstr>§３表１７!Print_Area</vt:lpstr>
      <vt:lpstr>§３表１８!Print_Area</vt:lpstr>
      <vt:lpstr>§３表２０!Print_Area</vt:lpstr>
      <vt:lpstr>§３表２１!Print_Area</vt:lpstr>
      <vt:lpstr>§３表４!Print_Area</vt:lpstr>
      <vt:lpstr>§３表５!Print_Area</vt:lpstr>
      <vt:lpstr>§３表７!Print_Area</vt:lpstr>
      <vt:lpstr>§３表９!Print_Area</vt:lpstr>
    </vt:vector>
  </TitlesOfParts>
  <Company>健康福祉局児童部児童保健福祉</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2024-08-05T06:56:51Z</cp:lastPrinted>
  <dcterms:created xsi:type="dcterms:W3CDTF">2002-11-14T05:02:28Z</dcterms:created>
  <dcterms:modified xsi:type="dcterms:W3CDTF">2026-03-25T07:32:58Z</dcterms:modified>
</cp:coreProperties>
</file>