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15_その他の施設\"/>
    </mc:Choice>
  </mc:AlternateContent>
  <xr:revisionPtr revIDLastSave="0" documentId="13_ncr:1_{E7097FE1-D877-4EB9-89A3-9239F53B672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§４表１" sheetId="3" r:id="rId1"/>
    <sheet name="§４表２" sheetId="4" r:id="rId2"/>
    <sheet name="§４表３" sheetId="5" r:id="rId3"/>
    <sheet name="§４表４" sheetId="6" r:id="rId4"/>
    <sheet name="§４表５" sheetId="7" r:id="rId5"/>
    <sheet name="§４表６" sheetId="8" r:id="rId6"/>
  </sheets>
  <definedNames>
    <definedName name="_xlnm.Print_Area" localSheetId="0">§４表１!$A$1:$L$14</definedName>
    <definedName name="_xlnm.Print_Area" localSheetId="5">§４表６!$A$1:$O$23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" i="8" l="1"/>
  <c r="K22" i="8" s="1"/>
  <c r="H21" i="8"/>
  <c r="H22" i="8" s="1"/>
  <c r="E21" i="8"/>
  <c r="E22" i="8" s="1"/>
  <c r="N16" i="8"/>
  <c r="N15" i="8"/>
  <c r="N14" i="8"/>
  <c r="N13" i="8"/>
  <c r="N12" i="8"/>
  <c r="N11" i="8"/>
  <c r="N10" i="8"/>
  <c r="N9" i="8"/>
  <c r="N8" i="8"/>
  <c r="N7" i="8"/>
  <c r="N6" i="8"/>
  <c r="N5" i="8"/>
  <c r="N4" i="8"/>
  <c r="L11" i="3"/>
  <c r="L10" i="3"/>
  <c r="L9" i="3"/>
  <c r="L8" i="3"/>
</calcChain>
</file>

<file path=xl/sharedStrings.xml><?xml version="1.0" encoding="utf-8"?>
<sst xmlns="http://schemas.openxmlformats.org/spreadsheetml/2006/main" count="134" uniqueCount="93">
  <si>
    <t>定員</t>
    <rPh sb="0" eb="2">
      <t>テイイン</t>
    </rPh>
    <phoneticPr fontId="1"/>
  </si>
  <si>
    <t>志　願　者　数</t>
    <rPh sb="0" eb="1">
      <t>ココロザシ</t>
    </rPh>
    <rPh sb="2" eb="3">
      <t>ネガイ</t>
    </rPh>
    <rPh sb="4" eb="5">
      <t>モノ</t>
    </rPh>
    <rPh sb="6" eb="7">
      <t>スウ</t>
    </rPh>
    <phoneticPr fontId="1"/>
  </si>
  <si>
    <t>受験者数</t>
    <rPh sb="0" eb="3">
      <t>ジュケンシャ</t>
    </rPh>
    <rPh sb="3" eb="4">
      <t>スウ</t>
    </rPh>
    <phoneticPr fontId="1"/>
  </si>
  <si>
    <t>合格者数</t>
    <rPh sb="0" eb="3">
      <t>ゴウカクシャ</t>
    </rPh>
    <rPh sb="3" eb="4">
      <t>スウ</t>
    </rPh>
    <phoneticPr fontId="1"/>
  </si>
  <si>
    <t>入学者数</t>
    <rPh sb="0" eb="2">
      <t>ニュウガク</t>
    </rPh>
    <rPh sb="2" eb="3">
      <t>シャ</t>
    </rPh>
    <rPh sb="3" eb="4">
      <t>スウ</t>
    </rPh>
    <phoneticPr fontId="1"/>
  </si>
  <si>
    <t>倍率</t>
    <rPh sb="0" eb="2">
      <t>バイリツ</t>
    </rPh>
    <phoneticPr fontId="1"/>
  </si>
  <si>
    <t>受験者</t>
    <rPh sb="0" eb="2">
      <t>ジュケン</t>
    </rPh>
    <rPh sb="2" eb="3">
      <t>シャ</t>
    </rPh>
    <phoneticPr fontId="1"/>
  </si>
  <si>
    <t>注）　（　　　）内は男子再掲。　　　倍率は</t>
    <rPh sb="8" eb="9">
      <t>ナイ</t>
    </rPh>
    <rPh sb="10" eb="12">
      <t>ダンシ</t>
    </rPh>
    <rPh sb="12" eb="14">
      <t>サイケイ</t>
    </rPh>
    <rPh sb="18" eb="20">
      <t>バイリツ</t>
    </rPh>
    <phoneticPr fontId="1"/>
  </si>
  <si>
    <t>合格者</t>
    <rPh sb="0" eb="3">
      <t>ゴウカクシャ</t>
    </rPh>
    <phoneticPr fontId="1"/>
  </si>
  <si>
    <t>(0)</t>
    <phoneticPr fontId="1"/>
  </si>
  <si>
    <t>資料：市立看護大学</t>
    <rPh sb="3" eb="5">
      <t>イチリツ</t>
    </rPh>
    <rPh sb="5" eb="7">
      <t>カンゴ</t>
    </rPh>
    <rPh sb="7" eb="9">
      <t>ダイガク</t>
    </rPh>
    <rPh sb="8" eb="9">
      <t>タンダイ</t>
    </rPh>
    <phoneticPr fontId="1"/>
  </si>
  <si>
    <t>表 １  志願者及び入学者　</t>
    <phoneticPr fontId="1"/>
  </si>
  <si>
    <t>一般選抜（前期）</t>
    <rPh sb="0" eb="2">
      <t>イッパン</t>
    </rPh>
    <rPh sb="2" eb="4">
      <t>センバツ</t>
    </rPh>
    <rPh sb="5" eb="7">
      <t>ゼンキ</t>
    </rPh>
    <phoneticPr fontId="1"/>
  </si>
  <si>
    <t>一般選抜（後期）</t>
    <rPh sb="0" eb="2">
      <t>イッパン</t>
    </rPh>
    <rPh sb="2" eb="4">
      <t>センバツ</t>
    </rPh>
    <rPh sb="5" eb="7">
      <t>コウキ</t>
    </rPh>
    <phoneticPr fontId="1"/>
  </si>
  <si>
    <t>学校推薦型選抜</t>
    <rPh sb="0" eb="2">
      <t>ガッコウ</t>
    </rPh>
    <rPh sb="2" eb="4">
      <t>スイセン</t>
    </rPh>
    <rPh sb="4" eb="5">
      <t>ガタ</t>
    </rPh>
    <rPh sb="5" eb="7">
      <t>センバツ</t>
    </rPh>
    <phoneticPr fontId="1"/>
  </si>
  <si>
    <t>社会人選抜</t>
    <rPh sb="0" eb="3">
      <t>シャカイジン</t>
    </rPh>
    <rPh sb="3" eb="5">
      <t>センバツ</t>
    </rPh>
    <phoneticPr fontId="1"/>
  </si>
  <si>
    <t>§４ 看護大学</t>
    <rPh sb="3" eb="5">
      <t>カンゴ</t>
    </rPh>
    <rPh sb="5" eb="7">
      <t>ダイガク</t>
    </rPh>
    <phoneticPr fontId="1"/>
  </si>
  <si>
    <t>　医療の進歩に伴う高度化・専門家に的確に対応し、地域包括ケアシステムの担い手としての質の高い看護師・保健師を養成するため、市立看護短期大学を４年制大学へと移行し、令和4（2022）年度に市立看護大学を開学しました。</t>
    <rPh sb="1" eb="3">
      <t>イリョウ</t>
    </rPh>
    <rPh sb="4" eb="6">
      <t>シンポ</t>
    </rPh>
    <rPh sb="7" eb="8">
      <t>トモナ</t>
    </rPh>
    <rPh sb="9" eb="12">
      <t>コウドカ</t>
    </rPh>
    <rPh sb="13" eb="16">
      <t>センモンカ</t>
    </rPh>
    <rPh sb="17" eb="19">
      <t>テキカク</t>
    </rPh>
    <rPh sb="20" eb="22">
      <t>タイオウ</t>
    </rPh>
    <rPh sb="24" eb="26">
      <t>チイキ</t>
    </rPh>
    <rPh sb="26" eb="28">
      <t>ホウカツ</t>
    </rPh>
    <rPh sb="35" eb="36">
      <t>ニナ</t>
    </rPh>
    <rPh sb="37" eb="38">
      <t>テ</t>
    </rPh>
    <rPh sb="42" eb="43">
      <t>シツ</t>
    </rPh>
    <rPh sb="44" eb="45">
      <t>タカ</t>
    </rPh>
    <rPh sb="46" eb="49">
      <t>カンゴシ</t>
    </rPh>
    <rPh sb="50" eb="53">
      <t>ホケンシ</t>
    </rPh>
    <rPh sb="54" eb="56">
      <t>ヨウセイ</t>
    </rPh>
    <rPh sb="61" eb="63">
      <t>シリツ</t>
    </rPh>
    <rPh sb="63" eb="65">
      <t>カンゴ</t>
    </rPh>
    <rPh sb="65" eb="67">
      <t>タンキ</t>
    </rPh>
    <rPh sb="67" eb="69">
      <t>ダイガク</t>
    </rPh>
    <rPh sb="71" eb="72">
      <t>ネン</t>
    </rPh>
    <rPh sb="72" eb="73">
      <t>セイ</t>
    </rPh>
    <rPh sb="73" eb="75">
      <t>ダイガク</t>
    </rPh>
    <rPh sb="77" eb="79">
      <t>イコウ</t>
    </rPh>
    <rPh sb="81" eb="83">
      <t>レイワ</t>
    </rPh>
    <rPh sb="90" eb="91">
      <t>ネン</t>
    </rPh>
    <rPh sb="91" eb="92">
      <t>ド</t>
    </rPh>
    <rPh sb="100" eb="102">
      <t>カイガク</t>
    </rPh>
    <phoneticPr fontId="1"/>
  </si>
  <si>
    <t>令和6年度</t>
    <rPh sb="0" eb="1">
      <t>レイ</t>
    </rPh>
    <rPh sb="1" eb="2">
      <t>カズ</t>
    </rPh>
    <rPh sb="3" eb="5">
      <t>ネンド</t>
    </rPh>
    <phoneticPr fontId="1"/>
  </si>
  <si>
    <t>表 ２  入学生出身地</t>
    <phoneticPr fontId="1"/>
  </si>
  <si>
    <t>神奈川</t>
    <rPh sb="0" eb="3">
      <t>カナガワ</t>
    </rPh>
    <phoneticPr fontId="1"/>
  </si>
  <si>
    <t>東京</t>
    <rPh sb="0" eb="2">
      <t>トウキョウ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</si>
  <si>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</si>
  <si>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</si>
  <si>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秋田</t>
    <rPh sb="0" eb="2">
      <t>アキタ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</si>
  <si>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</si>
  <si>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</si>
  <si>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</si>
  <si>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</si>
  <si>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新潟</t>
    <rPh sb="0" eb="2">
      <t>ニイガタ</t>
    </rPh>
    <phoneticPr fontId="1"/>
  </si>
  <si>
    <t>福井</t>
    <rPh sb="0" eb="2">
      <t>フクイ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</si>
  <si>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</si>
  <si>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</si>
  <si>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</si>
  <si>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三重</t>
    <rPh sb="0" eb="2">
      <t>ミエ</t>
    </rPh>
    <phoneticPr fontId="1"/>
  </si>
  <si>
    <t>京都</t>
    <rPh sb="0" eb="2">
      <t>キョウト</t>
    </rPh>
    <phoneticPr fontId="1"/>
  </si>
  <si>
    <t>兵庫</t>
    <rPh sb="0" eb="2">
      <t>ヒョウゴ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</si>
  <si>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</si>
  <si>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</si>
  <si>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香川</t>
    <rPh sb="0" eb="2">
      <t>カガワ</t>
    </rPh>
    <phoneticPr fontId="1"/>
  </si>
  <si>
    <t>福岡</t>
    <rPh sb="0" eb="2">
      <t>フクオカ</t>
    </rPh>
    <phoneticPr fontId="1"/>
  </si>
  <si>
    <t>合計</t>
    <rPh sb="0" eb="2">
      <t>ゴウケイ</t>
    </rPh>
    <phoneticPr fontId="1"/>
  </si>
  <si>
    <t xml:space="preserve">表 ３  在籍者及び卒業者 </t>
    <phoneticPr fontId="1"/>
  </si>
  <si>
    <t>在　　籍　　者　　数</t>
    <rPh sb="0" eb="1">
      <t>ザイ</t>
    </rPh>
    <rPh sb="3" eb="4">
      <t>セキ</t>
    </rPh>
    <rPh sb="6" eb="7">
      <t>モノ</t>
    </rPh>
    <rPh sb="9" eb="10">
      <t>スウ</t>
    </rPh>
    <phoneticPr fontId="1"/>
  </si>
  <si>
    <t>卒業者</t>
    <rPh sb="0" eb="3">
      <t>ソツギョウシャ</t>
    </rPh>
    <phoneticPr fontId="1"/>
  </si>
  <si>
    <t>１年次</t>
    <rPh sb="1" eb="3">
      <t>ネンジ</t>
    </rPh>
    <phoneticPr fontId="1"/>
  </si>
  <si>
    <t>２年次</t>
    <rPh sb="1" eb="3">
      <t>ネンジ</t>
    </rPh>
    <phoneticPr fontId="1"/>
  </si>
  <si>
    <t>３年次</t>
    <rPh sb="1" eb="3">
      <t>ネンジ</t>
    </rPh>
    <phoneticPr fontId="1"/>
  </si>
  <si>
    <t>４年次</t>
    <rPh sb="1" eb="3">
      <t>ネンジ</t>
    </rPh>
    <phoneticPr fontId="1"/>
  </si>
  <si>
    <t>-</t>
  </si>
  <si>
    <t>注)　在籍者数は令和６年４月１日現在</t>
    <rPh sb="0" eb="1">
      <t>チュウ</t>
    </rPh>
    <rPh sb="3" eb="6">
      <t>ザイセキシャ</t>
    </rPh>
    <rPh sb="6" eb="7">
      <t>スウ</t>
    </rPh>
    <rPh sb="8" eb="10">
      <t>レイワ</t>
    </rPh>
    <rPh sb="11" eb="12">
      <t>ネン</t>
    </rPh>
    <rPh sb="13" eb="14">
      <t>ガツ</t>
    </rPh>
    <rPh sb="15" eb="18">
      <t>ニチゲンザイ</t>
    </rPh>
    <phoneticPr fontId="1"/>
  </si>
  <si>
    <t>表 ４  看護大学奨学金貸与者</t>
    <rPh sb="5" eb="9">
      <t>カンゴダイガク</t>
    </rPh>
    <phoneticPr fontId="1"/>
  </si>
  <si>
    <t>入学時成績優秀者奨学金</t>
    <rPh sb="0" eb="3">
      <t>ニュウガクジ</t>
    </rPh>
    <rPh sb="3" eb="5">
      <t>セイセキ</t>
    </rPh>
    <rPh sb="5" eb="7">
      <t>ユウシュウ</t>
    </rPh>
    <rPh sb="7" eb="8">
      <t>シャ</t>
    </rPh>
    <rPh sb="8" eb="11">
      <t>ショウガクキン</t>
    </rPh>
    <phoneticPr fontId="1"/>
  </si>
  <si>
    <t>-</t>
    <phoneticPr fontId="1"/>
  </si>
  <si>
    <t>地域定着促進奨学金</t>
    <rPh sb="0" eb="2">
      <t>チイキ</t>
    </rPh>
    <rPh sb="2" eb="4">
      <t>テイチャク</t>
    </rPh>
    <rPh sb="4" eb="6">
      <t>ソクシン</t>
    </rPh>
    <rPh sb="6" eb="9">
      <t>ショウガクキン</t>
    </rPh>
    <phoneticPr fontId="1"/>
  </si>
  <si>
    <t>地域就職促進奨学金</t>
    <rPh sb="0" eb="2">
      <t>チイキ</t>
    </rPh>
    <rPh sb="2" eb="4">
      <t>シュウショク</t>
    </rPh>
    <rPh sb="4" eb="6">
      <t>ソクシン</t>
    </rPh>
    <rPh sb="6" eb="9">
      <t>ショウガクキン</t>
    </rPh>
    <phoneticPr fontId="1"/>
  </si>
  <si>
    <t>注）　入学時成績優秀者奨学金は給付型</t>
    <rPh sb="11" eb="14">
      <t>ショウガクキン</t>
    </rPh>
    <phoneticPr fontId="1"/>
  </si>
  <si>
    <t>表 ５  看護師国家試験合格者</t>
    <phoneticPr fontId="1"/>
  </si>
  <si>
    <t>（第114回）</t>
    <phoneticPr fontId="1"/>
  </si>
  <si>
    <t>受験者数</t>
    <rPh sb="0" eb="3">
      <t>ジュケンシャ</t>
    </rPh>
    <rPh sb="3" eb="4">
      <t>カズ</t>
    </rPh>
    <phoneticPr fontId="1"/>
  </si>
  <si>
    <t>合格者数</t>
    <rPh sb="0" eb="3">
      <t>ゴウカクシャ</t>
    </rPh>
    <rPh sb="3" eb="4">
      <t>カズ</t>
    </rPh>
    <phoneticPr fontId="1"/>
  </si>
  <si>
    <t>合格率（％）</t>
    <rPh sb="0" eb="2">
      <t>ゴウカク</t>
    </rPh>
    <rPh sb="2" eb="3">
      <t>リツ</t>
    </rPh>
    <phoneticPr fontId="1"/>
  </si>
  <si>
    <t>注）看護大学は令和4年度に開学し、令和7年度に第1期生が卒業するため、令和6年度の受験者は0です。</t>
    <rPh sb="0" eb="1">
      <t>チュウ</t>
    </rPh>
    <rPh sb="2" eb="6">
      <t>カンゴダイガク</t>
    </rPh>
    <rPh sb="7" eb="9">
      <t>レイワ</t>
    </rPh>
    <rPh sb="10" eb="12">
      <t>ネンド</t>
    </rPh>
    <rPh sb="13" eb="15">
      <t>カイガク</t>
    </rPh>
    <rPh sb="17" eb="19">
      <t>レイワ</t>
    </rPh>
    <rPh sb="20" eb="22">
      <t>ネンド</t>
    </rPh>
    <rPh sb="23" eb="24">
      <t>ダイ</t>
    </rPh>
    <rPh sb="25" eb="27">
      <t>キセイ</t>
    </rPh>
    <rPh sb="28" eb="30">
      <t>ソツギョウ</t>
    </rPh>
    <rPh sb="35" eb="37">
      <t>レイワ</t>
    </rPh>
    <rPh sb="38" eb="40">
      <t>ネンド</t>
    </rPh>
    <rPh sb="41" eb="44">
      <t>ジュケンシャ</t>
    </rPh>
    <phoneticPr fontId="1"/>
  </si>
  <si>
    <t>表 ６  図書館蔵書状況</t>
    <phoneticPr fontId="1"/>
  </si>
  <si>
    <r>
      <t xml:space="preserve">　　　　　　　　　  </t>
    </r>
    <r>
      <rPr>
        <sz val="9"/>
        <color theme="1"/>
        <rFont val="ＭＳ Ｐ明朝"/>
        <family val="1"/>
        <charset val="128"/>
      </rPr>
      <t>図書種別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日本十進分類</t>
    </r>
    <rPh sb="16" eb="18">
      <t>ニホン</t>
    </rPh>
    <rPh sb="18" eb="20">
      <t>ジュッシン</t>
    </rPh>
    <rPh sb="20" eb="22">
      <t>ブンルイ</t>
    </rPh>
    <phoneticPr fontId="1"/>
  </si>
  <si>
    <t>和　　書</t>
    <phoneticPr fontId="1"/>
  </si>
  <si>
    <t>洋　　書</t>
    <phoneticPr fontId="1"/>
  </si>
  <si>
    <t>合　　計</t>
    <phoneticPr fontId="1"/>
  </si>
  <si>
    <t>　　蔵書比率（％）</t>
    <phoneticPr fontId="1"/>
  </si>
  <si>
    <t>（総　記）</t>
    <phoneticPr fontId="1"/>
  </si>
  <si>
    <t>（哲　学）</t>
    <phoneticPr fontId="1"/>
  </si>
  <si>
    <t>（歴　史）</t>
    <phoneticPr fontId="1"/>
  </si>
  <si>
    <t>（社会科学）</t>
  </si>
  <si>
    <t>（自然科学）</t>
    <phoneticPr fontId="1"/>
  </si>
  <si>
    <t>　　400～489（医学・看護学以外）</t>
    <phoneticPr fontId="1"/>
  </si>
  <si>
    <t>(</t>
    <phoneticPr fontId="1"/>
  </si>
  <si>
    <t>)</t>
  </si>
  <si>
    <t>(</t>
  </si>
  <si>
    <t>）</t>
    <phoneticPr fontId="1"/>
  </si>
  <si>
    <t>　　492.9を除く49（医　学）</t>
    <phoneticPr fontId="1"/>
  </si>
  <si>
    <t>　　492.9（看護学）</t>
    <phoneticPr fontId="1"/>
  </si>
  <si>
    <t>（技　術）</t>
    <phoneticPr fontId="1"/>
  </si>
  <si>
    <t>（産　業）</t>
    <phoneticPr fontId="1"/>
  </si>
  <si>
    <t>（芸　術）</t>
    <phoneticPr fontId="1"/>
  </si>
  <si>
    <t>（言　語）</t>
    <phoneticPr fontId="1"/>
  </si>
  <si>
    <t>（文　学）</t>
    <phoneticPr fontId="1"/>
  </si>
  <si>
    <t>図書合計</t>
  </si>
  <si>
    <t>ビデオ</t>
  </si>
  <si>
    <t>ＣＤ-ＲＯＭ</t>
  </si>
  <si>
    <t>ＤＶＤ</t>
  </si>
  <si>
    <t>視聴覚資料合計</t>
  </si>
  <si>
    <t>図書・視聴覚資料合計</t>
    <rPh sb="0" eb="2">
      <t>トショ</t>
    </rPh>
    <rPh sb="3" eb="6">
      <t>シチョウカク</t>
    </rPh>
    <rPh sb="6" eb="8">
      <t>シリョウ</t>
    </rPh>
    <rPh sb="8" eb="10">
      <t>ゴウケイ</t>
    </rPh>
    <phoneticPr fontId="1"/>
  </si>
  <si>
    <t>資料：市立看護大学</t>
    <rPh sb="3" eb="5">
      <t>イチリツ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</si>
</sst>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.E+00"/>
    <numFmt numFmtId="177" formatCode="\(#\)"/>
    <numFmt numFmtId="178" formatCode="_ &quot;¥&quot;* #,##0.0_ ;_ &quot;¥&quot;* \-#,##0.0_ ;_ &quot;¥&quot;* &quot;-&quot;?_ ;_ @_ "/>
    <numFmt numFmtId="179" formatCode="#,##0.0_ "/>
    <numFmt numFmtId="180" formatCode="0.0_);[Red]\(0.0\)"/>
    <numFmt numFmtId="181" formatCode="_ * #,##0.0_ ;_ * \-#,##0.0_ ;_ * &quot;-&quot;?_ ;_ @_ "/>
    <numFmt numFmtId="182" formatCode="0.0%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135">
    <xf numFmtId="0" fontId="0" fillId="0" borderId="0" xfId="0"/>
    <xf numFmtId="41" fontId="2" fillId="0" borderId="7" xfId="0" applyNumberFormat="1" applyFont="1" applyBorder="1"/>
    <xf numFmtId="177" fontId="2" fillId="0" borderId="8" xfId="0" applyNumberFormat="1" applyFont="1" applyBorder="1" applyAlignment="1">
      <alignment horizontal="left"/>
    </xf>
    <xf numFmtId="41" fontId="2" fillId="0" borderId="0" xfId="0" applyNumberFormat="1" applyFont="1"/>
    <xf numFmtId="177" fontId="2" fillId="0" borderId="2" xfId="0" applyNumberFormat="1" applyFont="1" applyBorder="1" applyAlignment="1">
      <alignment horizontal="left"/>
    </xf>
    <xf numFmtId="41" fontId="2" fillId="0" borderId="11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17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distributed" vertical="center"/>
    </xf>
    <xf numFmtId="41" fontId="2" fillId="0" borderId="6" xfId="0" applyNumberFormat="1" applyFont="1" applyBorder="1"/>
    <xf numFmtId="0" fontId="2" fillId="0" borderId="1" xfId="0" applyFont="1" applyBorder="1" applyAlignment="1">
      <alignment horizontal="distributed" vertical="center"/>
    </xf>
    <xf numFmtId="41" fontId="2" fillId="0" borderId="1" xfId="0" applyNumberFormat="1" applyFont="1" applyBorder="1"/>
    <xf numFmtId="179" fontId="2" fillId="0" borderId="1" xfId="0" applyNumberFormat="1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177" fontId="2" fillId="0" borderId="10" xfId="0" quotePrefix="1" applyNumberFormat="1" applyFont="1" applyBorder="1" applyAlignment="1">
      <alignment horizontal="left"/>
    </xf>
    <xf numFmtId="41" fontId="2" fillId="0" borderId="9" xfId="0" applyNumberFormat="1" applyFont="1" applyBorder="1"/>
    <xf numFmtId="41" fontId="2" fillId="0" borderId="9" xfId="0" quotePrefix="1" applyNumberFormat="1" applyFont="1" applyBorder="1" applyAlignment="1">
      <alignment horizontal="right"/>
    </xf>
    <xf numFmtId="177" fontId="2" fillId="0" borderId="0" xfId="0" applyNumberFormat="1" applyFont="1"/>
    <xf numFmtId="178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vertical="center"/>
    </xf>
    <xf numFmtId="177" fontId="2" fillId="0" borderId="2" xfId="0" quotePrefix="1" applyNumberFormat="1" applyFont="1" applyBorder="1" applyAlignment="1">
      <alignment horizontal="left"/>
    </xf>
    <xf numFmtId="180" fontId="2" fillId="0" borderId="9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49" fontId="11" fillId="0" borderId="3" xfId="0" applyNumberFormat="1" applyFont="1" applyBorder="1" applyAlignment="1">
      <alignment horizontal="center" vertical="distributed" textRotation="255"/>
    </xf>
    <xf numFmtId="49" fontId="11" fillId="0" borderId="4" xfId="0" applyNumberFormat="1" applyFont="1" applyBorder="1" applyAlignment="1">
      <alignment horizontal="center" vertical="distributed" textRotation="255"/>
    </xf>
    <xf numFmtId="49" fontId="12" fillId="0" borderId="5" xfId="0" applyNumberFormat="1" applyFont="1" applyBorder="1" applyAlignment="1">
      <alignment horizontal="center" vertical="distributed" textRotation="255" wrapText="1"/>
    </xf>
    <xf numFmtId="0" fontId="11" fillId="0" borderId="0" xfId="0" applyFont="1"/>
    <xf numFmtId="41" fontId="11" fillId="2" borderId="3" xfId="0" applyNumberFormat="1" applyFont="1" applyFill="1" applyBorder="1" applyAlignment="1">
      <alignment vertical="center"/>
    </xf>
    <xf numFmtId="41" fontId="11" fillId="2" borderId="4" xfId="0" applyNumberFormat="1" applyFont="1" applyFill="1" applyBorder="1" applyAlignment="1">
      <alignment vertical="center"/>
    </xf>
    <xf numFmtId="41" fontId="11" fillId="2" borderId="4" xfId="0" applyNumberFormat="1" applyFont="1" applyFill="1" applyBorder="1" applyAlignment="1">
      <alignment horizontal="right" vertical="center"/>
    </xf>
    <xf numFmtId="41" fontId="12" fillId="2" borderId="5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/>
    <xf numFmtId="176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181" fontId="2" fillId="0" borderId="0" xfId="0" applyNumberFormat="1" applyFont="1"/>
    <xf numFmtId="0" fontId="2" fillId="0" borderId="7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/>
    <xf numFmtId="0" fontId="11" fillId="0" borderId="0" xfId="0" applyFont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horizontal="left" vertical="top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1" fillId="0" borderId="5" xfId="0" applyFont="1" applyBorder="1" applyAlignment="1">
      <alignment horizontal="left" vertical="center" wrapText="1" shrinkToFit="1"/>
    </xf>
    <xf numFmtId="0" fontId="11" fillId="0" borderId="17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center" indent="1"/>
    </xf>
    <xf numFmtId="0" fontId="16" fillId="0" borderId="6" xfId="0" applyFont="1" applyBorder="1" applyAlignment="1">
      <alignment vertical="center"/>
    </xf>
    <xf numFmtId="41" fontId="11" fillId="0" borderId="7" xfId="1" applyNumberFormat="1" applyFont="1" applyBorder="1" applyAlignment="1">
      <alignment vertical="center"/>
    </xf>
    <xf numFmtId="38" fontId="11" fillId="0" borderId="7" xfId="1" applyFont="1" applyBorder="1" applyAlignment="1">
      <alignment vertical="center"/>
    </xf>
    <xf numFmtId="38" fontId="11" fillId="0" borderId="6" xfId="1" applyFont="1" applyBorder="1" applyAlignment="1">
      <alignment vertical="center"/>
    </xf>
    <xf numFmtId="38" fontId="11" fillId="0" borderId="8" xfId="1" applyFont="1" applyBorder="1" applyAlignment="1">
      <alignment vertical="center"/>
    </xf>
    <xf numFmtId="182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6" fillId="0" borderId="1" xfId="0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1" fillId="0" borderId="1" xfId="1" applyFont="1" applyBorder="1" applyAlignment="1">
      <alignment vertical="center"/>
    </xf>
    <xf numFmtId="38" fontId="11" fillId="0" borderId="2" xfId="1" applyFont="1" applyBorder="1" applyAlignment="1">
      <alignment vertical="center"/>
    </xf>
    <xf numFmtId="182" fontId="11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1" fillId="0" borderId="1" xfId="1" applyFont="1" applyFill="1" applyBorder="1" applyAlignment="1">
      <alignment vertical="center"/>
    </xf>
    <xf numFmtId="38" fontId="11" fillId="0" borderId="2" xfId="1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center" indent="1"/>
    </xf>
    <xf numFmtId="0" fontId="16" fillId="0" borderId="9" xfId="0" applyFont="1" applyBorder="1" applyAlignment="1">
      <alignment vertical="center"/>
    </xf>
    <xf numFmtId="41" fontId="11" fillId="0" borderId="11" xfId="1" applyNumberFormat="1" applyFont="1" applyBorder="1" applyAlignment="1">
      <alignment vertical="center"/>
    </xf>
    <xf numFmtId="38" fontId="11" fillId="0" borderId="11" xfId="1" applyFont="1" applyBorder="1" applyAlignment="1">
      <alignment vertical="center"/>
    </xf>
    <xf numFmtId="38" fontId="11" fillId="0" borderId="9" xfId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41" fontId="11" fillId="0" borderId="17" xfId="1" applyNumberFormat="1" applyFont="1" applyBorder="1" applyAlignment="1">
      <alignment vertical="center"/>
    </xf>
    <xf numFmtId="38" fontId="11" fillId="0" borderId="17" xfId="1" applyFont="1" applyBorder="1" applyAlignment="1">
      <alignment vertical="center"/>
    </xf>
    <xf numFmtId="38" fontId="11" fillId="0" borderId="5" xfId="1" applyFont="1" applyBorder="1" applyAlignment="1">
      <alignment vertical="center"/>
    </xf>
    <xf numFmtId="38" fontId="11" fillId="0" borderId="3" xfId="1" applyFont="1" applyBorder="1" applyAlignment="1">
      <alignment vertical="center"/>
    </xf>
    <xf numFmtId="182" fontId="11" fillId="0" borderId="17" xfId="0" applyNumberFormat="1" applyFont="1" applyBorder="1" applyAlignment="1">
      <alignment vertical="center"/>
    </xf>
    <xf numFmtId="182" fontId="11" fillId="0" borderId="17" xfId="1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1" fontId="11" fillId="0" borderId="17" xfId="0" applyNumberFormat="1" applyFont="1" applyBorder="1" applyAlignment="1">
      <alignment vertical="center"/>
    </xf>
    <xf numFmtId="38" fontId="11" fillId="0" borderId="17" xfId="0" applyNumberFormat="1" applyFont="1" applyBorder="1" applyAlignment="1">
      <alignment vertical="center"/>
    </xf>
    <xf numFmtId="38" fontId="11" fillId="0" borderId="5" xfId="0" applyNumberFormat="1" applyFont="1" applyBorder="1" applyAlignment="1">
      <alignment vertical="center"/>
    </xf>
    <xf numFmtId="41" fontId="11" fillId="0" borderId="0" xfId="0" applyNumberFormat="1" applyFont="1"/>
  </cellXfs>
  <cellStyles count="2">
    <cellStyle name="桁区切り 2" xfId="1" xr:uid="{97E3B156-5839-4C0A-AF3A-D9FC1E882F3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showGridLines="0" tabSelected="1" zoomScaleSheetLayoutView="100" workbookViewId="0"/>
  </sheetViews>
  <sheetFormatPr defaultColWidth="8.875" defaultRowHeight="13.5"/>
  <cols>
    <col min="1" max="2" width="9.125" customWidth="1"/>
    <col min="3" max="3" width="18.125" customWidth="1"/>
    <col min="4" max="11" width="5.875" customWidth="1"/>
    <col min="12" max="12" width="9.125" customWidth="1"/>
  </cols>
  <sheetData>
    <row r="1" spans="1:12" s="7" customFormat="1" ht="17.45" customHeight="1">
      <c r="A1" s="6" t="s">
        <v>16</v>
      </c>
    </row>
    <row r="2" spans="1:12" s="8" customFormat="1" ht="11.1" customHeight="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8" customFormat="1" ht="11.1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s="8" customFormat="1" ht="11.1" hidden="1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s="8" customFormat="1" ht="1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s="8" customFormat="1" ht="15" customHeight="1" thickBot="1">
      <c r="A6" s="9" t="s">
        <v>11</v>
      </c>
    </row>
    <row r="7" spans="1:12" s="13" customFormat="1" ht="18" customHeight="1" thickBot="1">
      <c r="A7" s="10"/>
      <c r="B7" s="11" t="s">
        <v>0</v>
      </c>
      <c r="C7" s="37" t="s">
        <v>1</v>
      </c>
      <c r="D7" s="45"/>
      <c r="E7" s="38"/>
      <c r="F7" s="37" t="s">
        <v>2</v>
      </c>
      <c r="G7" s="38"/>
      <c r="H7" s="37" t="s">
        <v>3</v>
      </c>
      <c r="I7" s="38"/>
      <c r="J7" s="37" t="s">
        <v>4</v>
      </c>
      <c r="K7" s="38"/>
      <c r="L7" s="12" t="s">
        <v>5</v>
      </c>
    </row>
    <row r="8" spans="1:12" s="13" customFormat="1" ht="14.1" customHeight="1">
      <c r="A8" s="39" t="s">
        <v>18</v>
      </c>
      <c r="B8" s="42">
        <v>100</v>
      </c>
      <c r="C8" s="14" t="s">
        <v>12</v>
      </c>
      <c r="D8" s="1">
        <v>208</v>
      </c>
      <c r="E8" s="2">
        <v>18</v>
      </c>
      <c r="F8" s="15">
        <v>174</v>
      </c>
      <c r="G8" s="2">
        <v>18</v>
      </c>
      <c r="H8" s="15">
        <v>81</v>
      </c>
      <c r="I8" s="2">
        <v>7</v>
      </c>
      <c r="J8" s="15">
        <v>71</v>
      </c>
      <c r="K8" s="2">
        <v>6</v>
      </c>
      <c r="L8" s="18">
        <f t="shared" ref="L8:L9" si="0">F8/H8</f>
        <v>2.1481481481481484</v>
      </c>
    </row>
    <row r="9" spans="1:12" s="13" customFormat="1" ht="14.1" customHeight="1">
      <c r="A9" s="40"/>
      <c r="B9" s="43"/>
      <c r="C9" s="16" t="s">
        <v>13</v>
      </c>
      <c r="D9" s="3">
        <v>50</v>
      </c>
      <c r="E9" s="4">
        <v>5</v>
      </c>
      <c r="F9" s="17">
        <v>12</v>
      </c>
      <c r="G9" s="4">
        <v>1</v>
      </c>
      <c r="H9" s="17">
        <v>5</v>
      </c>
      <c r="I9" s="26" t="s">
        <v>9</v>
      </c>
      <c r="J9" s="17">
        <v>4</v>
      </c>
      <c r="K9" s="26" t="s">
        <v>9</v>
      </c>
      <c r="L9" s="18">
        <f t="shared" si="0"/>
        <v>2.4</v>
      </c>
    </row>
    <row r="10" spans="1:12" s="13" customFormat="1" ht="14.1" customHeight="1">
      <c r="A10" s="40"/>
      <c r="B10" s="43"/>
      <c r="C10" s="16" t="s">
        <v>14</v>
      </c>
      <c r="D10" s="3">
        <v>70</v>
      </c>
      <c r="E10" s="4">
        <v>2</v>
      </c>
      <c r="F10" s="17">
        <v>70</v>
      </c>
      <c r="G10" s="4">
        <v>2</v>
      </c>
      <c r="H10" s="17">
        <v>26</v>
      </c>
      <c r="I10" s="4">
        <v>1</v>
      </c>
      <c r="J10" s="17">
        <v>26</v>
      </c>
      <c r="K10" s="4">
        <v>1</v>
      </c>
      <c r="L10" s="18">
        <f>F10/H10</f>
        <v>2.6923076923076925</v>
      </c>
    </row>
    <row r="11" spans="1:12" s="13" customFormat="1" ht="14.1" customHeight="1" thickBot="1">
      <c r="A11" s="41"/>
      <c r="B11" s="44"/>
      <c r="C11" s="19" t="s">
        <v>15</v>
      </c>
      <c r="D11" s="5">
        <v>3</v>
      </c>
      <c r="E11" s="20">
        <v>1</v>
      </c>
      <c r="F11" s="21">
        <v>3</v>
      </c>
      <c r="G11" s="20">
        <v>1</v>
      </c>
      <c r="H11" s="22">
        <v>1</v>
      </c>
      <c r="I11" s="20" t="s">
        <v>9</v>
      </c>
      <c r="J11" s="22">
        <v>1</v>
      </c>
      <c r="K11" s="20" t="s">
        <v>9</v>
      </c>
      <c r="L11" s="27">
        <f>F11/H11</f>
        <v>3</v>
      </c>
    </row>
    <row r="12" spans="1:12" s="13" customFormat="1" ht="12.6" customHeight="1">
      <c r="A12" s="31" t="s">
        <v>7</v>
      </c>
      <c r="B12" s="32"/>
      <c r="C12" s="32"/>
      <c r="D12" s="35" t="s">
        <v>6</v>
      </c>
      <c r="E12" s="36"/>
      <c r="F12" s="3"/>
      <c r="G12" s="23"/>
      <c r="H12" s="3"/>
      <c r="I12" s="23"/>
      <c r="J12" s="3"/>
      <c r="K12" s="23"/>
      <c r="L12" s="24"/>
    </row>
    <row r="13" spans="1:12" s="13" customFormat="1" ht="12.6" customHeight="1">
      <c r="A13" s="32"/>
      <c r="B13" s="32"/>
      <c r="C13" s="32"/>
      <c r="D13" s="33" t="s">
        <v>8</v>
      </c>
      <c r="E13" s="34"/>
      <c r="F13" s="3"/>
      <c r="G13" s="23"/>
      <c r="H13" s="3"/>
      <c r="I13" s="23"/>
      <c r="J13" s="3"/>
      <c r="K13" s="23"/>
      <c r="L13" s="24"/>
    </row>
    <row r="14" spans="1:12" s="13" customFormat="1" ht="15" customHeight="1">
      <c r="A14" s="25" t="s">
        <v>10</v>
      </c>
    </row>
  </sheetData>
  <mergeCells count="10">
    <mergeCell ref="A2:L5"/>
    <mergeCell ref="A12:C13"/>
    <mergeCell ref="D13:E13"/>
    <mergeCell ref="D12:E12"/>
    <mergeCell ref="H7:I7"/>
    <mergeCell ref="A8:A11"/>
    <mergeCell ref="J7:K7"/>
    <mergeCell ref="B8:B11"/>
    <mergeCell ref="C7:E7"/>
    <mergeCell ref="F7:G7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ignoredErrors>
    <ignoredError sqref="I9:K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6188-B4FA-405B-A3A1-877E34701433}">
  <dimension ref="A1:V8"/>
  <sheetViews>
    <sheetView showGridLines="0" zoomScaleSheetLayoutView="115" workbookViewId="0"/>
  </sheetViews>
  <sheetFormatPr defaultColWidth="8.875" defaultRowHeight="13.5"/>
  <cols>
    <col min="1" max="21" width="4" style="48" customWidth="1"/>
    <col min="22" max="22" width="4.75" style="48" customWidth="1"/>
    <col min="23" max="23" width="5.625" style="48" customWidth="1"/>
    <col min="24" max="16384" width="8.875" style="48"/>
  </cols>
  <sheetData>
    <row r="1" spans="1:22" ht="15" customHeight="1" thickBot="1">
      <c r="A1" s="46" t="s">
        <v>19</v>
      </c>
      <c r="B1" s="47"/>
      <c r="C1" s="47"/>
    </row>
    <row r="2" spans="1:22" ht="15" hidden="1" customHeight="1" thickBot="1">
      <c r="A2" s="47"/>
      <c r="B2" s="47"/>
      <c r="C2" s="47"/>
    </row>
    <row r="3" spans="1:22" s="52" customFormat="1" ht="51.95" customHeight="1" thickBot="1">
      <c r="A3" s="49" t="s">
        <v>20</v>
      </c>
      <c r="B3" s="50" t="s">
        <v>21</v>
      </c>
      <c r="C3" s="50" t="s">
        <v>22</v>
      </c>
      <c r="D3" s="50" t="s">
        <v>23</v>
      </c>
      <c r="E3" s="50" t="s">
        <v>24</v>
      </c>
      <c r="F3" s="50" t="s">
        <v>25</v>
      </c>
      <c r="G3" s="50" t="s">
        <v>26</v>
      </c>
      <c r="H3" s="50" t="s">
        <v>27</v>
      </c>
      <c r="I3" s="50" t="s">
        <v>28</v>
      </c>
      <c r="J3" s="50" t="s">
        <v>29</v>
      </c>
      <c r="K3" s="50" t="s">
        <v>30</v>
      </c>
      <c r="L3" s="50" t="s">
        <v>31</v>
      </c>
      <c r="M3" s="50" t="s">
        <v>32</v>
      </c>
      <c r="N3" s="50" t="s">
        <v>33</v>
      </c>
      <c r="O3" s="50" t="s">
        <v>34</v>
      </c>
      <c r="P3" s="50" t="s">
        <v>35</v>
      </c>
      <c r="Q3" s="50" t="s">
        <v>36</v>
      </c>
      <c r="R3" s="50" t="s">
        <v>37</v>
      </c>
      <c r="S3" s="50" t="s">
        <v>38</v>
      </c>
      <c r="T3" s="50" t="s">
        <v>39</v>
      </c>
      <c r="U3" s="50" t="s">
        <v>40</v>
      </c>
      <c r="V3" s="51" t="s">
        <v>41</v>
      </c>
    </row>
    <row r="4" spans="1:22" s="52" customFormat="1" ht="17.25" customHeight="1" thickBot="1">
      <c r="A4" s="53">
        <v>36</v>
      </c>
      <c r="B4" s="54">
        <v>25</v>
      </c>
      <c r="C4" s="54">
        <v>3</v>
      </c>
      <c r="D4" s="54">
        <v>4</v>
      </c>
      <c r="E4" s="54">
        <v>3</v>
      </c>
      <c r="F4" s="54">
        <v>2</v>
      </c>
      <c r="G4" s="54">
        <v>3</v>
      </c>
      <c r="H4" s="54">
        <v>2</v>
      </c>
      <c r="I4" s="54">
        <v>5</v>
      </c>
      <c r="J4" s="54">
        <v>2</v>
      </c>
      <c r="K4" s="54">
        <v>1</v>
      </c>
      <c r="L4" s="54">
        <v>4</v>
      </c>
      <c r="M4" s="54">
        <v>1</v>
      </c>
      <c r="N4" s="55">
        <v>2</v>
      </c>
      <c r="O4" s="54">
        <v>1</v>
      </c>
      <c r="P4" s="54">
        <v>1</v>
      </c>
      <c r="Q4" s="54">
        <v>1</v>
      </c>
      <c r="R4" s="54">
        <v>3</v>
      </c>
      <c r="S4" s="54">
        <v>1</v>
      </c>
      <c r="T4" s="54">
        <v>1</v>
      </c>
      <c r="U4" s="54">
        <v>1</v>
      </c>
      <c r="V4" s="56">
        <v>102</v>
      </c>
    </row>
    <row r="5" spans="1:22" s="52" customFormat="1" ht="15" customHeight="1">
      <c r="A5" s="57" t="s">
        <v>10</v>
      </c>
    </row>
    <row r="6" spans="1:22" ht="51.75" customHeight="1"/>
    <row r="7" spans="1:22" ht="17.25" customHeight="1"/>
    <row r="8" spans="1:22">
      <c r="A8" s="52"/>
    </row>
  </sheetData>
  <phoneticPr fontI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F62A-DA42-4FA7-ADD2-BF6435EFA959}">
  <dimension ref="A1:H7"/>
  <sheetViews>
    <sheetView showGridLines="0" zoomScaleSheetLayoutView="130" workbookViewId="0"/>
  </sheetViews>
  <sheetFormatPr defaultColWidth="8.875" defaultRowHeight="13.5"/>
  <cols>
    <col min="1" max="4" width="11.625" customWidth="1"/>
    <col min="5" max="8" width="11.5" customWidth="1"/>
    <col min="9" max="22" width="8.625" customWidth="1"/>
  </cols>
  <sheetData>
    <row r="1" spans="1:8" ht="15" customHeight="1" thickBot="1">
      <c r="A1" s="9" t="s">
        <v>42</v>
      </c>
      <c r="B1" s="58"/>
      <c r="C1" s="58"/>
      <c r="D1" s="58"/>
    </row>
    <row r="2" spans="1:8" ht="18" hidden="1" customHeight="1">
      <c r="A2" s="9"/>
      <c r="B2" s="58"/>
      <c r="C2" s="58"/>
      <c r="D2" s="58"/>
    </row>
    <row r="3" spans="1:8">
      <c r="A3" s="59" t="s">
        <v>43</v>
      </c>
      <c r="B3" s="60"/>
      <c r="C3" s="60"/>
      <c r="D3" s="61"/>
      <c r="E3" s="62" t="s">
        <v>44</v>
      </c>
      <c r="F3" s="63"/>
      <c r="G3" s="63"/>
      <c r="H3" s="63"/>
    </row>
    <row r="4" spans="1:8" ht="14.25" thickBot="1">
      <c r="A4" s="29" t="s">
        <v>45</v>
      </c>
      <c r="B4" s="64" t="s">
        <v>46</v>
      </c>
      <c r="C4" s="64" t="s">
        <v>47</v>
      </c>
      <c r="D4" s="65" t="s">
        <v>48</v>
      </c>
      <c r="E4" s="66"/>
      <c r="F4" s="63"/>
      <c r="G4" s="63"/>
      <c r="H4" s="63"/>
    </row>
    <row r="5" spans="1:8" ht="14.25" thickBot="1">
      <c r="A5" s="28">
        <v>102</v>
      </c>
      <c r="B5" s="11">
        <v>104</v>
      </c>
      <c r="C5" s="11">
        <v>94</v>
      </c>
      <c r="D5" s="11" t="s">
        <v>49</v>
      </c>
      <c r="E5" s="12" t="s">
        <v>49</v>
      </c>
      <c r="F5" s="63"/>
      <c r="G5" s="63"/>
      <c r="H5" s="63"/>
    </row>
    <row r="6" spans="1:8">
      <c r="A6" s="25" t="s">
        <v>50</v>
      </c>
      <c r="B6" s="67"/>
      <c r="C6" s="67"/>
      <c r="D6" s="67"/>
      <c r="E6" s="67"/>
      <c r="F6" s="67"/>
      <c r="G6" s="67"/>
      <c r="H6" s="67"/>
    </row>
    <row r="7" spans="1:8" ht="15" customHeight="1">
      <c r="A7" s="25" t="s">
        <v>10</v>
      </c>
      <c r="B7" s="25"/>
      <c r="C7" s="25"/>
      <c r="D7" s="25"/>
      <c r="E7" s="25"/>
      <c r="F7" s="25"/>
      <c r="G7" s="25"/>
      <c r="H7" s="25"/>
    </row>
  </sheetData>
  <mergeCells count="2">
    <mergeCell ref="A3:D3"/>
    <mergeCell ref="E3:E4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5DE1-C05E-4606-A533-22DF59ED139F}">
  <dimension ref="A1:D18"/>
  <sheetViews>
    <sheetView showGridLines="0" zoomScaleNormal="100" zoomScaleSheetLayoutView="115" workbookViewId="0"/>
  </sheetViews>
  <sheetFormatPr defaultColWidth="8.875" defaultRowHeight="13.5"/>
  <cols>
    <col min="1" max="4" width="23.125" customWidth="1"/>
    <col min="5" max="17" width="8.625" customWidth="1"/>
  </cols>
  <sheetData>
    <row r="1" spans="1:4" ht="15" customHeight="1">
      <c r="A1" s="9" t="s">
        <v>51</v>
      </c>
      <c r="B1" s="58"/>
      <c r="C1" s="68"/>
    </row>
    <row r="2" spans="1:4" ht="17.25" hidden="1">
      <c r="A2" s="9"/>
      <c r="B2" s="58"/>
      <c r="C2" s="68"/>
    </row>
    <row r="3" spans="1:4" s="13" customFormat="1" ht="15" customHeight="1" thickBot="1">
      <c r="A3" s="13" t="s">
        <v>52</v>
      </c>
      <c r="B3" s="3"/>
      <c r="C3" s="69"/>
    </row>
    <row r="4" spans="1:4" ht="14.25" thickBot="1">
      <c r="A4" s="28" t="s">
        <v>45</v>
      </c>
      <c r="B4" s="11" t="s">
        <v>46</v>
      </c>
      <c r="C4" s="12" t="s">
        <v>47</v>
      </c>
      <c r="D4" s="12" t="s">
        <v>48</v>
      </c>
    </row>
    <row r="5" spans="1:4" ht="14.25" thickBot="1">
      <c r="A5" s="28">
        <v>5</v>
      </c>
      <c r="B5" s="11">
        <v>5</v>
      </c>
      <c r="C5" s="12" t="s">
        <v>53</v>
      </c>
      <c r="D5" s="12" t="s">
        <v>53</v>
      </c>
    </row>
    <row r="6" spans="1:4">
      <c r="A6" s="63"/>
      <c r="B6" s="63"/>
      <c r="C6" s="63"/>
      <c r="D6" s="63"/>
    </row>
    <row r="7" spans="1:4" ht="14.25" thickBot="1">
      <c r="A7" s="13" t="s">
        <v>54</v>
      </c>
    </row>
    <row r="8" spans="1:4" ht="14.25" thickBot="1">
      <c r="A8" s="28" t="s">
        <v>45</v>
      </c>
      <c r="B8" s="11" t="s">
        <v>46</v>
      </c>
      <c r="C8" s="12" t="s">
        <v>47</v>
      </c>
      <c r="D8" s="12" t="s">
        <v>48</v>
      </c>
    </row>
    <row r="9" spans="1:4" ht="14.25" thickBot="1">
      <c r="A9" s="28" t="s">
        <v>53</v>
      </c>
      <c r="B9" s="11" t="s">
        <v>53</v>
      </c>
      <c r="C9" s="12">
        <v>12</v>
      </c>
      <c r="D9" s="12" t="s">
        <v>53</v>
      </c>
    </row>
    <row r="10" spans="1:4">
      <c r="A10" s="63"/>
      <c r="B10" s="63"/>
      <c r="C10" s="63"/>
      <c r="D10" s="63"/>
    </row>
    <row r="11" spans="1:4" ht="14.25" thickBot="1">
      <c r="A11" s="13" t="s">
        <v>55</v>
      </c>
    </row>
    <row r="12" spans="1:4" ht="14.25" thickBot="1">
      <c r="A12" s="28" t="s">
        <v>45</v>
      </c>
      <c r="B12" s="11" t="s">
        <v>46</v>
      </c>
      <c r="C12" s="12" t="s">
        <v>47</v>
      </c>
      <c r="D12" s="12" t="s">
        <v>48</v>
      </c>
    </row>
    <row r="13" spans="1:4" ht="14.25" thickBot="1">
      <c r="A13" s="28">
        <v>0</v>
      </c>
      <c r="B13" s="11">
        <v>0</v>
      </c>
      <c r="C13" s="12">
        <v>1</v>
      </c>
      <c r="D13" s="12" t="s">
        <v>53</v>
      </c>
    </row>
    <row r="14" spans="1:4" ht="15" customHeight="1">
      <c r="A14" s="70" t="s">
        <v>56</v>
      </c>
      <c r="B14" s="70"/>
      <c r="C14" s="63"/>
      <c r="D14" s="63"/>
    </row>
    <row r="15" spans="1:4" ht="15" customHeight="1">
      <c r="A15" s="25" t="s">
        <v>10</v>
      </c>
      <c r="B15" s="25"/>
      <c r="C15" s="63"/>
      <c r="D15" s="63"/>
    </row>
    <row r="16" spans="1:4">
      <c r="A16" s="63"/>
      <c r="B16" s="63"/>
      <c r="C16" s="63"/>
      <c r="D16" s="63"/>
    </row>
    <row r="18" spans="1:1">
      <c r="A18" s="13"/>
    </row>
  </sheetData>
  <phoneticPr fontI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F283-4851-4189-8E6B-DE191286688D}">
  <dimension ref="A1:C7"/>
  <sheetViews>
    <sheetView showGridLines="0" zoomScaleNormal="100" zoomScaleSheetLayoutView="115" workbookViewId="0"/>
  </sheetViews>
  <sheetFormatPr defaultColWidth="8.875" defaultRowHeight="13.5"/>
  <cols>
    <col min="1" max="3" width="23.125" style="48" customWidth="1"/>
    <col min="4" max="17" width="8.625" style="48" customWidth="1"/>
    <col min="18" max="16384" width="8.875" style="48"/>
  </cols>
  <sheetData>
    <row r="1" spans="1:3" ht="15" customHeight="1">
      <c r="A1" s="46" t="s">
        <v>57</v>
      </c>
      <c r="B1" s="47"/>
      <c r="C1" s="71"/>
    </row>
    <row r="2" spans="1:3" s="72" customFormat="1" ht="9.9499999999999993" customHeight="1" thickBot="1">
      <c r="C2" s="73" t="s">
        <v>58</v>
      </c>
    </row>
    <row r="3" spans="1:3" s="57" customFormat="1" ht="15.95" customHeight="1" thickBot="1">
      <c r="A3" s="74" t="s">
        <v>59</v>
      </c>
      <c r="B3" s="75" t="s">
        <v>60</v>
      </c>
      <c r="C3" s="76" t="s">
        <v>61</v>
      </c>
    </row>
    <row r="4" spans="1:3" s="57" customFormat="1" ht="15.95" customHeight="1" thickBot="1">
      <c r="A4" s="77">
        <v>0</v>
      </c>
      <c r="B4" s="75" t="s">
        <v>53</v>
      </c>
      <c r="C4" s="76" t="s">
        <v>53</v>
      </c>
    </row>
    <row r="5" spans="1:3" s="57" customFormat="1" ht="15.95" customHeight="1">
      <c r="A5" s="78" t="s">
        <v>62</v>
      </c>
      <c r="B5" s="79"/>
      <c r="C5" s="79"/>
    </row>
    <row r="6" spans="1:3" s="52" customFormat="1" ht="15" customHeight="1">
      <c r="A6" s="57" t="s">
        <v>10</v>
      </c>
    </row>
    <row r="7" spans="1:3">
      <c r="A7" s="80"/>
      <c r="B7" s="80"/>
      <c r="C7" s="80"/>
    </row>
  </sheetData>
  <phoneticPr fontI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21EB-5AEE-400D-AAAC-021626516DC8}">
  <dimension ref="A1:O23"/>
  <sheetViews>
    <sheetView showGridLines="0" zoomScaleSheetLayoutView="100" workbookViewId="0"/>
  </sheetViews>
  <sheetFormatPr defaultColWidth="8.875" defaultRowHeight="24.95" customHeight="1"/>
  <cols>
    <col min="1" max="1" width="3.625" style="48" customWidth="1"/>
    <col min="2" max="3" width="13.625" style="48" customWidth="1"/>
    <col min="4" max="4" width="3.125" style="48" customWidth="1"/>
    <col min="5" max="5" width="9.125" style="48" customWidth="1"/>
    <col min="6" max="7" width="3.125" style="48" customWidth="1"/>
    <col min="8" max="8" width="9.125" style="48" customWidth="1"/>
    <col min="9" max="10" width="3.125" style="48" customWidth="1"/>
    <col min="11" max="11" width="9.125" style="48" customWidth="1"/>
    <col min="12" max="13" width="3.125" style="48" customWidth="1"/>
    <col min="14" max="14" width="9.125" style="48" customWidth="1"/>
    <col min="15" max="15" width="3.125" style="48" customWidth="1"/>
    <col min="16" max="16384" width="8.875" style="48"/>
  </cols>
  <sheetData>
    <row r="1" spans="1:15" s="46" customFormat="1" ht="15" customHeight="1" thickBot="1">
      <c r="A1" s="81" t="s">
        <v>63</v>
      </c>
    </row>
    <row r="2" spans="1:15" s="72" customFormat="1" ht="12" hidden="1" thickBot="1">
      <c r="A2" s="82"/>
      <c r="B2" s="83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4"/>
      <c r="O2" s="85"/>
    </row>
    <row r="3" spans="1:15" s="72" customFormat="1" ht="22.5" customHeight="1" thickBot="1">
      <c r="A3" s="86" t="s">
        <v>64</v>
      </c>
      <c r="B3" s="86"/>
      <c r="C3" s="87"/>
      <c r="D3" s="88"/>
      <c r="E3" s="89" t="s">
        <v>65</v>
      </c>
      <c r="F3" s="89"/>
      <c r="G3" s="76"/>
      <c r="H3" s="89" t="s">
        <v>66</v>
      </c>
      <c r="I3" s="77"/>
      <c r="J3" s="89"/>
      <c r="K3" s="89" t="s">
        <v>67</v>
      </c>
      <c r="L3" s="90"/>
      <c r="M3" s="91" t="s">
        <v>68</v>
      </c>
      <c r="N3" s="92"/>
      <c r="O3" s="92"/>
    </row>
    <row r="4" spans="1:15" s="72" customFormat="1" ht="15" customHeight="1">
      <c r="A4" s="93">
        <v>0</v>
      </c>
      <c r="B4" s="94" t="s">
        <v>69</v>
      </c>
      <c r="C4" s="93"/>
      <c r="D4" s="95"/>
      <c r="E4" s="96">
        <v>1227</v>
      </c>
      <c r="F4" s="97"/>
      <c r="G4" s="98"/>
      <c r="H4" s="96">
        <v>63</v>
      </c>
      <c r="I4" s="99"/>
      <c r="J4" s="97"/>
      <c r="K4" s="96">
        <v>1290</v>
      </c>
      <c r="L4" s="97"/>
      <c r="M4" s="98"/>
      <c r="N4" s="100">
        <f>K4/K17</f>
        <v>2.7284841049937603E-2</v>
      </c>
      <c r="O4" s="100"/>
    </row>
    <row r="5" spans="1:15" s="72" customFormat="1" ht="15" customHeight="1">
      <c r="A5" s="57">
        <v>1</v>
      </c>
      <c r="B5" s="101" t="s">
        <v>70</v>
      </c>
      <c r="C5" s="57"/>
      <c r="D5" s="102"/>
      <c r="E5" s="103">
        <v>2680</v>
      </c>
      <c r="F5" s="104"/>
      <c r="G5" s="105"/>
      <c r="H5" s="103">
        <v>69</v>
      </c>
      <c r="I5" s="106"/>
      <c r="J5" s="104"/>
      <c r="K5" s="103">
        <v>2749</v>
      </c>
      <c r="L5" s="104"/>
      <c r="M5" s="105"/>
      <c r="N5" s="100">
        <f>K5/K17</f>
        <v>5.814420778781277E-2</v>
      </c>
      <c r="O5" s="100"/>
    </row>
    <row r="6" spans="1:15" s="72" customFormat="1" ht="15" customHeight="1">
      <c r="A6" s="57">
        <v>2</v>
      </c>
      <c r="B6" s="101" t="s">
        <v>71</v>
      </c>
      <c r="C6" s="57"/>
      <c r="D6" s="102"/>
      <c r="E6" s="103">
        <v>1405</v>
      </c>
      <c r="F6" s="104"/>
      <c r="G6" s="105"/>
      <c r="H6" s="103">
        <v>35</v>
      </c>
      <c r="I6" s="106"/>
      <c r="J6" s="104"/>
      <c r="K6" s="103">
        <v>1610</v>
      </c>
      <c r="L6" s="104"/>
      <c r="M6" s="105"/>
      <c r="N6" s="100">
        <f>K6/K17</f>
        <v>3.4053173713488018E-2</v>
      </c>
      <c r="O6" s="100"/>
    </row>
    <row r="7" spans="1:15" s="72" customFormat="1" ht="15" customHeight="1">
      <c r="A7" s="57">
        <v>3</v>
      </c>
      <c r="B7" s="101" t="s">
        <v>72</v>
      </c>
      <c r="C7" s="57"/>
      <c r="D7" s="102"/>
      <c r="E7" s="103">
        <v>7643</v>
      </c>
      <c r="F7" s="104"/>
      <c r="G7" s="105"/>
      <c r="H7" s="103">
        <v>274</v>
      </c>
      <c r="I7" s="106"/>
      <c r="J7" s="104"/>
      <c r="K7" s="103">
        <v>8076</v>
      </c>
      <c r="L7" s="104"/>
      <c r="M7" s="105"/>
      <c r="N7" s="100">
        <f>K7/K17</f>
        <v>0.17081579559635357</v>
      </c>
      <c r="O7" s="100"/>
    </row>
    <row r="8" spans="1:15" s="72" customFormat="1" ht="15" customHeight="1">
      <c r="A8" s="57">
        <v>4</v>
      </c>
      <c r="B8" s="101" t="s">
        <v>73</v>
      </c>
      <c r="C8" s="57"/>
      <c r="D8" s="102"/>
      <c r="E8" s="103">
        <v>24103</v>
      </c>
      <c r="F8" s="104"/>
      <c r="G8" s="105"/>
      <c r="H8" s="103">
        <v>1395</v>
      </c>
      <c r="I8" s="106"/>
      <c r="J8" s="104"/>
      <c r="K8" s="103">
        <v>24907</v>
      </c>
      <c r="L8" s="104"/>
      <c r="M8" s="105"/>
      <c r="N8" s="100">
        <f>K8/K17</f>
        <v>0.52680894265953171</v>
      </c>
      <c r="O8" s="107"/>
    </row>
    <row r="9" spans="1:15" s="72" customFormat="1" ht="15" customHeight="1">
      <c r="A9" s="52"/>
      <c r="B9" s="108" t="s">
        <v>74</v>
      </c>
      <c r="C9" s="109"/>
      <c r="D9" s="102" t="s">
        <v>75</v>
      </c>
      <c r="E9" s="110">
        <v>1978</v>
      </c>
      <c r="F9" s="111"/>
      <c r="G9" s="112"/>
      <c r="H9" s="110">
        <v>54</v>
      </c>
      <c r="I9" s="113" t="s">
        <v>76</v>
      </c>
      <c r="J9" s="111" t="s">
        <v>77</v>
      </c>
      <c r="K9" s="110">
        <v>2032</v>
      </c>
      <c r="L9" s="104" t="s">
        <v>76</v>
      </c>
      <c r="M9" s="105" t="s">
        <v>77</v>
      </c>
      <c r="N9" s="100">
        <f>K9/K17</f>
        <v>4.2978912413545123E-2</v>
      </c>
      <c r="O9" s="100" t="s">
        <v>78</v>
      </c>
    </row>
    <row r="10" spans="1:15" s="72" customFormat="1" ht="15" customHeight="1">
      <c r="A10" s="52"/>
      <c r="B10" s="108" t="s">
        <v>79</v>
      </c>
      <c r="C10" s="109"/>
      <c r="D10" s="102" t="s">
        <v>75</v>
      </c>
      <c r="E10" s="110">
        <v>12782</v>
      </c>
      <c r="F10" s="111"/>
      <c r="G10" s="112"/>
      <c r="H10" s="110">
        <v>661</v>
      </c>
      <c r="I10" s="113" t="s">
        <v>76</v>
      </c>
      <c r="J10" s="111" t="s">
        <v>77</v>
      </c>
      <c r="K10" s="110">
        <v>13443</v>
      </c>
      <c r="L10" s="104" t="s">
        <v>76</v>
      </c>
      <c r="M10" s="105" t="s">
        <v>77</v>
      </c>
      <c r="N10" s="100">
        <f>K10/K17</f>
        <v>0.28433342498783815</v>
      </c>
      <c r="O10" s="100" t="s">
        <v>78</v>
      </c>
    </row>
    <row r="11" spans="1:15" s="72" customFormat="1" ht="15" customHeight="1">
      <c r="A11" s="52"/>
      <c r="B11" s="108" t="s">
        <v>80</v>
      </c>
      <c r="C11" s="109"/>
      <c r="D11" s="102" t="s">
        <v>75</v>
      </c>
      <c r="E11" s="103">
        <v>9343</v>
      </c>
      <c r="F11" s="104"/>
      <c r="G11" s="105"/>
      <c r="H11" s="103">
        <v>680</v>
      </c>
      <c r="I11" s="106" t="s">
        <v>76</v>
      </c>
      <c r="J11" s="104" t="s">
        <v>77</v>
      </c>
      <c r="K11" s="103">
        <v>10023</v>
      </c>
      <c r="L11" s="104" t="s">
        <v>76</v>
      </c>
      <c r="M11" s="105" t="s">
        <v>77</v>
      </c>
      <c r="N11" s="100">
        <f>K11/K17</f>
        <v>0.21199686964614312</v>
      </c>
      <c r="O11" s="100" t="s">
        <v>78</v>
      </c>
    </row>
    <row r="12" spans="1:15" s="72" customFormat="1" ht="15" customHeight="1">
      <c r="A12" s="57">
        <v>5</v>
      </c>
      <c r="B12" s="101" t="s">
        <v>81</v>
      </c>
      <c r="C12" s="57"/>
      <c r="D12" s="102"/>
      <c r="E12" s="103">
        <v>1148</v>
      </c>
      <c r="F12" s="104"/>
      <c r="G12" s="105"/>
      <c r="H12" s="103">
        <v>30</v>
      </c>
      <c r="I12" s="106"/>
      <c r="J12" s="104"/>
      <c r="K12" s="103">
        <v>1178</v>
      </c>
      <c r="L12" s="104"/>
      <c r="M12" s="105"/>
      <c r="N12" s="100">
        <f>K12/K17</f>
        <v>2.491592461769496E-2</v>
      </c>
      <c r="O12" s="100"/>
    </row>
    <row r="13" spans="1:15" s="72" customFormat="1" ht="15" customHeight="1">
      <c r="A13" s="57">
        <v>6</v>
      </c>
      <c r="B13" s="101" t="s">
        <v>82</v>
      </c>
      <c r="C13" s="57"/>
      <c r="D13" s="102"/>
      <c r="E13" s="103">
        <v>267</v>
      </c>
      <c r="F13" s="104"/>
      <c r="G13" s="105"/>
      <c r="H13" s="103">
        <v>3</v>
      </c>
      <c r="I13" s="106"/>
      <c r="J13" s="104"/>
      <c r="K13" s="103">
        <v>270</v>
      </c>
      <c r="L13" s="104"/>
      <c r="M13" s="105"/>
      <c r="N13" s="100">
        <f>K13/K17</f>
        <v>5.7107806848706614E-3</v>
      </c>
      <c r="O13" s="100"/>
    </row>
    <row r="14" spans="1:15" s="72" customFormat="1" ht="15" customHeight="1">
      <c r="A14" s="57">
        <v>7</v>
      </c>
      <c r="B14" s="101" t="s">
        <v>83</v>
      </c>
      <c r="C14" s="57"/>
      <c r="D14" s="102"/>
      <c r="E14" s="103">
        <v>1694</v>
      </c>
      <c r="F14" s="104"/>
      <c r="G14" s="105"/>
      <c r="H14" s="103">
        <v>60</v>
      </c>
      <c r="I14" s="106"/>
      <c r="J14" s="104"/>
      <c r="K14" s="103">
        <v>1754</v>
      </c>
      <c r="L14" s="104"/>
      <c r="M14" s="105"/>
      <c r="N14" s="100">
        <f>K14/K17</f>
        <v>3.7098923412085705E-2</v>
      </c>
      <c r="O14" s="100"/>
    </row>
    <row r="15" spans="1:15" s="72" customFormat="1" ht="15" customHeight="1">
      <c r="A15" s="57">
        <v>8</v>
      </c>
      <c r="B15" s="101" t="s">
        <v>84</v>
      </c>
      <c r="C15" s="57"/>
      <c r="D15" s="102"/>
      <c r="E15" s="103">
        <v>1058</v>
      </c>
      <c r="F15" s="104"/>
      <c r="G15" s="105"/>
      <c r="H15" s="103">
        <v>49</v>
      </c>
      <c r="I15" s="106"/>
      <c r="J15" s="104"/>
      <c r="K15" s="103">
        <v>1107</v>
      </c>
      <c r="L15" s="104"/>
      <c r="M15" s="105"/>
      <c r="N15" s="100">
        <f>K15/K17</f>
        <v>2.3414200807969712E-2</v>
      </c>
      <c r="O15" s="100"/>
    </row>
    <row r="16" spans="1:15" s="72" customFormat="1" ht="15" customHeight="1" thickBot="1">
      <c r="A16" s="114">
        <v>9</v>
      </c>
      <c r="B16" s="115" t="s">
        <v>85</v>
      </c>
      <c r="C16" s="114"/>
      <c r="D16" s="116"/>
      <c r="E16" s="117">
        <v>4074</v>
      </c>
      <c r="F16" s="118"/>
      <c r="G16" s="119"/>
      <c r="H16" s="117">
        <v>2</v>
      </c>
      <c r="I16" s="120"/>
      <c r="J16" s="118"/>
      <c r="K16" s="103">
        <v>4076</v>
      </c>
      <c r="L16" s="118"/>
      <c r="M16" s="119"/>
      <c r="N16" s="100">
        <f>K16/K17</f>
        <v>8.6211637301973398E-2</v>
      </c>
      <c r="O16" s="100"/>
    </row>
    <row r="17" spans="1:15" s="72" customFormat="1" ht="15" customHeight="1" thickBot="1">
      <c r="A17" s="121"/>
      <c r="B17" s="89" t="s">
        <v>86</v>
      </c>
      <c r="C17" s="121"/>
      <c r="D17" s="122"/>
      <c r="E17" s="123">
        <v>45229</v>
      </c>
      <c r="F17" s="124"/>
      <c r="G17" s="125"/>
      <c r="H17" s="123">
        <v>1980</v>
      </c>
      <c r="I17" s="126"/>
      <c r="J17" s="124"/>
      <c r="K17" s="123">
        <v>47279</v>
      </c>
      <c r="L17" s="124"/>
      <c r="M17" s="125"/>
      <c r="N17" s="127">
        <v>1</v>
      </c>
      <c r="O17" s="128"/>
    </row>
    <row r="18" spans="1:15" s="72" customFormat="1" ht="15" customHeight="1">
      <c r="A18" s="93"/>
      <c r="B18" s="129" t="s">
        <v>87</v>
      </c>
      <c r="C18" s="93"/>
      <c r="D18" s="95"/>
      <c r="E18" s="96">
        <v>0</v>
      </c>
      <c r="F18" s="97"/>
      <c r="G18" s="98"/>
      <c r="H18" s="96">
        <v>0</v>
      </c>
      <c r="I18" s="99"/>
      <c r="J18" s="97"/>
      <c r="K18" s="96">
        <v>127</v>
      </c>
      <c r="L18" s="97"/>
      <c r="M18" s="98"/>
      <c r="N18" s="96">
        <v>0</v>
      </c>
      <c r="O18" s="107"/>
    </row>
    <row r="19" spans="1:15" s="72" customFormat="1" ht="15" customHeight="1">
      <c r="A19" s="57"/>
      <c r="B19" s="79" t="s">
        <v>88</v>
      </c>
      <c r="C19" s="57"/>
      <c r="D19" s="102"/>
      <c r="E19" s="103">
        <v>0</v>
      </c>
      <c r="F19" s="104"/>
      <c r="G19" s="105"/>
      <c r="H19" s="103">
        <v>0</v>
      </c>
      <c r="I19" s="106"/>
      <c r="J19" s="104"/>
      <c r="K19" s="103">
        <v>75</v>
      </c>
      <c r="L19" s="104"/>
      <c r="M19" s="105"/>
      <c r="N19" s="103">
        <v>0</v>
      </c>
      <c r="O19" s="107"/>
    </row>
    <row r="20" spans="1:15" s="72" customFormat="1" ht="15" customHeight="1" thickBot="1">
      <c r="A20" s="114"/>
      <c r="B20" s="130" t="s">
        <v>89</v>
      </c>
      <c r="C20" s="114"/>
      <c r="D20" s="116"/>
      <c r="E20" s="117">
        <v>0</v>
      </c>
      <c r="F20" s="118"/>
      <c r="G20" s="119"/>
      <c r="H20" s="117">
        <v>0</v>
      </c>
      <c r="I20" s="120"/>
      <c r="J20" s="118"/>
      <c r="K20" s="117">
        <v>857</v>
      </c>
      <c r="L20" s="118"/>
      <c r="M20" s="119"/>
      <c r="N20" s="117">
        <v>0</v>
      </c>
      <c r="O20" s="107"/>
    </row>
    <row r="21" spans="1:15" s="72" customFormat="1" ht="15" customHeight="1" thickBot="1">
      <c r="A21" s="121"/>
      <c r="B21" s="121" t="s">
        <v>90</v>
      </c>
      <c r="C21" s="121"/>
      <c r="D21" s="122"/>
      <c r="E21" s="123">
        <f>SUM(E18:E20)</f>
        <v>0</v>
      </c>
      <c r="F21" s="124"/>
      <c r="G21" s="125"/>
      <c r="H21" s="123">
        <f>SUM(H18:H20)</f>
        <v>0</v>
      </c>
      <c r="I21" s="126"/>
      <c r="J21" s="124"/>
      <c r="K21" s="123">
        <f>SUM(K18:K20)</f>
        <v>1059</v>
      </c>
      <c r="L21" s="124"/>
      <c r="M21" s="125"/>
      <c r="N21" s="131">
        <v>0</v>
      </c>
      <c r="O21" s="121"/>
    </row>
    <row r="22" spans="1:15" s="72" customFormat="1" ht="15" customHeight="1" thickBot="1">
      <c r="A22" s="121"/>
      <c r="B22" s="121" t="s">
        <v>91</v>
      </c>
      <c r="C22" s="121"/>
      <c r="D22" s="122"/>
      <c r="E22" s="131">
        <f>SUM(E17,E21)</f>
        <v>45229</v>
      </c>
      <c r="F22" s="121"/>
      <c r="G22" s="125"/>
      <c r="H22" s="123">
        <f>SUM(H17,H21)</f>
        <v>1980</v>
      </c>
      <c r="I22" s="126"/>
      <c r="J22" s="121"/>
      <c r="K22" s="131">
        <f>SUM(K17,K21)</f>
        <v>48338</v>
      </c>
      <c r="L22" s="132"/>
      <c r="M22" s="133"/>
      <c r="N22" s="131">
        <v>0</v>
      </c>
      <c r="O22" s="121"/>
    </row>
    <row r="23" spans="1:15" s="72" customFormat="1" ht="15" customHeight="1">
      <c r="A23" s="57" t="s">
        <v>92</v>
      </c>
      <c r="B23" s="52"/>
      <c r="C23" s="52"/>
      <c r="E23" s="52"/>
      <c r="F23" s="52"/>
      <c r="G23" s="52"/>
      <c r="H23" s="52"/>
      <c r="I23" s="52"/>
      <c r="J23" s="52"/>
      <c r="K23" s="134"/>
      <c r="L23" s="52"/>
      <c r="M23" s="52"/>
      <c r="N23" s="52"/>
      <c r="O23" s="52"/>
    </row>
  </sheetData>
  <mergeCells count="5">
    <mergeCell ref="A3:C3"/>
    <mergeCell ref="M3:O3"/>
    <mergeCell ref="B9:C9"/>
    <mergeCell ref="B10:C10"/>
    <mergeCell ref="B11:C11"/>
  </mergeCells>
  <phoneticPr fontId="1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§４表１</vt:lpstr>
      <vt:lpstr>§４表２</vt:lpstr>
      <vt:lpstr>§４表３</vt:lpstr>
      <vt:lpstr>§４表４</vt:lpstr>
      <vt:lpstr>§４表５</vt:lpstr>
      <vt:lpstr>§４表６</vt:lpstr>
      <vt:lpstr>§４表１!Print_Area</vt:lpstr>
      <vt:lpstr>§４表６!Print_Area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中村健太郎_40（健）総務部庶務課</cp:lastModifiedBy>
  <cp:lastPrinted>2024-08-13T02:28:33Z</cp:lastPrinted>
  <dcterms:created xsi:type="dcterms:W3CDTF">2002-07-25T04:22:31Z</dcterms:created>
  <dcterms:modified xsi:type="dcterms:W3CDTF">2026-03-26T00:02:25Z</dcterms:modified>
</cp:coreProperties>
</file>