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kawasaki.local\庁内共有ファイルサーバ\40（健）総務部庶務課\調査係\●統計調査関係\10_健康福祉年報\2025（令和６）年度\20260399_令和６年度川崎市健康福祉年報の掲載等について\00_HP公開データ\16_障害者（児）福祉\"/>
    </mc:Choice>
  </mc:AlternateContent>
  <xr:revisionPtr revIDLastSave="0" documentId="13_ncr:1_{920026C9-7CB7-4F9C-A1CC-6D24CD384088}" xr6:coauthVersionLast="47" xr6:coauthVersionMax="47" xr10:uidLastSave="{00000000-0000-0000-0000-000000000000}"/>
  <bookViews>
    <workbookView xWindow="-105" yWindow="0" windowWidth="14610" windowHeight="15585" tabRatio="602" xr2:uid="{00000000-000D-0000-FFFF-FFFF00000000}"/>
  </bookViews>
  <sheets>
    <sheet name="§１表１" sheetId="4" r:id="rId1"/>
    <sheet name="§１表２" sheetId="5" r:id="rId2"/>
  </sheets>
  <definedNames>
    <definedName name="_xlnm.Print_Area" localSheetId="0">§１表１!$A$1:$S$69</definedName>
    <definedName name="_xlnm.Print_Area" localSheetId="1">§１表２!$A$1:$N$23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N22" i="5" l="1"/>
  <c r="I22" i="5"/>
  <c r="N21" i="5"/>
  <c r="I21" i="5"/>
  <c r="N20" i="5"/>
  <c r="I20" i="5"/>
  <c r="N19" i="5"/>
  <c r="I19" i="5"/>
  <c r="N18" i="5"/>
  <c r="I18" i="5"/>
  <c r="N17" i="5"/>
  <c r="I17" i="5"/>
  <c r="N16" i="5"/>
  <c r="I16" i="5"/>
  <c r="N15" i="5"/>
  <c r="I15" i="5"/>
  <c r="S23" i="4"/>
  <c r="S24" i="4"/>
  <c r="S25" i="4"/>
  <c r="S26" i="4"/>
  <c r="S27" i="4"/>
  <c r="S28" i="4"/>
  <c r="S29" i="4"/>
  <c r="S30" i="4"/>
  <c r="S31" i="4"/>
  <c r="S32" i="4"/>
  <c r="S33" i="4"/>
  <c r="S34" i="4"/>
  <c r="S35" i="4"/>
  <c r="S36" i="4"/>
  <c r="S37" i="4"/>
  <c r="S38" i="4"/>
  <c r="S39" i="4"/>
  <c r="S40" i="4"/>
  <c r="S41" i="4"/>
  <c r="S42" i="4"/>
  <c r="S43" i="4"/>
  <c r="S44" i="4"/>
  <c r="S45" i="4"/>
  <c r="S46" i="4"/>
  <c r="S47" i="4"/>
  <c r="S48" i="4"/>
  <c r="S49" i="4"/>
  <c r="S50" i="4"/>
  <c r="S51" i="4"/>
  <c r="S52" i="4"/>
  <c r="S53" i="4"/>
  <c r="S54" i="4"/>
  <c r="S55" i="4"/>
  <c r="S56" i="4"/>
  <c r="S57" i="4"/>
  <c r="S58" i="4"/>
  <c r="S59" i="4"/>
  <c r="S60" i="4"/>
  <c r="S61" i="4"/>
  <c r="S62" i="4"/>
  <c r="S63" i="4"/>
  <c r="S64" i="4"/>
  <c r="S65" i="4"/>
  <c r="S66" i="4"/>
  <c r="S67" i="4"/>
  <c r="S68" i="4"/>
  <c r="S22" i="4"/>
  <c r="S11" i="4"/>
  <c r="S12" i="4"/>
  <c r="S13" i="4"/>
  <c r="S14" i="4"/>
  <c r="S15" i="4"/>
  <c r="S16" i="4"/>
  <c r="S17" i="4"/>
  <c r="S18" i="4"/>
  <c r="S19" i="4"/>
  <c r="S20" i="4"/>
  <c r="S21" i="4"/>
  <c r="S10" i="4"/>
  <c r="Q67" i="4"/>
  <c r="P67" i="4"/>
  <c r="O67" i="4"/>
  <c r="N66" i="4"/>
  <c r="N68" i="4" s="1"/>
  <c r="R65" i="4"/>
  <c r="Q65" i="4"/>
  <c r="R64" i="4"/>
  <c r="Q64" i="4"/>
  <c r="P64" i="4"/>
  <c r="O64" i="4"/>
  <c r="N64" i="4"/>
  <c r="N65" i="4" s="1"/>
  <c r="M64" i="4"/>
  <c r="M65" i="4" s="1"/>
  <c r="R63" i="4"/>
  <c r="Q63" i="4"/>
  <c r="P63" i="4"/>
  <c r="P65" i="4" s="1"/>
  <c r="O63" i="4"/>
  <c r="O65" i="4" s="1"/>
  <c r="N63" i="4"/>
  <c r="M63" i="4"/>
  <c r="R62" i="4"/>
  <c r="Q62" i="4"/>
  <c r="P62" i="4"/>
  <c r="O62" i="4"/>
  <c r="N62" i="4"/>
  <c r="M62" i="4"/>
  <c r="R59" i="4"/>
  <c r="Q59" i="4"/>
  <c r="P59" i="4"/>
  <c r="O59" i="4"/>
  <c r="N59" i="4"/>
  <c r="M59" i="4"/>
  <c r="R56" i="4"/>
  <c r="Q56" i="4"/>
  <c r="P56" i="4"/>
  <c r="O56" i="4"/>
  <c r="N56" i="4"/>
  <c r="M56" i="4"/>
  <c r="R53" i="4"/>
  <c r="Q53" i="4"/>
  <c r="P53" i="4"/>
  <c r="O53" i="4"/>
  <c r="N53" i="4"/>
  <c r="M53" i="4"/>
  <c r="R50" i="4"/>
  <c r="Q50" i="4"/>
  <c r="P50" i="4"/>
  <c r="O50" i="4"/>
  <c r="N50" i="4"/>
  <c r="M50" i="4"/>
  <c r="R47" i="4"/>
  <c r="Q47" i="4"/>
  <c r="P47" i="4"/>
  <c r="O47" i="4"/>
  <c r="N47" i="4"/>
  <c r="M47" i="4"/>
  <c r="R44" i="4"/>
  <c r="Q44" i="4"/>
  <c r="P44" i="4"/>
  <c r="O44" i="4"/>
  <c r="N44" i="4"/>
  <c r="M44" i="4"/>
  <c r="R41" i="4"/>
  <c r="Q41" i="4"/>
  <c r="R40" i="4"/>
  <c r="Q40" i="4"/>
  <c r="P40" i="4"/>
  <c r="O40" i="4"/>
  <c r="N40" i="4"/>
  <c r="N41" i="4" s="1"/>
  <c r="M40" i="4"/>
  <c r="M67" i="4" s="1"/>
  <c r="R39" i="4"/>
  <c r="Q39" i="4"/>
  <c r="P39" i="4"/>
  <c r="P41" i="4" s="1"/>
  <c r="O39" i="4"/>
  <c r="O41" i="4" s="1"/>
  <c r="N39" i="4"/>
  <c r="M39" i="4"/>
  <c r="R38" i="4"/>
  <c r="Q38" i="4"/>
  <c r="P38" i="4"/>
  <c r="O38" i="4"/>
  <c r="N38" i="4"/>
  <c r="M38" i="4"/>
  <c r="R33" i="4"/>
  <c r="Q33" i="4"/>
  <c r="P33" i="4"/>
  <c r="O33" i="4"/>
  <c r="N33" i="4"/>
  <c r="M33" i="4"/>
  <c r="R30" i="4"/>
  <c r="Q30" i="4"/>
  <c r="P30" i="4"/>
  <c r="O30" i="4"/>
  <c r="N30" i="4"/>
  <c r="M30" i="4"/>
  <c r="R27" i="4"/>
  <c r="Q27" i="4"/>
  <c r="P27" i="4"/>
  <c r="O27" i="4"/>
  <c r="N27" i="4"/>
  <c r="M27" i="4"/>
  <c r="R24" i="4"/>
  <c r="Q24" i="4"/>
  <c r="P24" i="4"/>
  <c r="O24" i="4"/>
  <c r="N24" i="4"/>
  <c r="M24" i="4"/>
  <c r="N21" i="4"/>
  <c r="M21" i="4"/>
  <c r="R20" i="4"/>
  <c r="R67" i="4" s="1"/>
  <c r="Q20" i="4"/>
  <c r="P20" i="4"/>
  <c r="O20" i="4"/>
  <c r="N20" i="4"/>
  <c r="N67" i="4" s="1"/>
  <c r="M20" i="4"/>
  <c r="R19" i="4"/>
  <c r="R66" i="4" s="1"/>
  <c r="Q19" i="4"/>
  <c r="Q66" i="4" s="1"/>
  <c r="Q68" i="4" s="1"/>
  <c r="P19" i="4"/>
  <c r="P66" i="4" s="1"/>
  <c r="P68" i="4" s="1"/>
  <c r="O19" i="4"/>
  <c r="O66" i="4" s="1"/>
  <c r="O68" i="4" s="1"/>
  <c r="N19" i="4"/>
  <c r="M19" i="4"/>
  <c r="R18" i="4"/>
  <c r="Q18" i="4"/>
  <c r="P18" i="4"/>
  <c r="O18" i="4"/>
  <c r="N18" i="4"/>
  <c r="M18" i="4"/>
  <c r="R15" i="4"/>
  <c r="Q15" i="4"/>
  <c r="P15" i="4"/>
  <c r="O15" i="4"/>
  <c r="N15" i="4"/>
  <c r="M15" i="4"/>
  <c r="R12" i="4"/>
  <c r="Q12" i="4"/>
  <c r="P12" i="4"/>
  <c r="O12" i="4"/>
  <c r="N12" i="4"/>
  <c r="M12" i="4"/>
  <c r="L64" i="4"/>
  <c r="L65" i="4" s="1"/>
  <c r="L63" i="4"/>
  <c r="L62" i="4"/>
  <c r="L59" i="4"/>
  <c r="L56" i="4"/>
  <c r="L53" i="4"/>
  <c r="L50" i="4"/>
  <c r="L47" i="4"/>
  <c r="L44" i="4"/>
  <c r="L40" i="4"/>
  <c r="L39" i="4"/>
  <c r="L41" i="4" s="1"/>
  <c r="L38" i="4"/>
  <c r="L33" i="4"/>
  <c r="L30" i="4"/>
  <c r="L27" i="4"/>
  <c r="L24" i="4"/>
  <c r="L20" i="4"/>
  <c r="L67" i="4" s="1"/>
  <c r="L19" i="4"/>
  <c r="L66" i="4" s="1"/>
  <c r="L18" i="4"/>
  <c r="L15" i="4"/>
  <c r="L12" i="4"/>
  <c r="J67" i="4"/>
  <c r="I67" i="4"/>
  <c r="H67" i="4"/>
  <c r="G67" i="4"/>
  <c r="E66" i="4"/>
  <c r="J65" i="4"/>
  <c r="I65" i="4"/>
  <c r="J64" i="4"/>
  <c r="I64" i="4"/>
  <c r="H64" i="4"/>
  <c r="G64" i="4"/>
  <c r="F64" i="4"/>
  <c r="E64" i="4"/>
  <c r="K64" i="4" s="1"/>
  <c r="K63" i="4"/>
  <c r="J63" i="4"/>
  <c r="I63" i="4"/>
  <c r="H63" i="4"/>
  <c r="H65" i="4" s="1"/>
  <c r="G63" i="4"/>
  <c r="G65" i="4" s="1"/>
  <c r="F63" i="4"/>
  <c r="F65" i="4" s="1"/>
  <c r="E63" i="4"/>
  <c r="E65" i="4" s="1"/>
  <c r="K65" i="4" s="1"/>
  <c r="J62" i="4"/>
  <c r="I62" i="4"/>
  <c r="G62" i="4"/>
  <c r="F62" i="4"/>
  <c r="E62" i="4"/>
  <c r="K62" i="4" s="1"/>
  <c r="K61" i="4"/>
  <c r="K60" i="4"/>
  <c r="J59" i="4"/>
  <c r="I59" i="4"/>
  <c r="H59" i="4"/>
  <c r="G59" i="4"/>
  <c r="F59" i="4"/>
  <c r="E59" i="4"/>
  <c r="K59" i="4" s="1"/>
  <c r="K58" i="4"/>
  <c r="K57" i="4"/>
  <c r="K56" i="4"/>
  <c r="J56" i="4"/>
  <c r="I56" i="4"/>
  <c r="H56" i="4"/>
  <c r="G56" i="4"/>
  <c r="F56" i="4"/>
  <c r="E56" i="4"/>
  <c r="K55" i="4"/>
  <c r="K54" i="4"/>
  <c r="J53" i="4"/>
  <c r="I53" i="4"/>
  <c r="H53" i="4"/>
  <c r="K53" i="4" s="1"/>
  <c r="G53" i="4"/>
  <c r="F53" i="4"/>
  <c r="E53" i="4"/>
  <c r="K52" i="4"/>
  <c r="K51" i="4"/>
  <c r="J50" i="4"/>
  <c r="I50" i="4"/>
  <c r="H50" i="4"/>
  <c r="G50" i="4"/>
  <c r="F50" i="4"/>
  <c r="E50" i="4"/>
  <c r="K50" i="4" s="1"/>
  <c r="K49" i="4"/>
  <c r="K48" i="4"/>
  <c r="J47" i="4"/>
  <c r="I47" i="4"/>
  <c r="H47" i="4"/>
  <c r="G47" i="4"/>
  <c r="F47" i="4"/>
  <c r="E47" i="4"/>
  <c r="K47" i="4" s="1"/>
  <c r="K46" i="4"/>
  <c r="K45" i="4"/>
  <c r="K44" i="4"/>
  <c r="J44" i="4"/>
  <c r="I44" i="4"/>
  <c r="H44" i="4"/>
  <c r="G44" i="4"/>
  <c r="F44" i="4"/>
  <c r="E44" i="4"/>
  <c r="K43" i="4"/>
  <c r="K42" i="4"/>
  <c r="I41" i="4"/>
  <c r="H41" i="4"/>
  <c r="J40" i="4"/>
  <c r="I40" i="4"/>
  <c r="H40" i="4"/>
  <c r="G40" i="4"/>
  <c r="F40" i="4"/>
  <c r="E40" i="4"/>
  <c r="K40" i="4" s="1"/>
  <c r="J39" i="4"/>
  <c r="K39" i="4" s="1"/>
  <c r="I39" i="4"/>
  <c r="H39" i="4"/>
  <c r="G39" i="4"/>
  <c r="G41" i="4" s="1"/>
  <c r="F39" i="4"/>
  <c r="F41" i="4" s="1"/>
  <c r="E39" i="4"/>
  <c r="E41" i="4" s="1"/>
  <c r="J38" i="4"/>
  <c r="I38" i="4"/>
  <c r="H38" i="4"/>
  <c r="G38" i="4"/>
  <c r="F38" i="4"/>
  <c r="E38" i="4"/>
  <c r="K38" i="4" s="1"/>
  <c r="K37" i="4"/>
  <c r="K36" i="4"/>
  <c r="K35" i="4"/>
  <c r="K34" i="4"/>
  <c r="J33" i="4"/>
  <c r="I33" i="4"/>
  <c r="H33" i="4"/>
  <c r="G33" i="4"/>
  <c r="F33" i="4"/>
  <c r="E33" i="4"/>
  <c r="K33" i="4" s="1"/>
  <c r="K32" i="4"/>
  <c r="K31" i="4"/>
  <c r="J30" i="4"/>
  <c r="I30" i="4"/>
  <c r="H30" i="4"/>
  <c r="G30" i="4"/>
  <c r="F30" i="4"/>
  <c r="E30" i="4"/>
  <c r="K30" i="4" s="1"/>
  <c r="K29" i="4"/>
  <c r="K28" i="4"/>
  <c r="J27" i="4"/>
  <c r="K27" i="4" s="1"/>
  <c r="I27" i="4"/>
  <c r="H27" i="4"/>
  <c r="G27" i="4"/>
  <c r="F27" i="4"/>
  <c r="E27" i="4"/>
  <c r="K26" i="4"/>
  <c r="K25" i="4"/>
  <c r="J24" i="4"/>
  <c r="I24" i="4"/>
  <c r="H24" i="4"/>
  <c r="G24" i="4"/>
  <c r="K24" i="4" s="1"/>
  <c r="F24" i="4"/>
  <c r="E24" i="4"/>
  <c r="K23" i="4"/>
  <c r="K22" i="4"/>
  <c r="E21" i="4"/>
  <c r="K20" i="4"/>
  <c r="J20" i="4"/>
  <c r="I20" i="4"/>
  <c r="H20" i="4"/>
  <c r="G20" i="4"/>
  <c r="F20" i="4"/>
  <c r="F67" i="4" s="1"/>
  <c r="E20" i="4"/>
  <c r="E67" i="4" s="1"/>
  <c r="J19" i="4"/>
  <c r="J66" i="4" s="1"/>
  <c r="J68" i="4" s="1"/>
  <c r="I19" i="4"/>
  <c r="I66" i="4" s="1"/>
  <c r="I68" i="4" s="1"/>
  <c r="H19" i="4"/>
  <c r="H21" i="4" s="1"/>
  <c r="G19" i="4"/>
  <c r="G66" i="4" s="1"/>
  <c r="G68" i="4" s="1"/>
  <c r="F19" i="4"/>
  <c r="K19" i="4" s="1"/>
  <c r="E19" i="4"/>
  <c r="J18" i="4"/>
  <c r="I18" i="4"/>
  <c r="H18" i="4"/>
  <c r="G18" i="4"/>
  <c r="F18" i="4"/>
  <c r="E18" i="4"/>
  <c r="K18" i="4" s="1"/>
  <c r="K17" i="4"/>
  <c r="K16" i="4"/>
  <c r="J15" i="4"/>
  <c r="K15" i="4" s="1"/>
  <c r="I15" i="4"/>
  <c r="H15" i="4"/>
  <c r="G15" i="4"/>
  <c r="F15" i="4"/>
  <c r="E15" i="4"/>
  <c r="K14" i="4"/>
  <c r="K13" i="4"/>
  <c r="J12" i="4"/>
  <c r="I12" i="4"/>
  <c r="H12" i="4"/>
  <c r="G12" i="4"/>
  <c r="K12" i="4" s="1"/>
  <c r="F12" i="4"/>
  <c r="E12" i="4"/>
  <c r="K11" i="4"/>
  <c r="K10" i="4"/>
  <c r="R68" i="4" l="1"/>
  <c r="O21" i="4"/>
  <c r="P21" i="4"/>
  <c r="M66" i="4"/>
  <c r="Q21" i="4"/>
  <c r="R21" i="4"/>
  <c r="M41" i="4"/>
  <c r="K67" i="4"/>
  <c r="L68" i="4"/>
  <c r="L21" i="4"/>
  <c r="K41" i="4"/>
  <c r="E68" i="4"/>
  <c r="K68" i="4" s="1"/>
  <c r="J41" i="4"/>
  <c r="F66" i="4"/>
  <c r="F68" i="4" s="1"/>
  <c r="H66" i="4"/>
  <c r="H68" i="4" s="1"/>
  <c r="G21" i="4"/>
  <c r="I21" i="4"/>
  <c r="J21" i="4"/>
  <c r="F21" i="4"/>
  <c r="K21" i="4" s="1"/>
  <c r="M68" i="4" l="1"/>
  <c r="K66" i="4"/>
</calcChain>
</file>

<file path=xl/sharedStrings.xml><?xml version="1.0" encoding="utf-8"?>
<sst xmlns="http://schemas.openxmlformats.org/spreadsheetml/2006/main" count="133" uniqueCount="68">
  <si>
    <t>２級</t>
  </si>
  <si>
    <t>３級</t>
  </si>
  <si>
    <t>４級</t>
  </si>
  <si>
    <t>５級</t>
  </si>
  <si>
    <t>６級</t>
  </si>
  <si>
    <t>計</t>
  </si>
  <si>
    <t>視  覚  障  害</t>
  </si>
  <si>
    <t>１８歳未満</t>
  </si>
  <si>
    <t>１８歳以上</t>
  </si>
  <si>
    <t>聴 覚 平 衡</t>
  </si>
  <si>
    <t>聴      覚</t>
  </si>
  <si>
    <t>平  衡  機  能</t>
  </si>
  <si>
    <t>１ ８ 歳 未 満 合 計</t>
  </si>
  <si>
    <t>１ ８ 歳 以 上 合 計</t>
  </si>
  <si>
    <t>音声・言語・そしゃく機能障害</t>
  </si>
  <si>
    <t xml:space="preserve"> 体      幹</t>
  </si>
  <si>
    <t xml:space="preserve"> 上    肢</t>
  </si>
  <si>
    <t xml:space="preserve"> 移    動</t>
  </si>
  <si>
    <t>肢    体    総    計</t>
  </si>
  <si>
    <t>内   部   障   害</t>
  </si>
  <si>
    <t xml:space="preserve">  心臓機能障害</t>
  </si>
  <si>
    <t xml:space="preserve">  腎臓機能障害</t>
  </si>
  <si>
    <t xml:space="preserve">  呼吸器機能障害</t>
  </si>
  <si>
    <t xml:space="preserve">  ぼうこう直腸</t>
  </si>
  <si>
    <t xml:space="preserve">  小腸機能障害</t>
  </si>
  <si>
    <t xml:space="preserve">  免疫機能障害</t>
  </si>
  <si>
    <t>内   部   障   害   計</t>
  </si>
  <si>
    <t>総計</t>
  </si>
  <si>
    <t>総     計</t>
  </si>
  <si>
    <t>障害別等級別内訳表</t>
    <rPh sb="0" eb="2">
      <t>ショウガイ</t>
    </rPh>
    <rPh sb="2" eb="3">
      <t>ベツ</t>
    </rPh>
    <rPh sb="3" eb="5">
      <t>トウキュウ</t>
    </rPh>
    <rPh sb="5" eb="6">
      <t>ベツ</t>
    </rPh>
    <rPh sb="6" eb="8">
      <t>ウチワケ</t>
    </rPh>
    <rPh sb="8" eb="9">
      <t>ヒョウ</t>
    </rPh>
    <phoneticPr fontId="1"/>
  </si>
  <si>
    <t>川崎</t>
    <rPh sb="0" eb="2">
      <t>カワサキ</t>
    </rPh>
    <phoneticPr fontId="1"/>
  </si>
  <si>
    <t>幸</t>
    <rPh sb="0" eb="1">
      <t>サイワイ</t>
    </rPh>
    <phoneticPr fontId="1"/>
  </si>
  <si>
    <t>中原</t>
    <rPh sb="0" eb="2">
      <t>ナカハラ</t>
    </rPh>
    <phoneticPr fontId="1"/>
  </si>
  <si>
    <t>高津</t>
    <rPh sb="0" eb="2">
      <t>タカツ</t>
    </rPh>
    <phoneticPr fontId="1"/>
  </si>
  <si>
    <t>宮前</t>
    <rPh sb="0" eb="2">
      <t>ミヤマエ</t>
    </rPh>
    <phoneticPr fontId="1"/>
  </si>
  <si>
    <t>多摩</t>
    <rPh sb="0" eb="2">
      <t>タマ</t>
    </rPh>
    <phoneticPr fontId="1"/>
  </si>
  <si>
    <t>麻生</t>
    <rPh sb="0" eb="2">
      <t>アサオ</t>
    </rPh>
    <phoneticPr fontId="1"/>
  </si>
  <si>
    <t>障害別福祉事務所別内訳表</t>
    <rPh sb="0" eb="2">
      <t>ショウガイ</t>
    </rPh>
    <rPh sb="2" eb="3">
      <t>ベツ</t>
    </rPh>
    <rPh sb="3" eb="5">
      <t>フクシ</t>
    </rPh>
    <rPh sb="5" eb="7">
      <t>ジム</t>
    </rPh>
    <rPh sb="7" eb="8">
      <t>ショ</t>
    </rPh>
    <rPh sb="8" eb="9">
      <t>ベツ</t>
    </rPh>
    <rPh sb="9" eb="11">
      <t>ウチワケ</t>
    </rPh>
    <rPh sb="11" eb="12">
      <t>ヒョウ</t>
    </rPh>
    <phoneticPr fontId="1"/>
  </si>
  <si>
    <t>１級</t>
    <phoneticPr fontId="1"/>
  </si>
  <si>
    <t>運 　動
機 　能
障 　害</t>
    <phoneticPr fontId="1"/>
  </si>
  <si>
    <t>§１  障害者・児数</t>
    <rPh sb="4" eb="7">
      <t>ショウガイシャ</t>
    </rPh>
    <rPh sb="8" eb="9">
      <t>ジ</t>
    </rPh>
    <rPh sb="9" eb="10">
      <t>カズ</t>
    </rPh>
    <phoneticPr fontId="1"/>
  </si>
  <si>
    <t xml:space="preserve">  肝臓機能障害</t>
    <rPh sb="2" eb="4">
      <t>カンゾウ</t>
    </rPh>
    <phoneticPr fontId="1"/>
  </si>
  <si>
    <t>下　　　肢</t>
    <phoneticPr fontId="1"/>
  </si>
  <si>
    <t>上　　　肢</t>
    <phoneticPr fontId="1"/>
  </si>
  <si>
    <t>肢 体 不 自 由</t>
    <phoneticPr fontId="1"/>
  </si>
  <si>
    <t>資料：総合リハビリテーション推進センター総務・判定課</t>
    <rPh sb="3" eb="5">
      <t>ソウゴウ</t>
    </rPh>
    <rPh sb="14" eb="16">
      <t>スイシン</t>
    </rPh>
    <rPh sb="20" eb="22">
      <t>ソウム</t>
    </rPh>
    <rPh sb="23" eb="25">
      <t>ハンテイ</t>
    </rPh>
    <rPh sb="25" eb="26">
      <t>カ</t>
    </rPh>
    <phoneticPr fontId="1"/>
  </si>
  <si>
    <t>Ⅰ　障害者（児）福祉</t>
    <rPh sb="2" eb="4">
      <t>ショウガイ</t>
    </rPh>
    <rPh sb="4" eb="5">
      <t>シャ</t>
    </rPh>
    <rPh sb="6" eb="7">
      <t>ジ</t>
    </rPh>
    <rPh sb="8" eb="10">
      <t>フクシ</t>
    </rPh>
    <phoneticPr fontId="1"/>
  </si>
  <si>
    <t>表 １  身体障害者・児数</t>
    <phoneticPr fontId="1"/>
  </si>
  <si>
    <t>　令和7年3月末現在、川崎市における身体障害者・児数は36,200人で、内訳では肢体不自由が16,142人と全体の約44.5％を占めている。身体障害者の人数は転入又は新規取得者よりも、転出又は返還数が多く、前年度よりも減少した。</t>
    <rPh sb="1" eb="2">
      <t>レイ</t>
    </rPh>
    <rPh sb="2" eb="3">
      <t>ワ</t>
    </rPh>
    <rPh sb="4" eb="5">
      <t>ネン</t>
    </rPh>
    <rPh sb="6" eb="7">
      <t>ガツ</t>
    </rPh>
    <rPh sb="7" eb="8">
      <t>マツ</t>
    </rPh>
    <rPh sb="8" eb="10">
      <t>ゲンザイ</t>
    </rPh>
    <rPh sb="11" eb="14">
      <t>カワサキシ</t>
    </rPh>
    <rPh sb="18" eb="20">
      <t>シンタイ</t>
    </rPh>
    <rPh sb="20" eb="23">
      <t>ショウガイシャ</t>
    </rPh>
    <rPh sb="24" eb="25">
      <t>ジ</t>
    </rPh>
    <rPh sb="25" eb="26">
      <t>スウ</t>
    </rPh>
    <rPh sb="36" eb="38">
      <t>ウチワケ</t>
    </rPh>
    <rPh sb="40" eb="42">
      <t>シタイ</t>
    </rPh>
    <rPh sb="42" eb="45">
      <t>フジユウゼンタイヤクシシンタイショウガイシャニンズウゾウカケイコウゼンネンドゾウカ</t>
    </rPh>
    <rPh sb="79" eb="81">
      <t>テンニュウ</t>
    </rPh>
    <rPh sb="81" eb="82">
      <t>マタ</t>
    </rPh>
    <rPh sb="83" eb="85">
      <t>シンキ</t>
    </rPh>
    <rPh sb="85" eb="87">
      <t>シュトク</t>
    </rPh>
    <rPh sb="87" eb="88">
      <t>シャ</t>
    </rPh>
    <rPh sb="92" eb="94">
      <t>テンシュツ</t>
    </rPh>
    <rPh sb="94" eb="95">
      <t>マタ</t>
    </rPh>
    <rPh sb="96" eb="98">
      <t>ヘンカン</t>
    </rPh>
    <rPh sb="98" eb="99">
      <t>スウ</t>
    </rPh>
    <rPh sb="100" eb="101">
      <t>オオ</t>
    </rPh>
    <rPh sb="109" eb="111">
      <t>ゲンショウ</t>
    </rPh>
    <phoneticPr fontId="1"/>
  </si>
  <si>
    <t>表２  知的障害者・児数</t>
    <phoneticPr fontId="1"/>
  </si>
  <si>
    <t>　令和7年3月末日現在、川崎市における知的障害者・児数は13,508人で、内訳では18歳以上が8,757人と全体の約65％を占めている。</t>
  </si>
  <si>
    <t>各年３月末現在</t>
    <rPh sb="0" eb="1">
      <t>カク</t>
    </rPh>
    <rPh sb="1" eb="2">
      <t>ネン</t>
    </rPh>
    <rPh sb="3" eb="4">
      <t>ツキ</t>
    </rPh>
    <rPh sb="4" eb="5">
      <t>マツ</t>
    </rPh>
    <rPh sb="5" eb="7">
      <t>ゲンザイ</t>
    </rPh>
    <phoneticPr fontId="1"/>
  </si>
  <si>
    <t>総数</t>
    <rPh sb="0" eb="2">
      <t>ソウスウ</t>
    </rPh>
    <phoneticPr fontId="1"/>
  </si>
  <si>
    <t>１８　　歳　　以　　上</t>
    <rPh sb="4" eb="5">
      <t>サイ</t>
    </rPh>
    <rPh sb="7" eb="8">
      <t>イ</t>
    </rPh>
    <rPh sb="10" eb="11">
      <t>ウエ</t>
    </rPh>
    <phoneticPr fontId="1"/>
  </si>
  <si>
    <t>１８　　歳　　未　　満</t>
    <rPh sb="4" eb="5">
      <t>サイ</t>
    </rPh>
    <rPh sb="7" eb="8">
      <t>ミ</t>
    </rPh>
    <rPh sb="10" eb="11">
      <t>マン</t>
    </rPh>
    <phoneticPr fontId="1"/>
  </si>
  <si>
    <t>最重度</t>
    <rPh sb="0" eb="1">
      <t>サイ</t>
    </rPh>
    <rPh sb="1" eb="3">
      <t>ジュウド</t>
    </rPh>
    <phoneticPr fontId="1"/>
  </si>
  <si>
    <t>重度</t>
    <rPh sb="0" eb="2">
      <t>ジュウド</t>
    </rPh>
    <phoneticPr fontId="1"/>
  </si>
  <si>
    <t>中度</t>
    <rPh sb="0" eb="2">
      <t>チュウド</t>
    </rPh>
    <phoneticPr fontId="1"/>
  </si>
  <si>
    <t>軽度</t>
    <rPh sb="0" eb="2">
      <t>ケイド</t>
    </rPh>
    <phoneticPr fontId="1"/>
  </si>
  <si>
    <t>小計</t>
    <rPh sb="0" eb="2">
      <t>ショウケイ</t>
    </rPh>
    <phoneticPr fontId="1"/>
  </si>
  <si>
    <t>平成</t>
    <rPh sb="0" eb="2">
      <t>ヘイセイ</t>
    </rPh>
    <phoneticPr fontId="1"/>
  </si>
  <si>
    <t>年</t>
    <rPh sb="0" eb="1">
      <t>ネン</t>
    </rPh>
    <phoneticPr fontId="1"/>
  </si>
  <si>
    <t>令和</t>
    <rPh sb="0" eb="1">
      <t>レイワ</t>
    </rPh>
    <phoneticPr fontId="1"/>
  </si>
  <si>
    <t>元</t>
    <rPh sb="0" eb="1">
      <t>ガンネン</t>
    </rPh>
    <phoneticPr fontId="1"/>
  </si>
  <si>
    <t>令和</t>
    <rPh sb="0" eb="2">
      <t>レイワ</t>
    </rPh>
    <phoneticPr fontId="1"/>
  </si>
  <si>
    <t>中原</t>
    <rPh sb="0" eb="2">
      <t>チュウゲン</t>
    </rPh>
    <phoneticPr fontId="1"/>
  </si>
  <si>
    <t>高津</t>
    <rPh sb="0" eb="2">
      <t>タカヅ</t>
    </rPh>
    <phoneticPr fontId="1"/>
  </si>
  <si>
    <t>資料：障害福祉課</t>
    <rPh sb="3" eb="5">
      <t>ショウガイ</t>
    </rPh>
    <rPh sb="5" eb="8">
      <t>フクシカ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</si>
</sst>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_ "/>
  </numFmts>
  <fonts count="20">
    <font>
      <sz val="11"/>
      <name val="ＭＳ Ｐゴシック"/>
      <family val="3"/>
      <charset val="128"/>
    </font>
    <font>
      <sz val="6"/>
      <name val="ＭＳ Ｐゴシック"/>
      <family val="3"/>
      <charset val="128"/>
    </font>
    <font>
      <sz val="11"/>
      <color theme="1"/>
      <name val="ＭＳ Ｐゴシック"/>
      <family val="3"/>
      <charset val="128"/>
    </font>
    <font>
      <sz val="18"/>
      <color theme="1"/>
      <name val="ＭＳ Ｐゴシック"/>
      <family val="3"/>
      <charset val="128"/>
    </font>
    <font>
      <sz val="14"/>
      <color theme="1"/>
      <name val="ＭＳ Ｐゴシック"/>
      <family val="3"/>
      <charset val="128"/>
    </font>
    <font>
      <sz val="16"/>
      <color theme="1"/>
      <name val="ＭＳ Ｐゴシック"/>
      <family val="3"/>
      <charset val="128"/>
    </font>
    <font>
      <sz val="9"/>
      <color theme="1"/>
      <name val="ＭＳ Ｐゴシック"/>
      <family val="3"/>
      <charset val="128"/>
    </font>
    <font>
      <sz val="8"/>
      <color theme="1"/>
      <name val="ＭＳ Ｐゴシック"/>
      <family val="3"/>
      <charset val="128"/>
    </font>
    <font>
      <sz val="12"/>
      <name val="ＭＳ Ｐゴシック"/>
      <family val="3"/>
      <charset val="128"/>
    </font>
    <font>
      <sz val="14"/>
      <name val="ＭＳ Ｐゴシック"/>
      <family val="3"/>
      <charset val="128"/>
    </font>
    <font>
      <sz val="8"/>
      <name val="ＭＳ Ｐ明朝"/>
      <family val="1"/>
      <charset val="128"/>
    </font>
    <font>
      <sz val="9"/>
      <name val="ＭＳ Ｐゴシック"/>
      <family val="3"/>
      <charset val="128"/>
    </font>
    <font>
      <b/>
      <sz val="9"/>
      <name val="ＭＳ Ｐゴシック"/>
      <family val="3"/>
      <charset val="128"/>
    </font>
    <font>
      <sz val="9"/>
      <name val="ＭＳ Ｐ明朝"/>
      <family val="1"/>
      <charset val="128"/>
    </font>
    <font>
      <b/>
      <sz val="9"/>
      <name val="ＭＳ Ｐ明朝"/>
      <family val="1"/>
      <charset val="128"/>
    </font>
    <font>
      <b/>
      <sz val="18"/>
      <color theme="1"/>
      <name val="ＭＳ Ｐゴシック"/>
      <family val="3"/>
      <charset val="128"/>
    </font>
    <font>
      <sz val="9"/>
      <color theme="1"/>
      <name val="ＭＳ Ｐ明朝"/>
      <family val="1"/>
      <charset val="128"/>
    </font>
    <font>
      <sz val="12"/>
      <color theme="1"/>
      <name val="ＭＳ Ｐゴシック"/>
      <family val="3"/>
      <charset val="128"/>
    </font>
    <font>
      <b/>
      <sz val="9"/>
      <color theme="1"/>
      <name val="ＭＳ Ｐ明朝"/>
      <family val="1"/>
      <charset val="128"/>
    </font>
    <font>
      <b/>
      <sz val="9"/>
      <color theme="1"/>
      <name val="ＭＳ Ｐゴシック"/>
      <family val="3"/>
      <charset val="128"/>
    </font>
  </fonts>
  <fills count="2">
    <fill>
      <patternFill patternType="none"/>
    </fill>
    <fill>
      <patternFill patternType="gray125"/>
    </fill>
  </fills>
  <borders count="32">
    <border>
      <left/>
      <right/>
      <top/>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medium">
        <color auto="1"/>
      </top>
      <bottom/>
      <diagonal/>
    </border>
    <border>
      <left style="thin">
        <color auto="1"/>
      </left>
      <right/>
      <top style="thin">
        <color auto="1"/>
      </top>
      <bottom/>
      <diagonal/>
    </border>
    <border>
      <left style="thin">
        <color auto="1"/>
      </left>
      <right/>
      <top style="medium">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bottom/>
      <diagonal/>
    </border>
    <border>
      <left/>
      <right style="thin">
        <color auto="1"/>
      </right>
      <top/>
      <bottom/>
      <diagonal/>
    </border>
    <border>
      <left/>
      <right style="thin">
        <color auto="1"/>
      </right>
      <top/>
      <bottom style="medium">
        <color auto="1"/>
      </bottom>
      <diagonal/>
    </border>
    <border>
      <left/>
      <right style="thin">
        <color auto="1"/>
      </right>
      <top style="medium">
        <color auto="1"/>
      </top>
      <bottom style="thin">
        <color auto="1"/>
      </bottom>
      <diagonal/>
    </border>
    <border>
      <left/>
      <right style="thin">
        <color auto="1"/>
      </right>
      <top style="medium">
        <color auto="1"/>
      </top>
      <bottom/>
      <diagonal/>
    </border>
    <border>
      <left/>
      <right/>
      <top style="medium">
        <color auto="1"/>
      </top>
      <bottom/>
      <diagonal/>
    </border>
    <border>
      <left/>
      <right/>
      <top/>
      <bottom style="thin">
        <color auto="1"/>
      </bottom>
      <diagonal/>
    </border>
    <border>
      <left/>
      <right/>
      <top style="medium">
        <color auto="1"/>
      </top>
      <bottom style="medium">
        <color auto="1"/>
      </bottom>
      <diagonal/>
    </border>
    <border>
      <left style="thin">
        <color auto="1"/>
      </left>
      <right style="thin">
        <color auto="1"/>
      </right>
      <top style="medium">
        <color auto="1"/>
      </top>
      <bottom/>
      <diagonal/>
    </border>
    <border>
      <left style="thin">
        <color auto="1"/>
      </left>
      <right/>
      <top/>
      <bottom style="medium">
        <color auto="1"/>
      </bottom>
      <diagonal/>
    </border>
    <border>
      <left/>
      <right/>
      <top style="medium">
        <color auto="1"/>
      </top>
      <bottom style="thin">
        <color auto="1"/>
      </bottom>
      <diagonal/>
    </border>
    <border>
      <left style="thin">
        <color auto="1"/>
      </left>
      <right style="thin">
        <color auto="1"/>
      </right>
      <top/>
      <bottom style="medium">
        <color auto="1"/>
      </bottom>
      <diagonal/>
    </border>
    <border>
      <left style="thin">
        <color auto="1"/>
      </left>
      <right style="thin">
        <color auto="1"/>
      </right>
      <top/>
      <bottom/>
      <diagonal/>
    </border>
  </borders>
  <cellStyleXfs count="1">
    <xf numFmtId="0" fontId="0" fillId="0" borderId="0"/>
  </cellStyleXfs>
  <cellXfs count="122">
    <xf numFmtId="0" fontId="0" fillId="0" borderId="0" xfId="0"/>
    <xf numFmtId="0" fontId="2" fillId="0" borderId="0" xfId="0" applyFont="1"/>
    <xf numFmtId="0" fontId="5" fillId="0" borderId="0" xfId="0" applyFont="1"/>
    <xf numFmtId="0" fontId="6" fillId="0" borderId="0" xfId="0" applyFont="1"/>
    <xf numFmtId="0" fontId="7" fillId="0" borderId="0" xfId="0" applyFont="1"/>
    <xf numFmtId="0" fontId="9" fillId="0" borderId="0" xfId="0" applyFont="1"/>
    <xf numFmtId="0" fontId="8" fillId="0" borderId="0" xfId="0" applyFont="1" applyAlignment="1">
      <alignment horizontal="right" vertical="center"/>
    </xf>
    <xf numFmtId="0" fontId="11" fillId="0" borderId="0" xfId="0" applyFont="1"/>
    <xf numFmtId="0" fontId="11" fillId="0" borderId="0" xfId="0" applyFont="1" applyAlignment="1">
      <alignment horizontal="right" vertical="center"/>
    </xf>
    <xf numFmtId="0" fontId="12" fillId="0" borderId="0" xfId="0" applyFont="1" applyAlignment="1">
      <alignment vertical="center"/>
    </xf>
    <xf numFmtId="0" fontId="11" fillId="0" borderId="0" xfId="0" applyFont="1" applyAlignment="1">
      <alignment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41" fontId="13" fillId="0" borderId="4" xfId="0" applyNumberFormat="1" applyFont="1" applyBorder="1" applyAlignment="1">
      <alignment horizontal="right" vertical="center"/>
    </xf>
    <xf numFmtId="41" fontId="13" fillId="0" borderId="11" xfId="0" applyNumberFormat="1" applyFont="1" applyBorder="1" applyAlignment="1">
      <alignment horizontal="right" vertical="center"/>
    </xf>
    <xf numFmtId="176" fontId="13" fillId="0" borderId="8" xfId="0" applyNumberFormat="1" applyFont="1" applyBorder="1" applyAlignment="1">
      <alignment horizontal="right" vertical="center"/>
    </xf>
    <xf numFmtId="41" fontId="13" fillId="0" borderId="8" xfId="0" applyNumberFormat="1" applyFont="1" applyBorder="1" applyAlignment="1">
      <alignment horizontal="right" vertical="center"/>
    </xf>
    <xf numFmtId="41" fontId="13" fillId="0" borderId="7" xfId="0" applyNumberFormat="1" applyFont="1" applyBorder="1" applyAlignment="1">
      <alignment horizontal="right" vertical="center"/>
    </xf>
    <xf numFmtId="41" fontId="13" fillId="0" borderId="12" xfId="0" applyNumberFormat="1" applyFont="1" applyBorder="1" applyAlignment="1">
      <alignment horizontal="right" vertical="center"/>
    </xf>
    <xf numFmtId="41" fontId="13" fillId="0" borderId="6" xfId="0" applyNumberFormat="1" applyFont="1" applyBorder="1" applyAlignment="1">
      <alignment horizontal="right" vertical="center"/>
    </xf>
    <xf numFmtId="176" fontId="13" fillId="0" borderId="6" xfId="0" applyNumberFormat="1" applyFont="1" applyBorder="1" applyAlignment="1">
      <alignment horizontal="right" vertical="center"/>
    </xf>
    <xf numFmtId="41" fontId="13" fillId="0" borderId="16" xfId="0" applyNumberFormat="1" applyFont="1" applyBorder="1" applyAlignment="1">
      <alignment horizontal="right" vertical="center"/>
    </xf>
    <xf numFmtId="41" fontId="13" fillId="0" borderId="17" xfId="0" applyNumberFormat="1" applyFont="1" applyBorder="1" applyAlignment="1">
      <alignment horizontal="right" vertical="center"/>
    </xf>
    <xf numFmtId="41" fontId="13" fillId="0" borderId="18" xfId="0" applyNumberFormat="1" applyFont="1" applyBorder="1" applyAlignment="1">
      <alignment horizontal="right" vertical="center"/>
    </xf>
    <xf numFmtId="41" fontId="13" fillId="0" borderId="14" xfId="0" applyNumberFormat="1" applyFont="1" applyBorder="1" applyAlignment="1">
      <alignment horizontal="right" vertical="center"/>
    </xf>
    <xf numFmtId="41" fontId="13" fillId="0" borderId="15" xfId="0" applyNumberFormat="1" applyFont="1" applyBorder="1" applyAlignment="1">
      <alignment horizontal="right" vertical="center"/>
    </xf>
    <xf numFmtId="41" fontId="13" fillId="0" borderId="10" xfId="0" applyNumberFormat="1" applyFont="1" applyBorder="1" applyAlignment="1">
      <alignment horizontal="right" vertical="center"/>
    </xf>
    <xf numFmtId="41" fontId="13" fillId="0" borderId="27" xfId="0" applyNumberFormat="1" applyFont="1" applyBorder="1" applyAlignment="1">
      <alignment horizontal="right" vertical="center"/>
    </xf>
    <xf numFmtId="41" fontId="13" fillId="0" borderId="13" xfId="0" applyNumberFormat="1" applyFont="1" applyBorder="1" applyAlignment="1">
      <alignment horizontal="right" vertical="center"/>
    </xf>
    <xf numFmtId="0" fontId="13" fillId="0" borderId="3" xfId="0" applyFont="1" applyBorder="1" applyAlignment="1">
      <alignment horizontal="center" vertical="center"/>
    </xf>
    <xf numFmtId="41" fontId="14" fillId="0" borderId="18" xfId="0" applyNumberFormat="1" applyFont="1" applyBorder="1" applyAlignment="1">
      <alignment horizontal="right"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9" xfId="0" applyFont="1" applyBorder="1" applyAlignment="1">
      <alignment horizontal="center" vertical="center"/>
    </xf>
    <xf numFmtId="0" fontId="13" fillId="0" borderId="8" xfId="0" applyFont="1" applyBorder="1" applyAlignment="1">
      <alignment horizontal="center" vertical="center"/>
    </xf>
    <xf numFmtId="0" fontId="13" fillId="0" borderId="10" xfId="0" applyFont="1" applyBorder="1" applyAlignment="1">
      <alignment horizontal="center" vertical="center"/>
    </xf>
    <xf numFmtId="0" fontId="13" fillId="0" borderId="6" xfId="0" applyFont="1" applyBorder="1" applyAlignment="1">
      <alignment horizontal="center" vertical="center"/>
    </xf>
    <xf numFmtId="0" fontId="13" fillId="0" borderId="0" xfId="0" applyFont="1" applyAlignment="1">
      <alignment vertical="center"/>
    </xf>
    <xf numFmtId="176" fontId="13" fillId="0" borderId="12" xfId="0" applyNumberFormat="1" applyFont="1" applyBorder="1" applyAlignment="1">
      <alignment horizontal="right" vertical="center"/>
    </xf>
    <xf numFmtId="176" fontId="13" fillId="0" borderId="13" xfId="0" applyNumberFormat="1" applyFont="1" applyBorder="1" applyAlignment="1">
      <alignment horizontal="right" vertical="center"/>
    </xf>
    <xf numFmtId="0" fontId="8" fillId="0" borderId="0" xfId="0" applyFont="1" applyAlignment="1">
      <alignment vertical="center"/>
    </xf>
    <xf numFmtId="0" fontId="4" fillId="0" borderId="0" xfId="0" applyFont="1" applyAlignment="1">
      <alignment vertical="center"/>
    </xf>
    <xf numFmtId="41" fontId="13" fillId="0" borderId="5" xfId="0" applyNumberFormat="1" applyFont="1" applyBorder="1" applyAlignment="1">
      <alignment horizontal="right" vertical="center"/>
    </xf>
    <xf numFmtId="41" fontId="13" fillId="0" borderId="19" xfId="0" applyNumberFormat="1" applyFont="1" applyBorder="1" applyAlignment="1">
      <alignment horizontal="right" vertical="center"/>
    </xf>
    <xf numFmtId="41" fontId="13" fillId="0" borderId="28" xfId="0" applyNumberFormat="1" applyFont="1" applyBorder="1" applyAlignment="1">
      <alignment horizontal="right" vertical="center"/>
    </xf>
    <xf numFmtId="0" fontId="15" fillId="0" borderId="0" xfId="0" applyFont="1" applyAlignment="1">
      <alignment horizontal="center" vertical="center"/>
    </xf>
    <xf numFmtId="0" fontId="15"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2" fillId="0" borderId="0" xfId="0" applyFont="1"/>
    <xf numFmtId="0" fontId="16" fillId="0" borderId="0" xfId="0" applyFont="1" applyAlignment="1">
      <alignment horizontal="left" vertical="top" wrapText="1"/>
    </xf>
    <xf numFmtId="0" fontId="12" fillId="0" borderId="0" xfId="0" applyFont="1" applyAlignment="1">
      <alignment vertical="center"/>
    </xf>
    <xf numFmtId="0" fontId="13" fillId="0" borderId="0" xfId="0" applyFont="1" applyAlignment="1">
      <alignment horizontal="right" vertical="center"/>
    </xf>
    <xf numFmtId="0" fontId="13" fillId="0" borderId="0" xfId="0" applyFont="1"/>
    <xf numFmtId="0" fontId="10" fillId="0" borderId="26" xfId="0" applyFont="1" applyBorder="1" applyAlignment="1">
      <alignment horizontal="center" vertical="center"/>
    </xf>
    <xf numFmtId="0" fontId="13" fillId="0" borderId="24" xfId="0" applyFont="1" applyBorder="1" applyAlignment="1">
      <alignment horizontal="center" vertical="center"/>
    </xf>
    <xf numFmtId="0" fontId="13" fillId="0" borderId="23" xfId="0" applyFont="1" applyBorder="1" applyAlignment="1">
      <alignment horizontal="center" vertical="center"/>
    </xf>
    <xf numFmtId="0" fontId="13" fillId="0" borderId="0" xfId="0" applyFont="1" applyAlignment="1">
      <alignment horizontal="center" vertical="center"/>
    </xf>
    <xf numFmtId="0" fontId="13" fillId="0" borderId="20" xfId="0" applyFont="1" applyBorder="1" applyAlignment="1">
      <alignment horizontal="center" vertical="center"/>
    </xf>
    <xf numFmtId="0" fontId="13" fillId="0" borderId="25" xfId="0" applyFont="1" applyBorder="1" applyAlignment="1">
      <alignment horizontal="center" vertical="center"/>
    </xf>
    <xf numFmtId="0" fontId="13" fillId="0" borderId="13" xfId="0" applyFont="1" applyBorder="1" applyAlignment="1">
      <alignment horizontal="center" vertical="center"/>
    </xf>
    <xf numFmtId="0" fontId="13" fillId="0" borderId="12" xfId="0" applyFont="1" applyBorder="1" applyAlignment="1">
      <alignment horizontal="center" vertical="center" textRotation="255"/>
    </xf>
    <xf numFmtId="0" fontId="13" fillId="0" borderId="18" xfId="0" applyFont="1" applyBorder="1" applyAlignment="1">
      <alignment horizontal="center" vertical="center" textRotation="255"/>
    </xf>
    <xf numFmtId="0" fontId="13" fillId="0" borderId="8" xfId="0" applyFont="1" applyBorder="1" applyAlignment="1">
      <alignment horizontal="center" vertical="center"/>
    </xf>
    <xf numFmtId="0" fontId="13" fillId="0" borderId="7"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3" fillId="0" borderId="10" xfId="0" applyFont="1" applyBorder="1" applyAlignment="1">
      <alignment horizontal="center" vertical="center"/>
    </xf>
    <xf numFmtId="0" fontId="13" fillId="0" borderId="15" xfId="0" applyFont="1" applyBorder="1" applyAlignment="1">
      <alignment horizontal="center" vertical="center"/>
    </xf>
    <xf numFmtId="0" fontId="13" fillId="0" borderId="19" xfId="0" applyFont="1" applyBorder="1" applyAlignment="1">
      <alignment horizontal="center" vertical="center"/>
    </xf>
    <xf numFmtId="0" fontId="13" fillId="0" borderId="5" xfId="0" applyFont="1" applyBorder="1" applyAlignment="1">
      <alignment horizontal="center" vertical="center"/>
    </xf>
    <xf numFmtId="0" fontId="13" fillId="0" borderId="8" xfId="0" applyFont="1" applyBorder="1" applyAlignment="1">
      <alignment horizontal="center" vertical="center" wrapText="1"/>
    </xf>
    <xf numFmtId="0" fontId="13" fillId="0" borderId="20" xfId="0" applyFont="1" applyBorder="1" applyAlignment="1">
      <alignment horizontal="center" vertical="center" textRotation="255"/>
    </xf>
    <xf numFmtId="0" fontId="13" fillId="0" borderId="21" xfId="0" applyFont="1" applyBorder="1" applyAlignment="1">
      <alignment horizontal="center" vertical="center" textRotation="255"/>
    </xf>
    <xf numFmtId="0" fontId="13" fillId="0" borderId="6" xfId="0" applyFont="1" applyBorder="1" applyAlignment="1">
      <alignment horizontal="center" vertical="center"/>
    </xf>
    <xf numFmtId="0" fontId="13" fillId="0" borderId="22" xfId="0" applyFont="1" applyBorder="1" applyAlignment="1">
      <alignment horizontal="center" vertical="center" textRotation="255"/>
    </xf>
    <xf numFmtId="0" fontId="13" fillId="0" borderId="4" xfId="0" applyFont="1" applyBorder="1" applyAlignment="1">
      <alignment horizontal="center" vertical="center"/>
    </xf>
    <xf numFmtId="0" fontId="14" fillId="0" borderId="16" xfId="0" applyFont="1" applyBorder="1" applyAlignment="1">
      <alignment horizontal="center" vertical="center"/>
    </xf>
    <xf numFmtId="0" fontId="17" fillId="0" borderId="0" xfId="0" applyFont="1" applyAlignment="1">
      <alignment vertical="top"/>
    </xf>
    <xf numFmtId="0" fontId="13" fillId="0" borderId="0" xfId="0" applyFont="1" applyAlignment="1">
      <alignment horizontal="left" vertical="center" wrapText="1"/>
    </xf>
    <xf numFmtId="0" fontId="16" fillId="0" borderId="0" xfId="0" applyFont="1" applyAlignment="1">
      <alignment horizontal="right" vertical="center"/>
    </xf>
    <xf numFmtId="0" fontId="16" fillId="0" borderId="22" xfId="0" applyFont="1" applyBorder="1"/>
    <xf numFmtId="0" fontId="16" fillId="0" borderId="4" xfId="0" applyFont="1" applyBorder="1"/>
    <xf numFmtId="0" fontId="16" fillId="0" borderId="27" xfId="0" applyFont="1" applyBorder="1" applyAlignment="1">
      <alignment horizontal="center" vertical="center"/>
    </xf>
    <xf numFmtId="0" fontId="16" fillId="0" borderId="11" xfId="0" applyFont="1" applyBorder="1" applyAlignment="1">
      <alignment horizontal="center" vertical="center"/>
    </xf>
    <xf numFmtId="0" fontId="16" fillId="0" borderId="29" xfId="0" applyFont="1" applyBorder="1" applyAlignment="1">
      <alignment horizontal="center" vertical="center"/>
    </xf>
    <xf numFmtId="0" fontId="16" fillId="0" borderId="18" xfId="0" applyFont="1" applyBorder="1"/>
    <xf numFmtId="0" fontId="16" fillId="0" borderId="16" xfId="0" applyFont="1" applyBorder="1"/>
    <xf numFmtId="0" fontId="16" fillId="0" borderId="30" xfId="0" applyFont="1" applyBorder="1" applyAlignment="1">
      <alignment horizontal="center"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16" fillId="0" borderId="24" xfId="0" applyFont="1" applyBorder="1"/>
    <xf numFmtId="0" fontId="16" fillId="0" borderId="0" xfId="0" applyFont="1" applyAlignment="1">
      <alignment horizontal="center" vertical="center"/>
    </xf>
    <xf numFmtId="0" fontId="16" fillId="0" borderId="23" xfId="0" applyFont="1" applyBorder="1"/>
    <xf numFmtId="41" fontId="16" fillId="0" borderId="31" xfId="0" applyNumberFormat="1" applyFont="1" applyBorder="1"/>
    <xf numFmtId="41" fontId="16" fillId="0" borderId="19" xfId="0" applyNumberFormat="1" applyFont="1" applyBorder="1"/>
    <xf numFmtId="0" fontId="16" fillId="0" borderId="0" xfId="0" applyFont="1"/>
    <xf numFmtId="0" fontId="18" fillId="0" borderId="0" xfId="0" applyFont="1"/>
    <xf numFmtId="0" fontId="16" fillId="0" borderId="20" xfId="0" applyFont="1" applyBorder="1"/>
    <xf numFmtId="0" fontId="19" fillId="0" borderId="0" xfId="0" applyFont="1"/>
    <xf numFmtId="0" fontId="18" fillId="0" borderId="25" xfId="0" applyFont="1" applyBorder="1"/>
    <xf numFmtId="0" fontId="18" fillId="0" borderId="25" xfId="0" applyFont="1" applyBorder="1" applyAlignment="1">
      <alignment horizontal="center" vertical="center"/>
    </xf>
    <xf numFmtId="0" fontId="18" fillId="0" borderId="13" xfId="0" applyFont="1" applyBorder="1"/>
    <xf numFmtId="41" fontId="18" fillId="0" borderId="6" xfId="0" applyNumberFormat="1" applyFont="1" applyBorder="1"/>
    <xf numFmtId="41" fontId="18" fillId="0" borderId="19" xfId="0" applyNumberFormat="1" applyFont="1" applyBorder="1"/>
    <xf numFmtId="0" fontId="16" fillId="0" borderId="15" xfId="0" applyFont="1" applyBorder="1" applyAlignment="1">
      <alignment horizontal="distributed" vertical="center"/>
    </xf>
    <xf numFmtId="0" fontId="16" fillId="0" borderId="14" xfId="0" applyFont="1" applyBorder="1" applyAlignment="1">
      <alignment horizontal="distributed" vertical="center"/>
    </xf>
    <xf numFmtId="41" fontId="16" fillId="0" borderId="14" xfId="0" applyNumberFormat="1" applyFont="1" applyBorder="1"/>
    <xf numFmtId="41" fontId="16" fillId="0" borderId="10" xfId="0" applyNumberFormat="1" applyFont="1" applyBorder="1"/>
    <xf numFmtId="41" fontId="16" fillId="0" borderId="15" xfId="0" applyNumberFormat="1" applyFont="1" applyBorder="1"/>
    <xf numFmtId="41" fontId="6" fillId="0" borderId="0" xfId="0" applyNumberFormat="1" applyFont="1"/>
    <xf numFmtId="0" fontId="16" fillId="0" borderId="20" xfId="0" applyFont="1" applyBorder="1" applyAlignment="1">
      <alignment horizontal="distributed" vertical="center"/>
    </xf>
    <xf numFmtId="0" fontId="16" fillId="0" borderId="31" xfId="0" applyFont="1" applyBorder="1" applyAlignment="1">
      <alignment horizontal="distributed" vertical="center"/>
    </xf>
    <xf numFmtId="41" fontId="16" fillId="0" borderId="20" xfId="0" applyNumberFormat="1" applyFont="1" applyBorder="1"/>
    <xf numFmtId="0" fontId="16" fillId="0" borderId="21" xfId="0" applyFont="1" applyBorder="1" applyAlignment="1">
      <alignment horizontal="distributed" vertical="center"/>
    </xf>
    <xf numFmtId="0" fontId="16" fillId="0" borderId="30" xfId="0" applyFont="1" applyBorder="1" applyAlignment="1">
      <alignment horizontal="distributed" vertical="center"/>
    </xf>
    <xf numFmtId="41" fontId="16" fillId="0" borderId="30" xfId="0" applyNumberFormat="1" applyFont="1" applyBorder="1"/>
    <xf numFmtId="41" fontId="16" fillId="0" borderId="28" xfId="0" applyNumberFormat="1" applyFont="1" applyBorder="1"/>
    <xf numFmtId="41" fontId="16" fillId="0" borderId="21" xfId="0" applyNumberFormat="1" applyFont="1" applyBorder="1"/>
    <xf numFmtId="0" fontId="16" fillId="0" borderId="0" xfId="0" applyFont="1" applyAlignment="1">
      <alignment vertical="center"/>
    </xf>
    <xf numFmtId="41" fontId="2" fillId="0" borderId="0" xfId="0" applyNumberFormat="1" applyFont="1"/>
  </cellXfs>
  <cellStyles count="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9"/>
  <sheetViews>
    <sheetView showGridLines="0" tabSelected="1" zoomScaleNormal="100" zoomScaleSheetLayoutView="85" workbookViewId="0">
      <selection sqref="A1:K1"/>
    </sheetView>
  </sheetViews>
  <sheetFormatPr defaultColWidth="8.875" defaultRowHeight="13.5"/>
  <cols>
    <col min="1" max="1" width="3.625" style="1" customWidth="1"/>
    <col min="2" max="2" width="9.125" style="1" customWidth="1"/>
    <col min="3" max="3" width="12.75" style="1" customWidth="1"/>
    <col min="4" max="4" width="9.875" style="1" customWidth="1"/>
    <col min="5" max="11" width="8.125" style="1" customWidth="1"/>
    <col min="12" max="19" width="9.25" style="1" customWidth="1"/>
    <col min="20" max="16384" width="8.875" style="1"/>
  </cols>
  <sheetData>
    <row r="1" spans="1:19" ht="20.100000000000001" customHeight="1">
      <c r="A1" s="46" t="s">
        <v>46</v>
      </c>
      <c r="B1" s="46"/>
      <c r="C1" s="46"/>
      <c r="D1" s="46"/>
      <c r="E1" s="46"/>
      <c r="F1" s="46"/>
      <c r="G1" s="46"/>
      <c r="H1" s="46"/>
      <c r="I1" s="47"/>
      <c r="J1" s="47"/>
      <c r="K1" s="47"/>
      <c r="L1" s="48"/>
      <c r="M1" s="49"/>
      <c r="N1" s="50"/>
      <c r="O1" s="50"/>
      <c r="P1" s="50"/>
      <c r="Q1" s="50"/>
      <c r="R1" s="50"/>
      <c r="S1" s="50"/>
    </row>
    <row r="2" spans="1:19" ht="15" customHeight="1"/>
    <row r="3" spans="1:19" s="2" customFormat="1" ht="17.45" customHeight="1">
      <c r="A3" s="42" t="s">
        <v>40</v>
      </c>
    </row>
    <row r="4" spans="1:19" ht="15" customHeight="1"/>
    <row r="5" spans="1:19" ht="15" customHeight="1">
      <c r="A5" s="41" t="s">
        <v>47</v>
      </c>
      <c r="B5" s="5"/>
      <c r="C5" s="5"/>
      <c r="D5" s="5"/>
      <c r="E5" s="5"/>
      <c r="F5" s="5"/>
      <c r="G5"/>
      <c r="H5"/>
      <c r="I5"/>
      <c r="J5"/>
      <c r="K5" s="6"/>
      <c r="L5" s="5"/>
      <c r="M5"/>
      <c r="N5"/>
      <c r="O5"/>
      <c r="P5"/>
      <c r="Q5"/>
      <c r="R5"/>
      <c r="S5"/>
    </row>
    <row r="6" spans="1:19" s="3" customFormat="1" ht="12.6" customHeight="1">
      <c r="A6" s="51" t="s">
        <v>48</v>
      </c>
      <c r="B6" s="51"/>
      <c r="C6" s="51"/>
      <c r="D6" s="51"/>
      <c r="E6" s="51"/>
      <c r="F6" s="51"/>
      <c r="G6" s="51"/>
      <c r="H6" s="51"/>
      <c r="I6" s="51"/>
      <c r="J6" s="51"/>
      <c r="K6" s="51"/>
      <c r="L6" s="7"/>
      <c r="M6" s="7"/>
      <c r="N6" s="7"/>
      <c r="O6" s="7"/>
      <c r="P6" s="7"/>
      <c r="Q6" s="7"/>
      <c r="R6" s="7"/>
      <c r="S6" s="8"/>
    </row>
    <row r="7" spans="1:19" s="3" customFormat="1" ht="12.6" customHeight="1">
      <c r="A7" s="51"/>
      <c r="B7" s="51"/>
      <c r="C7" s="51"/>
      <c r="D7" s="51"/>
      <c r="E7" s="51"/>
      <c r="F7" s="51"/>
      <c r="G7" s="51"/>
      <c r="H7" s="51"/>
      <c r="I7" s="51"/>
      <c r="J7" s="51"/>
      <c r="K7" s="51"/>
      <c r="L7" s="7"/>
      <c r="M7" s="7"/>
      <c r="N7" s="7"/>
      <c r="O7" s="7"/>
      <c r="P7" s="7"/>
      <c r="Q7" s="7"/>
      <c r="R7" s="7"/>
      <c r="S7" s="8"/>
    </row>
    <row r="8" spans="1:19" s="3" customFormat="1" ht="12" thickBot="1">
      <c r="A8" s="7"/>
      <c r="B8" s="7"/>
      <c r="C8" s="7"/>
      <c r="D8" s="7"/>
      <c r="E8" s="52" t="s">
        <v>29</v>
      </c>
      <c r="F8" s="52"/>
      <c r="G8" s="52"/>
      <c r="H8" s="8"/>
      <c r="I8" s="53"/>
      <c r="J8" s="54"/>
      <c r="K8" s="54"/>
      <c r="L8" s="9" t="s">
        <v>37</v>
      </c>
      <c r="M8" s="10"/>
      <c r="N8" s="10"/>
      <c r="O8" s="7"/>
      <c r="P8" s="7"/>
      <c r="Q8" s="53"/>
      <c r="R8" s="54"/>
      <c r="S8" s="54"/>
    </row>
    <row r="9" spans="1:19" s="4" customFormat="1" ht="12.95" customHeight="1" thickBot="1">
      <c r="A9" s="55"/>
      <c r="B9" s="55"/>
      <c r="C9" s="55"/>
      <c r="D9" s="55"/>
      <c r="E9" s="11" t="s">
        <v>38</v>
      </c>
      <c r="F9" s="11" t="s">
        <v>0</v>
      </c>
      <c r="G9" s="11" t="s">
        <v>1</v>
      </c>
      <c r="H9" s="11" t="s">
        <v>2</v>
      </c>
      <c r="I9" s="11" t="s">
        <v>3</v>
      </c>
      <c r="J9" s="11" t="s">
        <v>4</v>
      </c>
      <c r="K9" s="12" t="s">
        <v>5</v>
      </c>
      <c r="L9" s="29" t="s">
        <v>30</v>
      </c>
      <c r="M9" s="11" t="s">
        <v>31</v>
      </c>
      <c r="N9" s="11" t="s">
        <v>32</v>
      </c>
      <c r="O9" s="11" t="s">
        <v>33</v>
      </c>
      <c r="P9" s="12" t="s">
        <v>34</v>
      </c>
      <c r="Q9" s="12" t="s">
        <v>35</v>
      </c>
      <c r="R9" s="12" t="s">
        <v>36</v>
      </c>
      <c r="S9" s="12" t="s">
        <v>5</v>
      </c>
    </row>
    <row r="10" spans="1:19" s="4" customFormat="1" ht="9.9499999999999993" customHeight="1">
      <c r="A10" s="56" t="s">
        <v>6</v>
      </c>
      <c r="B10" s="56"/>
      <c r="C10" s="57"/>
      <c r="D10" s="31" t="s">
        <v>7</v>
      </c>
      <c r="E10" s="13">
        <v>12</v>
      </c>
      <c r="F10" s="13">
        <v>7</v>
      </c>
      <c r="G10" s="13">
        <v>2</v>
      </c>
      <c r="H10" s="13">
        <v>4</v>
      </c>
      <c r="I10" s="13">
        <v>3</v>
      </c>
      <c r="J10" s="13">
        <v>0</v>
      </c>
      <c r="K10" s="14">
        <f>SUM(E10:J10)</f>
        <v>28</v>
      </c>
      <c r="L10" s="39">
        <v>4</v>
      </c>
      <c r="M10" s="15">
        <v>3</v>
      </c>
      <c r="N10" s="15">
        <v>4</v>
      </c>
      <c r="O10" s="15">
        <v>5</v>
      </c>
      <c r="P10" s="15">
        <v>4</v>
      </c>
      <c r="Q10" s="15">
        <v>5</v>
      </c>
      <c r="R10" s="15">
        <v>3</v>
      </c>
      <c r="S10" s="14">
        <f>SUM(L10:R10)</f>
        <v>28</v>
      </c>
    </row>
    <row r="11" spans="1:19" s="4" customFormat="1" ht="9.9499999999999993" customHeight="1">
      <c r="A11" s="58"/>
      <c r="B11" s="58"/>
      <c r="C11" s="59"/>
      <c r="D11" s="32" t="s">
        <v>8</v>
      </c>
      <c r="E11" s="16">
        <v>687</v>
      </c>
      <c r="F11" s="16">
        <v>863</v>
      </c>
      <c r="G11" s="16">
        <v>102</v>
      </c>
      <c r="H11" s="16">
        <v>174</v>
      </c>
      <c r="I11" s="16">
        <v>348</v>
      </c>
      <c r="J11" s="16">
        <v>87</v>
      </c>
      <c r="K11" s="17">
        <f t="shared" ref="K11:K67" si="0">SUM(E11:J11)</f>
        <v>2261</v>
      </c>
      <c r="L11" s="39">
        <v>403</v>
      </c>
      <c r="M11" s="15">
        <v>281</v>
      </c>
      <c r="N11" s="15">
        <v>324</v>
      </c>
      <c r="O11" s="15">
        <v>327</v>
      </c>
      <c r="P11" s="15">
        <v>327</v>
      </c>
      <c r="Q11" s="15">
        <v>352</v>
      </c>
      <c r="R11" s="15">
        <v>247</v>
      </c>
      <c r="S11" s="17">
        <f t="shared" ref="S11:S21" si="1">SUM(L11:R11)</f>
        <v>2261</v>
      </c>
    </row>
    <row r="12" spans="1:19" s="4" customFormat="1" ht="9.9499999999999993" customHeight="1">
      <c r="A12" s="60"/>
      <c r="B12" s="60"/>
      <c r="C12" s="61"/>
      <c r="D12" s="33" t="s">
        <v>5</v>
      </c>
      <c r="E12" s="16">
        <f>SUM(E10:E11)</f>
        <v>699</v>
      </c>
      <c r="F12" s="16">
        <f t="shared" ref="F12:J12" si="2">SUM(F10:F11)</f>
        <v>870</v>
      </c>
      <c r="G12" s="16">
        <f t="shared" si="2"/>
        <v>104</v>
      </c>
      <c r="H12" s="16">
        <f t="shared" si="2"/>
        <v>178</v>
      </c>
      <c r="I12" s="16">
        <f t="shared" si="2"/>
        <v>351</v>
      </c>
      <c r="J12" s="16">
        <f t="shared" si="2"/>
        <v>87</v>
      </c>
      <c r="K12" s="17">
        <f t="shared" si="0"/>
        <v>2289</v>
      </c>
      <c r="L12" s="18">
        <f>SUM(L10:L11)</f>
        <v>407</v>
      </c>
      <c r="M12" s="18">
        <f t="shared" ref="M12:R12" si="3">SUM(M10:M11)</f>
        <v>284</v>
      </c>
      <c r="N12" s="18">
        <f t="shared" si="3"/>
        <v>328</v>
      </c>
      <c r="O12" s="18">
        <f t="shared" si="3"/>
        <v>332</v>
      </c>
      <c r="P12" s="18">
        <f t="shared" si="3"/>
        <v>331</v>
      </c>
      <c r="Q12" s="18">
        <f t="shared" si="3"/>
        <v>357</v>
      </c>
      <c r="R12" s="18">
        <f t="shared" si="3"/>
        <v>250</v>
      </c>
      <c r="S12" s="17">
        <f t="shared" si="1"/>
        <v>2289</v>
      </c>
    </row>
    <row r="13" spans="1:19" s="4" customFormat="1" ht="9.9499999999999993" customHeight="1">
      <c r="A13" s="62" t="s">
        <v>9</v>
      </c>
      <c r="B13" s="64" t="s">
        <v>10</v>
      </c>
      <c r="C13" s="64"/>
      <c r="D13" s="33" t="s">
        <v>7</v>
      </c>
      <c r="E13" s="19">
        <v>2</v>
      </c>
      <c r="F13" s="19">
        <v>35</v>
      </c>
      <c r="G13" s="19">
        <v>20</v>
      </c>
      <c r="H13" s="19">
        <v>18</v>
      </c>
      <c r="I13" s="19">
        <v>0</v>
      </c>
      <c r="J13" s="19">
        <v>33</v>
      </c>
      <c r="K13" s="17">
        <f t="shared" si="0"/>
        <v>108</v>
      </c>
      <c r="L13" s="40">
        <v>8</v>
      </c>
      <c r="M13" s="20">
        <v>8</v>
      </c>
      <c r="N13" s="20">
        <v>18</v>
      </c>
      <c r="O13" s="20">
        <v>19</v>
      </c>
      <c r="P13" s="20">
        <v>19</v>
      </c>
      <c r="Q13" s="20">
        <v>21</v>
      </c>
      <c r="R13" s="20">
        <v>15</v>
      </c>
      <c r="S13" s="17">
        <f t="shared" si="1"/>
        <v>108</v>
      </c>
    </row>
    <row r="14" spans="1:19" s="4" customFormat="1" ht="9.9499999999999993" customHeight="1">
      <c r="A14" s="62"/>
      <c r="B14" s="64"/>
      <c r="C14" s="64"/>
      <c r="D14" s="33" t="s">
        <v>8</v>
      </c>
      <c r="E14" s="19">
        <v>54</v>
      </c>
      <c r="F14" s="19">
        <v>716</v>
      </c>
      <c r="G14" s="19">
        <v>345</v>
      </c>
      <c r="H14" s="19">
        <v>1034</v>
      </c>
      <c r="I14" s="19">
        <v>3</v>
      </c>
      <c r="J14" s="19">
        <v>1197</v>
      </c>
      <c r="K14" s="17">
        <f t="shared" si="0"/>
        <v>3349</v>
      </c>
      <c r="L14" s="40">
        <v>587</v>
      </c>
      <c r="M14" s="20">
        <v>490</v>
      </c>
      <c r="N14" s="20">
        <v>484</v>
      </c>
      <c r="O14" s="20">
        <v>510</v>
      </c>
      <c r="P14" s="20">
        <v>548</v>
      </c>
      <c r="Q14" s="20">
        <v>425</v>
      </c>
      <c r="R14" s="20">
        <v>305</v>
      </c>
      <c r="S14" s="17">
        <f t="shared" si="1"/>
        <v>3349</v>
      </c>
    </row>
    <row r="15" spans="1:19" s="4" customFormat="1" ht="9.9499999999999993" customHeight="1">
      <c r="A15" s="62"/>
      <c r="B15" s="64"/>
      <c r="C15" s="64"/>
      <c r="D15" s="33" t="s">
        <v>5</v>
      </c>
      <c r="E15" s="16">
        <f>SUM(E13:E14)</f>
        <v>56</v>
      </c>
      <c r="F15" s="16">
        <f>SUM(F13:F14)</f>
        <v>751</v>
      </c>
      <c r="G15" s="16">
        <f t="shared" ref="G15:J15" si="4">SUM(G13:G14)</f>
        <v>365</v>
      </c>
      <c r="H15" s="16">
        <f t="shared" si="4"/>
        <v>1052</v>
      </c>
      <c r="I15" s="16">
        <f t="shared" si="4"/>
        <v>3</v>
      </c>
      <c r="J15" s="16">
        <f t="shared" si="4"/>
        <v>1230</v>
      </c>
      <c r="K15" s="17">
        <f>SUM(E15:J15)</f>
        <v>3457</v>
      </c>
      <c r="L15" s="18">
        <f>SUM(L13:L14)</f>
        <v>595</v>
      </c>
      <c r="M15" s="16">
        <f t="shared" ref="M15:R15" si="5">SUM(M13:M14)</f>
        <v>498</v>
      </c>
      <c r="N15" s="16">
        <f t="shared" si="5"/>
        <v>502</v>
      </c>
      <c r="O15" s="16">
        <f t="shared" si="5"/>
        <v>529</v>
      </c>
      <c r="P15" s="16">
        <f t="shared" si="5"/>
        <v>567</v>
      </c>
      <c r="Q15" s="16">
        <f t="shared" si="5"/>
        <v>446</v>
      </c>
      <c r="R15" s="16">
        <f t="shared" si="5"/>
        <v>320</v>
      </c>
      <c r="S15" s="17">
        <f t="shared" si="1"/>
        <v>3457</v>
      </c>
    </row>
    <row r="16" spans="1:19" s="4" customFormat="1" ht="9.9499999999999993" customHeight="1">
      <c r="A16" s="62"/>
      <c r="B16" s="64" t="s">
        <v>11</v>
      </c>
      <c r="C16" s="64"/>
      <c r="D16" s="33" t="s">
        <v>7</v>
      </c>
      <c r="E16" s="16">
        <v>0</v>
      </c>
      <c r="F16" s="16">
        <v>0</v>
      </c>
      <c r="G16" s="16">
        <v>0</v>
      </c>
      <c r="H16" s="16">
        <v>0</v>
      </c>
      <c r="I16" s="16">
        <v>0</v>
      </c>
      <c r="J16" s="16">
        <v>0</v>
      </c>
      <c r="K16" s="17">
        <f t="shared" si="0"/>
        <v>0</v>
      </c>
      <c r="L16" s="18">
        <v>0</v>
      </c>
      <c r="M16" s="16">
        <v>0</v>
      </c>
      <c r="N16" s="16">
        <v>0</v>
      </c>
      <c r="O16" s="16">
        <v>0</v>
      </c>
      <c r="P16" s="16">
        <v>0</v>
      </c>
      <c r="Q16" s="16">
        <v>0</v>
      </c>
      <c r="R16" s="16">
        <v>0</v>
      </c>
      <c r="S16" s="17">
        <f t="shared" si="1"/>
        <v>0</v>
      </c>
    </row>
    <row r="17" spans="1:19" s="4" customFormat="1" ht="9.9499999999999993" customHeight="1">
      <c r="A17" s="62"/>
      <c r="B17" s="64"/>
      <c r="C17" s="64"/>
      <c r="D17" s="33" t="s">
        <v>8</v>
      </c>
      <c r="E17" s="16">
        <v>0</v>
      </c>
      <c r="F17" s="19">
        <v>0</v>
      </c>
      <c r="G17" s="16">
        <v>1</v>
      </c>
      <c r="H17" s="16">
        <v>0</v>
      </c>
      <c r="I17" s="16">
        <v>16</v>
      </c>
      <c r="J17" s="16">
        <v>0</v>
      </c>
      <c r="K17" s="17">
        <f t="shared" si="0"/>
        <v>17</v>
      </c>
      <c r="L17" s="18">
        <v>3</v>
      </c>
      <c r="M17" s="16">
        <v>0</v>
      </c>
      <c r="N17" s="15">
        <v>4</v>
      </c>
      <c r="O17" s="15">
        <v>3</v>
      </c>
      <c r="P17" s="15">
        <v>2</v>
      </c>
      <c r="Q17" s="15">
        <v>1</v>
      </c>
      <c r="R17" s="15">
        <v>4</v>
      </c>
      <c r="S17" s="17">
        <f t="shared" si="1"/>
        <v>17</v>
      </c>
    </row>
    <row r="18" spans="1:19" s="4" customFormat="1" ht="9.9499999999999993" customHeight="1">
      <c r="A18" s="62"/>
      <c r="B18" s="64"/>
      <c r="C18" s="64"/>
      <c r="D18" s="33" t="s">
        <v>5</v>
      </c>
      <c r="E18" s="16">
        <f>SUM(E16:E17)</f>
        <v>0</v>
      </c>
      <c r="F18" s="16">
        <f t="shared" ref="F18:J18" si="6">SUM(F16:F17)</f>
        <v>0</v>
      </c>
      <c r="G18" s="16">
        <f t="shared" si="6"/>
        <v>1</v>
      </c>
      <c r="H18" s="16">
        <f t="shared" si="6"/>
        <v>0</v>
      </c>
      <c r="I18" s="16">
        <f t="shared" si="6"/>
        <v>16</v>
      </c>
      <c r="J18" s="16">
        <f t="shared" si="6"/>
        <v>0</v>
      </c>
      <c r="K18" s="17">
        <f t="shared" si="0"/>
        <v>17</v>
      </c>
      <c r="L18" s="18">
        <f>SUM(L16:L17)</f>
        <v>3</v>
      </c>
      <c r="M18" s="16">
        <f t="shared" ref="M18:R18" si="7">SUM(M16:M17)</f>
        <v>0</v>
      </c>
      <c r="N18" s="16">
        <f t="shared" si="7"/>
        <v>4</v>
      </c>
      <c r="O18" s="16">
        <f t="shared" si="7"/>
        <v>3</v>
      </c>
      <c r="P18" s="16">
        <f t="shared" si="7"/>
        <v>2</v>
      </c>
      <c r="Q18" s="16">
        <f t="shared" si="7"/>
        <v>1</v>
      </c>
      <c r="R18" s="16">
        <f t="shared" si="7"/>
        <v>4</v>
      </c>
      <c r="S18" s="17">
        <f t="shared" si="1"/>
        <v>17</v>
      </c>
    </row>
    <row r="19" spans="1:19" s="4" customFormat="1" ht="9.9499999999999993" customHeight="1">
      <c r="A19" s="62"/>
      <c r="B19" s="64" t="s">
        <v>12</v>
      </c>
      <c r="C19" s="64"/>
      <c r="D19" s="65"/>
      <c r="E19" s="16">
        <f>E13+E16</f>
        <v>2</v>
      </c>
      <c r="F19" s="16">
        <f t="shared" ref="F19:J20" si="8">F13+F16</f>
        <v>35</v>
      </c>
      <c r="G19" s="16">
        <f t="shared" si="8"/>
        <v>20</v>
      </c>
      <c r="H19" s="16">
        <f t="shared" si="8"/>
        <v>18</v>
      </c>
      <c r="I19" s="16">
        <f t="shared" si="8"/>
        <v>0</v>
      </c>
      <c r="J19" s="16">
        <f t="shared" si="8"/>
        <v>33</v>
      </c>
      <c r="K19" s="17">
        <f t="shared" si="0"/>
        <v>108</v>
      </c>
      <c r="L19" s="18">
        <f>L13+L16</f>
        <v>8</v>
      </c>
      <c r="M19" s="16">
        <f t="shared" ref="M19:R20" si="9">M13+M16</f>
        <v>8</v>
      </c>
      <c r="N19" s="16">
        <f t="shared" si="9"/>
        <v>18</v>
      </c>
      <c r="O19" s="16">
        <f t="shared" si="9"/>
        <v>19</v>
      </c>
      <c r="P19" s="16">
        <f t="shared" si="9"/>
        <v>19</v>
      </c>
      <c r="Q19" s="16">
        <f t="shared" si="9"/>
        <v>21</v>
      </c>
      <c r="R19" s="16">
        <f t="shared" si="9"/>
        <v>15</v>
      </c>
      <c r="S19" s="17">
        <f t="shared" si="1"/>
        <v>108</v>
      </c>
    </row>
    <row r="20" spans="1:19" s="4" customFormat="1" ht="9.9499999999999993" customHeight="1">
      <c r="A20" s="62"/>
      <c r="B20" s="64" t="s">
        <v>13</v>
      </c>
      <c r="C20" s="64"/>
      <c r="D20" s="65"/>
      <c r="E20" s="16">
        <f>E14+E17</f>
        <v>54</v>
      </c>
      <c r="F20" s="16">
        <f t="shared" si="8"/>
        <v>716</v>
      </c>
      <c r="G20" s="16">
        <f t="shared" si="8"/>
        <v>346</v>
      </c>
      <c r="H20" s="16">
        <f t="shared" si="8"/>
        <v>1034</v>
      </c>
      <c r="I20" s="16">
        <f t="shared" si="8"/>
        <v>19</v>
      </c>
      <c r="J20" s="16">
        <f t="shared" si="8"/>
        <v>1197</v>
      </c>
      <c r="K20" s="17">
        <f t="shared" si="0"/>
        <v>3366</v>
      </c>
      <c r="L20" s="18">
        <f>L14+L17</f>
        <v>590</v>
      </c>
      <c r="M20" s="16">
        <f t="shared" si="9"/>
        <v>490</v>
      </c>
      <c r="N20" s="16">
        <f t="shared" si="9"/>
        <v>488</v>
      </c>
      <c r="O20" s="16">
        <f t="shared" si="9"/>
        <v>513</v>
      </c>
      <c r="P20" s="16">
        <f t="shared" si="9"/>
        <v>550</v>
      </c>
      <c r="Q20" s="16">
        <f t="shared" si="9"/>
        <v>426</v>
      </c>
      <c r="R20" s="16">
        <f t="shared" si="9"/>
        <v>309</v>
      </c>
      <c r="S20" s="17">
        <f t="shared" si="1"/>
        <v>3366</v>
      </c>
    </row>
    <row r="21" spans="1:19" s="4" customFormat="1" ht="12" customHeight="1" thickBot="1">
      <c r="A21" s="63"/>
      <c r="B21" s="66" t="s">
        <v>5</v>
      </c>
      <c r="C21" s="66"/>
      <c r="D21" s="67"/>
      <c r="E21" s="21">
        <f>SUM(E19:E20)</f>
        <v>56</v>
      </c>
      <c r="F21" s="21">
        <f t="shared" ref="F21:J21" si="10">SUM(F19:F20)</f>
        <v>751</v>
      </c>
      <c r="G21" s="21">
        <f t="shared" si="10"/>
        <v>366</v>
      </c>
      <c r="H21" s="21">
        <f t="shared" si="10"/>
        <v>1052</v>
      </c>
      <c r="I21" s="21">
        <f t="shared" si="10"/>
        <v>19</v>
      </c>
      <c r="J21" s="21">
        <f t="shared" si="10"/>
        <v>1230</v>
      </c>
      <c r="K21" s="22">
        <f t="shared" si="0"/>
        <v>3474</v>
      </c>
      <c r="L21" s="23">
        <f>SUM(L19:L20)</f>
        <v>598</v>
      </c>
      <c r="M21" s="23">
        <f t="shared" ref="M21:R21" si="11">SUM(M19:M20)</f>
        <v>498</v>
      </c>
      <c r="N21" s="23">
        <f t="shared" si="11"/>
        <v>506</v>
      </c>
      <c r="O21" s="23">
        <f t="shared" si="11"/>
        <v>532</v>
      </c>
      <c r="P21" s="23">
        <f t="shared" si="11"/>
        <v>569</v>
      </c>
      <c r="Q21" s="23">
        <f t="shared" si="11"/>
        <v>447</v>
      </c>
      <c r="R21" s="23">
        <f t="shared" si="11"/>
        <v>324</v>
      </c>
      <c r="S21" s="22">
        <f t="shared" si="1"/>
        <v>3474</v>
      </c>
    </row>
    <row r="22" spans="1:19" s="4" customFormat="1" ht="9.9499999999999993" customHeight="1">
      <c r="A22" s="56" t="s">
        <v>14</v>
      </c>
      <c r="B22" s="56"/>
      <c r="C22" s="57"/>
      <c r="D22" s="34" t="s">
        <v>7</v>
      </c>
      <c r="E22" s="13">
        <v>0</v>
      </c>
      <c r="F22" s="13">
        <v>0</v>
      </c>
      <c r="G22" s="13">
        <v>1</v>
      </c>
      <c r="H22" s="13">
        <v>1</v>
      </c>
      <c r="I22" s="13">
        <v>0</v>
      </c>
      <c r="J22" s="13">
        <v>0</v>
      </c>
      <c r="K22" s="17">
        <f t="shared" si="0"/>
        <v>2</v>
      </c>
      <c r="L22" s="18">
        <v>0</v>
      </c>
      <c r="M22" s="16">
        <v>0</v>
      </c>
      <c r="N22" s="16">
        <v>0</v>
      </c>
      <c r="O22" s="20">
        <v>0</v>
      </c>
      <c r="P22" s="20">
        <v>2</v>
      </c>
      <c r="Q22" s="16">
        <v>0</v>
      </c>
      <c r="R22" s="20">
        <v>0</v>
      </c>
      <c r="S22" s="43">
        <f>SUM(L22:R22)</f>
        <v>2</v>
      </c>
    </row>
    <row r="23" spans="1:19" s="4" customFormat="1" ht="9.9499999999999993" customHeight="1">
      <c r="A23" s="58"/>
      <c r="B23" s="58"/>
      <c r="C23" s="59"/>
      <c r="D23" s="35" t="s">
        <v>8</v>
      </c>
      <c r="E23" s="24">
        <v>3</v>
      </c>
      <c r="F23" s="24">
        <v>22</v>
      </c>
      <c r="G23" s="24">
        <v>248</v>
      </c>
      <c r="H23" s="24">
        <v>213</v>
      </c>
      <c r="I23" s="24">
        <v>0</v>
      </c>
      <c r="J23" s="24">
        <v>0</v>
      </c>
      <c r="K23" s="17">
        <f t="shared" si="0"/>
        <v>486</v>
      </c>
      <c r="L23" s="40">
        <v>89</v>
      </c>
      <c r="M23" s="20">
        <v>58</v>
      </c>
      <c r="N23" s="20">
        <v>44</v>
      </c>
      <c r="O23" s="20">
        <v>97</v>
      </c>
      <c r="P23" s="20">
        <v>74</v>
      </c>
      <c r="Q23" s="20">
        <v>70</v>
      </c>
      <c r="R23" s="20">
        <v>54</v>
      </c>
      <c r="S23" s="43">
        <f t="shared" ref="S23:S68" si="12">SUM(L23:R23)</f>
        <v>486</v>
      </c>
    </row>
    <row r="24" spans="1:19" s="4" customFormat="1" ht="9.9499999999999993" customHeight="1">
      <c r="A24" s="60"/>
      <c r="B24" s="60"/>
      <c r="C24" s="61"/>
      <c r="D24" s="36" t="s">
        <v>5</v>
      </c>
      <c r="E24" s="16">
        <f t="shared" ref="E24:J24" si="13">SUM(E22:E23)</f>
        <v>3</v>
      </c>
      <c r="F24" s="16">
        <f t="shared" si="13"/>
        <v>22</v>
      </c>
      <c r="G24" s="16">
        <f t="shared" si="13"/>
        <v>249</v>
      </c>
      <c r="H24" s="16">
        <f t="shared" si="13"/>
        <v>214</v>
      </c>
      <c r="I24" s="16">
        <f t="shared" si="13"/>
        <v>0</v>
      </c>
      <c r="J24" s="16">
        <f t="shared" si="13"/>
        <v>0</v>
      </c>
      <c r="K24" s="17">
        <f t="shared" si="0"/>
        <v>488</v>
      </c>
      <c r="L24" s="18">
        <f>SUM(L22:L23)</f>
        <v>89</v>
      </c>
      <c r="M24" s="16">
        <f t="shared" ref="M24:R24" si="14">SUM(M22:M23)</f>
        <v>58</v>
      </c>
      <c r="N24" s="16">
        <f t="shared" si="14"/>
        <v>44</v>
      </c>
      <c r="O24" s="16">
        <f t="shared" si="14"/>
        <v>97</v>
      </c>
      <c r="P24" s="16">
        <f t="shared" si="14"/>
        <v>76</v>
      </c>
      <c r="Q24" s="16">
        <f t="shared" si="14"/>
        <v>70</v>
      </c>
      <c r="R24" s="16">
        <f t="shared" si="14"/>
        <v>54</v>
      </c>
      <c r="S24" s="43">
        <f t="shared" si="12"/>
        <v>488</v>
      </c>
    </row>
    <row r="25" spans="1:19" s="4" customFormat="1" ht="9.9499999999999993" customHeight="1">
      <c r="A25" s="62" t="s">
        <v>44</v>
      </c>
      <c r="B25" s="68" t="s">
        <v>43</v>
      </c>
      <c r="C25" s="69"/>
      <c r="D25" s="35" t="s">
        <v>7</v>
      </c>
      <c r="E25" s="19">
        <v>56</v>
      </c>
      <c r="F25" s="19">
        <v>29</v>
      </c>
      <c r="G25" s="19">
        <v>27</v>
      </c>
      <c r="H25" s="19">
        <v>16</v>
      </c>
      <c r="I25" s="19">
        <v>2</v>
      </c>
      <c r="J25" s="19">
        <v>11</v>
      </c>
      <c r="K25" s="17">
        <f t="shared" si="0"/>
        <v>141</v>
      </c>
      <c r="L25" s="18">
        <v>22</v>
      </c>
      <c r="M25" s="20">
        <v>18</v>
      </c>
      <c r="N25" s="20">
        <v>24</v>
      </c>
      <c r="O25" s="20">
        <v>22</v>
      </c>
      <c r="P25" s="20">
        <v>20</v>
      </c>
      <c r="Q25" s="20">
        <v>18</v>
      </c>
      <c r="R25" s="20">
        <v>17</v>
      </c>
      <c r="S25" s="43">
        <f t="shared" si="12"/>
        <v>141</v>
      </c>
    </row>
    <row r="26" spans="1:19" s="4" customFormat="1" ht="9.9499999999999993" customHeight="1">
      <c r="A26" s="62"/>
      <c r="B26" s="70"/>
      <c r="C26" s="59"/>
      <c r="D26" s="35" t="s">
        <v>8</v>
      </c>
      <c r="E26" s="19">
        <v>1352</v>
      </c>
      <c r="F26" s="19">
        <v>1061</v>
      </c>
      <c r="G26" s="19">
        <v>466</v>
      </c>
      <c r="H26" s="19">
        <v>402</v>
      </c>
      <c r="I26" s="19">
        <v>205</v>
      </c>
      <c r="J26" s="19">
        <v>282</v>
      </c>
      <c r="K26" s="17">
        <f t="shared" si="0"/>
        <v>3768</v>
      </c>
      <c r="L26" s="40">
        <v>753</v>
      </c>
      <c r="M26" s="20">
        <v>473</v>
      </c>
      <c r="N26" s="20">
        <v>486</v>
      </c>
      <c r="O26" s="20">
        <v>586</v>
      </c>
      <c r="P26" s="20">
        <v>548</v>
      </c>
      <c r="Q26" s="20">
        <v>524</v>
      </c>
      <c r="R26" s="20">
        <v>398</v>
      </c>
      <c r="S26" s="43">
        <f t="shared" si="12"/>
        <v>3768</v>
      </c>
    </row>
    <row r="27" spans="1:19" s="4" customFormat="1" ht="9.9499999999999993" customHeight="1">
      <c r="A27" s="62"/>
      <c r="B27" s="71"/>
      <c r="C27" s="61"/>
      <c r="D27" s="36" t="s">
        <v>5</v>
      </c>
      <c r="E27" s="16">
        <f>SUM(E25:E26)</f>
        <v>1408</v>
      </c>
      <c r="F27" s="16">
        <f>SUM(F25:F26)</f>
        <v>1090</v>
      </c>
      <c r="G27" s="16">
        <f t="shared" ref="G27:J27" si="15">SUM(G25:G26)</f>
        <v>493</v>
      </c>
      <c r="H27" s="16">
        <f t="shared" si="15"/>
        <v>418</v>
      </c>
      <c r="I27" s="16">
        <f t="shared" si="15"/>
        <v>207</v>
      </c>
      <c r="J27" s="16">
        <f t="shared" si="15"/>
        <v>293</v>
      </c>
      <c r="K27" s="17">
        <f t="shared" si="0"/>
        <v>3909</v>
      </c>
      <c r="L27" s="18">
        <f>SUM(L25:L26)</f>
        <v>775</v>
      </c>
      <c r="M27" s="16">
        <f t="shared" ref="M27:Q27" si="16">SUM(M25:M26)</f>
        <v>491</v>
      </c>
      <c r="N27" s="16">
        <f t="shared" si="16"/>
        <v>510</v>
      </c>
      <c r="O27" s="16">
        <f t="shared" si="16"/>
        <v>608</v>
      </c>
      <c r="P27" s="16">
        <f t="shared" si="16"/>
        <v>568</v>
      </c>
      <c r="Q27" s="16">
        <f t="shared" si="16"/>
        <v>542</v>
      </c>
      <c r="R27" s="16">
        <f>SUM(R25:R26)</f>
        <v>415</v>
      </c>
      <c r="S27" s="43">
        <f t="shared" si="12"/>
        <v>3909</v>
      </c>
    </row>
    <row r="28" spans="1:19" s="4" customFormat="1" ht="9.9499999999999993" customHeight="1">
      <c r="A28" s="62"/>
      <c r="B28" s="68" t="s">
        <v>42</v>
      </c>
      <c r="C28" s="69"/>
      <c r="D28" s="35" t="s">
        <v>7</v>
      </c>
      <c r="E28" s="19">
        <v>41</v>
      </c>
      <c r="F28" s="19">
        <v>22</v>
      </c>
      <c r="G28" s="19">
        <v>19</v>
      </c>
      <c r="H28" s="19">
        <v>36</v>
      </c>
      <c r="I28" s="19">
        <v>12</v>
      </c>
      <c r="J28" s="19">
        <v>14</v>
      </c>
      <c r="K28" s="17">
        <f t="shared" si="0"/>
        <v>144</v>
      </c>
      <c r="L28" s="40">
        <v>19</v>
      </c>
      <c r="M28" s="20">
        <v>11</v>
      </c>
      <c r="N28" s="16">
        <v>10</v>
      </c>
      <c r="O28" s="20">
        <v>18</v>
      </c>
      <c r="P28" s="16">
        <v>46</v>
      </c>
      <c r="Q28" s="16">
        <v>22</v>
      </c>
      <c r="R28" s="16">
        <v>18</v>
      </c>
      <c r="S28" s="43">
        <f t="shared" si="12"/>
        <v>144</v>
      </c>
    </row>
    <row r="29" spans="1:19" s="4" customFormat="1" ht="9.9499999999999993" customHeight="1">
      <c r="A29" s="62"/>
      <c r="B29" s="70"/>
      <c r="C29" s="59"/>
      <c r="D29" s="35" t="s">
        <v>8</v>
      </c>
      <c r="E29" s="19">
        <v>483</v>
      </c>
      <c r="F29" s="19">
        <v>724</v>
      </c>
      <c r="G29" s="19">
        <v>1516</v>
      </c>
      <c r="H29" s="19">
        <v>3376</v>
      </c>
      <c r="I29" s="19">
        <v>770</v>
      </c>
      <c r="J29" s="19">
        <v>398</v>
      </c>
      <c r="K29" s="17">
        <f t="shared" si="0"/>
        <v>7267</v>
      </c>
      <c r="L29" s="40">
        <v>1371</v>
      </c>
      <c r="M29" s="20">
        <v>1014</v>
      </c>
      <c r="N29" s="20">
        <v>934</v>
      </c>
      <c r="O29" s="20">
        <v>1018</v>
      </c>
      <c r="P29" s="20">
        <v>1094</v>
      </c>
      <c r="Q29" s="20">
        <v>1007</v>
      </c>
      <c r="R29" s="20">
        <v>829</v>
      </c>
      <c r="S29" s="43">
        <f t="shared" si="12"/>
        <v>7267</v>
      </c>
    </row>
    <row r="30" spans="1:19" s="4" customFormat="1" ht="9.9499999999999993" customHeight="1">
      <c r="A30" s="62"/>
      <c r="B30" s="71"/>
      <c r="C30" s="61"/>
      <c r="D30" s="36" t="s">
        <v>5</v>
      </c>
      <c r="E30" s="16">
        <f>SUM(E28:E29)</f>
        <v>524</v>
      </c>
      <c r="F30" s="16">
        <f t="shared" ref="F30:J30" si="17">SUM(F28:F29)</f>
        <v>746</v>
      </c>
      <c r="G30" s="16">
        <f t="shared" si="17"/>
        <v>1535</v>
      </c>
      <c r="H30" s="16">
        <f t="shared" si="17"/>
        <v>3412</v>
      </c>
      <c r="I30" s="16">
        <f t="shared" si="17"/>
        <v>782</v>
      </c>
      <c r="J30" s="16">
        <f t="shared" si="17"/>
        <v>412</v>
      </c>
      <c r="K30" s="17">
        <f t="shared" si="0"/>
        <v>7411</v>
      </c>
      <c r="L30" s="18">
        <f>SUM(L28:L29)</f>
        <v>1390</v>
      </c>
      <c r="M30" s="16">
        <f t="shared" ref="M30:R30" si="18">SUM(M28:M29)</f>
        <v>1025</v>
      </c>
      <c r="N30" s="16">
        <f t="shared" si="18"/>
        <v>944</v>
      </c>
      <c r="O30" s="16">
        <f t="shared" si="18"/>
        <v>1036</v>
      </c>
      <c r="P30" s="16">
        <f t="shared" si="18"/>
        <v>1140</v>
      </c>
      <c r="Q30" s="16">
        <f t="shared" si="18"/>
        <v>1029</v>
      </c>
      <c r="R30" s="16">
        <f t="shared" si="18"/>
        <v>847</v>
      </c>
      <c r="S30" s="43">
        <f t="shared" si="12"/>
        <v>7411</v>
      </c>
    </row>
    <row r="31" spans="1:19" s="4" customFormat="1" ht="9.9499999999999993" customHeight="1">
      <c r="A31" s="62"/>
      <c r="B31" s="64" t="s">
        <v>15</v>
      </c>
      <c r="C31" s="64"/>
      <c r="D31" s="35" t="s">
        <v>7</v>
      </c>
      <c r="E31" s="16">
        <v>144</v>
      </c>
      <c r="F31" s="16">
        <v>63</v>
      </c>
      <c r="G31" s="16">
        <v>20</v>
      </c>
      <c r="H31" s="16">
        <v>1</v>
      </c>
      <c r="I31" s="16">
        <v>15</v>
      </c>
      <c r="J31" s="16">
        <v>0</v>
      </c>
      <c r="K31" s="17">
        <f t="shared" si="0"/>
        <v>243</v>
      </c>
      <c r="L31" s="39">
        <v>47</v>
      </c>
      <c r="M31" s="15">
        <v>32</v>
      </c>
      <c r="N31" s="15">
        <v>45</v>
      </c>
      <c r="O31" s="15">
        <v>33</v>
      </c>
      <c r="P31" s="15">
        <v>36</v>
      </c>
      <c r="Q31" s="15">
        <v>25</v>
      </c>
      <c r="R31" s="15">
        <v>25</v>
      </c>
      <c r="S31" s="43">
        <f t="shared" si="12"/>
        <v>243</v>
      </c>
    </row>
    <row r="32" spans="1:19" s="4" customFormat="1" ht="9.9499999999999993" customHeight="1">
      <c r="A32" s="62"/>
      <c r="B32" s="64"/>
      <c r="C32" s="64"/>
      <c r="D32" s="35" t="s">
        <v>8</v>
      </c>
      <c r="E32" s="16">
        <v>1457</v>
      </c>
      <c r="F32" s="16">
        <v>1637</v>
      </c>
      <c r="G32" s="16">
        <v>579</v>
      </c>
      <c r="H32" s="16">
        <v>256</v>
      </c>
      <c r="I32" s="16">
        <v>304</v>
      </c>
      <c r="J32" s="16">
        <v>137</v>
      </c>
      <c r="K32" s="17">
        <f t="shared" si="0"/>
        <v>4370</v>
      </c>
      <c r="L32" s="39">
        <v>778</v>
      </c>
      <c r="M32" s="15">
        <v>596</v>
      </c>
      <c r="N32" s="15">
        <v>538</v>
      </c>
      <c r="O32" s="15">
        <v>692</v>
      </c>
      <c r="P32" s="15">
        <v>692</v>
      </c>
      <c r="Q32" s="15">
        <v>621</v>
      </c>
      <c r="R32" s="15">
        <v>453</v>
      </c>
      <c r="S32" s="43">
        <f t="shared" si="12"/>
        <v>4370</v>
      </c>
    </row>
    <row r="33" spans="1:19" s="4" customFormat="1" ht="9.9499999999999993" customHeight="1">
      <c r="A33" s="62"/>
      <c r="B33" s="64"/>
      <c r="C33" s="64"/>
      <c r="D33" s="35" t="s">
        <v>5</v>
      </c>
      <c r="E33" s="16">
        <f>SUM(E31:E32)</f>
        <v>1601</v>
      </c>
      <c r="F33" s="16">
        <f t="shared" ref="F33:J33" si="19">SUM(F31:F32)</f>
        <v>1700</v>
      </c>
      <c r="G33" s="16">
        <f t="shared" si="19"/>
        <v>599</v>
      </c>
      <c r="H33" s="16">
        <f t="shared" si="19"/>
        <v>257</v>
      </c>
      <c r="I33" s="16">
        <f t="shared" si="19"/>
        <v>319</v>
      </c>
      <c r="J33" s="16">
        <f t="shared" si="19"/>
        <v>137</v>
      </c>
      <c r="K33" s="17">
        <f t="shared" si="0"/>
        <v>4613</v>
      </c>
      <c r="L33" s="18">
        <f>SUM(L31:L32)</f>
        <v>825</v>
      </c>
      <c r="M33" s="16">
        <f t="shared" ref="M33:R33" si="20">SUM(M31:M32)</f>
        <v>628</v>
      </c>
      <c r="N33" s="16">
        <f t="shared" si="20"/>
        <v>583</v>
      </c>
      <c r="O33" s="16">
        <f t="shared" si="20"/>
        <v>725</v>
      </c>
      <c r="P33" s="16">
        <f t="shared" si="20"/>
        <v>728</v>
      </c>
      <c r="Q33" s="16">
        <f t="shared" si="20"/>
        <v>646</v>
      </c>
      <c r="R33" s="16">
        <f t="shared" si="20"/>
        <v>478</v>
      </c>
      <c r="S33" s="43">
        <f t="shared" si="12"/>
        <v>4613</v>
      </c>
    </row>
    <row r="34" spans="1:19" s="4" customFormat="1" ht="9.9499999999999993" customHeight="1">
      <c r="A34" s="62"/>
      <c r="B34" s="72" t="s">
        <v>39</v>
      </c>
      <c r="C34" s="64" t="s">
        <v>16</v>
      </c>
      <c r="D34" s="35" t="s">
        <v>7</v>
      </c>
      <c r="E34" s="16">
        <v>0</v>
      </c>
      <c r="F34" s="16">
        <v>0</v>
      </c>
      <c r="G34" s="16">
        <v>3</v>
      </c>
      <c r="H34" s="16">
        <v>0</v>
      </c>
      <c r="I34" s="16">
        <v>0</v>
      </c>
      <c r="J34" s="16">
        <v>0</v>
      </c>
      <c r="K34" s="17">
        <f t="shared" si="0"/>
        <v>3</v>
      </c>
      <c r="L34" s="18">
        <v>2</v>
      </c>
      <c r="M34" s="16">
        <v>0</v>
      </c>
      <c r="N34" s="16">
        <v>0</v>
      </c>
      <c r="O34" s="16">
        <v>0</v>
      </c>
      <c r="P34" s="16">
        <v>1</v>
      </c>
      <c r="Q34" s="16">
        <v>0</v>
      </c>
      <c r="R34" s="16">
        <v>0</v>
      </c>
      <c r="S34" s="43">
        <f t="shared" si="12"/>
        <v>3</v>
      </c>
    </row>
    <row r="35" spans="1:19" s="4" customFormat="1" ht="9.9499999999999993" customHeight="1">
      <c r="A35" s="62"/>
      <c r="B35" s="64"/>
      <c r="C35" s="64"/>
      <c r="D35" s="35" t="s">
        <v>8</v>
      </c>
      <c r="E35" s="16">
        <v>30</v>
      </c>
      <c r="F35" s="16">
        <v>32</v>
      </c>
      <c r="G35" s="16">
        <v>20</v>
      </c>
      <c r="H35" s="16">
        <v>14</v>
      </c>
      <c r="I35" s="16">
        <v>10</v>
      </c>
      <c r="J35" s="16">
        <v>3</v>
      </c>
      <c r="K35" s="17">
        <f t="shared" si="0"/>
        <v>109</v>
      </c>
      <c r="L35" s="18">
        <v>12</v>
      </c>
      <c r="M35" s="15">
        <v>17</v>
      </c>
      <c r="N35" s="16">
        <v>18</v>
      </c>
      <c r="O35" s="15">
        <v>20</v>
      </c>
      <c r="P35" s="16">
        <v>23</v>
      </c>
      <c r="Q35" s="16">
        <v>12</v>
      </c>
      <c r="R35" s="16">
        <v>7</v>
      </c>
      <c r="S35" s="43">
        <f t="shared" si="12"/>
        <v>109</v>
      </c>
    </row>
    <row r="36" spans="1:19" s="4" customFormat="1" ht="9.9499999999999993" customHeight="1">
      <c r="A36" s="62"/>
      <c r="B36" s="64"/>
      <c r="C36" s="64" t="s">
        <v>17</v>
      </c>
      <c r="D36" s="35" t="s">
        <v>7</v>
      </c>
      <c r="E36" s="16">
        <v>3</v>
      </c>
      <c r="F36" s="16">
        <v>1</v>
      </c>
      <c r="G36" s="16">
        <v>0</v>
      </c>
      <c r="H36" s="16">
        <v>0</v>
      </c>
      <c r="I36" s="16">
        <v>0</v>
      </c>
      <c r="J36" s="16">
        <v>1</v>
      </c>
      <c r="K36" s="17">
        <f t="shared" si="0"/>
        <v>5</v>
      </c>
      <c r="L36" s="18">
        <v>0</v>
      </c>
      <c r="M36" s="16">
        <v>3</v>
      </c>
      <c r="N36" s="16">
        <v>0</v>
      </c>
      <c r="O36" s="16">
        <v>0</v>
      </c>
      <c r="P36" s="16">
        <v>1</v>
      </c>
      <c r="Q36" s="16">
        <v>0</v>
      </c>
      <c r="R36" s="15">
        <v>1</v>
      </c>
      <c r="S36" s="43">
        <f t="shared" si="12"/>
        <v>5</v>
      </c>
    </row>
    <row r="37" spans="1:19" s="4" customFormat="1" ht="9.9499999999999993" customHeight="1">
      <c r="A37" s="62"/>
      <c r="B37" s="64"/>
      <c r="C37" s="64"/>
      <c r="D37" s="35" t="s">
        <v>8</v>
      </c>
      <c r="E37" s="16">
        <v>35</v>
      </c>
      <c r="F37" s="16">
        <v>36</v>
      </c>
      <c r="G37" s="16">
        <v>6</v>
      </c>
      <c r="H37" s="16">
        <v>9</v>
      </c>
      <c r="I37" s="16">
        <v>5</v>
      </c>
      <c r="J37" s="16">
        <v>1</v>
      </c>
      <c r="K37" s="17">
        <f t="shared" si="0"/>
        <v>92</v>
      </c>
      <c r="L37" s="39">
        <v>29</v>
      </c>
      <c r="M37" s="15">
        <v>6</v>
      </c>
      <c r="N37" s="15">
        <v>7</v>
      </c>
      <c r="O37" s="15">
        <v>3</v>
      </c>
      <c r="P37" s="15">
        <v>3</v>
      </c>
      <c r="Q37" s="15">
        <v>29</v>
      </c>
      <c r="R37" s="15">
        <v>15</v>
      </c>
      <c r="S37" s="43">
        <f t="shared" si="12"/>
        <v>92</v>
      </c>
    </row>
    <row r="38" spans="1:19" s="4" customFormat="1" ht="9.9499999999999993" customHeight="1">
      <c r="A38" s="62"/>
      <c r="B38" s="64"/>
      <c r="C38" s="64" t="s">
        <v>5</v>
      </c>
      <c r="D38" s="64"/>
      <c r="E38" s="16">
        <f>SUM(E34:E37)</f>
        <v>68</v>
      </c>
      <c r="F38" s="16">
        <f t="shared" ref="F38:J38" si="21">SUM(F34:F37)</f>
        <v>69</v>
      </c>
      <c r="G38" s="16">
        <f t="shared" si="21"/>
        <v>29</v>
      </c>
      <c r="H38" s="16">
        <f t="shared" si="21"/>
        <v>23</v>
      </c>
      <c r="I38" s="16">
        <f t="shared" si="21"/>
        <v>15</v>
      </c>
      <c r="J38" s="16">
        <f t="shared" si="21"/>
        <v>5</v>
      </c>
      <c r="K38" s="17">
        <f t="shared" si="0"/>
        <v>209</v>
      </c>
      <c r="L38" s="25">
        <f>SUM(L34:L37)</f>
        <v>43</v>
      </c>
      <c r="M38" s="25">
        <f t="shared" ref="M38:R38" si="22">SUM(M34:M37)</f>
        <v>26</v>
      </c>
      <c r="N38" s="25">
        <f t="shared" si="22"/>
        <v>25</v>
      </c>
      <c r="O38" s="25">
        <f t="shared" si="22"/>
        <v>23</v>
      </c>
      <c r="P38" s="25">
        <f t="shared" si="22"/>
        <v>28</v>
      </c>
      <c r="Q38" s="25">
        <f t="shared" si="22"/>
        <v>41</v>
      </c>
      <c r="R38" s="25">
        <f t="shared" si="22"/>
        <v>23</v>
      </c>
      <c r="S38" s="43">
        <f t="shared" si="12"/>
        <v>209</v>
      </c>
    </row>
    <row r="39" spans="1:19" s="4" customFormat="1" ht="9.9499999999999993" customHeight="1">
      <c r="A39" s="62"/>
      <c r="B39" s="64" t="s">
        <v>12</v>
      </c>
      <c r="C39" s="64"/>
      <c r="D39" s="64"/>
      <c r="E39" s="16">
        <f>E25+E28+E31+E34+E36</f>
        <v>244</v>
      </c>
      <c r="F39" s="16">
        <f t="shared" ref="F39:J40" si="23">F25+F28+F31+F34+F36</f>
        <v>115</v>
      </c>
      <c r="G39" s="16">
        <f t="shared" si="23"/>
        <v>69</v>
      </c>
      <c r="H39" s="16">
        <f t="shared" si="23"/>
        <v>53</v>
      </c>
      <c r="I39" s="16">
        <f t="shared" si="23"/>
        <v>29</v>
      </c>
      <c r="J39" s="16">
        <f t="shared" si="23"/>
        <v>26</v>
      </c>
      <c r="K39" s="17">
        <f t="shared" si="0"/>
        <v>536</v>
      </c>
      <c r="L39" s="18">
        <f>L25+L28+L31+L34+L36</f>
        <v>90</v>
      </c>
      <c r="M39" s="18">
        <f t="shared" ref="M39:R40" si="24">M25+M28+M31+M34+M36</f>
        <v>64</v>
      </c>
      <c r="N39" s="18">
        <f t="shared" si="24"/>
        <v>79</v>
      </c>
      <c r="O39" s="18">
        <f t="shared" si="24"/>
        <v>73</v>
      </c>
      <c r="P39" s="18">
        <f t="shared" si="24"/>
        <v>104</v>
      </c>
      <c r="Q39" s="18">
        <f t="shared" si="24"/>
        <v>65</v>
      </c>
      <c r="R39" s="18">
        <f t="shared" si="24"/>
        <v>61</v>
      </c>
      <c r="S39" s="43">
        <f t="shared" si="12"/>
        <v>536</v>
      </c>
    </row>
    <row r="40" spans="1:19" s="4" customFormat="1" ht="9.9499999999999993" customHeight="1">
      <c r="A40" s="62"/>
      <c r="B40" s="64" t="s">
        <v>13</v>
      </c>
      <c r="C40" s="64"/>
      <c r="D40" s="64"/>
      <c r="E40" s="16">
        <f>E26+E29+E32+E35+E37</f>
        <v>3357</v>
      </c>
      <c r="F40" s="16">
        <f t="shared" si="23"/>
        <v>3490</v>
      </c>
      <c r="G40" s="16">
        <f t="shared" si="23"/>
        <v>2587</v>
      </c>
      <c r="H40" s="16">
        <f t="shared" si="23"/>
        <v>4057</v>
      </c>
      <c r="I40" s="16">
        <f t="shared" si="23"/>
        <v>1294</v>
      </c>
      <c r="J40" s="16">
        <f t="shared" si="23"/>
        <v>821</v>
      </c>
      <c r="K40" s="17">
        <f t="shared" si="0"/>
        <v>15606</v>
      </c>
      <c r="L40" s="18">
        <f>L26+L29+L32+L35+L37</f>
        <v>2943</v>
      </c>
      <c r="M40" s="18">
        <f t="shared" si="24"/>
        <v>2106</v>
      </c>
      <c r="N40" s="18">
        <f t="shared" si="24"/>
        <v>1983</v>
      </c>
      <c r="O40" s="18">
        <f t="shared" si="24"/>
        <v>2319</v>
      </c>
      <c r="P40" s="18">
        <f t="shared" si="24"/>
        <v>2360</v>
      </c>
      <c r="Q40" s="18">
        <f t="shared" si="24"/>
        <v>2193</v>
      </c>
      <c r="R40" s="18">
        <f t="shared" si="24"/>
        <v>1702</v>
      </c>
      <c r="S40" s="43">
        <f t="shared" si="12"/>
        <v>15606</v>
      </c>
    </row>
    <row r="41" spans="1:19" s="4" customFormat="1" ht="9.9499999999999993" customHeight="1">
      <c r="A41" s="62"/>
      <c r="B41" s="64" t="s">
        <v>18</v>
      </c>
      <c r="C41" s="64"/>
      <c r="D41" s="64"/>
      <c r="E41" s="16">
        <f>SUM(E39:E40)</f>
        <v>3601</v>
      </c>
      <c r="F41" s="16">
        <f t="shared" ref="F41:J41" si="25">SUM(F39:F40)</f>
        <v>3605</v>
      </c>
      <c r="G41" s="16">
        <f t="shared" si="25"/>
        <v>2656</v>
      </c>
      <c r="H41" s="16">
        <f t="shared" si="25"/>
        <v>4110</v>
      </c>
      <c r="I41" s="16">
        <f t="shared" si="25"/>
        <v>1323</v>
      </c>
      <c r="J41" s="16">
        <f t="shared" si="25"/>
        <v>847</v>
      </c>
      <c r="K41" s="17">
        <f t="shared" si="0"/>
        <v>16142</v>
      </c>
      <c r="L41" s="18">
        <f>SUM(L39:L40)</f>
        <v>3033</v>
      </c>
      <c r="M41" s="18">
        <f t="shared" ref="M41:R41" si="26">SUM(M39:M40)</f>
        <v>2170</v>
      </c>
      <c r="N41" s="18">
        <f t="shared" si="26"/>
        <v>2062</v>
      </c>
      <c r="O41" s="18">
        <f t="shared" si="26"/>
        <v>2392</v>
      </c>
      <c r="P41" s="18">
        <f t="shared" si="26"/>
        <v>2464</v>
      </c>
      <c r="Q41" s="18">
        <f t="shared" si="26"/>
        <v>2258</v>
      </c>
      <c r="R41" s="18">
        <f t="shared" si="26"/>
        <v>1763</v>
      </c>
      <c r="S41" s="43">
        <f t="shared" si="12"/>
        <v>16142</v>
      </c>
    </row>
    <row r="42" spans="1:19" s="4" customFormat="1" ht="9.9499999999999993" customHeight="1">
      <c r="A42" s="73" t="s">
        <v>19</v>
      </c>
      <c r="B42" s="75" t="s">
        <v>20</v>
      </c>
      <c r="C42" s="75"/>
      <c r="D42" s="37" t="s">
        <v>7</v>
      </c>
      <c r="E42" s="19">
        <v>54</v>
      </c>
      <c r="F42" s="19">
        <v>1</v>
      </c>
      <c r="G42" s="19">
        <v>38</v>
      </c>
      <c r="H42" s="19">
        <v>19</v>
      </c>
      <c r="I42" s="19">
        <v>0</v>
      </c>
      <c r="J42" s="19">
        <v>0</v>
      </c>
      <c r="K42" s="17">
        <f t="shared" si="0"/>
        <v>112</v>
      </c>
      <c r="L42" s="40">
        <v>16</v>
      </c>
      <c r="M42" s="20">
        <v>16</v>
      </c>
      <c r="N42" s="20">
        <v>17</v>
      </c>
      <c r="O42" s="20">
        <v>16</v>
      </c>
      <c r="P42" s="20">
        <v>24</v>
      </c>
      <c r="Q42" s="20">
        <v>13</v>
      </c>
      <c r="R42" s="20">
        <v>10</v>
      </c>
      <c r="S42" s="43">
        <f t="shared" si="12"/>
        <v>112</v>
      </c>
    </row>
    <row r="43" spans="1:19" s="4" customFormat="1" ht="9.9499999999999993" customHeight="1">
      <c r="A43" s="73"/>
      <c r="B43" s="64"/>
      <c r="C43" s="64"/>
      <c r="D43" s="35" t="s">
        <v>8</v>
      </c>
      <c r="E43" s="19">
        <v>5009</v>
      </c>
      <c r="F43" s="19">
        <v>40</v>
      </c>
      <c r="G43" s="19">
        <v>1137</v>
      </c>
      <c r="H43" s="19">
        <v>802</v>
      </c>
      <c r="I43" s="19">
        <v>0</v>
      </c>
      <c r="J43" s="19">
        <v>0</v>
      </c>
      <c r="K43" s="17">
        <f t="shared" si="0"/>
        <v>6988</v>
      </c>
      <c r="L43" s="40">
        <v>1216</v>
      </c>
      <c r="M43" s="20">
        <v>909</v>
      </c>
      <c r="N43" s="20">
        <v>934</v>
      </c>
      <c r="O43" s="20">
        <v>949</v>
      </c>
      <c r="P43" s="20">
        <v>1059</v>
      </c>
      <c r="Q43" s="20">
        <v>986</v>
      </c>
      <c r="R43" s="20">
        <v>935</v>
      </c>
      <c r="S43" s="43">
        <f t="shared" si="12"/>
        <v>6988</v>
      </c>
    </row>
    <row r="44" spans="1:19" s="4" customFormat="1" ht="9.9499999999999993" customHeight="1">
      <c r="A44" s="73"/>
      <c r="B44" s="64"/>
      <c r="C44" s="64"/>
      <c r="D44" s="35" t="s">
        <v>5</v>
      </c>
      <c r="E44" s="16">
        <f>SUM(E42:E43)</f>
        <v>5063</v>
      </c>
      <c r="F44" s="16">
        <f t="shared" ref="F44:J44" si="27">SUM(F42:F43)</f>
        <v>41</v>
      </c>
      <c r="G44" s="16">
        <f t="shared" si="27"/>
        <v>1175</v>
      </c>
      <c r="H44" s="16">
        <f t="shared" si="27"/>
        <v>821</v>
      </c>
      <c r="I44" s="16">
        <f t="shared" si="27"/>
        <v>0</v>
      </c>
      <c r="J44" s="16">
        <f t="shared" si="27"/>
        <v>0</v>
      </c>
      <c r="K44" s="17">
        <f t="shared" si="0"/>
        <v>7100</v>
      </c>
      <c r="L44" s="18">
        <f>SUM(L42:L43)</f>
        <v>1232</v>
      </c>
      <c r="M44" s="16">
        <f t="shared" ref="M44:R44" si="28">SUM(M42:M43)</f>
        <v>925</v>
      </c>
      <c r="N44" s="16">
        <f t="shared" si="28"/>
        <v>951</v>
      </c>
      <c r="O44" s="16">
        <f t="shared" si="28"/>
        <v>965</v>
      </c>
      <c r="P44" s="16">
        <f t="shared" si="28"/>
        <v>1083</v>
      </c>
      <c r="Q44" s="16">
        <f t="shared" si="28"/>
        <v>999</v>
      </c>
      <c r="R44" s="16">
        <f t="shared" si="28"/>
        <v>945</v>
      </c>
      <c r="S44" s="43">
        <f t="shared" si="12"/>
        <v>7100</v>
      </c>
    </row>
    <row r="45" spans="1:19" s="4" customFormat="1" ht="9.9499999999999993" customHeight="1">
      <c r="A45" s="73"/>
      <c r="B45" s="64" t="s">
        <v>21</v>
      </c>
      <c r="C45" s="64"/>
      <c r="D45" s="35" t="s">
        <v>7</v>
      </c>
      <c r="E45" s="16">
        <v>5</v>
      </c>
      <c r="F45" s="16">
        <v>0</v>
      </c>
      <c r="G45" s="16">
        <v>0</v>
      </c>
      <c r="H45" s="16">
        <v>0</v>
      </c>
      <c r="I45" s="16">
        <v>0</v>
      </c>
      <c r="J45" s="16">
        <v>0</v>
      </c>
      <c r="K45" s="17">
        <f t="shared" si="0"/>
        <v>5</v>
      </c>
      <c r="L45" s="18">
        <v>0</v>
      </c>
      <c r="M45" s="15">
        <v>1</v>
      </c>
      <c r="N45" s="16">
        <v>0</v>
      </c>
      <c r="O45" s="16">
        <v>0</v>
      </c>
      <c r="P45" s="15">
        <v>1</v>
      </c>
      <c r="Q45" s="16">
        <v>0</v>
      </c>
      <c r="R45" s="15">
        <v>3</v>
      </c>
      <c r="S45" s="43">
        <f t="shared" si="12"/>
        <v>5</v>
      </c>
    </row>
    <row r="46" spans="1:19" s="4" customFormat="1" ht="9.9499999999999993" customHeight="1">
      <c r="A46" s="73"/>
      <c r="B46" s="64"/>
      <c r="C46" s="64"/>
      <c r="D46" s="35" t="s">
        <v>8</v>
      </c>
      <c r="E46" s="16">
        <v>3569</v>
      </c>
      <c r="F46" s="16">
        <v>0</v>
      </c>
      <c r="G46" s="16">
        <v>9</v>
      </c>
      <c r="H46" s="16">
        <v>17</v>
      </c>
      <c r="I46" s="16">
        <v>0</v>
      </c>
      <c r="J46" s="16">
        <v>0</v>
      </c>
      <c r="K46" s="17">
        <f t="shared" si="0"/>
        <v>3595</v>
      </c>
      <c r="L46" s="39">
        <v>705</v>
      </c>
      <c r="M46" s="15">
        <v>470</v>
      </c>
      <c r="N46" s="15">
        <v>464</v>
      </c>
      <c r="O46" s="15">
        <v>534</v>
      </c>
      <c r="P46" s="15">
        <v>528</v>
      </c>
      <c r="Q46" s="15">
        <v>514</v>
      </c>
      <c r="R46" s="15">
        <v>380</v>
      </c>
      <c r="S46" s="43">
        <f t="shared" si="12"/>
        <v>3595</v>
      </c>
    </row>
    <row r="47" spans="1:19" s="4" customFormat="1" ht="9.9499999999999993" customHeight="1">
      <c r="A47" s="73"/>
      <c r="B47" s="64"/>
      <c r="C47" s="64"/>
      <c r="D47" s="35" t="s">
        <v>5</v>
      </c>
      <c r="E47" s="16">
        <f>SUM(E45:E46)</f>
        <v>3574</v>
      </c>
      <c r="F47" s="16">
        <f t="shared" ref="F47:J47" si="29">SUM(F45:F46)</f>
        <v>0</v>
      </c>
      <c r="G47" s="16">
        <f t="shared" si="29"/>
        <v>9</v>
      </c>
      <c r="H47" s="16">
        <f t="shared" si="29"/>
        <v>17</v>
      </c>
      <c r="I47" s="16">
        <f t="shared" si="29"/>
        <v>0</v>
      </c>
      <c r="J47" s="16">
        <f t="shared" si="29"/>
        <v>0</v>
      </c>
      <c r="K47" s="17">
        <f t="shared" si="0"/>
        <v>3600</v>
      </c>
      <c r="L47" s="18">
        <f>SUM(L45:L46)</f>
        <v>705</v>
      </c>
      <c r="M47" s="16">
        <f t="shared" ref="M47:R47" si="30">SUM(M45:M46)</f>
        <v>471</v>
      </c>
      <c r="N47" s="16">
        <f>SUM(N45:N46)</f>
        <v>464</v>
      </c>
      <c r="O47" s="16">
        <f t="shared" si="30"/>
        <v>534</v>
      </c>
      <c r="P47" s="16">
        <f t="shared" si="30"/>
        <v>529</v>
      </c>
      <c r="Q47" s="16">
        <f t="shared" si="30"/>
        <v>514</v>
      </c>
      <c r="R47" s="16">
        <f t="shared" si="30"/>
        <v>383</v>
      </c>
      <c r="S47" s="43">
        <f t="shared" si="12"/>
        <v>3600</v>
      </c>
    </row>
    <row r="48" spans="1:19" s="4" customFormat="1" ht="9.9499999999999993" customHeight="1">
      <c r="A48" s="73"/>
      <c r="B48" s="64" t="s">
        <v>22</v>
      </c>
      <c r="C48" s="64"/>
      <c r="D48" s="35" t="s">
        <v>7</v>
      </c>
      <c r="E48" s="16">
        <v>16</v>
      </c>
      <c r="F48" s="16">
        <v>0</v>
      </c>
      <c r="G48" s="16">
        <v>0</v>
      </c>
      <c r="H48" s="16">
        <v>3</v>
      </c>
      <c r="I48" s="16">
        <v>0</v>
      </c>
      <c r="J48" s="16">
        <v>0</v>
      </c>
      <c r="K48" s="17">
        <f t="shared" si="0"/>
        <v>19</v>
      </c>
      <c r="L48" s="39">
        <v>2</v>
      </c>
      <c r="M48" s="16">
        <v>1</v>
      </c>
      <c r="N48" s="15">
        <v>3</v>
      </c>
      <c r="O48" s="16">
        <v>4</v>
      </c>
      <c r="P48" s="15">
        <v>3</v>
      </c>
      <c r="Q48" s="15">
        <v>3</v>
      </c>
      <c r="R48" s="15">
        <v>3</v>
      </c>
      <c r="S48" s="43">
        <f t="shared" si="12"/>
        <v>19</v>
      </c>
    </row>
    <row r="49" spans="1:19" s="4" customFormat="1" ht="9.9499999999999993" customHeight="1">
      <c r="A49" s="73"/>
      <c r="B49" s="64"/>
      <c r="C49" s="64"/>
      <c r="D49" s="35" t="s">
        <v>8</v>
      </c>
      <c r="E49" s="16">
        <v>147</v>
      </c>
      <c r="F49" s="16">
        <v>16</v>
      </c>
      <c r="G49" s="16">
        <v>162</v>
      </c>
      <c r="H49" s="16">
        <v>92</v>
      </c>
      <c r="I49" s="16">
        <v>0</v>
      </c>
      <c r="J49" s="16">
        <v>0</v>
      </c>
      <c r="K49" s="17">
        <f t="shared" si="0"/>
        <v>417</v>
      </c>
      <c r="L49" s="39">
        <v>79</v>
      </c>
      <c r="M49" s="15">
        <v>66</v>
      </c>
      <c r="N49" s="15">
        <v>45</v>
      </c>
      <c r="O49" s="15">
        <v>59</v>
      </c>
      <c r="P49" s="15">
        <v>70</v>
      </c>
      <c r="Q49" s="15">
        <v>59</v>
      </c>
      <c r="R49" s="15">
        <v>39</v>
      </c>
      <c r="S49" s="43">
        <f t="shared" si="12"/>
        <v>417</v>
      </c>
    </row>
    <row r="50" spans="1:19" s="4" customFormat="1" ht="9.9499999999999993" customHeight="1">
      <c r="A50" s="73"/>
      <c r="B50" s="64"/>
      <c r="C50" s="64"/>
      <c r="D50" s="35" t="s">
        <v>5</v>
      </c>
      <c r="E50" s="16">
        <f>SUM(E48:E49)</f>
        <v>163</v>
      </c>
      <c r="F50" s="16">
        <f t="shared" ref="F50:J50" si="31">SUM(F48:F49)</f>
        <v>16</v>
      </c>
      <c r="G50" s="16">
        <f t="shared" si="31"/>
        <v>162</v>
      </c>
      <c r="H50" s="16">
        <f t="shared" si="31"/>
        <v>95</v>
      </c>
      <c r="I50" s="16">
        <f t="shared" si="31"/>
        <v>0</v>
      </c>
      <c r="J50" s="16">
        <f t="shared" si="31"/>
        <v>0</v>
      </c>
      <c r="K50" s="17">
        <f t="shared" si="0"/>
        <v>436</v>
      </c>
      <c r="L50" s="18">
        <f>SUM(L48:L49)</f>
        <v>81</v>
      </c>
      <c r="M50" s="16">
        <f t="shared" ref="M50:R50" si="32">SUM(M48:M49)</f>
        <v>67</v>
      </c>
      <c r="N50" s="16">
        <f t="shared" si="32"/>
        <v>48</v>
      </c>
      <c r="O50" s="16">
        <f t="shared" si="32"/>
        <v>63</v>
      </c>
      <c r="P50" s="16">
        <f t="shared" si="32"/>
        <v>73</v>
      </c>
      <c r="Q50" s="16">
        <f t="shared" si="32"/>
        <v>62</v>
      </c>
      <c r="R50" s="16">
        <f t="shared" si="32"/>
        <v>42</v>
      </c>
      <c r="S50" s="43">
        <f t="shared" si="12"/>
        <v>436</v>
      </c>
    </row>
    <row r="51" spans="1:19" s="4" customFormat="1" ht="9.9499999999999993" customHeight="1">
      <c r="A51" s="73"/>
      <c r="B51" s="64" t="s">
        <v>23</v>
      </c>
      <c r="C51" s="64"/>
      <c r="D51" s="35" t="s">
        <v>7</v>
      </c>
      <c r="E51" s="16">
        <v>0</v>
      </c>
      <c r="F51" s="16">
        <v>1</v>
      </c>
      <c r="G51" s="16">
        <v>9</v>
      </c>
      <c r="H51" s="16">
        <v>6</v>
      </c>
      <c r="I51" s="16">
        <v>0</v>
      </c>
      <c r="J51" s="16">
        <v>0</v>
      </c>
      <c r="K51" s="17">
        <f t="shared" si="0"/>
        <v>16</v>
      </c>
      <c r="L51" s="18">
        <v>4</v>
      </c>
      <c r="M51" s="16">
        <v>0</v>
      </c>
      <c r="N51" s="15">
        <v>4</v>
      </c>
      <c r="O51" s="15">
        <v>1</v>
      </c>
      <c r="P51" s="15">
        <v>2</v>
      </c>
      <c r="Q51" s="16">
        <v>1</v>
      </c>
      <c r="R51" s="15">
        <v>4</v>
      </c>
      <c r="S51" s="43">
        <f t="shared" si="12"/>
        <v>16</v>
      </c>
    </row>
    <row r="52" spans="1:19" s="4" customFormat="1" ht="9.9499999999999993" customHeight="1">
      <c r="A52" s="73"/>
      <c r="B52" s="64"/>
      <c r="C52" s="64"/>
      <c r="D52" s="35" t="s">
        <v>8</v>
      </c>
      <c r="E52" s="16">
        <v>5</v>
      </c>
      <c r="F52" s="16">
        <v>6</v>
      </c>
      <c r="G52" s="16">
        <v>78</v>
      </c>
      <c r="H52" s="16">
        <v>1887</v>
      </c>
      <c r="I52" s="16">
        <v>0</v>
      </c>
      <c r="J52" s="16">
        <v>0</v>
      </c>
      <c r="K52" s="17">
        <f t="shared" si="0"/>
        <v>1976</v>
      </c>
      <c r="L52" s="39">
        <v>402</v>
      </c>
      <c r="M52" s="15">
        <v>283</v>
      </c>
      <c r="N52" s="15">
        <v>273</v>
      </c>
      <c r="O52" s="15">
        <v>248</v>
      </c>
      <c r="P52" s="15">
        <v>314</v>
      </c>
      <c r="Q52" s="15">
        <v>239</v>
      </c>
      <c r="R52" s="15">
        <v>217</v>
      </c>
      <c r="S52" s="43">
        <f t="shared" si="12"/>
        <v>1976</v>
      </c>
    </row>
    <row r="53" spans="1:19" s="4" customFormat="1" ht="9.9499999999999993" customHeight="1">
      <c r="A53" s="73"/>
      <c r="B53" s="64"/>
      <c r="C53" s="64"/>
      <c r="D53" s="35" t="s">
        <v>5</v>
      </c>
      <c r="E53" s="16">
        <f>SUM(E51:E52)</f>
        <v>5</v>
      </c>
      <c r="F53" s="16">
        <f t="shared" ref="F53:J53" si="33">SUM(F51:F52)</f>
        <v>7</v>
      </c>
      <c r="G53" s="16">
        <f t="shared" si="33"/>
        <v>87</v>
      </c>
      <c r="H53" s="16">
        <f t="shared" si="33"/>
        <v>1893</v>
      </c>
      <c r="I53" s="16">
        <f t="shared" si="33"/>
        <v>0</v>
      </c>
      <c r="J53" s="16">
        <f t="shared" si="33"/>
        <v>0</v>
      </c>
      <c r="K53" s="17">
        <f t="shared" si="0"/>
        <v>1992</v>
      </c>
      <c r="L53" s="18">
        <f>SUM(L51:L52)</f>
        <v>406</v>
      </c>
      <c r="M53" s="16">
        <f t="shared" ref="M53:R53" si="34">SUM(M51:M52)</f>
        <v>283</v>
      </c>
      <c r="N53" s="16">
        <f t="shared" si="34"/>
        <v>277</v>
      </c>
      <c r="O53" s="16">
        <f t="shared" si="34"/>
        <v>249</v>
      </c>
      <c r="P53" s="16">
        <f t="shared" si="34"/>
        <v>316</v>
      </c>
      <c r="Q53" s="16">
        <f t="shared" si="34"/>
        <v>240</v>
      </c>
      <c r="R53" s="16">
        <f t="shared" si="34"/>
        <v>221</v>
      </c>
      <c r="S53" s="43">
        <f t="shared" si="12"/>
        <v>1992</v>
      </c>
    </row>
    <row r="54" spans="1:19" s="4" customFormat="1" ht="9.9499999999999993" customHeight="1">
      <c r="A54" s="73"/>
      <c r="B54" s="64" t="s">
        <v>24</v>
      </c>
      <c r="C54" s="64"/>
      <c r="D54" s="35" t="s">
        <v>7</v>
      </c>
      <c r="E54" s="16">
        <v>0</v>
      </c>
      <c r="F54" s="16">
        <v>0</v>
      </c>
      <c r="G54" s="16">
        <v>0</v>
      </c>
      <c r="H54" s="16">
        <v>0</v>
      </c>
      <c r="I54" s="16">
        <v>0</v>
      </c>
      <c r="J54" s="16">
        <v>0</v>
      </c>
      <c r="K54" s="17">
        <f t="shared" si="0"/>
        <v>0</v>
      </c>
      <c r="L54" s="18">
        <v>0</v>
      </c>
      <c r="M54" s="16">
        <v>0</v>
      </c>
      <c r="N54" s="16">
        <v>0</v>
      </c>
      <c r="O54" s="16">
        <v>0</v>
      </c>
      <c r="P54" s="16">
        <v>0</v>
      </c>
      <c r="Q54" s="16">
        <v>0</v>
      </c>
      <c r="R54" s="16">
        <v>0</v>
      </c>
      <c r="S54" s="43">
        <f t="shared" si="12"/>
        <v>0</v>
      </c>
    </row>
    <row r="55" spans="1:19" s="4" customFormat="1" ht="9.9499999999999993" customHeight="1">
      <c r="A55" s="73"/>
      <c r="B55" s="64"/>
      <c r="C55" s="64"/>
      <c r="D55" s="35" t="s">
        <v>8</v>
      </c>
      <c r="E55" s="16">
        <v>12</v>
      </c>
      <c r="F55" s="16">
        <v>0</v>
      </c>
      <c r="G55" s="16">
        <v>7</v>
      </c>
      <c r="H55" s="16">
        <v>25</v>
      </c>
      <c r="I55" s="16">
        <v>0</v>
      </c>
      <c r="J55" s="16">
        <v>0</v>
      </c>
      <c r="K55" s="17">
        <f t="shared" si="0"/>
        <v>44</v>
      </c>
      <c r="L55" s="39">
        <v>7</v>
      </c>
      <c r="M55" s="15">
        <v>4</v>
      </c>
      <c r="N55" s="15">
        <v>9</v>
      </c>
      <c r="O55" s="15">
        <v>6</v>
      </c>
      <c r="P55" s="16">
        <v>7</v>
      </c>
      <c r="Q55" s="15">
        <v>8</v>
      </c>
      <c r="R55" s="15">
        <v>3</v>
      </c>
      <c r="S55" s="43">
        <f t="shared" si="12"/>
        <v>44</v>
      </c>
    </row>
    <row r="56" spans="1:19" s="4" customFormat="1" ht="9.9499999999999993" customHeight="1">
      <c r="A56" s="73"/>
      <c r="B56" s="64"/>
      <c r="C56" s="64"/>
      <c r="D56" s="35" t="s">
        <v>5</v>
      </c>
      <c r="E56" s="16">
        <f>SUM(E54:E55)</f>
        <v>12</v>
      </c>
      <c r="F56" s="16">
        <f t="shared" ref="F56:J56" si="35">SUM(F54:F55)</f>
        <v>0</v>
      </c>
      <c r="G56" s="16">
        <f t="shared" si="35"/>
        <v>7</v>
      </c>
      <c r="H56" s="16">
        <f t="shared" si="35"/>
        <v>25</v>
      </c>
      <c r="I56" s="16">
        <f t="shared" si="35"/>
        <v>0</v>
      </c>
      <c r="J56" s="16">
        <f t="shared" si="35"/>
        <v>0</v>
      </c>
      <c r="K56" s="17">
        <f t="shared" si="0"/>
        <v>44</v>
      </c>
      <c r="L56" s="18">
        <f>SUM(L54:L55)</f>
        <v>7</v>
      </c>
      <c r="M56" s="16">
        <f t="shared" ref="M56:R56" si="36">SUM(M54:M55)</f>
        <v>4</v>
      </c>
      <c r="N56" s="16">
        <f t="shared" si="36"/>
        <v>9</v>
      </c>
      <c r="O56" s="16">
        <f t="shared" si="36"/>
        <v>6</v>
      </c>
      <c r="P56" s="16">
        <f t="shared" si="36"/>
        <v>7</v>
      </c>
      <c r="Q56" s="16">
        <f t="shared" si="36"/>
        <v>8</v>
      </c>
      <c r="R56" s="16">
        <f t="shared" si="36"/>
        <v>3</v>
      </c>
      <c r="S56" s="43">
        <f t="shared" si="12"/>
        <v>44</v>
      </c>
    </row>
    <row r="57" spans="1:19" s="4" customFormat="1" ht="9.9499999999999993" customHeight="1">
      <c r="A57" s="73"/>
      <c r="B57" s="64" t="s">
        <v>25</v>
      </c>
      <c r="C57" s="64"/>
      <c r="D57" s="35" t="s">
        <v>7</v>
      </c>
      <c r="E57" s="16">
        <v>0</v>
      </c>
      <c r="F57" s="16">
        <v>0</v>
      </c>
      <c r="G57" s="16">
        <v>0</v>
      </c>
      <c r="H57" s="16">
        <v>0</v>
      </c>
      <c r="I57" s="16"/>
      <c r="J57" s="16">
        <v>0</v>
      </c>
      <c r="K57" s="17">
        <f t="shared" si="0"/>
        <v>0</v>
      </c>
      <c r="L57" s="18">
        <v>0</v>
      </c>
      <c r="M57" s="16">
        <v>0</v>
      </c>
      <c r="N57" s="16">
        <v>0</v>
      </c>
      <c r="O57" s="16">
        <v>0</v>
      </c>
      <c r="P57" s="16">
        <v>0</v>
      </c>
      <c r="Q57" s="16">
        <v>0</v>
      </c>
      <c r="R57" s="16">
        <v>0</v>
      </c>
      <c r="S57" s="43">
        <f t="shared" si="12"/>
        <v>0</v>
      </c>
    </row>
    <row r="58" spans="1:19" s="4" customFormat="1" ht="9.9499999999999993" customHeight="1">
      <c r="A58" s="73"/>
      <c r="B58" s="64"/>
      <c r="C58" s="64"/>
      <c r="D58" s="35" t="s">
        <v>8</v>
      </c>
      <c r="E58" s="16">
        <v>92</v>
      </c>
      <c r="F58" s="16">
        <v>165</v>
      </c>
      <c r="G58" s="16">
        <v>147</v>
      </c>
      <c r="H58" s="16">
        <v>111</v>
      </c>
      <c r="I58" s="16"/>
      <c r="J58" s="16">
        <v>0</v>
      </c>
      <c r="K58" s="17">
        <f t="shared" si="0"/>
        <v>515</v>
      </c>
      <c r="L58" s="39">
        <v>112</v>
      </c>
      <c r="M58" s="15">
        <v>68</v>
      </c>
      <c r="N58" s="15">
        <v>82</v>
      </c>
      <c r="O58" s="15">
        <v>58</v>
      </c>
      <c r="P58" s="15">
        <v>64</v>
      </c>
      <c r="Q58" s="15">
        <v>89</v>
      </c>
      <c r="R58" s="15">
        <v>42</v>
      </c>
      <c r="S58" s="43">
        <f t="shared" si="12"/>
        <v>515</v>
      </c>
    </row>
    <row r="59" spans="1:19" s="4" customFormat="1" ht="9.9499999999999993" customHeight="1">
      <c r="A59" s="73"/>
      <c r="B59" s="64"/>
      <c r="C59" s="64"/>
      <c r="D59" s="35" t="s">
        <v>5</v>
      </c>
      <c r="E59" s="16">
        <f>SUM(E57:E58)</f>
        <v>92</v>
      </c>
      <c r="F59" s="16">
        <f t="shared" ref="F59:J59" si="37">SUM(F57:F58)</f>
        <v>165</v>
      </c>
      <c r="G59" s="16">
        <f t="shared" si="37"/>
        <v>147</v>
      </c>
      <c r="H59" s="16">
        <f t="shared" si="37"/>
        <v>111</v>
      </c>
      <c r="I59" s="16">
        <f t="shared" si="37"/>
        <v>0</v>
      </c>
      <c r="J59" s="16">
        <f t="shared" si="37"/>
        <v>0</v>
      </c>
      <c r="K59" s="17">
        <f t="shared" si="0"/>
        <v>515</v>
      </c>
      <c r="L59" s="18">
        <f>SUM(L57:L58)</f>
        <v>112</v>
      </c>
      <c r="M59" s="16">
        <f t="shared" ref="M59:R59" si="38">SUM(M57:M58)</f>
        <v>68</v>
      </c>
      <c r="N59" s="16">
        <f t="shared" si="38"/>
        <v>82</v>
      </c>
      <c r="O59" s="16">
        <f t="shared" si="38"/>
        <v>58</v>
      </c>
      <c r="P59" s="16">
        <f t="shared" si="38"/>
        <v>64</v>
      </c>
      <c r="Q59" s="16">
        <f t="shared" si="38"/>
        <v>89</v>
      </c>
      <c r="R59" s="16">
        <f t="shared" si="38"/>
        <v>42</v>
      </c>
      <c r="S59" s="43">
        <f t="shared" si="12"/>
        <v>515</v>
      </c>
    </row>
    <row r="60" spans="1:19" s="4" customFormat="1" ht="9.9499999999999993" customHeight="1">
      <c r="A60" s="73"/>
      <c r="B60" s="64" t="s">
        <v>41</v>
      </c>
      <c r="C60" s="64"/>
      <c r="D60" s="35" t="s">
        <v>7</v>
      </c>
      <c r="E60" s="16">
        <v>27</v>
      </c>
      <c r="F60" s="16">
        <v>0</v>
      </c>
      <c r="G60" s="16">
        <v>0</v>
      </c>
      <c r="H60" s="16">
        <v>0</v>
      </c>
      <c r="I60" s="16"/>
      <c r="J60" s="16">
        <v>0</v>
      </c>
      <c r="K60" s="17">
        <f t="shared" si="0"/>
        <v>27</v>
      </c>
      <c r="L60" s="39">
        <v>0</v>
      </c>
      <c r="M60" s="16">
        <v>2</v>
      </c>
      <c r="N60" s="15">
        <v>4</v>
      </c>
      <c r="O60" s="15">
        <v>5</v>
      </c>
      <c r="P60" s="15">
        <v>7</v>
      </c>
      <c r="Q60" s="15">
        <v>6</v>
      </c>
      <c r="R60" s="15">
        <v>3</v>
      </c>
      <c r="S60" s="43">
        <f t="shared" si="12"/>
        <v>27</v>
      </c>
    </row>
    <row r="61" spans="1:19" s="4" customFormat="1" ht="9.9499999999999993" customHeight="1">
      <c r="A61" s="73"/>
      <c r="B61" s="64"/>
      <c r="C61" s="64"/>
      <c r="D61" s="35" t="s">
        <v>8</v>
      </c>
      <c r="E61" s="16">
        <v>68</v>
      </c>
      <c r="F61" s="16">
        <v>9</v>
      </c>
      <c r="G61" s="16">
        <v>8</v>
      </c>
      <c r="H61" s="16">
        <v>8</v>
      </c>
      <c r="I61" s="16"/>
      <c r="J61" s="16">
        <v>0</v>
      </c>
      <c r="K61" s="17">
        <f t="shared" si="0"/>
        <v>93</v>
      </c>
      <c r="L61" s="39">
        <v>13</v>
      </c>
      <c r="M61" s="15">
        <v>13</v>
      </c>
      <c r="N61" s="15">
        <v>9</v>
      </c>
      <c r="O61" s="15">
        <v>14</v>
      </c>
      <c r="P61" s="15">
        <v>15</v>
      </c>
      <c r="Q61" s="15">
        <v>19</v>
      </c>
      <c r="R61" s="15">
        <v>10</v>
      </c>
      <c r="S61" s="43">
        <f t="shared" si="12"/>
        <v>93</v>
      </c>
    </row>
    <row r="62" spans="1:19" s="4" customFormat="1" ht="9.9499999999999993" customHeight="1">
      <c r="A62" s="73"/>
      <c r="B62" s="64"/>
      <c r="C62" s="64"/>
      <c r="D62" s="35" t="s">
        <v>5</v>
      </c>
      <c r="E62" s="16">
        <f>SUM(E60:E61)</f>
        <v>95</v>
      </c>
      <c r="F62" s="16">
        <f t="shared" ref="F62:J62" si="39">SUM(F60:F61)</f>
        <v>9</v>
      </c>
      <c r="G62" s="16">
        <f t="shared" si="39"/>
        <v>8</v>
      </c>
      <c r="H62" s="16">
        <v>8</v>
      </c>
      <c r="I62" s="16">
        <f t="shared" si="39"/>
        <v>0</v>
      </c>
      <c r="J62" s="16">
        <f t="shared" si="39"/>
        <v>0</v>
      </c>
      <c r="K62" s="17">
        <f t="shared" si="0"/>
        <v>120</v>
      </c>
      <c r="L62" s="18">
        <f>SUM(L60:L61)</f>
        <v>13</v>
      </c>
      <c r="M62" s="16">
        <f t="shared" ref="M62:R62" si="40">SUM(M60:M61)</f>
        <v>15</v>
      </c>
      <c r="N62" s="16">
        <f t="shared" si="40"/>
        <v>13</v>
      </c>
      <c r="O62" s="16">
        <f t="shared" si="40"/>
        <v>19</v>
      </c>
      <c r="P62" s="16">
        <f t="shared" si="40"/>
        <v>22</v>
      </c>
      <c r="Q62" s="16">
        <f t="shared" si="40"/>
        <v>25</v>
      </c>
      <c r="R62" s="16">
        <f t="shared" si="40"/>
        <v>13</v>
      </c>
      <c r="S62" s="43">
        <f t="shared" si="12"/>
        <v>120</v>
      </c>
    </row>
    <row r="63" spans="1:19" s="4" customFormat="1" ht="9.9499999999999993" customHeight="1">
      <c r="A63" s="73"/>
      <c r="B63" s="64" t="s">
        <v>12</v>
      </c>
      <c r="C63" s="64"/>
      <c r="D63" s="64"/>
      <c r="E63" s="16">
        <f>E42+E45+E48+E51+E54+E57+E60</f>
        <v>102</v>
      </c>
      <c r="F63" s="16">
        <f t="shared" ref="F63:J64" si="41">F42+F45+F48+F51+F54+F57+F60</f>
        <v>2</v>
      </c>
      <c r="G63" s="16">
        <f t="shared" si="41"/>
        <v>47</v>
      </c>
      <c r="H63" s="16">
        <f t="shared" si="41"/>
        <v>28</v>
      </c>
      <c r="I63" s="16">
        <f t="shared" si="41"/>
        <v>0</v>
      </c>
      <c r="J63" s="16">
        <f t="shared" si="41"/>
        <v>0</v>
      </c>
      <c r="K63" s="17">
        <f t="shared" si="0"/>
        <v>179</v>
      </c>
      <c r="L63" s="18">
        <f>L42+L45+L48+L51+L54+L57+L60</f>
        <v>22</v>
      </c>
      <c r="M63" s="18">
        <f t="shared" ref="M63:R64" si="42">M42+M45+M48+M51+M54+M57+M60</f>
        <v>20</v>
      </c>
      <c r="N63" s="18">
        <f t="shared" si="42"/>
        <v>28</v>
      </c>
      <c r="O63" s="18">
        <f t="shared" si="42"/>
        <v>26</v>
      </c>
      <c r="P63" s="18">
        <f t="shared" si="42"/>
        <v>37</v>
      </c>
      <c r="Q63" s="18">
        <f t="shared" si="42"/>
        <v>23</v>
      </c>
      <c r="R63" s="18">
        <f t="shared" si="42"/>
        <v>23</v>
      </c>
      <c r="S63" s="43">
        <f t="shared" si="12"/>
        <v>179</v>
      </c>
    </row>
    <row r="64" spans="1:19" s="4" customFormat="1" ht="9.9499999999999993" customHeight="1">
      <c r="A64" s="73"/>
      <c r="B64" s="64" t="s">
        <v>13</v>
      </c>
      <c r="C64" s="64"/>
      <c r="D64" s="64"/>
      <c r="E64" s="16">
        <f>E43+E46+E49+E52+E55+E58+E61</f>
        <v>8902</v>
      </c>
      <c r="F64" s="16">
        <f t="shared" si="41"/>
        <v>236</v>
      </c>
      <c r="G64" s="16">
        <f t="shared" si="41"/>
        <v>1548</v>
      </c>
      <c r="H64" s="16">
        <f t="shared" si="41"/>
        <v>2942</v>
      </c>
      <c r="I64" s="16">
        <f t="shared" si="41"/>
        <v>0</v>
      </c>
      <c r="J64" s="16">
        <f t="shared" si="41"/>
        <v>0</v>
      </c>
      <c r="K64" s="17">
        <f t="shared" si="0"/>
        <v>13628</v>
      </c>
      <c r="L64" s="18">
        <f>L43+L46+L49+L52+L55+L58+L61</f>
        <v>2534</v>
      </c>
      <c r="M64" s="18">
        <f t="shared" si="42"/>
        <v>1813</v>
      </c>
      <c r="N64" s="18">
        <f t="shared" si="42"/>
        <v>1816</v>
      </c>
      <c r="O64" s="18">
        <f t="shared" si="42"/>
        <v>1868</v>
      </c>
      <c r="P64" s="18">
        <f t="shared" si="42"/>
        <v>2057</v>
      </c>
      <c r="Q64" s="18">
        <f t="shared" si="42"/>
        <v>1914</v>
      </c>
      <c r="R64" s="18">
        <f t="shared" si="42"/>
        <v>1626</v>
      </c>
      <c r="S64" s="43">
        <f t="shared" si="12"/>
        <v>13628</v>
      </c>
    </row>
    <row r="65" spans="1:19" s="4" customFormat="1" ht="12" customHeight="1" thickBot="1">
      <c r="A65" s="74"/>
      <c r="B65" s="66" t="s">
        <v>26</v>
      </c>
      <c r="C65" s="66"/>
      <c r="D65" s="66"/>
      <c r="E65" s="21">
        <f>SUM(E63:E64)</f>
        <v>9004</v>
      </c>
      <c r="F65" s="21">
        <f t="shared" ref="F65:J65" si="43">SUM(F63:F64)</f>
        <v>238</v>
      </c>
      <c r="G65" s="21">
        <f t="shared" si="43"/>
        <v>1595</v>
      </c>
      <c r="H65" s="21">
        <f t="shared" si="43"/>
        <v>2970</v>
      </c>
      <c r="I65" s="21">
        <f t="shared" si="43"/>
        <v>0</v>
      </c>
      <c r="J65" s="21">
        <f t="shared" si="43"/>
        <v>0</v>
      </c>
      <c r="K65" s="26">
        <f t="shared" si="0"/>
        <v>13807</v>
      </c>
      <c r="L65" s="23">
        <f>SUM(L63:L64)</f>
        <v>2556</v>
      </c>
      <c r="M65" s="23">
        <f t="shared" ref="M65:R65" si="44">SUM(M63:M64)</f>
        <v>1833</v>
      </c>
      <c r="N65" s="23">
        <f t="shared" si="44"/>
        <v>1844</v>
      </c>
      <c r="O65" s="23">
        <f t="shared" si="44"/>
        <v>1894</v>
      </c>
      <c r="P65" s="23">
        <f t="shared" si="44"/>
        <v>2094</v>
      </c>
      <c r="Q65" s="23">
        <f t="shared" si="44"/>
        <v>1937</v>
      </c>
      <c r="R65" s="23">
        <f t="shared" si="44"/>
        <v>1649</v>
      </c>
      <c r="S65" s="44">
        <f t="shared" si="12"/>
        <v>13807</v>
      </c>
    </row>
    <row r="66" spans="1:19" s="4" customFormat="1" ht="9.9499999999999993" customHeight="1">
      <c r="A66" s="76" t="s">
        <v>27</v>
      </c>
      <c r="B66" s="77" t="s">
        <v>12</v>
      </c>
      <c r="C66" s="77"/>
      <c r="D66" s="77"/>
      <c r="E66" s="27">
        <f>E10+E19+E22+E39+E63</f>
        <v>360</v>
      </c>
      <c r="F66" s="27">
        <f t="shared" ref="F66:J67" si="45">F10+F19+F22+F39+F63</f>
        <v>159</v>
      </c>
      <c r="G66" s="27">
        <f t="shared" si="45"/>
        <v>139</v>
      </c>
      <c r="H66" s="27">
        <f t="shared" si="45"/>
        <v>104</v>
      </c>
      <c r="I66" s="27">
        <f t="shared" si="45"/>
        <v>32</v>
      </c>
      <c r="J66" s="27">
        <f t="shared" si="45"/>
        <v>59</v>
      </c>
      <c r="K66" s="14">
        <f>SUM(E66:J66)</f>
        <v>853</v>
      </c>
      <c r="L66" s="28">
        <f>L10+L19+L22+L39+L63</f>
        <v>124</v>
      </c>
      <c r="M66" s="28">
        <f t="shared" ref="M66:R67" si="46">M10+M19+M22+M39+M63</f>
        <v>95</v>
      </c>
      <c r="N66" s="28">
        <f t="shared" si="46"/>
        <v>129</v>
      </c>
      <c r="O66" s="28">
        <f t="shared" si="46"/>
        <v>123</v>
      </c>
      <c r="P66" s="28">
        <f t="shared" si="46"/>
        <v>166</v>
      </c>
      <c r="Q66" s="28">
        <f t="shared" si="46"/>
        <v>114</v>
      </c>
      <c r="R66" s="28">
        <f t="shared" si="46"/>
        <v>102</v>
      </c>
      <c r="S66" s="14">
        <f t="shared" si="12"/>
        <v>853</v>
      </c>
    </row>
    <row r="67" spans="1:19" s="4" customFormat="1" ht="9.9499999999999993" customHeight="1">
      <c r="A67" s="62"/>
      <c r="B67" s="64" t="s">
        <v>13</v>
      </c>
      <c r="C67" s="64"/>
      <c r="D67" s="64"/>
      <c r="E67" s="24">
        <f>E11+E20+E23+E40+E64</f>
        <v>13003</v>
      </c>
      <c r="F67" s="24">
        <f t="shared" si="45"/>
        <v>5327</v>
      </c>
      <c r="G67" s="24">
        <f t="shared" si="45"/>
        <v>4831</v>
      </c>
      <c r="H67" s="24">
        <f t="shared" si="45"/>
        <v>8420</v>
      </c>
      <c r="I67" s="24">
        <f t="shared" si="45"/>
        <v>1661</v>
      </c>
      <c r="J67" s="24">
        <f t="shared" si="45"/>
        <v>2105</v>
      </c>
      <c r="K67" s="26">
        <f t="shared" si="0"/>
        <v>35347</v>
      </c>
      <c r="L67" s="28">
        <f>L11+L20+L23+L40+L64</f>
        <v>6559</v>
      </c>
      <c r="M67" s="28">
        <f t="shared" si="46"/>
        <v>4748</v>
      </c>
      <c r="N67" s="28">
        <f t="shared" si="46"/>
        <v>4655</v>
      </c>
      <c r="O67" s="28">
        <f t="shared" si="46"/>
        <v>5124</v>
      </c>
      <c r="P67" s="28">
        <f t="shared" si="46"/>
        <v>5368</v>
      </c>
      <c r="Q67" s="28">
        <f t="shared" si="46"/>
        <v>4955</v>
      </c>
      <c r="R67" s="28">
        <f t="shared" si="46"/>
        <v>3938</v>
      </c>
      <c r="S67" s="43">
        <f t="shared" si="12"/>
        <v>35347</v>
      </c>
    </row>
    <row r="68" spans="1:19" s="4" customFormat="1" ht="11.1" customHeight="1" thickBot="1">
      <c r="A68" s="63"/>
      <c r="B68" s="78" t="s">
        <v>28</v>
      </c>
      <c r="C68" s="78"/>
      <c r="D68" s="78"/>
      <c r="E68" s="21">
        <f>SUM(E66:E67)</f>
        <v>13363</v>
      </c>
      <c r="F68" s="21">
        <f t="shared" ref="F68:J68" si="47">SUM(F66:F67)</f>
        <v>5486</v>
      </c>
      <c r="G68" s="21">
        <f t="shared" si="47"/>
        <v>4970</v>
      </c>
      <c r="H68" s="21">
        <f t="shared" si="47"/>
        <v>8524</v>
      </c>
      <c r="I68" s="21">
        <f t="shared" si="47"/>
        <v>1693</v>
      </c>
      <c r="J68" s="21">
        <f t="shared" si="47"/>
        <v>2164</v>
      </c>
      <c r="K68" s="22">
        <f>SUM(E68:J68)</f>
        <v>36200</v>
      </c>
      <c r="L68" s="30">
        <f>SUM(L66:L67)</f>
        <v>6683</v>
      </c>
      <c r="M68" s="30">
        <f t="shared" ref="M68:R68" si="48">SUM(M66:M67)</f>
        <v>4843</v>
      </c>
      <c r="N68" s="30">
        <f t="shared" si="48"/>
        <v>4784</v>
      </c>
      <c r="O68" s="30">
        <f t="shared" si="48"/>
        <v>5247</v>
      </c>
      <c r="P68" s="30">
        <f t="shared" si="48"/>
        <v>5534</v>
      </c>
      <c r="Q68" s="30">
        <f t="shared" si="48"/>
        <v>5069</v>
      </c>
      <c r="R68" s="30">
        <f t="shared" si="48"/>
        <v>4040</v>
      </c>
      <c r="S68" s="45">
        <f t="shared" si="12"/>
        <v>36200</v>
      </c>
    </row>
    <row r="69" spans="1:19" ht="15" customHeight="1">
      <c r="A69" s="38" t="s">
        <v>45</v>
      </c>
      <c r="B69"/>
      <c r="C69"/>
      <c r="D69"/>
      <c r="E69"/>
      <c r="F69"/>
      <c r="G69"/>
      <c r="H69"/>
      <c r="I69"/>
      <c r="J69"/>
      <c r="K69"/>
      <c r="L69"/>
      <c r="M69"/>
      <c r="N69"/>
      <c r="O69"/>
      <c r="P69"/>
      <c r="Q69"/>
      <c r="R69"/>
      <c r="S69"/>
    </row>
  </sheetData>
  <mergeCells count="41">
    <mergeCell ref="A66:A68"/>
    <mergeCell ref="B66:D66"/>
    <mergeCell ref="B67:D67"/>
    <mergeCell ref="B68:D68"/>
    <mergeCell ref="B60:C62"/>
    <mergeCell ref="B63:D63"/>
    <mergeCell ref="B64:D64"/>
    <mergeCell ref="A42:A65"/>
    <mergeCell ref="B42:C44"/>
    <mergeCell ref="B45:C47"/>
    <mergeCell ref="B48:C50"/>
    <mergeCell ref="B51:C53"/>
    <mergeCell ref="B54:C56"/>
    <mergeCell ref="B57:C59"/>
    <mergeCell ref="B65:D65"/>
    <mergeCell ref="C38:D38"/>
    <mergeCell ref="B39:D39"/>
    <mergeCell ref="B40:D40"/>
    <mergeCell ref="A22:C24"/>
    <mergeCell ref="A25:A41"/>
    <mergeCell ref="B25:C27"/>
    <mergeCell ref="B28:C30"/>
    <mergeCell ref="B31:C33"/>
    <mergeCell ref="B34:B38"/>
    <mergeCell ref="C34:C35"/>
    <mergeCell ref="C36:C37"/>
    <mergeCell ref="B41:D41"/>
    <mergeCell ref="A9:D9"/>
    <mergeCell ref="A10:C12"/>
    <mergeCell ref="A13:A21"/>
    <mergeCell ref="B13:C15"/>
    <mergeCell ref="B16:C18"/>
    <mergeCell ref="B19:D19"/>
    <mergeCell ref="B20:D20"/>
    <mergeCell ref="B21:D21"/>
    <mergeCell ref="A1:K1"/>
    <mergeCell ref="L1:S1"/>
    <mergeCell ref="A6:K7"/>
    <mergeCell ref="E8:G8"/>
    <mergeCell ref="I8:K8"/>
    <mergeCell ref="Q8:S8"/>
  </mergeCells>
  <phoneticPr fontId="1"/>
  <printOptions horizontalCentered="1"/>
  <pageMargins left="0.47244094488188981" right="0.47244094488188981" top="0.70866141732283472" bottom="0" header="0" footer="0"/>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E6476-686D-4E1C-BCC1-7A53DE2417C7}">
  <dimension ref="A1:O24"/>
  <sheetViews>
    <sheetView showGridLines="0" zoomScaleSheetLayoutView="115" workbookViewId="0"/>
  </sheetViews>
  <sheetFormatPr defaultColWidth="8.875" defaultRowHeight="13.5"/>
  <cols>
    <col min="1" max="1" width="4.5" style="1" customWidth="1"/>
    <col min="2" max="2" width="3.5" style="1" customWidth="1"/>
    <col min="3" max="3" width="3.625" style="1" customWidth="1"/>
    <col min="4" max="4" width="8.125" style="1" customWidth="1"/>
    <col min="5" max="14" width="7.25" style="1" customWidth="1"/>
    <col min="15" max="16384" width="8.875" style="1"/>
  </cols>
  <sheetData>
    <row r="1" spans="1:15" ht="15" customHeight="1">
      <c r="A1" s="79" t="s">
        <v>49</v>
      </c>
    </row>
    <row r="2" spans="1:15" s="3" customFormat="1" ht="12.6" customHeight="1">
      <c r="A2" s="80" t="s">
        <v>50</v>
      </c>
      <c r="B2" s="80"/>
      <c r="C2" s="80"/>
      <c r="D2" s="80"/>
      <c r="E2" s="80"/>
      <c r="F2" s="80"/>
      <c r="G2" s="80"/>
      <c r="H2" s="80"/>
      <c r="I2" s="80"/>
      <c r="J2" s="80"/>
      <c r="K2" s="80"/>
      <c r="L2" s="80"/>
      <c r="M2" s="80"/>
      <c r="N2" s="80"/>
    </row>
    <row r="3" spans="1:15" s="3" customFormat="1" ht="12" thickBot="1">
      <c r="N3" s="81" t="s">
        <v>51</v>
      </c>
    </row>
    <row r="4" spans="1:15" s="3" customFormat="1" ht="21.95" customHeight="1">
      <c r="A4" s="82"/>
      <c r="B4" s="83"/>
      <c r="C4" s="83"/>
      <c r="D4" s="84" t="s">
        <v>52</v>
      </c>
      <c r="E4" s="85" t="s">
        <v>53</v>
      </c>
      <c r="F4" s="86"/>
      <c r="G4" s="86"/>
      <c r="H4" s="86"/>
      <c r="I4" s="86"/>
      <c r="J4" s="85" t="s">
        <v>54</v>
      </c>
      <c r="K4" s="86"/>
      <c r="L4" s="86"/>
      <c r="M4" s="86"/>
      <c r="N4" s="86"/>
    </row>
    <row r="5" spans="1:15" s="3" customFormat="1" ht="21.95" customHeight="1" thickBot="1">
      <c r="A5" s="87"/>
      <c r="B5" s="88"/>
      <c r="C5" s="88"/>
      <c r="D5" s="89"/>
      <c r="E5" s="90" t="s">
        <v>55</v>
      </c>
      <c r="F5" s="90" t="s">
        <v>56</v>
      </c>
      <c r="G5" s="90" t="s">
        <v>57</v>
      </c>
      <c r="H5" s="90" t="s">
        <v>58</v>
      </c>
      <c r="I5" s="91" t="s">
        <v>59</v>
      </c>
      <c r="J5" s="90" t="s">
        <v>55</v>
      </c>
      <c r="K5" s="90" t="s">
        <v>56</v>
      </c>
      <c r="L5" s="90" t="s">
        <v>57</v>
      </c>
      <c r="M5" s="90" t="s">
        <v>58</v>
      </c>
      <c r="N5" s="91" t="s">
        <v>59</v>
      </c>
    </row>
    <row r="6" spans="1:15" s="97" customFormat="1" ht="11.25">
      <c r="A6" s="92" t="s">
        <v>60</v>
      </c>
      <c r="B6" s="93">
        <v>28</v>
      </c>
      <c r="C6" s="94" t="s">
        <v>61</v>
      </c>
      <c r="D6" s="95">
        <v>9155</v>
      </c>
      <c r="E6" s="95">
        <v>1257</v>
      </c>
      <c r="F6" s="95">
        <v>1342</v>
      </c>
      <c r="G6" s="95">
        <v>1539</v>
      </c>
      <c r="H6" s="95">
        <v>1982</v>
      </c>
      <c r="I6" s="96">
        <v>6120</v>
      </c>
      <c r="J6" s="95">
        <v>384</v>
      </c>
      <c r="K6" s="95">
        <v>470</v>
      </c>
      <c r="L6" s="95">
        <v>554</v>
      </c>
      <c r="M6" s="95">
        <v>1627</v>
      </c>
      <c r="N6" s="96">
        <v>3035</v>
      </c>
    </row>
    <row r="7" spans="1:15" s="97" customFormat="1" ht="11.25">
      <c r="A7" s="98"/>
      <c r="B7" s="93">
        <v>29</v>
      </c>
      <c r="C7" s="99"/>
      <c r="D7" s="95">
        <v>9499</v>
      </c>
      <c r="E7" s="95">
        <v>1239</v>
      </c>
      <c r="F7" s="95">
        <v>1361</v>
      </c>
      <c r="G7" s="95">
        <v>1592</v>
      </c>
      <c r="H7" s="95">
        <v>2127</v>
      </c>
      <c r="I7" s="96">
        <v>6319</v>
      </c>
      <c r="J7" s="95">
        <v>385</v>
      </c>
      <c r="K7" s="95">
        <v>504</v>
      </c>
      <c r="L7" s="95">
        <v>563</v>
      </c>
      <c r="M7" s="95">
        <v>1728</v>
      </c>
      <c r="N7" s="96">
        <v>3180</v>
      </c>
    </row>
    <row r="8" spans="1:15" s="97" customFormat="1" ht="11.25">
      <c r="A8" s="98"/>
      <c r="B8" s="93">
        <v>30</v>
      </c>
      <c r="C8" s="99"/>
      <c r="D8" s="95">
        <v>10081</v>
      </c>
      <c r="E8" s="95">
        <v>1339</v>
      </c>
      <c r="F8" s="95">
        <v>1398</v>
      </c>
      <c r="G8" s="95">
        <v>1668</v>
      </c>
      <c r="H8" s="95">
        <v>2341</v>
      </c>
      <c r="I8" s="96">
        <v>6746</v>
      </c>
      <c r="J8" s="95">
        <v>390</v>
      </c>
      <c r="K8" s="95">
        <v>520</v>
      </c>
      <c r="L8" s="95">
        <v>572</v>
      </c>
      <c r="M8" s="95">
        <v>1853</v>
      </c>
      <c r="N8" s="96">
        <v>3335</v>
      </c>
    </row>
    <row r="9" spans="1:15" s="97" customFormat="1" ht="11.25">
      <c r="A9" s="97" t="s">
        <v>62</v>
      </c>
      <c r="B9" s="93" t="s">
        <v>63</v>
      </c>
      <c r="C9" s="99" t="s">
        <v>61</v>
      </c>
      <c r="D9" s="95">
        <v>10529</v>
      </c>
      <c r="E9" s="95">
        <v>1385</v>
      </c>
      <c r="F9" s="95">
        <v>1439</v>
      </c>
      <c r="G9" s="95">
        <v>1728</v>
      </c>
      <c r="H9" s="95">
        <v>2495</v>
      </c>
      <c r="I9" s="96">
        <v>7047</v>
      </c>
      <c r="J9" s="95">
        <v>394</v>
      </c>
      <c r="K9" s="95">
        <v>520</v>
      </c>
      <c r="L9" s="95">
        <v>595</v>
      </c>
      <c r="M9" s="95">
        <v>1973</v>
      </c>
      <c r="N9" s="96">
        <v>3482</v>
      </c>
    </row>
    <row r="10" spans="1:15" s="97" customFormat="1" ht="11.25">
      <c r="B10" s="93">
        <v>2</v>
      </c>
      <c r="C10" s="99"/>
      <c r="D10" s="95">
        <v>10977</v>
      </c>
      <c r="E10" s="95">
        <v>1353</v>
      </c>
      <c r="F10" s="95">
        <v>1442</v>
      </c>
      <c r="G10" s="95">
        <v>1745</v>
      </c>
      <c r="H10" s="95">
        <v>2638</v>
      </c>
      <c r="I10" s="96">
        <v>7178</v>
      </c>
      <c r="J10" s="95">
        <v>486</v>
      </c>
      <c r="K10" s="95">
        <v>551</v>
      </c>
      <c r="L10" s="95">
        <v>660</v>
      </c>
      <c r="M10" s="95">
        <v>2102</v>
      </c>
      <c r="N10" s="96">
        <v>3799</v>
      </c>
    </row>
    <row r="11" spans="1:15" s="97" customFormat="1" ht="11.25">
      <c r="B11" s="93">
        <v>3</v>
      </c>
      <c r="C11" s="99"/>
      <c r="D11" s="95">
        <v>11420</v>
      </c>
      <c r="E11" s="95">
        <v>1436</v>
      </c>
      <c r="F11" s="95">
        <v>1508</v>
      </c>
      <c r="G11" s="95">
        <v>1879</v>
      </c>
      <c r="H11" s="95">
        <v>2844</v>
      </c>
      <c r="I11" s="96">
        <v>7667</v>
      </c>
      <c r="J11" s="95">
        <v>422</v>
      </c>
      <c r="K11" s="95">
        <v>537</v>
      </c>
      <c r="L11" s="95">
        <v>591</v>
      </c>
      <c r="M11" s="95">
        <v>2203</v>
      </c>
      <c r="N11" s="96">
        <v>3753</v>
      </c>
    </row>
    <row r="12" spans="1:15" s="100" customFormat="1" ht="11.25">
      <c r="A12" s="97"/>
      <c r="B12" s="93">
        <v>4</v>
      </c>
      <c r="C12" s="99"/>
      <c r="D12" s="95">
        <v>11879</v>
      </c>
      <c r="E12" s="95">
        <v>1451</v>
      </c>
      <c r="F12" s="95">
        <v>1540</v>
      </c>
      <c r="G12" s="95">
        <v>1936</v>
      </c>
      <c r="H12" s="95">
        <v>3002</v>
      </c>
      <c r="I12" s="96">
        <v>7929</v>
      </c>
      <c r="J12" s="95">
        <v>434</v>
      </c>
      <c r="K12" s="95">
        <v>536</v>
      </c>
      <c r="L12" s="95">
        <v>619</v>
      </c>
      <c r="M12" s="95">
        <v>2361</v>
      </c>
      <c r="N12" s="96">
        <v>3950</v>
      </c>
    </row>
    <row r="13" spans="1:15" s="100" customFormat="1" ht="11.25">
      <c r="A13" s="97"/>
      <c r="B13" s="93">
        <v>5</v>
      </c>
      <c r="C13" s="99"/>
      <c r="D13" s="95">
        <v>12406</v>
      </c>
      <c r="E13" s="95">
        <v>1440</v>
      </c>
      <c r="F13" s="95">
        <v>1566</v>
      </c>
      <c r="G13" s="95">
        <v>1969</v>
      </c>
      <c r="H13" s="95">
        <v>3190</v>
      </c>
      <c r="I13" s="96">
        <v>8165</v>
      </c>
      <c r="J13" s="95">
        <v>471</v>
      </c>
      <c r="K13" s="95">
        <v>556</v>
      </c>
      <c r="L13" s="95">
        <v>667</v>
      </c>
      <c r="M13" s="95">
        <v>2547</v>
      </c>
      <c r="N13" s="96">
        <v>4241</v>
      </c>
    </row>
    <row r="14" spans="1:15" s="100" customFormat="1" ht="11.25">
      <c r="A14" s="97"/>
      <c r="B14" s="93">
        <v>6</v>
      </c>
      <c r="C14" s="99"/>
      <c r="D14" s="95">
        <v>12996</v>
      </c>
      <c r="E14" s="95">
        <v>1501</v>
      </c>
      <c r="F14" s="95">
        <v>1593</v>
      </c>
      <c r="G14" s="95">
        <v>2022</v>
      </c>
      <c r="H14" s="95">
        <v>3393</v>
      </c>
      <c r="I14" s="96">
        <v>8509</v>
      </c>
      <c r="J14" s="95">
        <v>443</v>
      </c>
      <c r="K14" s="95">
        <v>569</v>
      </c>
      <c r="L14" s="95">
        <v>703</v>
      </c>
      <c r="M14" s="95">
        <v>2772</v>
      </c>
      <c r="N14" s="96">
        <v>4487</v>
      </c>
    </row>
    <row r="15" spans="1:15" s="3" customFormat="1" ht="11.25">
      <c r="A15" s="101" t="s">
        <v>64</v>
      </c>
      <c r="B15" s="102">
        <v>7</v>
      </c>
      <c r="C15" s="103" t="s">
        <v>61</v>
      </c>
      <c r="D15" s="104">
        <v>13508</v>
      </c>
      <c r="E15" s="104">
        <v>1521</v>
      </c>
      <c r="F15" s="104">
        <v>1606</v>
      </c>
      <c r="G15" s="104">
        <v>2028</v>
      </c>
      <c r="H15" s="104">
        <v>3602</v>
      </c>
      <c r="I15" s="105">
        <f>SUM(E15:H15)</f>
        <v>8757</v>
      </c>
      <c r="J15" s="104">
        <v>447</v>
      </c>
      <c r="K15" s="104">
        <v>616</v>
      </c>
      <c r="L15" s="104">
        <v>721</v>
      </c>
      <c r="M15" s="104">
        <v>2967</v>
      </c>
      <c r="N15" s="105">
        <f>SUM(J15:M15)</f>
        <v>4751</v>
      </c>
    </row>
    <row r="16" spans="1:15" s="3" customFormat="1" ht="11.25">
      <c r="A16" s="106" t="s">
        <v>30</v>
      </c>
      <c r="B16" s="107"/>
      <c r="C16" s="107"/>
      <c r="D16" s="108">
        <v>2397</v>
      </c>
      <c r="E16" s="108">
        <v>256</v>
      </c>
      <c r="F16" s="108">
        <v>248</v>
      </c>
      <c r="G16" s="108">
        <v>396</v>
      </c>
      <c r="H16" s="109">
        <v>657</v>
      </c>
      <c r="I16" s="108">
        <f>SUM(E16:H16)</f>
        <v>1557</v>
      </c>
      <c r="J16" s="110">
        <v>68</v>
      </c>
      <c r="K16" s="108">
        <v>91</v>
      </c>
      <c r="L16" s="108">
        <v>116</v>
      </c>
      <c r="M16" s="109">
        <v>565</v>
      </c>
      <c r="N16" s="109">
        <f>SUM(J16:M16)</f>
        <v>840</v>
      </c>
      <c r="O16" s="111"/>
    </row>
    <row r="17" spans="1:15" s="3" customFormat="1" ht="11.25">
      <c r="A17" s="112" t="s">
        <v>31</v>
      </c>
      <c r="B17" s="113"/>
      <c r="C17" s="113"/>
      <c r="D17" s="95">
        <v>1742</v>
      </c>
      <c r="E17" s="95">
        <v>194</v>
      </c>
      <c r="F17" s="95">
        <v>195</v>
      </c>
      <c r="G17" s="95">
        <v>248</v>
      </c>
      <c r="H17" s="96">
        <v>468</v>
      </c>
      <c r="I17" s="95">
        <f>SUM(E17:H17)</f>
        <v>1105</v>
      </c>
      <c r="J17" s="114">
        <v>58</v>
      </c>
      <c r="K17" s="95">
        <v>77</v>
      </c>
      <c r="L17" s="95">
        <v>101</v>
      </c>
      <c r="M17" s="96">
        <v>401</v>
      </c>
      <c r="N17" s="96">
        <f>SUM(J17:M17)</f>
        <v>637</v>
      </c>
      <c r="O17" s="111"/>
    </row>
    <row r="18" spans="1:15" s="3" customFormat="1" ht="11.25">
      <c r="A18" s="112" t="s">
        <v>65</v>
      </c>
      <c r="B18" s="113"/>
      <c r="C18" s="113"/>
      <c r="D18" s="95">
        <v>1602</v>
      </c>
      <c r="E18" s="95">
        <v>170</v>
      </c>
      <c r="F18" s="95">
        <v>187</v>
      </c>
      <c r="G18" s="95">
        <v>245</v>
      </c>
      <c r="H18" s="96">
        <v>395</v>
      </c>
      <c r="I18" s="95">
        <f t="shared" ref="I18:I21" si="0">SUM(E18:H18)</f>
        <v>997</v>
      </c>
      <c r="J18" s="114">
        <v>76</v>
      </c>
      <c r="K18" s="95">
        <v>88</v>
      </c>
      <c r="L18" s="95">
        <v>100</v>
      </c>
      <c r="M18" s="96">
        <v>341</v>
      </c>
      <c r="N18" s="96">
        <f t="shared" ref="N18:N21" si="1">SUM(J18:M18)</f>
        <v>605</v>
      </c>
      <c r="O18" s="111"/>
    </row>
    <row r="19" spans="1:15" s="3" customFormat="1" ht="11.25">
      <c r="A19" s="112" t="s">
        <v>66</v>
      </c>
      <c r="B19" s="113"/>
      <c r="C19" s="113"/>
      <c r="D19" s="95">
        <v>2156</v>
      </c>
      <c r="E19" s="95">
        <v>239</v>
      </c>
      <c r="F19" s="95">
        <v>264</v>
      </c>
      <c r="G19" s="95">
        <v>324</v>
      </c>
      <c r="H19" s="96">
        <v>625</v>
      </c>
      <c r="I19" s="95">
        <f t="shared" si="0"/>
        <v>1452</v>
      </c>
      <c r="J19" s="114">
        <v>66</v>
      </c>
      <c r="K19" s="95">
        <v>99</v>
      </c>
      <c r="L19" s="95">
        <v>114</v>
      </c>
      <c r="M19" s="96">
        <v>425</v>
      </c>
      <c r="N19" s="96">
        <f t="shared" si="1"/>
        <v>704</v>
      </c>
      <c r="O19" s="111"/>
    </row>
    <row r="20" spans="1:15" s="3" customFormat="1" ht="11.25">
      <c r="A20" s="112" t="s">
        <v>34</v>
      </c>
      <c r="B20" s="113"/>
      <c r="C20" s="113"/>
      <c r="D20" s="95">
        <v>2236</v>
      </c>
      <c r="E20" s="95">
        <v>270</v>
      </c>
      <c r="F20" s="95">
        <v>291</v>
      </c>
      <c r="G20" s="95">
        <v>307</v>
      </c>
      <c r="H20" s="96">
        <v>558</v>
      </c>
      <c r="I20" s="95">
        <f t="shared" si="0"/>
        <v>1426</v>
      </c>
      <c r="J20" s="114">
        <v>74</v>
      </c>
      <c r="K20" s="95">
        <v>99</v>
      </c>
      <c r="L20" s="95">
        <v>95</v>
      </c>
      <c r="M20" s="96">
        <v>542</v>
      </c>
      <c r="N20" s="96">
        <f t="shared" si="1"/>
        <v>810</v>
      </c>
      <c r="O20" s="111"/>
    </row>
    <row r="21" spans="1:15" s="3" customFormat="1" ht="11.25">
      <c r="A21" s="112" t="s">
        <v>35</v>
      </c>
      <c r="B21" s="113"/>
      <c r="C21" s="113"/>
      <c r="D21" s="95">
        <v>1908</v>
      </c>
      <c r="E21" s="95">
        <v>218</v>
      </c>
      <c r="F21" s="95">
        <v>239</v>
      </c>
      <c r="G21" s="95">
        <v>303</v>
      </c>
      <c r="H21" s="96">
        <v>517</v>
      </c>
      <c r="I21" s="95">
        <f t="shared" si="0"/>
        <v>1277</v>
      </c>
      <c r="J21" s="114">
        <v>49</v>
      </c>
      <c r="K21" s="95">
        <v>75</v>
      </c>
      <c r="L21" s="95">
        <v>110</v>
      </c>
      <c r="M21" s="96">
        <v>397</v>
      </c>
      <c r="N21" s="96">
        <f t="shared" si="1"/>
        <v>631</v>
      </c>
      <c r="O21" s="111"/>
    </row>
    <row r="22" spans="1:15" s="3" customFormat="1" ht="12" thickBot="1">
      <c r="A22" s="115" t="s">
        <v>36</v>
      </c>
      <c r="B22" s="116"/>
      <c r="C22" s="116"/>
      <c r="D22" s="117">
        <v>1467</v>
      </c>
      <c r="E22" s="117">
        <v>174</v>
      </c>
      <c r="F22" s="117">
        <v>182</v>
      </c>
      <c r="G22" s="117">
        <v>205</v>
      </c>
      <c r="H22" s="118">
        <v>382</v>
      </c>
      <c r="I22" s="117">
        <f>SUM(E22:H22)</f>
        <v>943</v>
      </c>
      <c r="J22" s="119">
        <v>56</v>
      </c>
      <c r="K22" s="117">
        <v>87</v>
      </c>
      <c r="L22" s="117">
        <v>85</v>
      </c>
      <c r="M22" s="118">
        <v>296</v>
      </c>
      <c r="N22" s="118">
        <f>SUM(J22:M22)</f>
        <v>524</v>
      </c>
      <c r="O22" s="111"/>
    </row>
    <row r="23" spans="1:15" ht="15" customHeight="1">
      <c r="A23" s="120" t="s">
        <v>67</v>
      </c>
      <c r="B23" s="3"/>
      <c r="C23" s="3"/>
      <c r="D23" s="111"/>
      <c r="E23" s="111"/>
      <c r="F23" s="111"/>
      <c r="G23" s="111"/>
      <c r="H23" s="111"/>
      <c r="I23" s="3"/>
      <c r="J23" s="3"/>
      <c r="K23" s="3"/>
      <c r="L23" s="3"/>
      <c r="M23" s="3"/>
      <c r="N23" s="3"/>
    </row>
    <row r="24" spans="1:15">
      <c r="D24" s="121"/>
      <c r="E24" s="121"/>
      <c r="F24" s="121"/>
      <c r="G24" s="121"/>
      <c r="H24" s="121"/>
      <c r="I24" s="121"/>
      <c r="J24" s="121"/>
      <c r="K24" s="121"/>
      <c r="L24" s="121"/>
      <c r="M24" s="121"/>
      <c r="N24" s="121"/>
    </row>
  </sheetData>
  <mergeCells count="12">
    <mergeCell ref="A17:C17"/>
    <mergeCell ref="A18:C18"/>
    <mergeCell ref="A19:C19"/>
    <mergeCell ref="A20:C20"/>
    <mergeCell ref="A21:C21"/>
    <mergeCell ref="A22:C22"/>
    <mergeCell ref="A2:N2"/>
    <mergeCell ref="A4:C5"/>
    <mergeCell ref="D4:D5"/>
    <mergeCell ref="E4:I4"/>
    <mergeCell ref="J4:N4"/>
    <mergeCell ref="A16:C16"/>
  </mergeCells>
  <phoneticPr fontId="1"/>
  <printOptions horizontalCentered="1"/>
  <pageMargins left="0.47244094488188981" right="0.47244094488188981" top="0.70866141732283472" bottom="0" header="0" footer="0"/>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§１表１</vt:lpstr>
      <vt:lpstr>§１表２</vt:lpstr>
      <vt:lpstr>§１表１!Print_Area</vt:lpstr>
      <vt:lpstr>§１表２!Print_Area</vt:lpstr>
    </vt:vector>
  </TitlesOfParts>
  <Company>川崎市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福祉</dc:creator>
  <cp:lastModifiedBy>中村健太郎_40（健）総務部庶務課</cp:lastModifiedBy>
  <cp:lastPrinted>2024-08-15T06:36:40Z</cp:lastPrinted>
  <dcterms:created xsi:type="dcterms:W3CDTF">2002-07-25T04:22:31Z</dcterms:created>
  <dcterms:modified xsi:type="dcterms:W3CDTF">2026-03-26T00:04:37Z</dcterms:modified>
</cp:coreProperties>
</file>