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checkCompatibility="1"/>
  <mc:AlternateContent xmlns:mc="http://schemas.openxmlformats.org/markup-compatibility/2006">
    <mc:Choice Requires="x15">
      <x15ac:absPath xmlns:x15ac="http://schemas.microsoft.com/office/spreadsheetml/2010/11/ac" url="\\kawasaki.local\庁内共有ファイルサーバ\40（健）総務部庶務課\調査係\●統計調査関係\10_健康福祉年報\2025（令和６）年度\20260399_令和６年度川崎市健康福祉年報の掲載等について\00_HP公開データ\17_高齢者福祉\"/>
    </mc:Choice>
  </mc:AlternateContent>
  <xr:revisionPtr revIDLastSave="0" documentId="13_ncr:1_{9B331D2D-93C0-4FD4-B19C-F92DAC96BCA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§７表１" sheetId="3" r:id="rId1"/>
    <sheet name="§７表２" sheetId="4" r:id="rId2"/>
    <sheet name="§７表３" sheetId="5" r:id="rId3"/>
    <sheet name="§７表４" sheetId="6" r:id="rId4"/>
    <sheet name="§７表５" sheetId="7" r:id="rId5"/>
    <sheet name="§７表６" sheetId="8" r:id="rId6"/>
    <sheet name="§７表７" sheetId="9" r:id="rId7"/>
  </sheets>
  <definedNames>
    <definedName name="_xlnm.Print_Area" localSheetId="0">§７表１!$A$1:$I$7</definedName>
    <definedName name="_xlnm.Print_Area" localSheetId="1">§７表２!$A$1:$N$5</definedName>
    <definedName name="_xlnm.Print_Area" localSheetId="2">§７表３!$A$1:$I$21</definedName>
    <definedName name="_xlnm.Print_Area" localSheetId="3">§７表４!$A$1:$N$5</definedName>
    <definedName name="_xlnm.Print_Area" localSheetId="4">§７表５!$A$1:$E$46</definedName>
    <definedName name="_xlnm.Print_Area" localSheetId="5">§７表６!$A$1:$J$36</definedName>
    <definedName name="_xlnm.Print_Area" localSheetId="6">§７表７!$A$1:$R$41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P39" i="9" l="1"/>
  <c r="Q39" i="9" s="1"/>
  <c r="O39" i="9"/>
  <c r="M39" i="9"/>
  <c r="I39" i="9"/>
  <c r="N38" i="9"/>
  <c r="J38" i="9"/>
  <c r="R37" i="9"/>
  <c r="N37" i="9"/>
  <c r="J37" i="9"/>
  <c r="R36" i="9"/>
  <c r="N36" i="9"/>
  <c r="J36" i="9"/>
  <c r="P35" i="9"/>
  <c r="R33" i="9" s="1"/>
  <c r="O35" i="9"/>
  <c r="O40" i="9" s="1"/>
  <c r="M35" i="9"/>
  <c r="I35" i="9"/>
  <c r="N34" i="9"/>
  <c r="J34" i="9"/>
  <c r="N33" i="9"/>
  <c r="J33" i="9"/>
  <c r="N32" i="9"/>
  <c r="J32" i="9"/>
  <c r="R31" i="9"/>
  <c r="N31" i="9"/>
  <c r="J31" i="9"/>
  <c r="P30" i="9"/>
  <c r="R24" i="9" s="1"/>
  <c r="O30" i="9"/>
  <c r="M30" i="9"/>
  <c r="I30" i="9"/>
  <c r="N29" i="9"/>
  <c r="J29" i="9"/>
  <c r="N28" i="9"/>
  <c r="J28" i="9"/>
  <c r="N27" i="9"/>
  <c r="J27" i="9"/>
  <c r="R26" i="9"/>
  <c r="N26" i="9"/>
  <c r="J26" i="9"/>
  <c r="N25" i="9"/>
  <c r="J25" i="9"/>
  <c r="N24" i="9"/>
  <c r="J24" i="9"/>
  <c r="N23" i="9"/>
  <c r="J23" i="9"/>
  <c r="R22" i="9"/>
  <c r="N22" i="9"/>
  <c r="J22" i="9"/>
  <c r="N21" i="9"/>
  <c r="J21" i="9"/>
  <c r="P20" i="9"/>
  <c r="P40" i="9" s="1"/>
  <c r="O20" i="9"/>
  <c r="M20" i="9"/>
  <c r="I20" i="9"/>
  <c r="R19" i="9"/>
  <c r="N19" i="9"/>
  <c r="J19" i="9"/>
  <c r="N18" i="9"/>
  <c r="J18" i="9"/>
  <c r="N17" i="9"/>
  <c r="J17" i="9"/>
  <c r="N16" i="9"/>
  <c r="J16" i="9"/>
  <c r="R15" i="9"/>
  <c r="N15" i="9"/>
  <c r="J15" i="9"/>
  <c r="N14" i="9"/>
  <c r="J14" i="9"/>
  <c r="N13" i="9"/>
  <c r="J13" i="9"/>
  <c r="N12" i="9"/>
  <c r="J12" i="9"/>
  <c r="N11" i="9"/>
  <c r="J11" i="9"/>
  <c r="N10" i="9"/>
  <c r="J10" i="9"/>
  <c r="N9" i="9"/>
  <c r="J9" i="9"/>
  <c r="N8" i="9"/>
  <c r="J8" i="9"/>
  <c r="N7" i="9"/>
  <c r="J7" i="9"/>
  <c r="N6" i="9"/>
  <c r="J6" i="9"/>
  <c r="N5" i="9"/>
  <c r="J5" i="9"/>
  <c r="R7" i="9" l="1"/>
  <c r="R11" i="9"/>
  <c r="Q30" i="9"/>
  <c r="R34" i="9"/>
  <c r="R23" i="9"/>
  <c r="R27" i="9"/>
  <c r="R16" i="9"/>
  <c r="R38" i="9"/>
  <c r="R28" i="9"/>
  <c r="R17" i="9"/>
  <c r="R5" i="9"/>
  <c r="R9" i="9"/>
  <c r="R13" i="9"/>
  <c r="R32" i="9"/>
  <c r="Q20" i="9"/>
  <c r="Q35" i="9"/>
  <c r="R21" i="9"/>
  <c r="R25" i="9"/>
  <c r="R29" i="9"/>
  <c r="R8" i="9"/>
  <c r="R12" i="9"/>
  <c r="R18" i="9"/>
  <c r="R6" i="9"/>
  <c r="R10" i="9"/>
  <c r="K35" i="8"/>
  <c r="K34" i="8"/>
  <c r="K33" i="8"/>
  <c r="K32" i="8"/>
  <c r="K30" i="8"/>
  <c r="K28" i="8"/>
  <c r="K26" i="8"/>
  <c r="K25" i="8"/>
  <c r="K23" i="8"/>
  <c r="K22" i="8"/>
  <c r="K21" i="8"/>
  <c r="K20" i="8"/>
  <c r="K19" i="8"/>
  <c r="K18" i="8"/>
  <c r="K16" i="8"/>
  <c r="K15" i="8"/>
  <c r="K14" i="8"/>
  <c r="K13" i="8"/>
  <c r="K12" i="8"/>
  <c r="K11" i="8"/>
  <c r="K10" i="8"/>
  <c r="K9" i="8"/>
  <c r="K8" i="8"/>
  <c r="K7" i="8"/>
  <c r="K6" i="8"/>
  <c r="K5" i="8"/>
  <c r="C43" i="7"/>
</calcChain>
</file>

<file path=xl/sharedStrings.xml><?xml version="1.0" encoding="utf-8"?>
<sst xmlns="http://schemas.openxmlformats.org/spreadsheetml/2006/main" count="270" uniqueCount="179">
  <si>
    <t>川崎</t>
    <rPh sb="0" eb="2">
      <t>カワサキ</t>
    </rPh>
    <phoneticPr fontId="1"/>
  </si>
  <si>
    <t>幸</t>
    <rPh sb="0" eb="1">
      <t>サイワイ</t>
    </rPh>
    <phoneticPr fontId="1"/>
  </si>
  <si>
    <t>宮前</t>
    <rPh sb="0" eb="2">
      <t>ミヤマエ</t>
    </rPh>
    <phoneticPr fontId="1"/>
  </si>
  <si>
    <t>多摩</t>
    <rPh sb="0" eb="2">
      <t>タマ</t>
    </rPh>
    <phoneticPr fontId="1"/>
  </si>
  <si>
    <t>麻生</t>
    <rPh sb="0" eb="2">
      <t>アサオ</t>
    </rPh>
    <phoneticPr fontId="1"/>
  </si>
  <si>
    <t>総数</t>
    <rPh sb="0" eb="2">
      <t>ソウスウ</t>
    </rPh>
    <phoneticPr fontId="1"/>
  </si>
  <si>
    <t>資料：介護保険課</t>
    <rPh sb="3" eb="5">
      <t>カイゴ</t>
    </rPh>
    <rPh sb="5" eb="7">
      <t>ホケン</t>
    </rPh>
    <rPh sb="7" eb="8">
      <t>カ</t>
    </rPh>
    <phoneticPr fontId="1"/>
  </si>
  <si>
    <t>第１号被保険者数</t>
    <rPh sb="0" eb="1">
      <t>ダイ</t>
    </rPh>
    <rPh sb="2" eb="3">
      <t>ゴウ</t>
    </rPh>
    <rPh sb="3" eb="7">
      <t>ヒホケンシャ</t>
    </rPh>
    <rPh sb="7" eb="8">
      <t>カズ</t>
    </rPh>
    <phoneticPr fontId="1"/>
  </si>
  <si>
    <t>中原</t>
    <rPh sb="0" eb="2">
      <t>ナカハラ</t>
    </rPh>
    <phoneticPr fontId="1"/>
  </si>
  <si>
    <t>高津</t>
    <rPh sb="0" eb="2">
      <t>タカツ</t>
    </rPh>
    <phoneticPr fontId="1"/>
  </si>
  <si>
    <t>表 1  第１号被保険者数</t>
    <phoneticPr fontId="1"/>
  </si>
  <si>
    <t>§７　介護保険</t>
    <rPh sb="3" eb="5">
      <t>カイゴ</t>
    </rPh>
    <rPh sb="5" eb="7">
      <t>ホケン</t>
    </rPh>
    <phoneticPr fontId="1"/>
  </si>
  <si>
    <t>　令和６年度末における第1号被保険者数を各区別に表したものである。</t>
    <rPh sb="1" eb="3">
      <t>レイワ</t>
    </rPh>
    <rPh sb="4" eb="5">
      <t>ネン</t>
    </rPh>
    <rPh sb="5" eb="6">
      <t>ド</t>
    </rPh>
    <rPh sb="6" eb="7">
      <t>マツ</t>
    </rPh>
    <rPh sb="11" eb="12">
      <t>ダイ</t>
    </rPh>
    <rPh sb="13" eb="14">
      <t>ゴウ</t>
    </rPh>
    <rPh sb="14" eb="15">
      <t>ヒ</t>
    </rPh>
    <rPh sb="15" eb="18">
      <t>ホケンシャ</t>
    </rPh>
    <rPh sb="18" eb="19">
      <t>スウ</t>
    </rPh>
    <rPh sb="20" eb="21">
      <t>カク</t>
    </rPh>
    <rPh sb="21" eb="22">
      <t>ク</t>
    </rPh>
    <rPh sb="22" eb="23">
      <t>ベツ</t>
    </rPh>
    <rPh sb="24" eb="25">
      <t>アラワ</t>
    </rPh>
    <phoneticPr fontId="1"/>
  </si>
  <si>
    <t>表 ２　第１号被保険者数の推移</t>
    <phoneticPr fontId="1"/>
  </si>
  <si>
    <t>　第１号被保険者の令和６年度末現在までの人数の推移を表したものである。</t>
    <rPh sb="1" eb="2">
      <t>ダイ</t>
    </rPh>
    <rPh sb="3" eb="4">
      <t>ゴウ</t>
    </rPh>
    <rPh sb="4" eb="5">
      <t>ヒ</t>
    </rPh>
    <rPh sb="5" eb="8">
      <t>ホケンシャ</t>
    </rPh>
    <rPh sb="9" eb="11">
      <t>レイワ</t>
    </rPh>
    <rPh sb="12" eb="13">
      <t>ネン</t>
    </rPh>
    <rPh sb="13" eb="14">
      <t>ド</t>
    </rPh>
    <rPh sb="14" eb="15">
      <t>マツ</t>
    </rPh>
    <rPh sb="15" eb="17">
      <t>ゲンザイ</t>
    </rPh>
    <rPh sb="20" eb="22">
      <t>ニンズウ</t>
    </rPh>
    <rPh sb="23" eb="25">
      <t>スイイ</t>
    </rPh>
    <rPh sb="26" eb="27">
      <t>アラワ</t>
    </rPh>
    <phoneticPr fontId="1"/>
  </si>
  <si>
    <t>平成２３年度</t>
    <rPh sb="0" eb="2">
      <t>ヘイセイ</t>
    </rPh>
    <rPh sb="4" eb="5">
      <t>ネン</t>
    </rPh>
    <rPh sb="5" eb="6">
      <t>ド</t>
    </rPh>
    <phoneticPr fontId="1"/>
  </si>
  <si>
    <t>２４年度</t>
    <rPh sb="2" eb="4">
      <t>ネンド</t>
    </rPh>
    <phoneticPr fontId="1"/>
  </si>
  <si>
    <t>２５年度</t>
    <rPh sb="2" eb="4">
      <t>ネンド</t>
    </rPh>
    <phoneticPr fontId="1"/>
  </si>
  <si>
    <t>２６年度</t>
    <rPh sb="2" eb="4">
      <t>ネンド</t>
    </rPh>
    <phoneticPr fontId="1"/>
  </si>
  <si>
    <t>２７年度</t>
    <rPh sb="2" eb="4">
      <t>ネンド</t>
    </rPh>
    <phoneticPr fontId="1"/>
  </si>
  <si>
    <t>２８年度</t>
    <rPh sb="2" eb="4">
      <t>ネンド</t>
    </rPh>
    <phoneticPr fontId="1"/>
  </si>
  <si>
    <t>２９年度</t>
    <rPh sb="2" eb="4">
      <t>ネンド</t>
    </rPh>
    <phoneticPr fontId="1"/>
  </si>
  <si>
    <t>３０年度</t>
    <rPh sb="2" eb="4">
      <t>ネンド</t>
    </rPh>
    <phoneticPr fontId="1"/>
  </si>
  <si>
    <t>令和元年度</t>
    <rPh sb="0" eb="2">
      <t>レイワ</t>
    </rPh>
    <rPh sb="2" eb="3">
      <t>ガン</t>
    </rPh>
    <rPh sb="3" eb="4">
      <t>ネン</t>
    </rPh>
    <rPh sb="4" eb="5">
      <t>ド</t>
    </rPh>
    <phoneticPr fontId="1"/>
  </si>
  <si>
    <t>２年度</t>
    <rPh sb="1" eb="2">
      <t>ネン</t>
    </rPh>
    <rPh sb="2" eb="3">
      <t>ド</t>
    </rPh>
    <phoneticPr fontId="1"/>
  </si>
  <si>
    <t>３年度</t>
    <rPh sb="1" eb="2">
      <t>ネン</t>
    </rPh>
    <rPh sb="2" eb="3">
      <t>ド</t>
    </rPh>
    <phoneticPr fontId="1"/>
  </si>
  <si>
    <t>４年度</t>
    <rPh sb="1" eb="2">
      <t>ネン</t>
    </rPh>
    <rPh sb="2" eb="3">
      <t>ド</t>
    </rPh>
    <phoneticPr fontId="1"/>
  </si>
  <si>
    <t>５年度</t>
    <rPh sb="1" eb="2">
      <t>ネン</t>
    </rPh>
    <rPh sb="2" eb="3">
      <t>ド</t>
    </rPh>
    <phoneticPr fontId="1"/>
  </si>
  <si>
    <t>6年度</t>
    <rPh sb="1" eb="2">
      <t>ネン</t>
    </rPh>
    <rPh sb="2" eb="3">
      <t>ド</t>
    </rPh>
    <phoneticPr fontId="1"/>
  </si>
  <si>
    <t>第１号
被保険者数</t>
    <rPh sb="0" eb="1">
      <t>ダイ</t>
    </rPh>
    <rPh sb="2" eb="3">
      <t>ゴウ</t>
    </rPh>
    <rPh sb="3" eb="7">
      <t>ヒホケンシャ</t>
    </rPh>
    <rPh sb="7" eb="8">
      <t>カズ</t>
    </rPh>
    <phoneticPr fontId="1"/>
  </si>
  <si>
    <t>表 ３  要介護等認定者数の状況</t>
    <phoneticPr fontId="1"/>
  </si>
  <si>
    <t>　令和６年度末における要介護等認定者数の状況を要介護度、各区別に表したものである。</t>
    <rPh sb="1" eb="3">
      <t>レイワ</t>
    </rPh>
    <rPh sb="4" eb="7">
      <t>ネンドマツ</t>
    </rPh>
    <rPh sb="5" eb="6">
      <t>ド</t>
    </rPh>
    <rPh sb="6" eb="7">
      <t>スエ</t>
    </rPh>
    <rPh sb="11" eb="12">
      <t>ヨウ</t>
    </rPh>
    <rPh sb="12" eb="14">
      <t>カイゴ</t>
    </rPh>
    <rPh sb="14" eb="15">
      <t>トウ</t>
    </rPh>
    <rPh sb="15" eb="17">
      <t>ニンテイ</t>
    </rPh>
    <rPh sb="17" eb="18">
      <t>シャ</t>
    </rPh>
    <rPh sb="18" eb="19">
      <t>スウ</t>
    </rPh>
    <rPh sb="20" eb="22">
      <t>ジョウキョウ</t>
    </rPh>
    <rPh sb="23" eb="24">
      <t>ヨウ</t>
    </rPh>
    <rPh sb="24" eb="26">
      <t>カイゴ</t>
    </rPh>
    <rPh sb="26" eb="27">
      <t>ド</t>
    </rPh>
    <rPh sb="28" eb="29">
      <t>カク</t>
    </rPh>
    <rPh sb="29" eb="30">
      <t>ク</t>
    </rPh>
    <rPh sb="30" eb="31">
      <t>ベツ</t>
    </rPh>
    <rPh sb="32" eb="33">
      <t>アラワ</t>
    </rPh>
    <phoneticPr fontId="1"/>
  </si>
  <si>
    <t>要支援１</t>
    <rPh sb="0" eb="1">
      <t>ヨウ</t>
    </rPh>
    <rPh sb="1" eb="3">
      <t>シエン</t>
    </rPh>
    <phoneticPr fontId="1"/>
  </si>
  <si>
    <t>要支援２</t>
    <rPh sb="0" eb="1">
      <t>ヨウ</t>
    </rPh>
    <rPh sb="1" eb="3">
      <t>シエン</t>
    </rPh>
    <phoneticPr fontId="1"/>
  </si>
  <si>
    <t>要介護１</t>
    <rPh sb="0" eb="1">
      <t>ヨウ</t>
    </rPh>
    <rPh sb="1" eb="3">
      <t>カイゴ</t>
    </rPh>
    <phoneticPr fontId="1"/>
  </si>
  <si>
    <t>要介護２</t>
    <rPh sb="0" eb="1">
      <t>ヨウ</t>
    </rPh>
    <rPh sb="1" eb="3">
      <t>カイゴ</t>
    </rPh>
    <phoneticPr fontId="1"/>
  </si>
  <si>
    <t>要介護３</t>
    <rPh sb="0" eb="1">
      <t>ヨウ</t>
    </rPh>
    <rPh sb="1" eb="3">
      <t>カイゴ</t>
    </rPh>
    <phoneticPr fontId="1"/>
  </si>
  <si>
    <t>要介護４</t>
    <rPh sb="0" eb="1">
      <t>ヨウ</t>
    </rPh>
    <rPh sb="1" eb="3">
      <t>カイゴ</t>
    </rPh>
    <phoneticPr fontId="1"/>
  </si>
  <si>
    <t>要介護５</t>
    <rPh sb="0" eb="1">
      <t>ヨウ</t>
    </rPh>
    <rPh sb="1" eb="3">
      <t>カイゴ</t>
    </rPh>
    <phoneticPr fontId="1"/>
  </si>
  <si>
    <t>注）　（　）は第２号被保険者を再掲したものである。</t>
    <rPh sb="0" eb="1">
      <t>チュウ</t>
    </rPh>
    <rPh sb="7" eb="8">
      <t>ダイ</t>
    </rPh>
    <rPh sb="9" eb="10">
      <t>ゴウ</t>
    </rPh>
    <rPh sb="10" eb="11">
      <t>ヒ</t>
    </rPh>
    <rPh sb="11" eb="14">
      <t>ホケンシャ</t>
    </rPh>
    <rPh sb="15" eb="17">
      <t>サイケイ</t>
    </rPh>
    <phoneticPr fontId="1"/>
  </si>
  <si>
    <t>表 ４  要介護等認定者数の推移</t>
    <phoneticPr fontId="1"/>
  </si>
  <si>
    <t>　要介護等認定者数の令和６年度末現在までの人数の推移を表したものである。</t>
    <rPh sb="1" eb="2">
      <t>ヨウ</t>
    </rPh>
    <rPh sb="2" eb="5">
      <t>カイゴナド</t>
    </rPh>
    <rPh sb="5" eb="7">
      <t>ニンテイ</t>
    </rPh>
    <rPh sb="7" eb="8">
      <t>シャ</t>
    </rPh>
    <rPh sb="8" eb="9">
      <t>カズ</t>
    </rPh>
    <rPh sb="10" eb="12">
      <t>レイワ</t>
    </rPh>
    <rPh sb="13" eb="14">
      <t>ネン</t>
    </rPh>
    <rPh sb="14" eb="15">
      <t>ド</t>
    </rPh>
    <rPh sb="15" eb="16">
      <t>マツ</t>
    </rPh>
    <rPh sb="16" eb="18">
      <t>ゲンザイ</t>
    </rPh>
    <rPh sb="21" eb="23">
      <t>ニンズウ</t>
    </rPh>
    <rPh sb="24" eb="26">
      <t>スイイ</t>
    </rPh>
    <rPh sb="27" eb="28">
      <t>アラワ</t>
    </rPh>
    <phoneticPr fontId="1"/>
  </si>
  <si>
    <t>６年度</t>
    <rPh sb="1" eb="2">
      <t>ネン</t>
    </rPh>
    <rPh sb="2" eb="3">
      <t>ド</t>
    </rPh>
    <phoneticPr fontId="1"/>
  </si>
  <si>
    <t>要介護等
認定者数</t>
    <rPh sb="0" eb="1">
      <t>ヨウ</t>
    </rPh>
    <rPh sb="1" eb="4">
      <t>カイゴナド</t>
    </rPh>
    <rPh sb="4" eb="6">
      <t>ニンテイ</t>
    </rPh>
    <rPh sb="6" eb="7">
      <t>シャ</t>
    </rPh>
    <rPh sb="7" eb="8">
      <t>カズ</t>
    </rPh>
    <phoneticPr fontId="1"/>
  </si>
  <si>
    <t>表 ５　第１号被保険者保険料の収納状況の推移</t>
    <phoneticPr fontId="1"/>
  </si>
  <si>
    <t>　第１号被保険者の介護保険料の収納状況の推移を表したものである。</t>
    <rPh sb="1" eb="2">
      <t>ダイ</t>
    </rPh>
    <rPh sb="3" eb="4">
      <t>ゴウ</t>
    </rPh>
    <rPh sb="4" eb="5">
      <t>ヒ</t>
    </rPh>
    <rPh sb="5" eb="8">
      <t>ホケンシャ</t>
    </rPh>
    <rPh sb="9" eb="11">
      <t>カイゴ</t>
    </rPh>
    <rPh sb="11" eb="13">
      <t>ホケン</t>
    </rPh>
    <rPh sb="13" eb="14">
      <t>リョウ</t>
    </rPh>
    <rPh sb="15" eb="17">
      <t>シュウノウ</t>
    </rPh>
    <rPh sb="17" eb="19">
      <t>ジョウキョウ</t>
    </rPh>
    <rPh sb="20" eb="22">
      <t>スイイ</t>
    </rPh>
    <rPh sb="23" eb="24">
      <t>アラワ</t>
    </rPh>
    <phoneticPr fontId="1"/>
  </si>
  <si>
    <t>調定額（円）</t>
    <rPh sb="0" eb="1">
      <t>チョウ</t>
    </rPh>
    <rPh sb="1" eb="2">
      <t>テイ</t>
    </rPh>
    <rPh sb="2" eb="3">
      <t>ガク</t>
    </rPh>
    <rPh sb="4" eb="5">
      <t>エン</t>
    </rPh>
    <phoneticPr fontId="1"/>
  </si>
  <si>
    <t>収納額（円）</t>
    <rPh sb="0" eb="2">
      <t>シュウノウ</t>
    </rPh>
    <rPh sb="2" eb="3">
      <t>ガク</t>
    </rPh>
    <rPh sb="4" eb="5">
      <t>エン</t>
    </rPh>
    <phoneticPr fontId="1"/>
  </si>
  <si>
    <t>収納率（％）</t>
    <rPh sb="0" eb="2">
      <t>シュウノウ</t>
    </rPh>
    <rPh sb="2" eb="3">
      <t>リツ</t>
    </rPh>
    <phoneticPr fontId="1"/>
  </si>
  <si>
    <t>平成２３年度</t>
    <rPh sb="0" eb="2">
      <t>ヘイセイ</t>
    </rPh>
    <rPh sb="4" eb="6">
      <t>ネンド</t>
    </rPh>
    <phoneticPr fontId="1"/>
  </si>
  <si>
    <t>特別徴収</t>
    <rPh sb="0" eb="2">
      <t>トクベツ</t>
    </rPh>
    <rPh sb="2" eb="4">
      <t>チョウシュウ</t>
    </rPh>
    <phoneticPr fontId="1"/>
  </si>
  <si>
    <t>普通徴収</t>
    <rPh sb="0" eb="2">
      <t>フツウ</t>
    </rPh>
    <rPh sb="2" eb="4">
      <t>チョウシュウ</t>
    </rPh>
    <phoneticPr fontId="1"/>
  </si>
  <si>
    <t>計</t>
    <rPh sb="0" eb="1">
      <t>ケイ</t>
    </rPh>
    <phoneticPr fontId="1"/>
  </si>
  <si>
    <t>平成２４年度</t>
    <rPh sb="0" eb="2">
      <t>ヘイセイ</t>
    </rPh>
    <rPh sb="4" eb="6">
      <t>ネンド</t>
    </rPh>
    <phoneticPr fontId="1"/>
  </si>
  <si>
    <t>平成２５年度</t>
    <rPh sb="0" eb="2">
      <t>ヘイセイ</t>
    </rPh>
    <rPh sb="4" eb="6">
      <t>ネンド</t>
    </rPh>
    <phoneticPr fontId="1"/>
  </si>
  <si>
    <t>平成２６年度</t>
    <rPh sb="0" eb="2">
      <t>ヘイセイ</t>
    </rPh>
    <rPh sb="4" eb="6">
      <t>ネンド</t>
    </rPh>
    <phoneticPr fontId="1"/>
  </si>
  <si>
    <t>平成２７年度</t>
    <rPh sb="0" eb="2">
      <t>ヘイセイ</t>
    </rPh>
    <rPh sb="4" eb="6">
      <t>ネンド</t>
    </rPh>
    <phoneticPr fontId="1"/>
  </si>
  <si>
    <t>平成２８年度</t>
    <rPh sb="0" eb="2">
      <t>ヘイセイ</t>
    </rPh>
    <rPh sb="4" eb="6">
      <t>ネンド</t>
    </rPh>
    <phoneticPr fontId="1"/>
  </si>
  <si>
    <t>平成２９年度</t>
    <rPh sb="0" eb="2">
      <t>ヘイセイ</t>
    </rPh>
    <rPh sb="4" eb="6">
      <t>ネンド</t>
    </rPh>
    <phoneticPr fontId="1"/>
  </si>
  <si>
    <t>平成３０年度</t>
    <rPh sb="0" eb="2">
      <t>ヘイセイ</t>
    </rPh>
    <rPh sb="4" eb="6">
      <t>ネンド</t>
    </rPh>
    <phoneticPr fontId="1"/>
  </si>
  <si>
    <t>令和元年度</t>
    <rPh sb="0" eb="2">
      <t>レイワ</t>
    </rPh>
    <rPh sb="2" eb="4">
      <t>ガンネン</t>
    </rPh>
    <rPh sb="3" eb="5">
      <t>ネンド</t>
    </rPh>
    <phoneticPr fontId="1"/>
  </si>
  <si>
    <t>令和２年度</t>
    <rPh sb="0" eb="2">
      <t>レイワ</t>
    </rPh>
    <rPh sb="3" eb="5">
      <t>ネンド</t>
    </rPh>
    <rPh sb="4" eb="5">
      <t>ガンネン</t>
    </rPh>
    <phoneticPr fontId="1"/>
  </si>
  <si>
    <t>令和３年度</t>
    <rPh sb="0" eb="2">
      <t>レイワ</t>
    </rPh>
    <rPh sb="3" eb="5">
      <t>ネンド</t>
    </rPh>
    <rPh sb="4" eb="5">
      <t>ガンネン</t>
    </rPh>
    <phoneticPr fontId="1"/>
  </si>
  <si>
    <t>令和４年度</t>
    <rPh sb="0" eb="2">
      <t>レイワ</t>
    </rPh>
    <rPh sb="3" eb="5">
      <t>ネンド</t>
    </rPh>
    <rPh sb="4" eb="5">
      <t>ガンネン</t>
    </rPh>
    <phoneticPr fontId="1"/>
  </si>
  <si>
    <t>令和５年度</t>
    <rPh sb="0" eb="2">
      <t>レイワ</t>
    </rPh>
    <rPh sb="3" eb="5">
      <t>ネンド</t>
    </rPh>
    <rPh sb="4" eb="5">
      <t>ガンネン</t>
    </rPh>
    <phoneticPr fontId="1"/>
  </si>
  <si>
    <t>令和６年度</t>
    <rPh sb="0" eb="2">
      <t>レイワ</t>
    </rPh>
    <rPh sb="3" eb="5">
      <t>ネンド</t>
    </rPh>
    <rPh sb="4" eb="5">
      <t>ガンネン</t>
    </rPh>
    <phoneticPr fontId="1"/>
  </si>
  <si>
    <t>資料：介護保険課</t>
    <phoneticPr fontId="1"/>
  </si>
  <si>
    <t>表 ６　給付サービス量の推移Ⅰ</t>
    <phoneticPr fontId="1"/>
  </si>
  <si>
    <t>　介護給付サービス量の推移を表したものである（介護予防サービスを含む。）。</t>
    <rPh sb="1" eb="3">
      <t>カイゴ</t>
    </rPh>
    <rPh sb="3" eb="5">
      <t>キュウフ</t>
    </rPh>
    <rPh sb="9" eb="10">
      <t>リョウ</t>
    </rPh>
    <rPh sb="11" eb="13">
      <t>スイイ</t>
    </rPh>
    <rPh sb="14" eb="15">
      <t>アラワ</t>
    </rPh>
    <rPh sb="23" eb="25">
      <t>カイゴ</t>
    </rPh>
    <rPh sb="25" eb="27">
      <t>ヨボウ</t>
    </rPh>
    <rPh sb="32" eb="33">
      <t>フク</t>
    </rPh>
    <phoneticPr fontId="1"/>
  </si>
  <si>
    <t>平成28年度</t>
    <rPh sb="0" eb="2">
      <t>ヘイセイ</t>
    </rPh>
    <rPh sb="4" eb="6">
      <t>ネンド</t>
    </rPh>
    <phoneticPr fontId="1"/>
  </si>
  <si>
    <t>29年度</t>
    <rPh sb="2" eb="4">
      <t>ネンド</t>
    </rPh>
    <phoneticPr fontId="1"/>
  </si>
  <si>
    <t>30年度</t>
    <rPh sb="2" eb="4">
      <t>ネンド</t>
    </rPh>
    <phoneticPr fontId="1"/>
  </si>
  <si>
    <t>令和元年度</t>
    <rPh sb="0" eb="5">
      <t>ガンネンド</t>
    </rPh>
    <phoneticPr fontId="1"/>
  </si>
  <si>
    <t>２年度</t>
    <rPh sb="1" eb="3">
      <t>ネンド</t>
    </rPh>
    <phoneticPr fontId="1"/>
  </si>
  <si>
    <t>３年度</t>
    <rPh sb="1" eb="3">
      <t>ネンド</t>
    </rPh>
    <phoneticPr fontId="1"/>
  </si>
  <si>
    <t>４年度</t>
    <rPh sb="1" eb="3">
      <t>ネンド</t>
    </rPh>
    <phoneticPr fontId="1"/>
  </si>
  <si>
    <t>５年度</t>
    <rPh sb="1" eb="3">
      <t>ネンド</t>
    </rPh>
    <phoneticPr fontId="1"/>
  </si>
  <si>
    <t>６年度</t>
    <rPh sb="1" eb="3">
      <t>ネンド</t>
    </rPh>
    <phoneticPr fontId="1"/>
  </si>
  <si>
    <t>前年比（％）</t>
    <rPh sb="0" eb="2">
      <t>ゼンネン</t>
    </rPh>
    <rPh sb="2" eb="3">
      <t>ヒ</t>
    </rPh>
    <phoneticPr fontId="1"/>
  </si>
  <si>
    <t>【居宅サービス】</t>
    <rPh sb="1" eb="3">
      <t>キョタク</t>
    </rPh>
    <phoneticPr fontId="1"/>
  </si>
  <si>
    <t>訪問介護</t>
    <rPh sb="0" eb="2">
      <t>ホウモン</t>
    </rPh>
    <rPh sb="2" eb="4">
      <t>カイゴ</t>
    </rPh>
    <phoneticPr fontId="1"/>
  </si>
  <si>
    <t>訪問入浴介護</t>
    <rPh sb="0" eb="2">
      <t>ホウモン</t>
    </rPh>
    <rPh sb="2" eb="4">
      <t>ニュウヨク</t>
    </rPh>
    <rPh sb="4" eb="6">
      <t>カイゴ</t>
    </rPh>
    <phoneticPr fontId="1"/>
  </si>
  <si>
    <t>訪問看護</t>
    <rPh sb="0" eb="2">
      <t>ホウモン</t>
    </rPh>
    <rPh sb="2" eb="4">
      <t>カンゴ</t>
    </rPh>
    <phoneticPr fontId="1"/>
  </si>
  <si>
    <t>訪問リハビリテーション</t>
    <rPh sb="0" eb="2">
      <t>ホウモン</t>
    </rPh>
    <phoneticPr fontId="1"/>
  </si>
  <si>
    <t>居宅療養管理指導</t>
    <rPh sb="0" eb="2">
      <t>キョタク</t>
    </rPh>
    <rPh sb="2" eb="4">
      <t>リョウヨウ</t>
    </rPh>
    <rPh sb="4" eb="6">
      <t>カンリ</t>
    </rPh>
    <rPh sb="6" eb="8">
      <t>シドウ</t>
    </rPh>
    <phoneticPr fontId="1"/>
  </si>
  <si>
    <t>通所介護</t>
    <rPh sb="0" eb="1">
      <t>ツウ</t>
    </rPh>
    <rPh sb="1" eb="2">
      <t>ショ</t>
    </rPh>
    <rPh sb="2" eb="4">
      <t>カイゴ</t>
    </rPh>
    <phoneticPr fontId="1"/>
  </si>
  <si>
    <t>通所リハビリテーション</t>
    <rPh sb="0" eb="1">
      <t>ツウ</t>
    </rPh>
    <rPh sb="1" eb="2">
      <t>ショ</t>
    </rPh>
    <phoneticPr fontId="1"/>
  </si>
  <si>
    <t>短期入所生活介護</t>
    <rPh sb="0" eb="2">
      <t>タンキ</t>
    </rPh>
    <rPh sb="2" eb="4">
      <t>ニュウショ</t>
    </rPh>
    <rPh sb="4" eb="6">
      <t>セイカツ</t>
    </rPh>
    <rPh sb="6" eb="8">
      <t>カイゴ</t>
    </rPh>
    <phoneticPr fontId="1"/>
  </si>
  <si>
    <t>短期入所療養介護</t>
    <rPh sb="0" eb="2">
      <t>タンキ</t>
    </rPh>
    <rPh sb="2" eb="4">
      <t>ニュウショ</t>
    </rPh>
    <rPh sb="4" eb="6">
      <t>リョウヨウ</t>
    </rPh>
    <rPh sb="6" eb="8">
      <t>カイゴ</t>
    </rPh>
    <phoneticPr fontId="1"/>
  </si>
  <si>
    <t>特定施設入居者生活介護</t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phoneticPr fontId="1"/>
  </si>
  <si>
    <t>福祉用具貸与</t>
    <rPh sb="0" eb="2">
      <t>フクシ</t>
    </rPh>
    <rPh sb="2" eb="4">
      <t>ヨウグ</t>
    </rPh>
    <rPh sb="4" eb="6">
      <t>タイヨ</t>
    </rPh>
    <phoneticPr fontId="1"/>
  </si>
  <si>
    <t>特定福祉用具販売</t>
    <rPh sb="0" eb="2">
      <t>トクテイ</t>
    </rPh>
    <rPh sb="2" eb="4">
      <t>フクシ</t>
    </rPh>
    <rPh sb="4" eb="6">
      <t>ヨウグ</t>
    </rPh>
    <rPh sb="6" eb="8">
      <t>ハンバイ</t>
    </rPh>
    <phoneticPr fontId="1"/>
  </si>
  <si>
    <t>【地域密着型サービス】</t>
    <rPh sb="1" eb="3">
      <t>チイキ</t>
    </rPh>
    <rPh sb="3" eb="6">
      <t>ミッチャクガタ</t>
    </rPh>
    <phoneticPr fontId="1"/>
  </si>
  <si>
    <t>定期巡回・随時対応型訪問介護看護</t>
    <phoneticPr fontId="1"/>
  </si>
  <si>
    <t>夜間対応型訪問介護</t>
    <rPh sb="0" eb="2">
      <t>ヤカン</t>
    </rPh>
    <rPh sb="2" eb="5">
      <t>タイオウガタ</t>
    </rPh>
    <rPh sb="5" eb="7">
      <t>ホウモン</t>
    </rPh>
    <rPh sb="7" eb="9">
      <t>カイゴ</t>
    </rPh>
    <phoneticPr fontId="1"/>
  </si>
  <si>
    <t>地域密着型通所介護</t>
    <rPh sb="0" eb="2">
      <t>チイキ</t>
    </rPh>
    <rPh sb="2" eb="5">
      <t>ミッチャクガタ</t>
    </rPh>
    <rPh sb="5" eb="7">
      <t>ツウショ</t>
    </rPh>
    <rPh sb="7" eb="9">
      <t>カイゴ</t>
    </rPh>
    <phoneticPr fontId="1"/>
  </si>
  <si>
    <t>認知症対応型通所介護</t>
    <rPh sb="0" eb="2">
      <t>ニンチ</t>
    </rPh>
    <rPh sb="2" eb="3">
      <t>ショウ</t>
    </rPh>
    <rPh sb="3" eb="6">
      <t>タイオウガタ</t>
    </rPh>
    <rPh sb="6" eb="8">
      <t>ツウショ</t>
    </rPh>
    <rPh sb="8" eb="10">
      <t>カイゴ</t>
    </rPh>
    <phoneticPr fontId="1"/>
  </si>
  <si>
    <t>小規模多機能型居宅介護</t>
    <rPh sb="0" eb="3">
      <t>ショウキボ</t>
    </rPh>
    <rPh sb="3" eb="6">
      <t>タキノウ</t>
    </rPh>
    <rPh sb="6" eb="7">
      <t>ガタ</t>
    </rPh>
    <rPh sb="7" eb="9">
      <t>キョタク</t>
    </rPh>
    <rPh sb="9" eb="11">
      <t>カイゴ</t>
    </rPh>
    <phoneticPr fontId="1"/>
  </si>
  <si>
    <t>認知症対応型共同生活介護</t>
    <rPh sb="0" eb="2">
      <t>ニンチ</t>
    </rPh>
    <rPh sb="2" eb="3">
      <t>ショウ</t>
    </rPh>
    <rPh sb="3" eb="5">
      <t>タイオウ</t>
    </rPh>
    <rPh sb="5" eb="6">
      <t>カタ</t>
    </rPh>
    <rPh sb="6" eb="8">
      <t>キョウドウ</t>
    </rPh>
    <rPh sb="8" eb="10">
      <t>セイカツ</t>
    </rPh>
    <rPh sb="10" eb="12">
      <t>カイゴ</t>
    </rPh>
    <phoneticPr fontId="1"/>
  </si>
  <si>
    <t>地域密着型特定施設入居者生活介護</t>
    <rPh sb="0" eb="2">
      <t>チイキ</t>
    </rPh>
    <rPh sb="2" eb="5">
      <t>ミッチャクガタ</t>
    </rPh>
    <rPh sb="5" eb="7">
      <t>トクテイ</t>
    </rPh>
    <rPh sb="7" eb="9">
      <t>シセツ</t>
    </rPh>
    <rPh sb="9" eb="12">
      <t>ニュウキョシャ</t>
    </rPh>
    <rPh sb="12" eb="14">
      <t>セイカツ</t>
    </rPh>
    <rPh sb="14" eb="16">
      <t>カイゴ</t>
    </rPh>
    <phoneticPr fontId="1"/>
  </si>
  <si>
    <t>-</t>
    <phoneticPr fontId="1"/>
  </si>
  <si>
    <t>地域密着型介護老人福祉施設入所者生活介護</t>
    <rPh sb="0" eb="2">
      <t>チイキ</t>
    </rPh>
    <rPh sb="2" eb="5">
      <t>ミッチャクガタ</t>
    </rPh>
    <rPh sb="5" eb="7">
      <t>カイゴ</t>
    </rPh>
    <rPh sb="7" eb="9">
      <t>ロウジン</t>
    </rPh>
    <rPh sb="9" eb="11">
      <t>フクシ</t>
    </rPh>
    <rPh sb="11" eb="13">
      <t>シセツ</t>
    </rPh>
    <rPh sb="13" eb="16">
      <t>ニュウショシャ</t>
    </rPh>
    <rPh sb="16" eb="18">
      <t>セイカツ</t>
    </rPh>
    <rPh sb="18" eb="20">
      <t>カイゴ</t>
    </rPh>
    <phoneticPr fontId="1"/>
  </si>
  <si>
    <t>複合型サービス</t>
    <rPh sb="0" eb="3">
      <t>フクゴウガタ</t>
    </rPh>
    <phoneticPr fontId="1"/>
  </si>
  <si>
    <t>【住宅改修】</t>
    <rPh sb="1" eb="3">
      <t>ジュウタク</t>
    </rPh>
    <rPh sb="3" eb="5">
      <t>カイシュウ</t>
    </rPh>
    <phoneticPr fontId="1"/>
  </si>
  <si>
    <t>住宅改修</t>
    <phoneticPr fontId="1"/>
  </si>
  <si>
    <t>【居宅介護支援・介護予防支援】</t>
    <rPh sb="1" eb="3">
      <t>キョタク</t>
    </rPh>
    <rPh sb="3" eb="5">
      <t>カイゴ</t>
    </rPh>
    <rPh sb="5" eb="7">
      <t>シエン</t>
    </rPh>
    <rPh sb="8" eb="10">
      <t>カイゴ</t>
    </rPh>
    <rPh sb="10" eb="12">
      <t>ヨボウ</t>
    </rPh>
    <rPh sb="12" eb="14">
      <t>シエン</t>
    </rPh>
    <phoneticPr fontId="1"/>
  </si>
  <si>
    <t>居宅介護支援・介護予防支援</t>
    <phoneticPr fontId="1"/>
  </si>
  <si>
    <t>【介護保険施設サービス】</t>
    <rPh sb="1" eb="3">
      <t>カイゴ</t>
    </rPh>
    <rPh sb="3" eb="5">
      <t>ホケン</t>
    </rPh>
    <rPh sb="5" eb="7">
      <t>シセツ</t>
    </rPh>
    <phoneticPr fontId="1"/>
  </si>
  <si>
    <t>介護老人福祉施設</t>
    <rPh sb="0" eb="2">
      <t>カイゴ</t>
    </rPh>
    <rPh sb="2" eb="4">
      <t>ロウジン</t>
    </rPh>
    <rPh sb="4" eb="6">
      <t>フクシ</t>
    </rPh>
    <rPh sb="6" eb="8">
      <t>シセツ</t>
    </rPh>
    <phoneticPr fontId="1"/>
  </si>
  <si>
    <t>介護老人保健施設</t>
    <rPh sb="0" eb="2">
      <t>カイゴ</t>
    </rPh>
    <rPh sb="2" eb="4">
      <t>ロウジン</t>
    </rPh>
    <rPh sb="4" eb="6">
      <t>ホケン</t>
    </rPh>
    <rPh sb="6" eb="8">
      <t>シセツ</t>
    </rPh>
    <phoneticPr fontId="1"/>
  </si>
  <si>
    <t>介護療養型医療施設</t>
    <rPh sb="0" eb="2">
      <t>カイゴ</t>
    </rPh>
    <rPh sb="2" eb="5">
      <t>リョウヨウガタ</t>
    </rPh>
    <rPh sb="5" eb="7">
      <t>イリョウ</t>
    </rPh>
    <rPh sb="7" eb="9">
      <t>シセツ</t>
    </rPh>
    <phoneticPr fontId="1"/>
  </si>
  <si>
    <t>介護医療院</t>
    <rPh sb="0" eb="2">
      <t>カイゴ</t>
    </rPh>
    <rPh sb="2" eb="4">
      <t>イリョウ</t>
    </rPh>
    <rPh sb="4" eb="5">
      <t>イン</t>
    </rPh>
    <phoneticPr fontId="1"/>
  </si>
  <si>
    <t>表 ７　給付サービス量の推移Ⅱ</t>
    <rPh sb="10" eb="11">
      <t>リョウ</t>
    </rPh>
    <phoneticPr fontId="1"/>
  </si>
  <si>
    <t>　介護給付サービス量の推移を表したものである。（介護予防サービスを含む。）。</t>
    <rPh sb="1" eb="3">
      <t>カイゴ</t>
    </rPh>
    <rPh sb="3" eb="5">
      <t>キュウフ</t>
    </rPh>
    <rPh sb="9" eb="10">
      <t>リョウ</t>
    </rPh>
    <rPh sb="11" eb="13">
      <t>スイイ</t>
    </rPh>
    <rPh sb="14" eb="15">
      <t>アラワ</t>
    </rPh>
    <phoneticPr fontId="1"/>
  </si>
  <si>
    <t>令和3年度</t>
    <rPh sb="0" eb="1">
      <t>レイ</t>
    </rPh>
    <rPh sb="1" eb="2">
      <t>ワ</t>
    </rPh>
    <rPh sb="3" eb="5">
      <t>ネンド</t>
    </rPh>
    <phoneticPr fontId="1"/>
  </si>
  <si>
    <t>令和4年度</t>
    <phoneticPr fontId="1"/>
  </si>
  <si>
    <t>令和5年度</t>
    <rPh sb="0" eb="1">
      <t>レイ</t>
    </rPh>
    <rPh sb="1" eb="2">
      <t>ワ</t>
    </rPh>
    <rPh sb="3" eb="5">
      <t>ネンド</t>
    </rPh>
    <phoneticPr fontId="1"/>
  </si>
  <si>
    <t>令和6年度</t>
    <rPh sb="0" eb="1">
      <t>レイ</t>
    </rPh>
    <rPh sb="1" eb="2">
      <t>ワ</t>
    </rPh>
    <rPh sb="3" eb="5">
      <t>ネンド</t>
    </rPh>
    <phoneticPr fontId="1"/>
  </si>
  <si>
    <t>件数</t>
  </si>
  <si>
    <t>給付費（円）</t>
  </si>
  <si>
    <t>割合①
（％）</t>
    <phoneticPr fontId="1"/>
  </si>
  <si>
    <t>割合②
（％）</t>
    <phoneticPr fontId="1"/>
  </si>
  <si>
    <t>　１</t>
  </si>
  <si>
    <t>訪問介護</t>
  </si>
  <si>
    <t>　２</t>
  </si>
  <si>
    <t>訪問入浴介護</t>
  </si>
  <si>
    <t>　３</t>
  </si>
  <si>
    <t>訪問看護</t>
  </si>
  <si>
    <t>　４</t>
  </si>
  <si>
    <t>訪問リハビリテーション</t>
  </si>
  <si>
    <t>　５</t>
  </si>
  <si>
    <t>居宅療養管理指導</t>
  </si>
  <si>
    <t>　６</t>
  </si>
  <si>
    <t>通所介護</t>
  </si>
  <si>
    <t>　７</t>
  </si>
  <si>
    <t>通所リハビリテーション</t>
  </si>
  <si>
    <t>　８</t>
  </si>
  <si>
    <t>短期入所生活介護</t>
  </si>
  <si>
    <t>　９</t>
  </si>
  <si>
    <t>短期入所療養介護（老健）</t>
  </si>
  <si>
    <t>１０</t>
  </si>
  <si>
    <t>短期入所療養介護（療養型）</t>
  </si>
  <si>
    <t>１１</t>
  </si>
  <si>
    <t>福祉用具貸与</t>
  </si>
  <si>
    <t>１２</t>
    <phoneticPr fontId="1"/>
  </si>
  <si>
    <t>福祉用具購入費</t>
    <rPh sb="4" eb="7">
      <t>コウニュウヒ</t>
    </rPh>
    <phoneticPr fontId="1"/>
  </si>
  <si>
    <t>１３</t>
    <phoneticPr fontId="1"/>
  </si>
  <si>
    <t>住宅改修費</t>
    <rPh sb="0" eb="2">
      <t>ジュウタク</t>
    </rPh>
    <rPh sb="2" eb="5">
      <t>カイシュウヒ</t>
    </rPh>
    <phoneticPr fontId="1"/>
  </si>
  <si>
    <t>１４</t>
    <phoneticPr fontId="1"/>
  </si>
  <si>
    <t>特定施設入居者生活介護</t>
    <rPh sb="5" eb="6">
      <t>キョ</t>
    </rPh>
    <phoneticPr fontId="1"/>
  </si>
  <si>
    <t>１５</t>
    <phoneticPr fontId="1"/>
  </si>
  <si>
    <t>居宅介護支援</t>
  </si>
  <si>
    <t>１～１５　居宅（介護予防サービス） 計</t>
    <rPh sb="18" eb="19">
      <t>ケイ</t>
    </rPh>
    <phoneticPr fontId="1"/>
  </si>
  <si>
    <t>１６</t>
    <phoneticPr fontId="1"/>
  </si>
  <si>
    <t>１７</t>
    <phoneticPr fontId="1"/>
  </si>
  <si>
    <t>１８</t>
    <phoneticPr fontId="1"/>
  </si>
  <si>
    <t>１９</t>
    <phoneticPr fontId="1"/>
  </si>
  <si>
    <t>２０</t>
    <phoneticPr fontId="1"/>
  </si>
  <si>
    <t>２１</t>
    <phoneticPr fontId="1"/>
  </si>
  <si>
    <t>認知症対応型共同生活介護</t>
    <phoneticPr fontId="1"/>
  </si>
  <si>
    <t>２２</t>
    <phoneticPr fontId="1"/>
  </si>
  <si>
    <t>２３</t>
    <phoneticPr fontId="1"/>
  </si>
  <si>
    <t>２４</t>
    <phoneticPr fontId="1"/>
  </si>
  <si>
    <t>複合型サービス</t>
    <phoneticPr fontId="1"/>
  </si>
  <si>
    <t>１６～２４ 地域密着型（介護予防）サービス 計</t>
    <rPh sb="8" eb="10">
      <t>チイキ</t>
    </rPh>
    <rPh sb="10" eb="13">
      <t>ミッチャクガタ</t>
    </rPh>
    <rPh sb="14" eb="16">
      <t>カイゴ</t>
    </rPh>
    <rPh sb="16" eb="18">
      <t>ヨボウケイ</t>
    </rPh>
    <phoneticPr fontId="1"/>
  </si>
  <si>
    <t>２５</t>
    <phoneticPr fontId="1"/>
  </si>
  <si>
    <t>２６</t>
    <phoneticPr fontId="1"/>
  </si>
  <si>
    <t>２７</t>
  </si>
  <si>
    <t>２８</t>
    <phoneticPr fontId="1"/>
  </si>
  <si>
    <t>２５～２８ 施設サービス　計</t>
    <rPh sb="10" eb="12">
      <t>シセツケイ</t>
    </rPh>
    <phoneticPr fontId="1"/>
  </si>
  <si>
    <t>２９</t>
    <phoneticPr fontId="1"/>
  </si>
  <si>
    <t>高額介護サービス費</t>
  </si>
  <si>
    <t>３０</t>
    <phoneticPr fontId="1"/>
  </si>
  <si>
    <t>高額医療合算介護サービス費</t>
    <rPh sb="0" eb="2">
      <t>コウガク</t>
    </rPh>
    <rPh sb="2" eb="4">
      <t>イリョウ</t>
    </rPh>
    <rPh sb="4" eb="6">
      <t>ガッサン</t>
    </rPh>
    <rPh sb="6" eb="8">
      <t>カイゴ</t>
    </rPh>
    <rPh sb="12" eb="13">
      <t>ヒ</t>
    </rPh>
    <phoneticPr fontId="1"/>
  </si>
  <si>
    <t>３１</t>
    <phoneticPr fontId="1"/>
  </si>
  <si>
    <t>特定入所者介護サービス費</t>
    <phoneticPr fontId="1"/>
  </si>
  <si>
    <t>２９～３１ その他 計</t>
    <rPh sb="8" eb="9">
      <t>タ</t>
    </rPh>
    <rPh sb="10" eb="11">
      <t>ケイ</t>
    </rPh>
    <phoneticPr fontId="1"/>
  </si>
  <si>
    <t>合　　　　　　　　　　計</t>
  </si>
  <si>
    <t>資料：介護保険課</t>
    <rPh sb="0" eb="2">
      <t>シリョウ</t>
    </rPh>
    <rPh sb="3" eb="8">
      <t>カイゴホケンカ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</si>
</sst>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1" formatCode="_ * #,##0_ ;_ * \-#,##0_ ;_ * &quot;-&quot;_ ;_ @_ "/>
    <numFmt numFmtId="43" formatCode="_ * #,##0.00_ ;_ * \-#,##0.00_ ;_ * &quot;-&quot;??_ ;_ @_ "/>
    <numFmt numFmtId="176" formatCode="#,##0_ "/>
    <numFmt numFmtId="177" formatCode="\(#,##0\)"/>
    <numFmt numFmtId="178" formatCode="\(0\)"/>
    <numFmt numFmtId="179" formatCode="\(#\)"/>
    <numFmt numFmtId="180" formatCode="#,##0.00_ "/>
    <numFmt numFmtId="181" formatCode="_ * #,##0.0_ ;_ * \-#,##0.0_ ;_ * &quot;-&quot;?_ ;_ @_ "/>
    <numFmt numFmtId="182" formatCode="_ * #,##0_ ;_ * \-#,##0_ ;_ * &quot;-&quot;?_ ;_ @_ "/>
  </numFmts>
  <fonts count="2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9"/>
      <color theme="1"/>
      <name val="ＭＳ Ｐ明朝"/>
      <family val="1"/>
      <charset val="128"/>
    </font>
    <font>
      <sz val="9"/>
      <color theme="1"/>
      <name val="ＭＳ Ｐゴシック"/>
      <family val="3"/>
      <charset val="128"/>
    </font>
    <font>
      <b/>
      <sz val="9"/>
      <color theme="1"/>
      <name val="ＭＳ Ｐ明朝"/>
      <family val="1"/>
      <charset val="128"/>
    </font>
    <font>
      <sz val="11"/>
      <name val="ＭＳ Ｐゴシック"/>
      <family val="3"/>
      <charset val="128"/>
    </font>
    <font>
      <sz val="6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b/>
      <sz val="12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7"/>
      <color theme="1"/>
      <name val="ＭＳ Ｐ明朝"/>
      <family val="1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name val="ＭＳ Ｐ明朝"/>
      <family val="1"/>
      <charset val="128"/>
    </font>
    <font>
      <sz val="7"/>
      <name val="ＭＳ Ｐ明朝"/>
      <family val="1"/>
      <charset val="128"/>
    </font>
    <font>
      <sz val="8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7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indexed="64"/>
      </top>
      <bottom style="medium">
        <color auto="1"/>
      </bottom>
      <diagonal/>
    </border>
    <border>
      <left style="thin">
        <color auto="1"/>
      </left>
      <right/>
      <top style="medium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 diagonalUp="1">
      <left style="thin">
        <color auto="1"/>
      </left>
      <right style="thin">
        <color auto="1"/>
      </right>
      <top style="medium">
        <color auto="1"/>
      </top>
      <bottom/>
      <diagonal style="thin">
        <color auto="1"/>
      </diagonal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auto="1"/>
      </diagonal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 diagonalUp="1">
      <left style="thin">
        <color auto="1"/>
      </left>
      <right style="thin">
        <color auto="1"/>
      </right>
      <top/>
      <bottom style="double">
        <color auto="1"/>
      </bottom>
      <diagonal style="thin">
        <color auto="1"/>
      </diagonal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 style="double">
        <color auto="1"/>
      </bottom>
      <diagonal/>
    </border>
    <border>
      <left style="medium">
        <color indexed="64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double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 style="double">
        <color auto="1"/>
      </top>
      <bottom/>
      <diagonal style="thin">
        <color auto="1"/>
      </diagonal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 style="double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double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 diagonalUp="1">
      <left style="thin">
        <color auto="1"/>
      </left>
      <right style="thin">
        <color auto="1"/>
      </right>
      <top/>
      <bottom style="medium">
        <color auto="1"/>
      </bottom>
      <diagonal style="thin">
        <color auto="1"/>
      </diagonal>
    </border>
    <border diagonalUp="1">
      <left/>
      <right style="thin">
        <color auto="1"/>
      </right>
      <top/>
      <bottom style="medium">
        <color auto="1"/>
      </bottom>
      <diagonal style="thin">
        <color auto="1"/>
      </diagonal>
    </border>
    <border diagonalUp="1">
      <left style="thin">
        <color auto="1"/>
      </left>
      <right/>
      <top/>
      <bottom style="medium">
        <color auto="1"/>
      </bottom>
      <diagonal style="thin">
        <color auto="1"/>
      </diagonal>
    </border>
  </borders>
  <cellStyleXfs count="3">
    <xf numFmtId="0" fontId="0" fillId="0" borderId="0"/>
    <xf numFmtId="38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</cellStyleXfs>
  <cellXfs count="253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vertical="center"/>
    </xf>
    <xf numFmtId="0" fontId="7" fillId="0" borderId="0" xfId="0" applyFont="1"/>
    <xf numFmtId="0" fontId="7" fillId="0" borderId="0" xfId="0" applyFont="1" applyAlignment="1">
      <alignment horizontal="right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/>
    <xf numFmtId="41" fontId="6" fillId="0" borderId="0" xfId="0" applyNumberFormat="1" applyFont="1"/>
    <xf numFmtId="41" fontId="6" fillId="0" borderId="1" xfId="0" applyNumberFormat="1" applyFont="1" applyBorder="1" applyAlignment="1">
      <alignment horizontal="center" vertical="center"/>
    </xf>
    <xf numFmtId="0" fontId="6" fillId="0" borderId="2" xfId="0" applyFont="1" applyBorder="1"/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distributed" vertical="center"/>
    </xf>
    <xf numFmtId="41" fontId="6" fillId="0" borderId="3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8" fillId="0" borderId="1" xfId="0" applyFont="1" applyBorder="1" applyAlignment="1">
      <alignment horizontal="center" vertical="center" wrapText="1"/>
    </xf>
    <xf numFmtId="41" fontId="8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vertical="top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vertical="center"/>
    </xf>
    <xf numFmtId="0" fontId="10" fillId="0" borderId="1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11" fillId="0" borderId="1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distributed" vertical="center" wrapText="1"/>
    </xf>
    <xf numFmtId="38" fontId="6" fillId="0" borderId="1" xfId="1" applyFont="1" applyBorder="1" applyAlignment="1">
      <alignment horizontal="center" vertical="center" shrinkToFit="1"/>
    </xf>
    <xf numFmtId="38" fontId="6" fillId="0" borderId="1" xfId="1" applyFont="1" applyBorder="1" applyAlignment="1">
      <alignment vertical="center" shrinkToFit="1"/>
    </xf>
    <xf numFmtId="38" fontId="6" fillId="0" borderId="4" xfId="1" applyFont="1" applyBorder="1" applyAlignment="1">
      <alignment horizontal="center" vertical="center" shrinkToFit="1"/>
    </xf>
    <xf numFmtId="38" fontId="6" fillId="0" borderId="5" xfId="1" applyFont="1" applyBorder="1" applyAlignment="1">
      <alignment horizontal="center" vertical="center" shrinkToFit="1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6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distributed" vertical="center"/>
    </xf>
    <xf numFmtId="41" fontId="8" fillId="0" borderId="8" xfId="0" applyNumberFormat="1" applyFont="1" applyBorder="1" applyAlignment="1">
      <alignment horizontal="center" vertical="center" wrapText="1"/>
    </xf>
    <xf numFmtId="176" fontId="6" fillId="0" borderId="9" xfId="0" applyNumberFormat="1" applyFont="1" applyBorder="1" applyAlignment="1">
      <alignment vertical="center"/>
    </xf>
    <xf numFmtId="176" fontId="6" fillId="0" borderId="7" xfId="0" applyNumberFormat="1" applyFont="1" applyBorder="1" applyAlignment="1">
      <alignment vertical="center"/>
    </xf>
    <xf numFmtId="176" fontId="6" fillId="0" borderId="8" xfId="0" applyNumberFormat="1" applyFont="1" applyBorder="1" applyAlignment="1">
      <alignment vertical="center"/>
    </xf>
    <xf numFmtId="0" fontId="8" fillId="0" borderId="10" xfId="0" applyFont="1" applyBorder="1" applyAlignment="1">
      <alignment horizontal="distributed" vertical="center"/>
    </xf>
    <xf numFmtId="177" fontId="8" fillId="0" borderId="11" xfId="1" applyNumberFormat="1" applyFont="1" applyFill="1" applyBorder="1" applyAlignment="1">
      <alignment vertical="center" wrapText="1"/>
    </xf>
    <xf numFmtId="178" fontId="6" fillId="0" borderId="12" xfId="0" applyNumberFormat="1" applyFont="1" applyBorder="1" applyAlignment="1">
      <alignment vertical="center"/>
    </xf>
    <xf numFmtId="178" fontId="6" fillId="0" borderId="11" xfId="0" applyNumberFormat="1" applyFont="1" applyBorder="1" applyAlignment="1">
      <alignment vertical="center"/>
    </xf>
    <xf numFmtId="0" fontId="6" fillId="0" borderId="7" xfId="0" applyFont="1" applyBorder="1" applyAlignment="1">
      <alignment horizontal="distributed" vertical="center"/>
    </xf>
    <xf numFmtId="41" fontId="6" fillId="0" borderId="8" xfId="0" applyNumberFormat="1" applyFont="1" applyBorder="1" applyAlignment="1">
      <alignment horizontal="center" vertical="center" wrapText="1"/>
    </xf>
    <xf numFmtId="41" fontId="6" fillId="0" borderId="9" xfId="0" applyNumberFormat="1" applyFont="1" applyBorder="1" applyAlignment="1">
      <alignment horizontal="center" vertical="center" wrapText="1"/>
    </xf>
    <xf numFmtId="177" fontId="6" fillId="0" borderId="8" xfId="0" applyNumberFormat="1" applyFont="1" applyBorder="1" applyAlignment="1">
      <alignment horizontal="right" vertical="center" wrapText="1"/>
    </xf>
    <xf numFmtId="179" fontId="6" fillId="0" borderId="9" xfId="0" applyNumberFormat="1" applyFont="1" applyBorder="1" applyAlignment="1">
      <alignment vertical="center" wrapText="1"/>
    </xf>
    <xf numFmtId="179" fontId="6" fillId="0" borderId="8" xfId="0" applyNumberFormat="1" applyFont="1" applyBorder="1" applyAlignment="1">
      <alignment vertical="center" wrapText="1"/>
    </xf>
    <xf numFmtId="178" fontId="6" fillId="0" borderId="9" xfId="0" applyNumberFormat="1" applyFont="1" applyBorder="1" applyAlignment="1">
      <alignment vertical="center"/>
    </xf>
    <xf numFmtId="178" fontId="6" fillId="0" borderId="7" xfId="0" applyNumberFormat="1" applyFont="1" applyBorder="1" applyAlignment="1">
      <alignment vertical="center"/>
    </xf>
    <xf numFmtId="178" fontId="6" fillId="0" borderId="8" xfId="0" applyNumberFormat="1" applyFont="1" applyBorder="1" applyAlignment="1">
      <alignment vertical="center"/>
    </xf>
    <xf numFmtId="0" fontId="6" fillId="0" borderId="13" xfId="0" applyFont="1" applyBorder="1" applyAlignment="1">
      <alignment horizontal="distributed" vertical="center"/>
    </xf>
    <xf numFmtId="177" fontId="6" fillId="0" borderId="5" xfId="0" applyNumberFormat="1" applyFont="1" applyBorder="1" applyAlignment="1">
      <alignment horizontal="right" vertical="center" wrapText="1"/>
    </xf>
    <xf numFmtId="178" fontId="6" fillId="0" borderId="4" xfId="0" applyNumberFormat="1" applyFont="1" applyBorder="1" applyAlignment="1">
      <alignment vertical="center"/>
    </xf>
    <xf numFmtId="178" fontId="6" fillId="0" borderId="13" xfId="0" applyNumberFormat="1" applyFont="1" applyBorder="1" applyAlignment="1">
      <alignment vertical="center"/>
    </xf>
    <xf numFmtId="178" fontId="6" fillId="0" borderId="5" xfId="0" applyNumberFormat="1" applyFont="1" applyBorder="1" applyAlignment="1">
      <alignment vertical="center"/>
    </xf>
    <xf numFmtId="49" fontId="6" fillId="0" borderId="0" xfId="0" applyNumberFormat="1" applyFont="1" applyAlignment="1">
      <alignment vertical="center"/>
    </xf>
    <xf numFmtId="179" fontId="6" fillId="0" borderId="0" xfId="0" applyNumberFormat="1" applyFont="1" applyAlignment="1">
      <alignment vertical="center" wrapText="1"/>
    </xf>
    <xf numFmtId="0" fontId="12" fillId="0" borderId="0" xfId="0" applyFont="1" applyAlignment="1">
      <alignment horizontal="right" vertical="center"/>
    </xf>
    <xf numFmtId="0" fontId="8" fillId="0" borderId="0" xfId="0" applyFont="1" applyAlignment="1">
      <alignment horizontal="right" vertical="center"/>
    </xf>
    <xf numFmtId="41" fontId="6" fillId="0" borderId="1" xfId="0" applyNumberFormat="1" applyFont="1" applyBorder="1" applyAlignment="1">
      <alignment vertical="center" shrinkToFit="1"/>
    </xf>
    <xf numFmtId="3" fontId="6" fillId="0" borderId="1" xfId="0" applyNumberFormat="1" applyFont="1" applyBorder="1" applyAlignment="1">
      <alignment horizontal="center" vertical="center" shrinkToFit="1"/>
    </xf>
    <xf numFmtId="38" fontId="6" fillId="0" borderId="3" xfId="1" applyFont="1" applyBorder="1" applyAlignment="1">
      <alignment horizontal="center" vertical="center" shrinkToFit="1"/>
    </xf>
    <xf numFmtId="0" fontId="8" fillId="0" borderId="0" xfId="0" applyFont="1"/>
    <xf numFmtId="0" fontId="13" fillId="0" borderId="0" xfId="0" applyFont="1"/>
    <xf numFmtId="0" fontId="2" fillId="0" borderId="0" xfId="0" applyFont="1"/>
    <xf numFmtId="0" fontId="4" fillId="0" borderId="0" xfId="0" applyFont="1" applyAlignment="1">
      <alignment horizontal="right" vertical="center"/>
    </xf>
    <xf numFmtId="0" fontId="6" fillId="0" borderId="6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2" xfId="0" applyFont="1" applyBorder="1" applyAlignment="1">
      <alignment horizontal="center" vertical="center"/>
    </xf>
    <xf numFmtId="49" fontId="6" fillId="0" borderId="3" xfId="0" applyNumberFormat="1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/>
    </xf>
    <xf numFmtId="0" fontId="6" fillId="0" borderId="14" xfId="0" applyFont="1" applyBorder="1" applyAlignment="1">
      <alignment horizontal="distributed" vertical="center"/>
    </xf>
    <xf numFmtId="41" fontId="6" fillId="0" borderId="14" xfId="0" applyNumberFormat="1" applyFont="1" applyBorder="1" applyAlignment="1">
      <alignment vertical="center"/>
    </xf>
    <xf numFmtId="43" fontId="6" fillId="0" borderId="15" xfId="0" applyNumberFormat="1" applyFont="1" applyBorder="1" applyAlignment="1">
      <alignment vertical="center" wrapText="1"/>
    </xf>
    <xf numFmtId="0" fontId="6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horizontal="distributed" vertical="center"/>
    </xf>
    <xf numFmtId="41" fontId="6" fillId="0" borderId="7" xfId="0" applyNumberFormat="1" applyFont="1" applyBorder="1" applyAlignment="1">
      <alignment vertical="center"/>
    </xf>
    <xf numFmtId="43" fontId="6" fillId="0" borderId="8" xfId="0" applyNumberFormat="1" applyFont="1" applyBorder="1" applyAlignment="1">
      <alignment vertical="center" wrapText="1"/>
    </xf>
    <xf numFmtId="0" fontId="6" fillId="0" borderId="10" xfId="0" applyFont="1" applyBorder="1" applyAlignment="1">
      <alignment horizontal="center" vertical="center"/>
    </xf>
    <xf numFmtId="0" fontId="6" fillId="0" borderId="10" xfId="0" applyFont="1" applyBorder="1" applyAlignment="1">
      <alignment horizontal="distributed" vertical="center"/>
    </xf>
    <xf numFmtId="41" fontId="6" fillId="0" borderId="10" xfId="0" applyNumberFormat="1" applyFont="1" applyBorder="1" applyAlignment="1">
      <alignment vertical="center"/>
    </xf>
    <xf numFmtId="43" fontId="6" fillId="0" borderId="11" xfId="0" applyNumberFormat="1" applyFont="1" applyBorder="1" applyAlignment="1">
      <alignment vertical="center" wrapText="1"/>
    </xf>
    <xf numFmtId="0" fontId="6" fillId="0" borderId="16" xfId="0" applyFont="1" applyBorder="1" applyAlignment="1">
      <alignment horizontal="center" vertical="center"/>
    </xf>
    <xf numFmtId="0" fontId="6" fillId="0" borderId="16" xfId="0" applyFont="1" applyBorder="1" applyAlignment="1">
      <alignment horizontal="distributed" vertical="center"/>
    </xf>
    <xf numFmtId="41" fontId="6" fillId="0" borderId="16" xfId="0" applyNumberFormat="1" applyFont="1" applyBorder="1" applyAlignment="1">
      <alignment vertical="center"/>
    </xf>
    <xf numFmtId="43" fontId="6" fillId="0" borderId="17" xfId="0" applyNumberFormat="1" applyFont="1" applyBorder="1" applyAlignment="1">
      <alignment vertical="center" wrapText="1"/>
    </xf>
    <xf numFmtId="0" fontId="6" fillId="0" borderId="13" xfId="0" applyFont="1" applyBorder="1" applyAlignment="1">
      <alignment horizontal="center" vertical="center"/>
    </xf>
    <xf numFmtId="0" fontId="6" fillId="0" borderId="13" xfId="0" applyFont="1" applyBorder="1" applyAlignment="1">
      <alignment horizontal="distributed" vertical="center"/>
    </xf>
    <xf numFmtId="41" fontId="6" fillId="0" borderId="13" xfId="0" applyNumberFormat="1" applyFont="1" applyBorder="1" applyAlignment="1">
      <alignment vertical="center"/>
    </xf>
    <xf numFmtId="43" fontId="6" fillId="0" borderId="5" xfId="0" applyNumberFormat="1" applyFont="1" applyBorder="1" applyAlignment="1">
      <alignment vertical="center" wrapText="1"/>
    </xf>
    <xf numFmtId="0" fontId="4" fillId="2" borderId="0" xfId="0" applyFont="1" applyFill="1"/>
    <xf numFmtId="0" fontId="14" fillId="0" borderId="0" xfId="0" applyFont="1" applyAlignment="1">
      <alignment vertical="center"/>
    </xf>
    <xf numFmtId="0" fontId="14" fillId="2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49" fontId="15" fillId="0" borderId="3" xfId="0" applyNumberFormat="1" applyFont="1" applyBorder="1" applyAlignment="1">
      <alignment horizontal="center" vertical="center"/>
    </xf>
    <xf numFmtId="49" fontId="11" fillId="0" borderId="3" xfId="0" applyNumberFormat="1" applyFont="1" applyBorder="1" applyAlignment="1">
      <alignment horizontal="center" vertical="center"/>
    </xf>
    <xf numFmtId="49" fontId="11" fillId="2" borderId="3" xfId="0" applyNumberFormat="1" applyFont="1" applyFill="1" applyBorder="1" applyAlignment="1">
      <alignment horizontal="center" vertical="center"/>
    </xf>
    <xf numFmtId="49" fontId="10" fillId="2" borderId="3" xfId="0" applyNumberFormat="1" applyFont="1" applyFill="1" applyBorder="1" applyAlignment="1">
      <alignment horizontal="center" vertical="center"/>
    </xf>
    <xf numFmtId="0" fontId="6" fillId="0" borderId="18" xfId="0" applyFont="1" applyBorder="1"/>
    <xf numFmtId="49" fontId="11" fillId="0" borderId="19" xfId="0" applyNumberFormat="1" applyFont="1" applyBorder="1" applyAlignment="1">
      <alignment horizontal="center" vertical="center"/>
    </xf>
    <xf numFmtId="49" fontId="11" fillId="2" borderId="19" xfId="0" applyNumberFormat="1" applyFont="1" applyFill="1" applyBorder="1" applyAlignment="1">
      <alignment horizontal="center" vertical="center"/>
    </xf>
    <xf numFmtId="49" fontId="6" fillId="0" borderId="20" xfId="0" applyNumberFormat="1" applyFont="1" applyBorder="1" applyAlignment="1">
      <alignment vertical="center"/>
    </xf>
    <xf numFmtId="41" fontId="6" fillId="0" borderId="21" xfId="0" applyNumberFormat="1" applyFont="1" applyBorder="1" applyAlignment="1">
      <alignment shrinkToFit="1"/>
    </xf>
    <xf numFmtId="41" fontId="6" fillId="2" borderId="21" xfId="0" applyNumberFormat="1" applyFont="1" applyFill="1" applyBorder="1" applyAlignment="1">
      <alignment shrinkToFit="1"/>
    </xf>
    <xf numFmtId="9" fontId="6" fillId="0" borderId="21" xfId="2" applyFont="1" applyFill="1" applyBorder="1" applyAlignment="1"/>
    <xf numFmtId="38" fontId="6" fillId="0" borderId="21" xfId="0" applyNumberFormat="1" applyFont="1" applyBorder="1" applyAlignment="1">
      <alignment shrinkToFit="1"/>
    </xf>
    <xf numFmtId="41" fontId="6" fillId="0" borderId="21" xfId="0" applyNumberFormat="1" applyFont="1" applyBorder="1" applyAlignment="1">
      <alignment horizontal="center" shrinkToFit="1"/>
    </xf>
    <xf numFmtId="49" fontId="6" fillId="0" borderId="22" xfId="0" applyNumberFormat="1" applyFont="1" applyBorder="1"/>
    <xf numFmtId="41" fontId="6" fillId="0" borderId="22" xfId="0" applyNumberFormat="1" applyFont="1" applyBorder="1" applyAlignment="1">
      <alignment shrinkToFit="1"/>
    </xf>
    <xf numFmtId="41" fontId="6" fillId="2" borderId="22" xfId="0" applyNumberFormat="1" applyFont="1" applyFill="1" applyBorder="1" applyAlignment="1">
      <alignment shrinkToFit="1"/>
    </xf>
    <xf numFmtId="180" fontId="6" fillId="0" borderId="22" xfId="0" applyNumberFormat="1" applyFont="1" applyBorder="1"/>
    <xf numFmtId="41" fontId="6" fillId="0" borderId="23" xfId="0" applyNumberFormat="1" applyFont="1" applyBorder="1" applyAlignment="1">
      <alignment shrinkToFit="1"/>
    </xf>
    <xf numFmtId="41" fontId="6" fillId="0" borderId="21" xfId="0" applyNumberFormat="1" applyFont="1" applyBorder="1" applyAlignment="1">
      <alignment horizontal="right" shrinkToFit="1"/>
    </xf>
    <xf numFmtId="49" fontId="15" fillId="0" borderId="20" xfId="0" applyNumberFormat="1" applyFont="1" applyBorder="1" applyAlignment="1">
      <alignment vertical="center" wrapText="1"/>
    </xf>
    <xf numFmtId="41" fontId="6" fillId="0" borderId="21" xfId="0" applyNumberFormat="1" applyFont="1" applyBorder="1" applyAlignment="1">
      <alignment horizontal="distributed" shrinkToFit="1"/>
    </xf>
    <xf numFmtId="49" fontId="6" fillId="0" borderId="24" xfId="0" applyNumberFormat="1" applyFont="1" applyBorder="1" applyAlignment="1">
      <alignment vertical="center"/>
    </xf>
    <xf numFmtId="41" fontId="6" fillId="0" borderId="25" xfId="0" applyNumberFormat="1" applyFont="1" applyBorder="1" applyAlignment="1">
      <alignment horizontal="center" shrinkToFit="1"/>
    </xf>
    <xf numFmtId="41" fontId="6" fillId="0" borderId="25" xfId="0" applyNumberFormat="1" applyFont="1" applyBorder="1" applyAlignment="1">
      <alignment shrinkToFit="1"/>
    </xf>
    <xf numFmtId="41" fontId="6" fillId="2" borderId="25" xfId="0" applyNumberFormat="1" applyFont="1" applyFill="1" applyBorder="1" applyAlignment="1">
      <alignment shrinkToFit="1"/>
    </xf>
    <xf numFmtId="9" fontId="6" fillId="0" borderId="25" xfId="2" applyFont="1" applyFill="1" applyBorder="1" applyAlignment="1"/>
    <xf numFmtId="49" fontId="6" fillId="0" borderId="0" xfId="0" applyNumberFormat="1" applyFont="1"/>
    <xf numFmtId="49" fontId="6" fillId="2" borderId="0" xfId="0" applyNumberFormat="1" applyFont="1" applyFill="1"/>
    <xf numFmtId="180" fontId="6" fillId="2" borderId="0" xfId="0" applyNumberFormat="1" applyFont="1" applyFill="1"/>
    <xf numFmtId="0" fontId="16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0" fillId="0" borderId="0" xfId="0" applyAlignment="1">
      <alignment vertical="center"/>
    </xf>
    <xf numFmtId="0" fontId="18" fillId="0" borderId="0" xfId="0" applyFont="1" applyAlignment="1">
      <alignment vertical="center"/>
    </xf>
    <xf numFmtId="0" fontId="18" fillId="0" borderId="26" xfId="0" applyFont="1" applyBorder="1" applyAlignment="1">
      <alignment vertical="center"/>
    </xf>
    <xf numFmtId="0" fontId="18" fillId="0" borderId="14" xfId="0" applyFont="1" applyBorder="1" applyAlignment="1">
      <alignment vertical="center"/>
    </xf>
    <xf numFmtId="49" fontId="18" fillId="0" borderId="27" xfId="0" applyNumberFormat="1" applyFont="1" applyBorder="1" applyAlignment="1">
      <alignment horizontal="center" vertical="center"/>
    </xf>
    <xf numFmtId="0" fontId="18" fillId="0" borderId="19" xfId="0" applyFont="1" applyBorder="1" applyAlignment="1">
      <alignment horizontal="center" vertical="center"/>
    </xf>
    <xf numFmtId="0" fontId="18" fillId="0" borderId="28" xfId="0" applyFont="1" applyBorder="1" applyAlignment="1">
      <alignment horizontal="center" vertical="center"/>
    </xf>
    <xf numFmtId="49" fontId="18" fillId="0" borderId="29" xfId="0" applyNumberFormat="1" applyFont="1" applyBorder="1" applyAlignment="1">
      <alignment vertical="center"/>
    </xf>
    <xf numFmtId="0" fontId="18" fillId="0" borderId="19" xfId="0" applyFont="1" applyBorder="1" applyAlignment="1">
      <alignment horizontal="center" vertical="center"/>
    </xf>
    <xf numFmtId="0" fontId="18" fillId="0" borderId="19" xfId="0" applyFont="1" applyBorder="1" applyAlignment="1">
      <alignment vertical="center"/>
    </xf>
    <xf numFmtId="0" fontId="18" fillId="0" borderId="28" xfId="0" applyFont="1" applyBorder="1" applyAlignment="1">
      <alignment vertical="center"/>
    </xf>
    <xf numFmtId="49" fontId="18" fillId="0" borderId="19" xfId="0" applyNumberFormat="1" applyFont="1" applyBorder="1" applyAlignment="1">
      <alignment horizontal="center" vertical="center"/>
    </xf>
    <xf numFmtId="0" fontId="19" fillId="0" borderId="0" xfId="0" applyFont="1" applyAlignment="1">
      <alignment vertical="center"/>
    </xf>
    <xf numFmtId="0" fontId="18" fillId="0" borderId="30" xfId="0" applyFont="1" applyBorder="1" applyAlignment="1">
      <alignment vertical="center"/>
    </xf>
    <xf numFmtId="0" fontId="18" fillId="0" borderId="13" xfId="0" applyFont="1" applyBorder="1" applyAlignment="1">
      <alignment vertical="center"/>
    </xf>
    <xf numFmtId="49" fontId="18" fillId="0" borderId="31" xfId="0" applyNumberFormat="1" applyFont="1" applyBorder="1" applyAlignment="1">
      <alignment horizontal="center" vertical="center"/>
    </xf>
    <xf numFmtId="49" fontId="18" fillId="0" borderId="32" xfId="0" applyNumberFormat="1" applyFont="1" applyBorder="1" applyAlignment="1">
      <alignment horizontal="center" vertical="center"/>
    </xf>
    <xf numFmtId="49" fontId="20" fillId="0" borderId="32" xfId="0" applyNumberFormat="1" applyFont="1" applyBorder="1" applyAlignment="1">
      <alignment horizontal="center" vertical="center" wrapText="1"/>
    </xf>
    <xf numFmtId="49" fontId="20" fillId="0" borderId="25" xfId="0" applyNumberFormat="1" applyFont="1" applyBorder="1" applyAlignment="1">
      <alignment horizontal="center" vertical="center" wrapText="1"/>
    </xf>
    <xf numFmtId="49" fontId="20" fillId="0" borderId="24" xfId="0" applyNumberFormat="1" applyFont="1" applyBorder="1" applyAlignment="1">
      <alignment horizontal="center" vertical="center" wrapText="1"/>
    </xf>
    <xf numFmtId="49" fontId="18" fillId="0" borderId="24" xfId="0" applyNumberFormat="1" applyFont="1" applyBorder="1" applyAlignment="1">
      <alignment horizontal="center" vertical="center"/>
    </xf>
    <xf numFmtId="49" fontId="18" fillId="0" borderId="18" xfId="0" applyNumberFormat="1" applyFont="1" applyBorder="1" applyAlignment="1">
      <alignment vertical="center"/>
    </xf>
    <xf numFmtId="49" fontId="18" fillId="0" borderId="10" xfId="0" applyNumberFormat="1" applyFont="1" applyBorder="1" applyAlignment="1">
      <alignment vertical="center"/>
    </xf>
    <xf numFmtId="41" fontId="18" fillId="0" borderId="33" xfId="0" applyNumberFormat="1" applyFont="1" applyBorder="1" applyAlignment="1">
      <alignment vertical="center"/>
    </xf>
    <xf numFmtId="41" fontId="18" fillId="0" borderId="12" xfId="0" applyNumberFormat="1" applyFont="1" applyBorder="1" applyAlignment="1">
      <alignment vertical="center"/>
    </xf>
    <xf numFmtId="181" fontId="18" fillId="0" borderId="34" xfId="0" applyNumberFormat="1" applyFont="1" applyBorder="1" applyAlignment="1">
      <alignment horizontal="center" vertical="center"/>
    </xf>
    <xf numFmtId="181" fontId="18" fillId="0" borderId="28" xfId="0" applyNumberFormat="1" applyFont="1" applyBorder="1" applyAlignment="1">
      <alignment vertical="center"/>
    </xf>
    <xf numFmtId="41" fontId="18" fillId="0" borderId="29" xfId="0" applyNumberFormat="1" applyFont="1" applyBorder="1" applyAlignment="1">
      <alignment vertical="center"/>
    </xf>
    <xf numFmtId="41" fontId="18" fillId="0" borderId="35" xfId="0" applyNumberFormat="1" applyFont="1" applyBorder="1" applyAlignment="1">
      <alignment vertical="center"/>
    </xf>
    <xf numFmtId="181" fontId="18" fillId="0" borderId="35" xfId="0" applyNumberFormat="1" applyFont="1" applyBorder="1" applyAlignment="1">
      <alignment vertical="center"/>
    </xf>
    <xf numFmtId="41" fontId="18" fillId="0" borderId="19" xfId="0" applyNumberFormat="1" applyFont="1" applyBorder="1" applyAlignment="1">
      <alignment vertical="center"/>
    </xf>
    <xf numFmtId="181" fontId="18" fillId="2" borderId="34" xfId="0" applyNumberFormat="1" applyFont="1" applyFill="1" applyBorder="1" applyAlignment="1">
      <alignment vertical="center"/>
    </xf>
    <xf numFmtId="181" fontId="18" fillId="2" borderId="35" xfId="0" applyNumberFormat="1" applyFont="1" applyFill="1" applyBorder="1" applyAlignment="1">
      <alignment vertical="center"/>
    </xf>
    <xf numFmtId="181" fontId="18" fillId="0" borderId="34" xfId="0" applyNumberFormat="1" applyFont="1" applyBorder="1" applyAlignment="1">
      <alignment vertical="center"/>
    </xf>
    <xf numFmtId="181" fontId="18" fillId="0" borderId="29" xfId="0" applyNumberFormat="1" applyFont="1" applyBorder="1" applyAlignment="1">
      <alignment vertical="center"/>
    </xf>
    <xf numFmtId="49" fontId="18" fillId="0" borderId="0" xfId="0" applyNumberFormat="1" applyFont="1" applyAlignment="1">
      <alignment vertical="center"/>
    </xf>
    <xf numFmtId="49" fontId="18" fillId="0" borderId="7" xfId="0" applyNumberFormat="1" applyFont="1" applyBorder="1" applyAlignment="1">
      <alignment vertical="center"/>
    </xf>
    <xf numFmtId="41" fontId="18" fillId="0" borderId="23" xfId="0" applyNumberFormat="1" applyFont="1" applyBorder="1" applyAlignment="1">
      <alignment vertical="center"/>
    </xf>
    <xf numFmtId="181" fontId="18" fillId="0" borderId="36" xfId="0" applyNumberFormat="1" applyFont="1" applyBorder="1" applyAlignment="1">
      <alignment horizontal="center" vertical="center"/>
    </xf>
    <xf numFmtId="181" fontId="18" fillId="0" borderId="10" xfId="0" applyNumberFormat="1" applyFont="1" applyBorder="1" applyAlignment="1">
      <alignment vertical="center"/>
    </xf>
    <xf numFmtId="41" fontId="18" fillId="0" borderId="21" xfId="0" applyNumberFormat="1" applyFont="1" applyBorder="1" applyAlignment="1">
      <alignment vertical="center"/>
    </xf>
    <xf numFmtId="181" fontId="18" fillId="0" borderId="12" xfId="0" applyNumberFormat="1" applyFont="1" applyBorder="1" applyAlignment="1">
      <alignment vertical="center"/>
    </xf>
    <xf numFmtId="41" fontId="18" fillId="0" borderId="22" xfId="0" applyNumberFormat="1" applyFont="1" applyBorder="1" applyAlignment="1">
      <alignment vertical="center"/>
    </xf>
    <xf numFmtId="0" fontId="18" fillId="2" borderId="36" xfId="0" applyFont="1" applyFill="1" applyBorder="1" applyAlignment="1">
      <alignment vertical="center"/>
    </xf>
    <xf numFmtId="181" fontId="18" fillId="2" borderId="12" xfId="0" applyNumberFormat="1" applyFont="1" applyFill="1" applyBorder="1" applyAlignment="1">
      <alignment vertical="center"/>
    </xf>
    <xf numFmtId="0" fontId="18" fillId="0" borderId="36" xfId="0" applyFont="1" applyBorder="1" applyAlignment="1">
      <alignment vertical="center"/>
    </xf>
    <xf numFmtId="181" fontId="18" fillId="0" borderId="11" xfId="0" applyNumberFormat="1" applyFont="1" applyBorder="1" applyAlignment="1">
      <alignment vertical="center"/>
    </xf>
    <xf numFmtId="49" fontId="18" fillId="0" borderId="22" xfId="0" applyNumberFormat="1" applyFont="1" applyBorder="1" applyAlignment="1">
      <alignment vertical="center"/>
    </xf>
    <xf numFmtId="49" fontId="18" fillId="0" borderId="20" xfId="0" applyNumberFormat="1" applyFont="1" applyBorder="1" applyAlignment="1">
      <alignment vertical="center"/>
    </xf>
    <xf numFmtId="41" fontId="18" fillId="0" borderId="37" xfId="0" applyNumberFormat="1" applyFont="1" applyBorder="1" applyAlignment="1">
      <alignment vertical="center"/>
    </xf>
    <xf numFmtId="41" fontId="18" fillId="0" borderId="38" xfId="0" applyNumberFormat="1" applyFont="1" applyBorder="1" applyAlignment="1">
      <alignment vertical="center"/>
    </xf>
    <xf numFmtId="41" fontId="18" fillId="0" borderId="39" xfId="0" applyNumberFormat="1" applyFont="1" applyBorder="1" applyAlignment="1">
      <alignment vertical="center"/>
    </xf>
    <xf numFmtId="41" fontId="18" fillId="0" borderId="22" xfId="0" applyNumberFormat="1" applyFont="1" applyBorder="1" applyAlignment="1">
      <alignment horizontal="right" vertical="center"/>
    </xf>
    <xf numFmtId="41" fontId="18" fillId="0" borderId="12" xfId="0" applyNumberFormat="1" applyFont="1" applyBorder="1" applyAlignment="1">
      <alignment horizontal="right" vertical="center"/>
    </xf>
    <xf numFmtId="181" fontId="18" fillId="0" borderId="11" xfId="0" applyNumberFormat="1" applyFont="1" applyBorder="1" applyAlignment="1">
      <alignment horizontal="right" vertical="center"/>
    </xf>
    <xf numFmtId="49" fontId="18" fillId="0" borderId="40" xfId="0" applyNumberFormat="1" applyFont="1" applyBorder="1" applyAlignment="1">
      <alignment vertical="center"/>
    </xf>
    <xf numFmtId="49" fontId="18" fillId="0" borderId="16" xfId="0" applyNumberFormat="1" applyFont="1" applyBorder="1" applyAlignment="1">
      <alignment vertical="center"/>
    </xf>
    <xf numFmtId="181" fontId="18" fillId="0" borderId="41" xfId="0" applyNumberFormat="1" applyFont="1" applyBorder="1" applyAlignment="1">
      <alignment horizontal="center" vertical="center"/>
    </xf>
    <xf numFmtId="181" fontId="18" fillId="0" borderId="42" xfId="0" applyNumberFormat="1" applyFont="1" applyBorder="1" applyAlignment="1">
      <alignment vertical="center"/>
    </xf>
    <xf numFmtId="41" fontId="18" fillId="0" borderId="43" xfId="0" applyNumberFormat="1" applyFont="1" applyBorder="1" applyAlignment="1">
      <alignment vertical="center"/>
    </xf>
    <xf numFmtId="41" fontId="18" fillId="0" borderId="44" xfId="0" applyNumberFormat="1" applyFont="1" applyBorder="1" applyAlignment="1">
      <alignment vertical="center"/>
    </xf>
    <xf numFmtId="181" fontId="18" fillId="0" borderId="44" xfId="0" applyNumberFormat="1" applyFont="1" applyBorder="1" applyAlignment="1">
      <alignment vertical="center"/>
    </xf>
    <xf numFmtId="41" fontId="18" fillId="0" borderId="45" xfId="0" applyNumberFormat="1" applyFont="1" applyBorder="1" applyAlignment="1">
      <alignment vertical="center"/>
    </xf>
    <xf numFmtId="0" fontId="18" fillId="2" borderId="41" xfId="0" applyFont="1" applyFill="1" applyBorder="1" applyAlignment="1">
      <alignment vertical="center"/>
    </xf>
    <xf numFmtId="181" fontId="18" fillId="2" borderId="44" xfId="0" applyNumberFormat="1" applyFont="1" applyFill="1" applyBorder="1" applyAlignment="1">
      <alignment vertical="center"/>
    </xf>
    <xf numFmtId="0" fontId="18" fillId="0" borderId="41" xfId="0" applyFont="1" applyBorder="1" applyAlignment="1">
      <alignment vertical="center"/>
    </xf>
    <xf numFmtId="181" fontId="18" fillId="0" borderId="46" xfId="0" applyNumberFormat="1" applyFont="1" applyBorder="1" applyAlignment="1">
      <alignment vertical="center"/>
    </xf>
    <xf numFmtId="49" fontId="18" fillId="0" borderId="47" xfId="0" applyNumberFormat="1" applyFont="1" applyBorder="1" applyAlignment="1">
      <alignment vertical="center"/>
    </xf>
    <xf numFmtId="49" fontId="18" fillId="0" borderId="48" xfId="0" applyNumberFormat="1" applyFont="1" applyBorder="1" applyAlignment="1">
      <alignment vertical="center"/>
    </xf>
    <xf numFmtId="41" fontId="18" fillId="0" borderId="49" xfId="0" applyNumberFormat="1" applyFont="1" applyBorder="1" applyAlignment="1">
      <alignment vertical="center"/>
    </xf>
    <xf numFmtId="41" fontId="18" fillId="0" borderId="50" xfId="0" applyNumberFormat="1" applyFont="1" applyBorder="1" applyAlignment="1">
      <alignment vertical="center"/>
    </xf>
    <xf numFmtId="181" fontId="18" fillId="0" borderId="50" xfId="0" applyNumberFormat="1" applyFont="1" applyBorder="1" applyAlignment="1">
      <alignment vertical="center"/>
    </xf>
    <xf numFmtId="181" fontId="18" fillId="0" borderId="48" xfId="0" applyNumberFormat="1" applyFont="1" applyBorder="1" applyAlignment="1">
      <alignment vertical="center"/>
    </xf>
    <xf numFmtId="41" fontId="18" fillId="0" borderId="46" xfId="0" applyNumberFormat="1" applyFont="1" applyBorder="1" applyAlignment="1">
      <alignment vertical="center"/>
    </xf>
    <xf numFmtId="41" fontId="18" fillId="0" borderId="47" xfId="0" applyNumberFormat="1" applyFont="1" applyBorder="1" applyAlignment="1">
      <alignment vertical="center"/>
    </xf>
    <xf numFmtId="181" fontId="18" fillId="2" borderId="50" xfId="0" applyNumberFormat="1" applyFont="1" applyFill="1" applyBorder="1" applyAlignment="1">
      <alignment vertical="center"/>
    </xf>
    <xf numFmtId="181" fontId="18" fillId="0" borderId="51" xfId="0" applyNumberFormat="1" applyFont="1" applyBorder="1" applyAlignment="1">
      <alignment vertical="center"/>
    </xf>
    <xf numFmtId="41" fontId="18" fillId="0" borderId="52" xfId="0" applyNumberFormat="1" applyFont="1" applyBorder="1" applyAlignment="1">
      <alignment vertical="center"/>
    </xf>
    <xf numFmtId="181" fontId="18" fillId="0" borderId="53" xfId="0" applyNumberFormat="1" applyFont="1" applyBorder="1" applyAlignment="1">
      <alignment horizontal="center" vertical="center"/>
    </xf>
    <xf numFmtId="181" fontId="18" fillId="0" borderId="54" xfId="0" applyNumberFormat="1" applyFont="1" applyBorder="1" applyAlignment="1">
      <alignment vertical="center"/>
    </xf>
    <xf numFmtId="41" fontId="18" fillId="0" borderId="11" xfId="0" applyNumberFormat="1" applyFont="1" applyBorder="1" applyAlignment="1">
      <alignment vertical="center"/>
    </xf>
    <xf numFmtId="181" fontId="18" fillId="0" borderId="55" xfId="0" applyNumberFormat="1" applyFont="1" applyBorder="1" applyAlignment="1">
      <alignment vertical="center"/>
    </xf>
    <xf numFmtId="41" fontId="18" fillId="0" borderId="56" xfId="0" applyNumberFormat="1" applyFont="1" applyBorder="1" applyAlignment="1">
      <alignment vertical="center"/>
    </xf>
    <xf numFmtId="41" fontId="18" fillId="0" borderId="55" xfId="0" applyNumberFormat="1" applyFont="1" applyBorder="1" applyAlignment="1">
      <alignment vertical="center"/>
    </xf>
    <xf numFmtId="181" fontId="18" fillId="2" borderId="53" xfId="0" applyNumberFormat="1" applyFont="1" applyFill="1" applyBorder="1" applyAlignment="1">
      <alignment horizontal="center" vertical="center"/>
    </xf>
    <xf numFmtId="181" fontId="18" fillId="2" borderId="55" xfId="0" applyNumberFormat="1" applyFont="1" applyFill="1" applyBorder="1" applyAlignment="1">
      <alignment vertical="center"/>
    </xf>
    <xf numFmtId="181" fontId="18" fillId="0" borderId="57" xfId="0" applyNumberFormat="1" applyFont="1" applyBorder="1" applyAlignment="1">
      <alignment vertical="center"/>
    </xf>
    <xf numFmtId="41" fontId="18" fillId="0" borderId="9" xfId="0" applyNumberFormat="1" applyFont="1" applyBorder="1" applyAlignment="1">
      <alignment vertical="center"/>
    </xf>
    <xf numFmtId="181" fontId="18" fillId="2" borderId="36" xfId="0" applyNumberFormat="1" applyFont="1" applyFill="1" applyBorder="1" applyAlignment="1">
      <alignment horizontal="center" vertical="center"/>
    </xf>
    <xf numFmtId="49" fontId="18" fillId="0" borderId="7" xfId="0" applyNumberFormat="1" applyFont="1" applyBorder="1" applyAlignment="1">
      <alignment vertical="center" shrinkToFit="1"/>
    </xf>
    <xf numFmtId="49" fontId="19" fillId="0" borderId="7" xfId="0" applyNumberFormat="1" applyFont="1" applyBorder="1" applyAlignment="1">
      <alignment vertical="center"/>
    </xf>
    <xf numFmtId="41" fontId="18" fillId="0" borderId="17" xfId="0" applyNumberFormat="1" applyFont="1" applyBorder="1" applyAlignment="1">
      <alignment vertical="center"/>
    </xf>
    <xf numFmtId="181" fontId="18" fillId="2" borderId="41" xfId="0" applyNumberFormat="1" applyFont="1" applyFill="1" applyBorder="1" applyAlignment="1">
      <alignment horizontal="center" vertical="center"/>
    </xf>
    <xf numFmtId="182" fontId="18" fillId="0" borderId="51" xfId="0" applyNumberFormat="1" applyFont="1" applyBorder="1" applyAlignment="1">
      <alignment vertical="center"/>
    </xf>
    <xf numFmtId="41" fontId="18" fillId="0" borderId="51" xfId="0" applyNumberFormat="1" applyFont="1" applyBorder="1" applyAlignment="1">
      <alignment vertical="center"/>
    </xf>
    <xf numFmtId="182" fontId="18" fillId="0" borderId="47" xfId="0" applyNumberFormat="1" applyFont="1" applyBorder="1" applyAlignment="1">
      <alignment vertical="center"/>
    </xf>
    <xf numFmtId="41" fontId="18" fillId="0" borderId="58" xfId="0" applyNumberFormat="1" applyFont="1" applyBorder="1" applyAlignment="1">
      <alignment vertical="center"/>
    </xf>
    <xf numFmtId="0" fontId="18" fillId="0" borderId="53" xfId="0" applyFont="1" applyBorder="1" applyAlignment="1">
      <alignment horizontal="center" vertical="center"/>
    </xf>
    <xf numFmtId="0" fontId="18" fillId="2" borderId="53" xfId="0" applyFont="1" applyFill="1" applyBorder="1" applyAlignment="1">
      <alignment horizontal="center" vertical="center"/>
    </xf>
    <xf numFmtId="0" fontId="18" fillId="0" borderId="36" xfId="0" applyFont="1" applyBorder="1" applyAlignment="1">
      <alignment horizontal="center" vertical="center"/>
    </xf>
    <xf numFmtId="41" fontId="18" fillId="0" borderId="18" xfId="0" applyNumberFormat="1" applyFont="1" applyBorder="1" applyAlignment="1">
      <alignment vertical="center"/>
    </xf>
    <xf numFmtId="0" fontId="18" fillId="2" borderId="36" xfId="0" applyFont="1" applyFill="1" applyBorder="1" applyAlignment="1">
      <alignment horizontal="center" vertical="center"/>
    </xf>
    <xf numFmtId="0" fontId="18" fillId="0" borderId="41" xfId="0" applyFont="1" applyBorder="1" applyAlignment="1">
      <alignment horizontal="center" vertical="center"/>
    </xf>
    <xf numFmtId="0" fontId="18" fillId="2" borderId="41" xfId="0" applyFont="1" applyFill="1" applyBorder="1" applyAlignment="1">
      <alignment horizontal="center" vertical="center"/>
    </xf>
    <xf numFmtId="49" fontId="18" fillId="0" borderId="7" xfId="0" applyNumberFormat="1" applyFont="1" applyBorder="1" applyAlignment="1">
      <alignment vertical="center" wrapText="1"/>
    </xf>
    <xf numFmtId="41" fontId="18" fillId="0" borderId="59" xfId="0" applyNumberFormat="1" applyFont="1" applyBorder="1" applyAlignment="1">
      <alignment vertical="center"/>
    </xf>
    <xf numFmtId="41" fontId="18" fillId="0" borderId="60" xfId="0" applyNumberFormat="1" applyFont="1" applyBorder="1" applyAlignment="1">
      <alignment vertical="center"/>
    </xf>
    <xf numFmtId="49" fontId="18" fillId="0" borderId="49" xfId="0" applyNumberFormat="1" applyFont="1" applyBorder="1" applyAlignment="1">
      <alignment vertical="center" wrapText="1"/>
    </xf>
    <xf numFmtId="182" fontId="18" fillId="0" borderId="50" xfId="0" applyNumberFormat="1" applyFont="1" applyBorder="1" applyAlignment="1">
      <alignment vertical="center"/>
    </xf>
    <xf numFmtId="182" fontId="18" fillId="0" borderId="48" xfId="0" applyNumberFormat="1" applyFont="1" applyBorder="1" applyAlignment="1">
      <alignment vertical="center"/>
    </xf>
    <xf numFmtId="49" fontId="18" fillId="0" borderId="61" xfId="0" applyNumberFormat="1" applyFont="1" applyBorder="1" applyAlignment="1">
      <alignment vertical="center"/>
    </xf>
    <xf numFmtId="49" fontId="18" fillId="0" borderId="62" xfId="0" applyNumberFormat="1" applyFont="1" applyBorder="1" applyAlignment="1">
      <alignment vertical="center" wrapText="1"/>
    </xf>
    <xf numFmtId="41" fontId="18" fillId="0" borderId="63" xfId="0" applyNumberFormat="1" applyFont="1" applyBorder="1" applyAlignment="1">
      <alignment vertical="center"/>
    </xf>
    <xf numFmtId="41" fontId="18" fillId="0" borderId="4" xfId="0" applyNumberFormat="1" applyFont="1" applyBorder="1" applyAlignment="1">
      <alignment vertical="center"/>
    </xf>
    <xf numFmtId="181" fontId="18" fillId="0" borderId="64" xfId="0" applyNumberFormat="1" applyFont="1" applyBorder="1" applyAlignment="1">
      <alignment horizontal="center" vertical="center"/>
    </xf>
    <xf numFmtId="181" fontId="18" fillId="0" borderId="65" xfId="0" applyNumberFormat="1" applyFont="1" applyBorder="1" applyAlignment="1">
      <alignment horizontal="center" vertical="center"/>
    </xf>
    <xf numFmtId="41" fontId="18" fillId="0" borderId="13" xfId="0" applyNumberFormat="1" applyFont="1" applyBorder="1" applyAlignment="1">
      <alignment vertical="center"/>
    </xf>
    <xf numFmtId="181" fontId="18" fillId="2" borderId="64" xfId="0" applyNumberFormat="1" applyFont="1" applyFill="1" applyBorder="1" applyAlignment="1">
      <alignment horizontal="center" vertical="center"/>
    </xf>
    <xf numFmtId="41" fontId="18" fillId="0" borderId="4" xfId="0" applyNumberFormat="1" applyFont="1" applyBorder="1" applyAlignment="1">
      <alignment vertical="center" shrinkToFit="1"/>
    </xf>
    <xf numFmtId="181" fontId="18" fillId="0" borderId="66" xfId="0" applyNumberFormat="1" applyFont="1" applyBorder="1" applyAlignment="1">
      <alignment horizontal="center" vertical="center"/>
    </xf>
    <xf numFmtId="49" fontId="19" fillId="0" borderId="0" xfId="0" applyNumberFormat="1" applyFont="1" applyAlignment="1">
      <alignment vertical="center" wrapText="1"/>
    </xf>
    <xf numFmtId="41" fontId="19" fillId="0" borderId="0" xfId="0" applyNumberFormat="1" applyFont="1" applyAlignment="1">
      <alignment vertical="center"/>
    </xf>
    <xf numFmtId="181" fontId="19" fillId="0" borderId="0" xfId="0" applyNumberFormat="1" applyFont="1" applyAlignment="1">
      <alignment horizontal="center" vertical="center"/>
    </xf>
    <xf numFmtId="49" fontId="19" fillId="0" borderId="0" xfId="0" applyNumberFormat="1" applyFont="1" applyAlignment="1">
      <alignment horizontal="right" vertical="center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7"/>
  <sheetViews>
    <sheetView showGridLines="0" tabSelected="1" workbookViewId="0"/>
  </sheetViews>
  <sheetFormatPr defaultColWidth="8.875" defaultRowHeight="13.5"/>
  <cols>
    <col min="1" max="1" width="13.625" style="2" customWidth="1"/>
    <col min="2" max="9" width="7.875" style="2" customWidth="1"/>
    <col min="10" max="15" width="6.625" style="2" customWidth="1"/>
    <col min="16" max="16384" width="8.875" style="2"/>
  </cols>
  <sheetData>
    <row r="1" spans="1:15" s="1" customFormat="1" ht="17.45" customHeight="1">
      <c r="A1" s="15" t="s">
        <v>11</v>
      </c>
    </row>
    <row r="2" spans="1:15" ht="15" customHeight="1"/>
    <row r="3" spans="1:15" s="3" customFormat="1" ht="15" customHeight="1">
      <c r="A3" s="3" t="s">
        <v>10</v>
      </c>
      <c r="L3" s="19"/>
      <c r="M3" s="19"/>
      <c r="N3" s="19"/>
      <c r="O3" s="19"/>
    </row>
    <row r="4" spans="1:15" s="5" customFormat="1" ht="15" customHeight="1" thickBot="1">
      <c r="A4" s="4" t="s">
        <v>12</v>
      </c>
      <c r="L4" s="6"/>
      <c r="M4" s="6"/>
      <c r="N4" s="6"/>
      <c r="O4" s="6"/>
    </row>
    <row r="5" spans="1:15" s="5" customFormat="1" ht="15" customHeight="1" thickBot="1">
      <c r="A5" s="11"/>
      <c r="B5" s="16" t="s">
        <v>5</v>
      </c>
      <c r="C5" s="7" t="s">
        <v>0</v>
      </c>
      <c r="D5" s="7" t="s">
        <v>1</v>
      </c>
      <c r="E5" s="7" t="s">
        <v>8</v>
      </c>
      <c r="F5" s="7" t="s">
        <v>9</v>
      </c>
      <c r="G5" s="7" t="s">
        <v>2</v>
      </c>
      <c r="H5" s="7" t="s">
        <v>3</v>
      </c>
      <c r="I5" s="12" t="s">
        <v>4</v>
      </c>
    </row>
    <row r="6" spans="1:15" s="5" customFormat="1" ht="20.100000000000001" customHeight="1" thickBot="1">
      <c r="A6" s="13" t="s">
        <v>7</v>
      </c>
      <c r="B6" s="17">
        <v>311731</v>
      </c>
      <c r="C6" s="10">
        <v>51478</v>
      </c>
      <c r="D6" s="10">
        <v>36758</v>
      </c>
      <c r="E6" s="10">
        <v>42111</v>
      </c>
      <c r="F6" s="10">
        <v>44422</v>
      </c>
      <c r="G6" s="10">
        <v>49939</v>
      </c>
      <c r="H6" s="10">
        <v>43625</v>
      </c>
      <c r="I6" s="14">
        <v>43398</v>
      </c>
    </row>
    <row r="7" spans="1:15" s="5" customFormat="1" ht="15" customHeight="1">
      <c r="A7" s="4" t="s">
        <v>6</v>
      </c>
      <c r="B7" s="8"/>
      <c r="C7" s="9"/>
      <c r="D7" s="8"/>
      <c r="E7" s="8"/>
      <c r="F7" s="8"/>
      <c r="G7" s="8"/>
      <c r="H7" s="8"/>
      <c r="I7" s="8"/>
    </row>
  </sheetData>
  <mergeCells count="2">
    <mergeCell ref="N3:O3"/>
    <mergeCell ref="L3:M3"/>
  </mergeCells>
  <phoneticPr fontId="1"/>
  <printOptions horizontalCentered="1"/>
  <pageMargins left="0.47244094488188981" right="0.47244094488188981" top="0.70866141732283472" bottom="0" header="0" footer="0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5BCB5C-D023-4B56-9A98-1DBC160ED0B8}">
  <dimension ref="A1:O6"/>
  <sheetViews>
    <sheetView showGridLines="0" showWhiteSpace="0" zoomScaleNormal="100" zoomScaleSheetLayoutView="100" workbookViewId="0"/>
  </sheetViews>
  <sheetFormatPr defaultColWidth="8.875" defaultRowHeight="13.5"/>
  <cols>
    <col min="1" max="1" width="9.125" style="2" customWidth="1"/>
    <col min="2" max="15" width="6" style="2" customWidth="1"/>
    <col min="16" max="16" width="8.875" style="2"/>
    <col min="17" max="17" width="8.75" style="2" customWidth="1"/>
    <col min="18" max="16384" width="8.875" style="2"/>
  </cols>
  <sheetData>
    <row r="1" spans="1:15" ht="15" customHeight="1">
      <c r="A1" s="20" t="s">
        <v>13</v>
      </c>
      <c r="E1" s="21"/>
      <c r="F1" s="21"/>
      <c r="G1" s="18"/>
      <c r="H1" s="18"/>
      <c r="I1" s="18"/>
      <c r="J1" s="19"/>
      <c r="K1" s="19"/>
    </row>
    <row r="2" spans="1:15" s="23" customFormat="1" ht="15" customHeight="1" thickBot="1">
      <c r="A2" s="4" t="s">
        <v>14</v>
      </c>
      <c r="B2" s="4"/>
      <c r="C2" s="4"/>
      <c r="D2" s="4"/>
      <c r="E2" s="22"/>
      <c r="F2" s="22"/>
      <c r="G2" s="22"/>
      <c r="H2" s="22"/>
      <c r="I2" s="22"/>
      <c r="J2" s="6"/>
      <c r="K2" s="6"/>
    </row>
    <row r="3" spans="1:15" s="5" customFormat="1" ht="15" customHeight="1" thickBot="1">
      <c r="A3" s="11"/>
      <c r="B3" s="24" t="s">
        <v>15</v>
      </c>
      <c r="C3" s="25" t="s">
        <v>16</v>
      </c>
      <c r="D3" s="25" t="s">
        <v>17</v>
      </c>
      <c r="E3" s="25" t="s">
        <v>18</v>
      </c>
      <c r="F3" s="25" t="s">
        <v>19</v>
      </c>
      <c r="G3" s="25" t="s">
        <v>20</v>
      </c>
      <c r="H3" s="25" t="s">
        <v>21</v>
      </c>
      <c r="I3" s="25" t="s">
        <v>22</v>
      </c>
      <c r="J3" s="26" t="s">
        <v>23</v>
      </c>
      <c r="K3" s="25" t="s">
        <v>24</v>
      </c>
      <c r="L3" s="25" t="s">
        <v>25</v>
      </c>
      <c r="M3" s="25" t="s">
        <v>26</v>
      </c>
      <c r="N3" s="27" t="s">
        <v>27</v>
      </c>
      <c r="O3" s="27" t="s">
        <v>28</v>
      </c>
    </row>
    <row r="4" spans="1:15" s="5" customFormat="1" ht="27" customHeight="1" thickBot="1">
      <c r="A4" s="28" t="s">
        <v>29</v>
      </c>
      <c r="B4" s="29">
        <v>242282</v>
      </c>
      <c r="C4" s="30">
        <v>253585</v>
      </c>
      <c r="D4" s="30">
        <v>264040</v>
      </c>
      <c r="E4" s="30">
        <v>274164</v>
      </c>
      <c r="F4" s="30">
        <v>282074</v>
      </c>
      <c r="G4" s="30">
        <v>288252</v>
      </c>
      <c r="H4" s="30">
        <v>293725</v>
      </c>
      <c r="I4" s="30">
        <v>297876</v>
      </c>
      <c r="J4" s="29">
        <v>301408</v>
      </c>
      <c r="K4" s="29">
        <v>304359</v>
      </c>
      <c r="L4" s="31">
        <v>306308</v>
      </c>
      <c r="M4" s="31">
        <v>307414</v>
      </c>
      <c r="N4" s="32">
        <v>309782</v>
      </c>
      <c r="O4" s="32">
        <v>311731</v>
      </c>
    </row>
    <row r="5" spans="1:15" s="5" customFormat="1" ht="15" customHeight="1">
      <c r="A5" s="4" t="s">
        <v>6</v>
      </c>
      <c r="B5" s="8"/>
      <c r="C5" s="8"/>
      <c r="D5" s="8"/>
      <c r="E5" s="8"/>
      <c r="F5" s="8"/>
      <c r="G5" s="8"/>
      <c r="H5" s="8"/>
      <c r="I5" s="8"/>
    </row>
    <row r="6" spans="1:15" s="5" customFormat="1" ht="11.25">
      <c r="M6" s="23"/>
      <c r="N6" s="23"/>
    </row>
  </sheetData>
  <mergeCells count="1">
    <mergeCell ref="J1:K1"/>
  </mergeCells>
  <phoneticPr fontId="1"/>
  <printOptions horizontalCentered="1"/>
  <pageMargins left="0.47244094488188981" right="0.47244094488188981" top="0.70866141732283472" bottom="0" header="0" footer="0"/>
  <pageSetup paperSize="9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14CF06-A0C6-4656-9E10-353593425178}">
  <dimension ref="A1:I21"/>
  <sheetViews>
    <sheetView showGridLines="0" workbookViewId="0"/>
  </sheetViews>
  <sheetFormatPr defaultColWidth="8.875" defaultRowHeight="13.5"/>
  <cols>
    <col min="1" max="2" width="11.375" style="2" customWidth="1"/>
    <col min="3" max="9" width="10" style="2" customWidth="1"/>
    <col min="10" max="16384" width="8.875" style="2"/>
  </cols>
  <sheetData>
    <row r="1" spans="1:9" ht="15" customHeight="1">
      <c r="A1" s="20" t="s">
        <v>30</v>
      </c>
    </row>
    <row r="2" spans="1:9" s="5" customFormat="1" ht="15" customHeight="1" thickBot="1">
      <c r="A2" s="33" t="s">
        <v>31</v>
      </c>
      <c r="B2" s="34"/>
      <c r="C2" s="34"/>
      <c r="D2" s="34"/>
      <c r="E2" s="34"/>
      <c r="F2" s="34"/>
      <c r="G2" s="34"/>
      <c r="H2" s="34"/>
      <c r="I2" s="34"/>
    </row>
    <row r="3" spans="1:9" s="5" customFormat="1" ht="15" customHeight="1" thickBot="1">
      <c r="A3" s="11"/>
      <c r="B3" s="7" t="s">
        <v>5</v>
      </c>
      <c r="C3" s="7" t="s">
        <v>32</v>
      </c>
      <c r="D3" s="35" t="s">
        <v>33</v>
      </c>
      <c r="E3" s="7" t="s">
        <v>34</v>
      </c>
      <c r="F3" s="35" t="s">
        <v>35</v>
      </c>
      <c r="G3" s="7" t="s">
        <v>36</v>
      </c>
      <c r="H3" s="35" t="s">
        <v>37</v>
      </c>
      <c r="I3" s="12" t="s">
        <v>38</v>
      </c>
    </row>
    <row r="4" spans="1:9" s="5" customFormat="1" ht="12.95" customHeight="1">
      <c r="A4" s="36" t="s">
        <v>5</v>
      </c>
      <c r="B4" s="37">
        <v>65250</v>
      </c>
      <c r="C4" s="38">
        <v>8771</v>
      </c>
      <c r="D4" s="39">
        <v>8505</v>
      </c>
      <c r="E4" s="38">
        <v>14649</v>
      </c>
      <c r="F4" s="38">
        <v>11795</v>
      </c>
      <c r="G4" s="38">
        <v>8438</v>
      </c>
      <c r="H4" s="38">
        <v>7728</v>
      </c>
      <c r="I4" s="40">
        <v>5364</v>
      </c>
    </row>
    <row r="5" spans="1:9" s="5" customFormat="1" ht="12.95" customHeight="1">
      <c r="A5" s="41"/>
      <c r="B5" s="42">
        <v>1661</v>
      </c>
      <c r="C5" s="43">
        <v>143</v>
      </c>
      <c r="D5" s="43">
        <v>204</v>
      </c>
      <c r="E5" s="43">
        <v>318</v>
      </c>
      <c r="F5" s="43">
        <v>331</v>
      </c>
      <c r="G5" s="43">
        <v>234</v>
      </c>
      <c r="H5" s="43">
        <v>202</v>
      </c>
      <c r="I5" s="44">
        <v>229</v>
      </c>
    </row>
    <row r="6" spans="1:9" s="5" customFormat="1" ht="12.95" customHeight="1">
      <c r="A6" s="45" t="s">
        <v>0</v>
      </c>
      <c r="B6" s="46">
        <v>11627</v>
      </c>
      <c r="C6" s="47">
        <v>1470</v>
      </c>
      <c r="D6" s="47">
        <v>1324</v>
      </c>
      <c r="E6" s="47">
        <v>2497</v>
      </c>
      <c r="F6" s="47">
        <v>2036</v>
      </c>
      <c r="G6" s="47">
        <v>1677</v>
      </c>
      <c r="H6" s="47">
        <v>1518</v>
      </c>
      <c r="I6" s="46">
        <v>1105</v>
      </c>
    </row>
    <row r="7" spans="1:9" s="5" customFormat="1" ht="12.95" customHeight="1">
      <c r="A7" s="45"/>
      <c r="B7" s="48">
        <v>316</v>
      </c>
      <c r="C7" s="49">
        <v>31</v>
      </c>
      <c r="D7" s="49">
        <v>36</v>
      </c>
      <c r="E7" s="49">
        <v>55</v>
      </c>
      <c r="F7" s="49">
        <v>52</v>
      </c>
      <c r="G7" s="49">
        <v>45</v>
      </c>
      <c r="H7" s="49">
        <v>42</v>
      </c>
      <c r="I7" s="50">
        <v>55</v>
      </c>
    </row>
    <row r="8" spans="1:9" s="5" customFormat="1" ht="12.95" customHeight="1">
      <c r="A8" s="45" t="s">
        <v>1</v>
      </c>
      <c r="B8" s="46">
        <v>7953</v>
      </c>
      <c r="C8" s="47">
        <v>1320</v>
      </c>
      <c r="D8" s="47">
        <v>922</v>
      </c>
      <c r="E8" s="47">
        <v>1762</v>
      </c>
      <c r="F8" s="47">
        <v>1285</v>
      </c>
      <c r="G8" s="47">
        <v>1029</v>
      </c>
      <c r="H8" s="47">
        <v>981</v>
      </c>
      <c r="I8" s="46">
        <v>654</v>
      </c>
    </row>
    <row r="9" spans="1:9" s="5" customFormat="1" ht="12.95" customHeight="1">
      <c r="A9" s="45"/>
      <c r="B9" s="48">
        <v>197</v>
      </c>
      <c r="C9" s="51">
        <v>29</v>
      </c>
      <c r="D9" s="52">
        <v>31</v>
      </c>
      <c r="E9" s="51">
        <v>36</v>
      </c>
      <c r="F9" s="51">
        <v>34</v>
      </c>
      <c r="G9" s="51">
        <v>24</v>
      </c>
      <c r="H9" s="51">
        <v>18</v>
      </c>
      <c r="I9" s="53">
        <v>25</v>
      </c>
    </row>
    <row r="10" spans="1:9" s="5" customFormat="1" ht="12.95" customHeight="1">
      <c r="A10" s="45" t="s">
        <v>8</v>
      </c>
      <c r="B10" s="46">
        <v>8365</v>
      </c>
      <c r="C10" s="38">
        <v>1045</v>
      </c>
      <c r="D10" s="38">
        <v>1263</v>
      </c>
      <c r="E10" s="38">
        <v>1731</v>
      </c>
      <c r="F10" s="38">
        <v>1506</v>
      </c>
      <c r="G10" s="38">
        <v>1064</v>
      </c>
      <c r="H10" s="38">
        <v>1029</v>
      </c>
      <c r="I10" s="40">
        <v>727</v>
      </c>
    </row>
    <row r="11" spans="1:9" s="5" customFormat="1" ht="12.95" customHeight="1">
      <c r="A11" s="45"/>
      <c r="B11" s="48">
        <v>221</v>
      </c>
      <c r="C11" s="51">
        <v>15</v>
      </c>
      <c r="D11" s="52">
        <v>30</v>
      </c>
      <c r="E11" s="51">
        <v>32</v>
      </c>
      <c r="F11" s="51">
        <v>48</v>
      </c>
      <c r="G11" s="51">
        <v>34</v>
      </c>
      <c r="H11" s="51">
        <v>31</v>
      </c>
      <c r="I11" s="53">
        <v>31</v>
      </c>
    </row>
    <row r="12" spans="1:9" s="5" customFormat="1" ht="12.95" customHeight="1">
      <c r="A12" s="45" t="s">
        <v>9</v>
      </c>
      <c r="B12" s="46">
        <v>9497</v>
      </c>
      <c r="C12" s="47">
        <v>1435</v>
      </c>
      <c r="D12" s="47">
        <v>1298</v>
      </c>
      <c r="E12" s="47">
        <v>2272</v>
      </c>
      <c r="F12" s="47">
        <v>1660</v>
      </c>
      <c r="G12" s="47">
        <v>1073</v>
      </c>
      <c r="H12" s="47">
        <v>1010</v>
      </c>
      <c r="I12" s="46">
        <v>749</v>
      </c>
    </row>
    <row r="13" spans="1:9" s="5" customFormat="1" ht="12.95" customHeight="1">
      <c r="A13" s="45"/>
      <c r="B13" s="48">
        <v>281</v>
      </c>
      <c r="C13" s="51">
        <v>23</v>
      </c>
      <c r="D13" s="52">
        <v>29</v>
      </c>
      <c r="E13" s="51">
        <v>60</v>
      </c>
      <c r="F13" s="51">
        <v>58</v>
      </c>
      <c r="G13" s="51">
        <v>35</v>
      </c>
      <c r="H13" s="51">
        <v>34</v>
      </c>
      <c r="I13" s="53">
        <v>42</v>
      </c>
    </row>
    <row r="14" spans="1:9" s="5" customFormat="1" ht="12.95" customHeight="1">
      <c r="A14" s="45" t="s">
        <v>2</v>
      </c>
      <c r="B14" s="46">
        <v>10205</v>
      </c>
      <c r="C14" s="38">
        <v>1084</v>
      </c>
      <c r="D14" s="38">
        <v>1415</v>
      </c>
      <c r="E14" s="38">
        <v>2151</v>
      </c>
      <c r="F14" s="38">
        <v>2156</v>
      </c>
      <c r="G14" s="38">
        <v>1463</v>
      </c>
      <c r="H14" s="38">
        <v>1162</v>
      </c>
      <c r="I14" s="40">
        <v>774</v>
      </c>
    </row>
    <row r="15" spans="1:9" s="5" customFormat="1" ht="12.95" customHeight="1">
      <c r="A15" s="45"/>
      <c r="B15" s="48">
        <v>243</v>
      </c>
      <c r="C15" s="51">
        <v>18</v>
      </c>
      <c r="D15" s="52">
        <v>30</v>
      </c>
      <c r="E15" s="51">
        <v>50</v>
      </c>
      <c r="F15" s="51">
        <v>55</v>
      </c>
      <c r="G15" s="51">
        <v>40</v>
      </c>
      <c r="H15" s="51">
        <v>25</v>
      </c>
      <c r="I15" s="53">
        <v>25</v>
      </c>
    </row>
    <row r="16" spans="1:9" s="5" customFormat="1" ht="12.95" customHeight="1">
      <c r="A16" s="45" t="s">
        <v>3</v>
      </c>
      <c r="B16" s="46">
        <v>8982</v>
      </c>
      <c r="C16" s="38">
        <v>1347</v>
      </c>
      <c r="D16" s="39">
        <v>1383</v>
      </c>
      <c r="E16" s="38">
        <v>1925</v>
      </c>
      <c r="F16" s="38">
        <v>1564</v>
      </c>
      <c r="G16" s="38">
        <v>1121</v>
      </c>
      <c r="H16" s="38">
        <v>1028</v>
      </c>
      <c r="I16" s="40">
        <v>614</v>
      </c>
    </row>
    <row r="17" spans="1:9" s="5" customFormat="1" ht="12.95" customHeight="1">
      <c r="A17" s="45"/>
      <c r="B17" s="48">
        <v>227</v>
      </c>
      <c r="C17" s="51">
        <v>22</v>
      </c>
      <c r="D17" s="52">
        <v>31</v>
      </c>
      <c r="E17" s="51">
        <v>47</v>
      </c>
      <c r="F17" s="51">
        <v>48</v>
      </c>
      <c r="G17" s="51">
        <v>27</v>
      </c>
      <c r="H17" s="51">
        <v>26</v>
      </c>
      <c r="I17" s="53">
        <v>26</v>
      </c>
    </row>
    <row r="18" spans="1:9" s="5" customFormat="1" ht="12.95" customHeight="1">
      <c r="A18" s="45" t="s">
        <v>4</v>
      </c>
      <c r="B18" s="46">
        <v>8621</v>
      </c>
      <c r="C18" s="38">
        <v>1070</v>
      </c>
      <c r="D18" s="39">
        <v>900</v>
      </c>
      <c r="E18" s="38">
        <v>2311</v>
      </c>
      <c r="F18" s="38">
        <v>1588</v>
      </c>
      <c r="G18" s="38">
        <v>1011</v>
      </c>
      <c r="H18" s="38">
        <v>1000</v>
      </c>
      <c r="I18" s="40">
        <v>741</v>
      </c>
    </row>
    <row r="19" spans="1:9" s="5" customFormat="1" ht="12.95" customHeight="1" thickBot="1">
      <c r="A19" s="54"/>
      <c r="B19" s="55">
        <v>176</v>
      </c>
      <c r="C19" s="56">
        <v>5</v>
      </c>
      <c r="D19" s="57">
        <v>17</v>
      </c>
      <c r="E19" s="56">
        <v>38</v>
      </c>
      <c r="F19" s="56">
        <v>36</v>
      </c>
      <c r="G19" s="56">
        <v>29</v>
      </c>
      <c r="H19" s="56">
        <v>26</v>
      </c>
      <c r="I19" s="58">
        <v>25</v>
      </c>
    </row>
    <row r="20" spans="1:9" s="5" customFormat="1" ht="15" customHeight="1">
      <c r="A20" s="59" t="s">
        <v>39</v>
      </c>
      <c r="B20" s="60"/>
      <c r="C20" s="60"/>
      <c r="D20" s="60"/>
      <c r="E20" s="60"/>
      <c r="F20" s="60"/>
      <c r="G20" s="60"/>
      <c r="H20" s="60"/>
      <c r="I20" s="60"/>
    </row>
    <row r="21" spans="1:9" s="5" customFormat="1" ht="15" customHeight="1">
      <c r="A21" s="4" t="s">
        <v>6</v>
      </c>
      <c r="B21" s="8"/>
      <c r="C21" s="8"/>
      <c r="D21" s="8"/>
      <c r="E21" s="8"/>
      <c r="F21" s="8"/>
      <c r="G21" s="8"/>
      <c r="H21" s="8"/>
      <c r="I21" s="8"/>
    </row>
  </sheetData>
  <mergeCells count="9">
    <mergeCell ref="A14:A15"/>
    <mergeCell ref="A16:A17"/>
    <mergeCell ref="A18:A19"/>
    <mergeCell ref="A2:I2"/>
    <mergeCell ref="A4:A5"/>
    <mergeCell ref="A6:A7"/>
    <mergeCell ref="A8:A9"/>
    <mergeCell ref="A10:A11"/>
    <mergeCell ref="A12:A13"/>
  </mergeCells>
  <phoneticPr fontId="1"/>
  <printOptions horizontalCentered="1"/>
  <pageMargins left="0.47244094488188981" right="0.47244094488188981" top="0.70866141732283472" bottom="0" header="0" footer="0"/>
  <pageSetup paperSize="9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D42434-4F02-4DEC-BC57-DCBC3289EE4E}">
  <dimension ref="A1:O5"/>
  <sheetViews>
    <sheetView showGridLines="0" zoomScaleNormal="100" zoomScaleSheetLayoutView="100" workbookViewId="0"/>
  </sheetViews>
  <sheetFormatPr defaultColWidth="8.875" defaultRowHeight="13.5"/>
  <cols>
    <col min="1" max="1" width="9.125" style="2" customWidth="1"/>
    <col min="2" max="7" width="6" style="2" customWidth="1"/>
    <col min="8" max="9" width="6" style="67" customWidth="1"/>
    <col min="10" max="15" width="6" style="2" customWidth="1"/>
    <col min="16" max="16384" width="8.875" style="2"/>
  </cols>
  <sheetData>
    <row r="1" spans="1:15" ht="15" customHeight="1">
      <c r="A1" s="20" t="s">
        <v>40</v>
      </c>
      <c r="F1" s="21"/>
      <c r="G1" s="21"/>
      <c r="H1" s="61"/>
      <c r="I1" s="61"/>
      <c r="J1" s="19"/>
      <c r="K1" s="19"/>
    </row>
    <row r="2" spans="1:15" s="5" customFormat="1" ht="15" customHeight="1" thickBot="1">
      <c r="A2" s="4" t="s">
        <v>41</v>
      </c>
      <c r="B2" s="8"/>
      <c r="C2" s="8"/>
      <c r="D2" s="8"/>
      <c r="E2" s="8"/>
      <c r="F2" s="22"/>
      <c r="G2" s="22"/>
      <c r="H2" s="62"/>
      <c r="I2" s="62"/>
      <c r="J2" s="6"/>
      <c r="K2" s="6"/>
    </row>
    <row r="3" spans="1:15" s="5" customFormat="1" ht="15" customHeight="1" thickBot="1">
      <c r="A3" s="11"/>
      <c r="B3" s="24" t="s">
        <v>15</v>
      </c>
      <c r="C3" s="25" t="s">
        <v>16</v>
      </c>
      <c r="D3" s="25" t="s">
        <v>17</v>
      </c>
      <c r="E3" s="25" t="s">
        <v>18</v>
      </c>
      <c r="F3" s="25" t="s">
        <v>19</v>
      </c>
      <c r="G3" s="25" t="s">
        <v>20</v>
      </c>
      <c r="H3" s="25" t="s">
        <v>21</v>
      </c>
      <c r="I3" s="25" t="s">
        <v>22</v>
      </c>
      <c r="J3" s="26" t="s">
        <v>23</v>
      </c>
      <c r="K3" s="25" t="s">
        <v>24</v>
      </c>
      <c r="L3" s="25" t="s">
        <v>25</v>
      </c>
      <c r="M3" s="25" t="s">
        <v>26</v>
      </c>
      <c r="N3" s="27" t="s">
        <v>27</v>
      </c>
      <c r="O3" s="27" t="s">
        <v>42</v>
      </c>
    </row>
    <row r="4" spans="1:15" s="5" customFormat="1" ht="27" customHeight="1" thickBot="1">
      <c r="A4" s="28" t="s">
        <v>43</v>
      </c>
      <c r="B4" s="63">
        <v>40862</v>
      </c>
      <c r="C4" s="63">
        <v>43649</v>
      </c>
      <c r="D4" s="63">
        <v>45801</v>
      </c>
      <c r="E4" s="63">
        <v>48286</v>
      </c>
      <c r="F4" s="63">
        <v>50039</v>
      </c>
      <c r="G4" s="63">
        <v>51900</v>
      </c>
      <c r="H4" s="63">
        <v>54538</v>
      </c>
      <c r="I4" s="63">
        <v>56585</v>
      </c>
      <c r="J4" s="64">
        <v>58314</v>
      </c>
      <c r="K4" s="29">
        <v>60287</v>
      </c>
      <c r="L4" s="29">
        <v>61497</v>
      </c>
      <c r="M4" s="29">
        <v>61941</v>
      </c>
      <c r="N4" s="65">
        <v>63773</v>
      </c>
      <c r="O4" s="65">
        <v>65250</v>
      </c>
    </row>
    <row r="5" spans="1:15" s="5" customFormat="1" ht="15" customHeight="1">
      <c r="A5" s="4" t="s">
        <v>6</v>
      </c>
      <c r="B5" s="8"/>
      <c r="C5" s="8"/>
      <c r="D5" s="8"/>
      <c r="E5" s="8"/>
      <c r="F5" s="8"/>
      <c r="G5" s="66"/>
      <c r="H5" s="66"/>
    </row>
  </sheetData>
  <mergeCells count="1">
    <mergeCell ref="J1:K1"/>
  </mergeCells>
  <phoneticPr fontId="1"/>
  <printOptions horizontalCentered="1"/>
  <pageMargins left="0.47244094488188981" right="0.47244094488188981" top="0.70866141732283472" bottom="0" header="0" footer="0"/>
  <pageSetup paperSize="9" scale="97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064C05-C78D-46EB-88FB-42390067045D}">
  <dimension ref="A1:K46"/>
  <sheetViews>
    <sheetView showGridLines="0" zoomScaleNormal="100" workbookViewId="0"/>
  </sheetViews>
  <sheetFormatPr defaultColWidth="8.875" defaultRowHeight="13.5"/>
  <cols>
    <col min="1" max="2" width="13.625" style="2" customWidth="1"/>
    <col min="3" max="5" width="21.875" style="2" customWidth="1"/>
    <col min="6" max="11" width="6.625" style="2" customWidth="1"/>
    <col min="12" max="16384" width="8.875" style="2"/>
  </cols>
  <sheetData>
    <row r="1" spans="1:11" ht="15" customHeight="1">
      <c r="A1" s="21" t="s">
        <v>44</v>
      </c>
      <c r="B1" s="3"/>
      <c r="C1" s="68"/>
      <c r="D1" s="68"/>
      <c r="H1" s="19"/>
      <c r="I1" s="19"/>
      <c r="J1" s="19"/>
      <c r="K1" s="19"/>
    </row>
    <row r="2" spans="1:11" ht="15" customHeight="1" thickBot="1">
      <c r="A2" s="8" t="s">
        <v>45</v>
      </c>
      <c r="B2" s="8"/>
      <c r="H2" s="69"/>
      <c r="I2" s="69"/>
      <c r="J2" s="69"/>
      <c r="K2" s="69"/>
    </row>
    <row r="3" spans="1:11" s="66" customFormat="1" ht="9.9499999999999993" customHeight="1" thickBot="1">
      <c r="A3" s="70"/>
      <c r="B3" s="71"/>
      <c r="C3" s="72" t="s">
        <v>46</v>
      </c>
      <c r="D3" s="72" t="s">
        <v>47</v>
      </c>
      <c r="E3" s="73" t="s">
        <v>48</v>
      </c>
    </row>
    <row r="4" spans="1:11" s="66" customFormat="1" ht="9.9499999999999993" customHeight="1">
      <c r="A4" s="74" t="s">
        <v>49</v>
      </c>
      <c r="B4" s="75" t="s">
        <v>50</v>
      </c>
      <c r="C4" s="76">
        <v>10464963760</v>
      </c>
      <c r="D4" s="76">
        <v>10464963760</v>
      </c>
      <c r="E4" s="77">
        <v>100</v>
      </c>
    </row>
    <row r="5" spans="1:11" s="66" customFormat="1" ht="9.9499999999999993" customHeight="1">
      <c r="A5" s="78"/>
      <c r="B5" s="79" t="s">
        <v>51</v>
      </c>
      <c r="C5" s="80">
        <v>1505717620</v>
      </c>
      <c r="D5" s="80">
        <v>1298719657</v>
      </c>
      <c r="E5" s="81">
        <v>86.252537643811323</v>
      </c>
    </row>
    <row r="6" spans="1:11" s="8" customFormat="1" ht="12" customHeight="1">
      <c r="A6" s="82"/>
      <c r="B6" s="83" t="s">
        <v>52</v>
      </c>
      <c r="C6" s="84">
        <v>11970681380</v>
      </c>
      <c r="D6" s="84">
        <v>11763683417</v>
      </c>
      <c r="E6" s="85">
        <v>98.270792142660795</v>
      </c>
    </row>
    <row r="7" spans="1:11" s="8" customFormat="1" ht="9.9499999999999993" customHeight="1">
      <c r="A7" s="78" t="s">
        <v>53</v>
      </c>
      <c r="B7" s="79" t="s">
        <v>50</v>
      </c>
      <c r="C7" s="80">
        <v>13472567970</v>
      </c>
      <c r="D7" s="80">
        <v>13472567970</v>
      </c>
      <c r="E7" s="81">
        <v>100</v>
      </c>
    </row>
    <row r="8" spans="1:11" s="8" customFormat="1" ht="9.9499999999999993" customHeight="1">
      <c r="A8" s="78"/>
      <c r="B8" s="79" t="s">
        <v>51</v>
      </c>
      <c r="C8" s="80">
        <v>2164147410</v>
      </c>
      <c r="D8" s="80">
        <v>1895948410</v>
      </c>
      <c r="E8" s="81">
        <v>87.607175058375532</v>
      </c>
    </row>
    <row r="9" spans="1:11" s="8" customFormat="1" ht="12" customHeight="1">
      <c r="A9" s="78"/>
      <c r="B9" s="79" t="s">
        <v>52</v>
      </c>
      <c r="C9" s="80">
        <v>15636715380</v>
      </c>
      <c r="D9" s="80">
        <v>15368516380</v>
      </c>
      <c r="E9" s="81">
        <v>98.284812420752772</v>
      </c>
    </row>
    <row r="10" spans="1:11" s="8" customFormat="1" ht="9.9499999999999993" customHeight="1">
      <c r="A10" s="86" t="s">
        <v>54</v>
      </c>
      <c r="B10" s="87" t="s">
        <v>50</v>
      </c>
      <c r="C10" s="88">
        <v>14117879470</v>
      </c>
      <c r="D10" s="88">
        <v>14117879470</v>
      </c>
      <c r="E10" s="89">
        <v>100</v>
      </c>
    </row>
    <row r="11" spans="1:11" s="8" customFormat="1" ht="9.9499999999999993" customHeight="1">
      <c r="A11" s="78"/>
      <c r="B11" s="79" t="s">
        <v>51</v>
      </c>
      <c r="C11" s="80">
        <v>2194700920</v>
      </c>
      <c r="D11" s="80">
        <v>1945488621</v>
      </c>
      <c r="E11" s="81">
        <v>88.644817308410296</v>
      </c>
    </row>
    <row r="12" spans="1:11" s="8" customFormat="1" ht="12" customHeight="1">
      <c r="A12" s="82"/>
      <c r="B12" s="83" t="s">
        <v>52</v>
      </c>
      <c r="C12" s="84">
        <v>16312580390</v>
      </c>
      <c r="D12" s="84">
        <v>16063368091</v>
      </c>
      <c r="E12" s="85">
        <v>98.472269297426578</v>
      </c>
    </row>
    <row r="13" spans="1:11" s="8" customFormat="1" ht="9.9499999999999993" customHeight="1">
      <c r="A13" s="78" t="s">
        <v>55</v>
      </c>
      <c r="B13" s="79" t="s">
        <v>50</v>
      </c>
      <c r="C13" s="80">
        <v>14834693970</v>
      </c>
      <c r="D13" s="80">
        <v>14834693970</v>
      </c>
      <c r="E13" s="81">
        <v>100</v>
      </c>
    </row>
    <row r="14" spans="1:11" s="8" customFormat="1" ht="9.9499999999999993" customHeight="1">
      <c r="A14" s="78"/>
      <c r="B14" s="79" t="s">
        <v>51</v>
      </c>
      <c r="C14" s="80">
        <v>2196795650</v>
      </c>
      <c r="D14" s="80">
        <v>1943541454</v>
      </c>
      <c r="E14" s="81">
        <v>88.471654338900379</v>
      </c>
    </row>
    <row r="15" spans="1:11" s="8" customFormat="1" ht="12" customHeight="1">
      <c r="A15" s="78"/>
      <c r="B15" s="79" t="s">
        <v>52</v>
      </c>
      <c r="C15" s="80">
        <v>17031489620</v>
      </c>
      <c r="D15" s="80">
        <v>16778235424</v>
      </c>
      <c r="E15" s="81">
        <v>98.513023806780794</v>
      </c>
    </row>
    <row r="16" spans="1:11" s="8" customFormat="1" ht="9.9499999999999993" customHeight="1">
      <c r="A16" s="86" t="s">
        <v>56</v>
      </c>
      <c r="B16" s="87" t="s">
        <v>50</v>
      </c>
      <c r="C16" s="88">
        <v>16917762250</v>
      </c>
      <c r="D16" s="88">
        <v>16917762250</v>
      </c>
      <c r="E16" s="89">
        <v>100</v>
      </c>
    </row>
    <row r="17" spans="1:5" s="8" customFormat="1" ht="9.9499999999999993" customHeight="1">
      <c r="A17" s="78"/>
      <c r="B17" s="79" t="s">
        <v>51</v>
      </c>
      <c r="C17" s="80">
        <v>2345652550</v>
      </c>
      <c r="D17" s="80">
        <v>2078536751</v>
      </c>
      <c r="E17" s="81">
        <v>88.612303258639045</v>
      </c>
    </row>
    <row r="18" spans="1:5" s="8" customFormat="1" ht="12" customHeight="1">
      <c r="A18" s="82"/>
      <c r="B18" s="83" t="s">
        <v>52</v>
      </c>
      <c r="C18" s="84">
        <v>19263414800</v>
      </c>
      <c r="D18" s="84">
        <v>18996299001</v>
      </c>
      <c r="E18" s="85">
        <v>98.613351777069141</v>
      </c>
    </row>
    <row r="19" spans="1:5" s="8" customFormat="1" ht="9.9499999999999993" customHeight="1">
      <c r="A19" s="78" t="s">
        <v>57</v>
      </c>
      <c r="B19" s="79" t="s">
        <v>50</v>
      </c>
      <c r="C19" s="80">
        <v>17524667080</v>
      </c>
      <c r="D19" s="80">
        <v>17524667080</v>
      </c>
      <c r="E19" s="81">
        <v>100</v>
      </c>
    </row>
    <row r="20" spans="1:5" s="8" customFormat="1" ht="9.9499999999999993" customHeight="1">
      <c r="A20" s="78"/>
      <c r="B20" s="79" t="s">
        <v>51</v>
      </c>
      <c r="C20" s="80">
        <v>2305226430</v>
      </c>
      <c r="D20" s="80">
        <v>2041515409</v>
      </c>
      <c r="E20" s="81">
        <v>88.56029856468372</v>
      </c>
    </row>
    <row r="21" spans="1:5" s="8" customFormat="1" ht="12" customHeight="1">
      <c r="A21" s="78"/>
      <c r="B21" s="79" t="s">
        <v>52</v>
      </c>
      <c r="C21" s="80">
        <v>19829893510</v>
      </c>
      <c r="D21" s="80">
        <v>19566182489</v>
      </c>
      <c r="E21" s="81">
        <v>98.670133952726403</v>
      </c>
    </row>
    <row r="22" spans="1:5" s="8" customFormat="1" ht="9.9499999999999993" customHeight="1">
      <c r="A22" s="86" t="s">
        <v>58</v>
      </c>
      <c r="B22" s="87" t="s">
        <v>50</v>
      </c>
      <c r="C22" s="88">
        <v>17919134640</v>
      </c>
      <c r="D22" s="88">
        <v>17919134640</v>
      </c>
      <c r="E22" s="89">
        <v>100</v>
      </c>
    </row>
    <row r="23" spans="1:5" s="8" customFormat="1" ht="9.9499999999999993" customHeight="1">
      <c r="A23" s="78"/>
      <c r="B23" s="79" t="s">
        <v>51</v>
      </c>
      <c r="C23" s="80">
        <v>2325579000</v>
      </c>
      <c r="D23" s="80">
        <v>2104188200</v>
      </c>
      <c r="E23" s="81">
        <v>90.48</v>
      </c>
    </row>
    <row r="24" spans="1:5" s="8" customFormat="1" ht="12" customHeight="1">
      <c r="A24" s="82"/>
      <c r="B24" s="83" t="s">
        <v>52</v>
      </c>
      <c r="C24" s="84">
        <v>20244713640</v>
      </c>
      <c r="D24" s="84">
        <v>20023322840</v>
      </c>
      <c r="E24" s="85">
        <v>98.91</v>
      </c>
    </row>
    <row r="25" spans="1:5" s="8" customFormat="1" ht="9.9499999999999993" customHeight="1">
      <c r="A25" s="78" t="s">
        <v>59</v>
      </c>
      <c r="B25" s="79" t="s">
        <v>50</v>
      </c>
      <c r="C25" s="80">
        <v>19332447300</v>
      </c>
      <c r="D25" s="80">
        <v>19332447300</v>
      </c>
      <c r="E25" s="81">
        <v>100</v>
      </c>
    </row>
    <row r="26" spans="1:5" s="8" customFormat="1" ht="9.9499999999999993" customHeight="1">
      <c r="A26" s="78"/>
      <c r="B26" s="79" t="s">
        <v>51</v>
      </c>
      <c r="C26" s="80">
        <v>2268335320</v>
      </c>
      <c r="D26" s="80">
        <v>2114073934</v>
      </c>
      <c r="E26" s="81">
        <v>93.2</v>
      </c>
    </row>
    <row r="27" spans="1:5" s="8" customFormat="1" ht="12" customHeight="1">
      <c r="A27" s="78"/>
      <c r="B27" s="79" t="s">
        <v>52</v>
      </c>
      <c r="C27" s="80">
        <v>21600782620</v>
      </c>
      <c r="D27" s="80">
        <v>21446521234</v>
      </c>
      <c r="E27" s="81">
        <v>99.29</v>
      </c>
    </row>
    <row r="28" spans="1:5" s="8" customFormat="1" ht="9.9499999999999993" customHeight="1">
      <c r="A28" s="86" t="s">
        <v>60</v>
      </c>
      <c r="B28" s="87" t="s">
        <v>50</v>
      </c>
      <c r="C28" s="88">
        <v>19188400180</v>
      </c>
      <c r="D28" s="88">
        <v>19188400180</v>
      </c>
      <c r="E28" s="89">
        <v>100</v>
      </c>
    </row>
    <row r="29" spans="1:5" s="8" customFormat="1" ht="9.9499999999999993" customHeight="1">
      <c r="A29" s="78"/>
      <c r="B29" s="79" t="s">
        <v>51</v>
      </c>
      <c r="C29" s="80">
        <v>2204184890</v>
      </c>
      <c r="D29" s="80">
        <v>2057916878</v>
      </c>
      <c r="E29" s="81">
        <v>93.364077003540302</v>
      </c>
    </row>
    <row r="30" spans="1:5" s="8" customFormat="1" ht="12" customHeight="1">
      <c r="A30" s="82"/>
      <c r="B30" s="83" t="s">
        <v>52</v>
      </c>
      <c r="C30" s="84">
        <v>21392585070</v>
      </c>
      <c r="D30" s="84">
        <v>21246317058</v>
      </c>
      <c r="E30" s="85">
        <v>99.316267709015122</v>
      </c>
    </row>
    <row r="31" spans="1:5" ht="9.9499999999999993" customHeight="1">
      <c r="A31" s="78" t="s">
        <v>61</v>
      </c>
      <c r="B31" s="79" t="s">
        <v>50</v>
      </c>
      <c r="C31" s="80">
        <v>18900088720</v>
      </c>
      <c r="D31" s="80">
        <v>18900088720</v>
      </c>
      <c r="E31" s="81">
        <v>100</v>
      </c>
    </row>
    <row r="32" spans="1:5" ht="9.9499999999999993" customHeight="1">
      <c r="A32" s="78"/>
      <c r="B32" s="79" t="s">
        <v>51</v>
      </c>
      <c r="C32" s="80">
        <v>2277696220</v>
      </c>
      <c r="D32" s="80">
        <v>2164176230</v>
      </c>
      <c r="E32" s="81">
        <v>95.01601710521345</v>
      </c>
    </row>
    <row r="33" spans="1:5" ht="12" customHeight="1">
      <c r="A33" s="78"/>
      <c r="B33" s="79" t="s">
        <v>52</v>
      </c>
      <c r="C33" s="80">
        <v>21177784940</v>
      </c>
      <c r="D33" s="80">
        <v>21064264950</v>
      </c>
      <c r="E33" s="81">
        <v>99.463966650329013</v>
      </c>
    </row>
    <row r="34" spans="1:5" ht="9.9499999999999993" customHeight="1">
      <c r="A34" s="86" t="s">
        <v>62</v>
      </c>
      <c r="B34" s="87" t="s">
        <v>50</v>
      </c>
      <c r="C34" s="88">
        <v>20805967820</v>
      </c>
      <c r="D34" s="88">
        <v>20805967820</v>
      </c>
      <c r="E34" s="89">
        <v>100</v>
      </c>
    </row>
    <row r="35" spans="1:5" ht="9.9499999999999993" customHeight="1">
      <c r="A35" s="78"/>
      <c r="B35" s="79" t="s">
        <v>51</v>
      </c>
      <c r="C35" s="80">
        <v>2618003870</v>
      </c>
      <c r="D35" s="80">
        <v>2512653408</v>
      </c>
      <c r="E35" s="81">
        <v>95.975924130318418</v>
      </c>
    </row>
    <row r="36" spans="1:5" ht="12" customHeight="1">
      <c r="A36" s="82"/>
      <c r="B36" s="83" t="s">
        <v>52</v>
      </c>
      <c r="C36" s="84">
        <v>23423971690</v>
      </c>
      <c r="D36" s="84">
        <v>23318621228</v>
      </c>
      <c r="E36" s="85">
        <v>99.550245093384504</v>
      </c>
    </row>
    <row r="37" spans="1:5" ht="9.9499999999999993" customHeight="1">
      <c r="A37" s="78" t="s">
        <v>63</v>
      </c>
      <c r="B37" s="79" t="s">
        <v>50</v>
      </c>
      <c r="C37" s="80">
        <v>20937254040</v>
      </c>
      <c r="D37" s="80">
        <v>20937254040</v>
      </c>
      <c r="E37" s="81">
        <v>100</v>
      </c>
    </row>
    <row r="38" spans="1:5" ht="9.9499999999999993" customHeight="1">
      <c r="A38" s="78"/>
      <c r="B38" s="79" t="s">
        <v>51</v>
      </c>
      <c r="C38" s="80">
        <v>2710602850</v>
      </c>
      <c r="D38" s="80">
        <v>2611721937</v>
      </c>
      <c r="E38" s="81">
        <v>96.352069319192225</v>
      </c>
    </row>
    <row r="39" spans="1:5" ht="12" customHeight="1">
      <c r="A39" s="78"/>
      <c r="B39" s="79" t="s">
        <v>52</v>
      </c>
      <c r="C39" s="80">
        <v>23647856890</v>
      </c>
      <c r="D39" s="80">
        <v>23548975977</v>
      </c>
      <c r="E39" s="81">
        <v>99.58186099712988</v>
      </c>
    </row>
    <row r="40" spans="1:5" ht="9.9499999999999993" customHeight="1">
      <c r="A40" s="86" t="s">
        <v>64</v>
      </c>
      <c r="B40" s="87" t="s">
        <v>50</v>
      </c>
      <c r="C40" s="88">
        <v>20867926070</v>
      </c>
      <c r="D40" s="88">
        <v>20867926070</v>
      </c>
      <c r="E40" s="89">
        <v>100</v>
      </c>
    </row>
    <row r="41" spans="1:5" ht="9.9499999999999993" customHeight="1">
      <c r="A41" s="78"/>
      <c r="B41" s="79" t="s">
        <v>51</v>
      </c>
      <c r="C41" s="80">
        <v>2912861800</v>
      </c>
      <c r="D41" s="80">
        <v>2820177579</v>
      </c>
      <c r="E41" s="81">
        <v>96.818104415389712</v>
      </c>
    </row>
    <row r="42" spans="1:5" ht="12" customHeight="1">
      <c r="A42" s="78"/>
      <c r="B42" s="79" t="s">
        <v>52</v>
      </c>
      <c r="C42" s="80">
        <v>23780787870</v>
      </c>
      <c r="D42" s="80">
        <v>23688103649</v>
      </c>
      <c r="E42" s="81">
        <v>99.610255885941768</v>
      </c>
    </row>
    <row r="43" spans="1:5" ht="9.9499999999999993" customHeight="1">
      <c r="A43" s="86" t="s">
        <v>65</v>
      </c>
      <c r="B43" s="87" t="s">
        <v>50</v>
      </c>
      <c r="C43" s="88">
        <f>C45-C44</f>
        <v>22508764000</v>
      </c>
      <c r="D43" s="88">
        <v>22508764000</v>
      </c>
      <c r="E43" s="89">
        <v>100</v>
      </c>
    </row>
    <row r="44" spans="1:5" ht="9.9499999999999993" customHeight="1">
      <c r="A44" s="78"/>
      <c r="B44" s="79" t="s">
        <v>51</v>
      </c>
      <c r="C44" s="80">
        <v>3398609000</v>
      </c>
      <c r="D44" s="80">
        <v>3305995344</v>
      </c>
      <c r="E44" s="81">
        <v>97.274954076800242</v>
      </c>
    </row>
    <row r="45" spans="1:5" ht="12" customHeight="1" thickBot="1">
      <c r="A45" s="90"/>
      <c r="B45" s="91" t="s">
        <v>52</v>
      </c>
      <c r="C45" s="92">
        <v>25907373000</v>
      </c>
      <c r="D45" s="92">
        <v>25814759344</v>
      </c>
      <c r="E45" s="93">
        <v>99.642520081059544</v>
      </c>
    </row>
    <row r="46" spans="1:5" ht="15" customHeight="1">
      <c r="A46" s="4" t="s">
        <v>66</v>
      </c>
      <c r="B46" s="4"/>
    </row>
  </sheetData>
  <mergeCells count="16">
    <mergeCell ref="A34:A36"/>
    <mergeCell ref="A37:A39"/>
    <mergeCell ref="A40:A42"/>
    <mergeCell ref="A43:A45"/>
    <mergeCell ref="A16:A18"/>
    <mergeCell ref="A19:A21"/>
    <mergeCell ref="A22:A24"/>
    <mergeCell ref="A25:A27"/>
    <mergeCell ref="A28:A30"/>
    <mergeCell ref="A31:A33"/>
    <mergeCell ref="H1:I1"/>
    <mergeCell ref="J1:K1"/>
    <mergeCell ref="A4:A6"/>
    <mergeCell ref="A7:A9"/>
    <mergeCell ref="A10:A12"/>
    <mergeCell ref="A13:A15"/>
  </mergeCells>
  <phoneticPr fontId="1"/>
  <printOptions horizontalCentered="1"/>
  <pageMargins left="0.47244094488188981" right="0.47244094488188981" top="0.70866141732283472" bottom="0" header="0" footer="0"/>
  <pageSetup paperSize="9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80E222-E4F2-4C37-8947-EC1F4EE533EC}">
  <sheetPr>
    <pageSetUpPr fitToPage="1"/>
  </sheetPr>
  <dimension ref="A1:N36"/>
  <sheetViews>
    <sheetView showGridLines="0" zoomScaleNormal="100" zoomScaleSheetLayoutView="100" workbookViewId="0"/>
  </sheetViews>
  <sheetFormatPr defaultColWidth="8.875" defaultRowHeight="13.5"/>
  <cols>
    <col min="1" max="1" width="25.625" style="2" customWidth="1"/>
    <col min="2" max="8" width="6.625" style="2" customWidth="1"/>
    <col min="9" max="11" width="6.625" style="94" customWidth="1"/>
    <col min="12" max="14" width="6.625" style="2" customWidth="1"/>
    <col min="15" max="16384" width="8.875" style="2"/>
  </cols>
  <sheetData>
    <row r="1" spans="1:14" ht="15" customHeight="1">
      <c r="A1" s="20" t="s">
        <v>67</v>
      </c>
      <c r="M1" s="19"/>
      <c r="N1" s="19"/>
    </row>
    <row r="2" spans="1:14" s="97" customFormat="1" ht="15" customHeight="1" thickBot="1">
      <c r="A2" s="4" t="s">
        <v>68</v>
      </c>
      <c r="B2" s="95"/>
      <c r="C2" s="95"/>
      <c r="D2" s="95"/>
      <c r="E2" s="95"/>
      <c r="F2" s="95"/>
      <c r="G2" s="95"/>
      <c r="H2" s="95"/>
      <c r="I2" s="96"/>
      <c r="J2" s="96"/>
      <c r="K2" s="96"/>
      <c r="L2" s="69"/>
      <c r="M2" s="69"/>
      <c r="N2" s="69"/>
    </row>
    <row r="3" spans="1:14" s="5" customFormat="1" ht="12" thickBot="1">
      <c r="A3" s="11"/>
      <c r="B3" s="98" t="s">
        <v>69</v>
      </c>
      <c r="C3" s="99" t="s">
        <v>70</v>
      </c>
      <c r="D3" s="99" t="s">
        <v>71</v>
      </c>
      <c r="E3" s="98" t="s">
        <v>72</v>
      </c>
      <c r="F3" s="99" t="s">
        <v>73</v>
      </c>
      <c r="G3" s="99" t="s">
        <v>74</v>
      </c>
      <c r="H3" s="99" t="s">
        <v>75</v>
      </c>
      <c r="I3" s="100" t="s">
        <v>76</v>
      </c>
      <c r="J3" s="100" t="s">
        <v>77</v>
      </c>
      <c r="K3" s="101" t="s">
        <v>78</v>
      </c>
      <c r="L3" s="6"/>
      <c r="M3" s="6"/>
      <c r="N3" s="6"/>
    </row>
    <row r="4" spans="1:14" s="5" customFormat="1" ht="15" customHeight="1">
      <c r="A4" s="102" t="s">
        <v>79</v>
      </c>
      <c r="B4" s="103"/>
      <c r="C4" s="103"/>
      <c r="D4" s="103"/>
      <c r="E4" s="103"/>
      <c r="F4" s="103"/>
      <c r="G4" s="103"/>
      <c r="H4" s="103"/>
      <c r="I4" s="104"/>
      <c r="J4" s="104"/>
      <c r="K4" s="104"/>
      <c r="L4" s="6"/>
      <c r="M4" s="6"/>
      <c r="N4" s="6"/>
    </row>
    <row r="5" spans="1:14" s="5" customFormat="1" ht="18" customHeight="1">
      <c r="A5" s="105" t="s">
        <v>80</v>
      </c>
      <c r="B5" s="106">
        <v>151593</v>
      </c>
      <c r="C5" s="106">
        <v>134157</v>
      </c>
      <c r="D5" s="106">
        <v>123273</v>
      </c>
      <c r="E5" s="106">
        <v>136028</v>
      </c>
      <c r="F5" s="106">
        <v>137585</v>
      </c>
      <c r="G5" s="106">
        <v>145379</v>
      </c>
      <c r="H5" s="106">
        <v>149289</v>
      </c>
      <c r="I5" s="107">
        <v>150437</v>
      </c>
      <c r="J5" s="106">
        <v>152251</v>
      </c>
      <c r="K5" s="108">
        <f>J5/I5</f>
        <v>1.0120582037663606</v>
      </c>
      <c r="L5" s="6"/>
      <c r="M5" s="6"/>
      <c r="N5" s="6"/>
    </row>
    <row r="6" spans="1:14" s="5" customFormat="1" ht="18" customHeight="1">
      <c r="A6" s="105" t="s">
        <v>81</v>
      </c>
      <c r="B6" s="106">
        <v>12588</v>
      </c>
      <c r="C6" s="106">
        <v>12094</v>
      </c>
      <c r="D6" s="106">
        <v>10818</v>
      </c>
      <c r="E6" s="106">
        <v>12052</v>
      </c>
      <c r="F6" s="106">
        <v>11963</v>
      </c>
      <c r="G6" s="106">
        <v>12602</v>
      </c>
      <c r="H6" s="106">
        <v>12303</v>
      </c>
      <c r="I6" s="107">
        <v>12292</v>
      </c>
      <c r="J6" s="106">
        <v>12024</v>
      </c>
      <c r="K6" s="108">
        <f t="shared" ref="K6:K35" si="0">J6/I6</f>
        <v>0.97819720143182554</v>
      </c>
      <c r="L6" s="6"/>
      <c r="M6" s="6"/>
      <c r="N6" s="6"/>
    </row>
    <row r="7" spans="1:14" s="5" customFormat="1" ht="18" customHeight="1">
      <c r="A7" s="105" t="s">
        <v>82</v>
      </c>
      <c r="B7" s="106">
        <v>59467</v>
      </c>
      <c r="C7" s="106">
        <v>65598</v>
      </c>
      <c r="D7" s="106">
        <v>68866</v>
      </c>
      <c r="E7" s="106">
        <v>83462</v>
      </c>
      <c r="F7" s="106">
        <v>90442</v>
      </c>
      <c r="G7" s="106">
        <v>100152</v>
      </c>
      <c r="H7" s="106">
        <v>106872</v>
      </c>
      <c r="I7" s="107">
        <v>116707</v>
      </c>
      <c r="J7" s="106">
        <v>124295</v>
      </c>
      <c r="K7" s="108">
        <f t="shared" si="0"/>
        <v>1.0650175225136453</v>
      </c>
      <c r="L7" s="6"/>
      <c r="M7" s="6"/>
      <c r="N7" s="6"/>
    </row>
    <row r="8" spans="1:14" s="5" customFormat="1" ht="18" customHeight="1">
      <c r="A8" s="105" t="s">
        <v>83</v>
      </c>
      <c r="B8" s="106">
        <v>5828</v>
      </c>
      <c r="C8" s="106">
        <v>6132</v>
      </c>
      <c r="D8" s="106">
        <v>6232</v>
      </c>
      <c r="E8" s="106">
        <v>7191</v>
      </c>
      <c r="F8" s="106">
        <v>7338</v>
      </c>
      <c r="G8" s="106">
        <v>8431</v>
      </c>
      <c r="H8" s="106">
        <v>9359</v>
      </c>
      <c r="I8" s="107">
        <v>9365</v>
      </c>
      <c r="J8" s="106">
        <v>9418</v>
      </c>
      <c r="K8" s="108">
        <f t="shared" si="0"/>
        <v>1.005659369994661</v>
      </c>
      <c r="L8" s="6"/>
      <c r="M8" s="6"/>
      <c r="N8" s="6"/>
    </row>
    <row r="9" spans="1:14" s="5" customFormat="1" ht="18" customHeight="1">
      <c r="A9" s="105" t="s">
        <v>84</v>
      </c>
      <c r="B9" s="109">
        <v>224842</v>
      </c>
      <c r="C9" s="109">
        <v>240758</v>
      </c>
      <c r="D9" s="109">
        <v>255718</v>
      </c>
      <c r="E9" s="109">
        <v>308524</v>
      </c>
      <c r="F9" s="106">
        <v>334353</v>
      </c>
      <c r="G9" s="106">
        <v>368414</v>
      </c>
      <c r="H9" s="106">
        <v>388491</v>
      </c>
      <c r="I9" s="107">
        <v>412318</v>
      </c>
      <c r="J9" s="106">
        <v>445752</v>
      </c>
      <c r="K9" s="108">
        <f t="shared" si="0"/>
        <v>1.08108789817568</v>
      </c>
    </row>
    <row r="10" spans="1:14" s="5" customFormat="1" ht="18" customHeight="1">
      <c r="A10" s="105" t="s">
        <v>85</v>
      </c>
      <c r="B10" s="106">
        <v>142240</v>
      </c>
      <c r="C10" s="106">
        <v>116971</v>
      </c>
      <c r="D10" s="106">
        <v>110423</v>
      </c>
      <c r="E10" s="106">
        <v>123872</v>
      </c>
      <c r="F10" s="106">
        <v>115818</v>
      </c>
      <c r="G10" s="106">
        <v>119187</v>
      </c>
      <c r="H10" s="106">
        <v>123699</v>
      </c>
      <c r="I10" s="107">
        <v>128250</v>
      </c>
      <c r="J10" s="106">
        <v>132192</v>
      </c>
      <c r="K10" s="108">
        <f t="shared" si="0"/>
        <v>1.0307368421052632</v>
      </c>
      <c r="L10" s="6"/>
      <c r="M10" s="6"/>
      <c r="N10" s="6"/>
    </row>
    <row r="11" spans="1:14" s="5" customFormat="1" ht="18" customHeight="1">
      <c r="A11" s="105" t="s">
        <v>86</v>
      </c>
      <c r="B11" s="106">
        <v>34039</v>
      </c>
      <c r="C11" s="106">
        <v>34505</v>
      </c>
      <c r="D11" s="106">
        <v>31872</v>
      </c>
      <c r="E11" s="106">
        <v>34196</v>
      </c>
      <c r="F11" s="106">
        <v>30471</v>
      </c>
      <c r="G11" s="106">
        <v>30128</v>
      </c>
      <c r="H11" s="106">
        <v>31041</v>
      </c>
      <c r="I11" s="107">
        <v>31512</v>
      </c>
      <c r="J11" s="106">
        <v>32099</v>
      </c>
      <c r="K11" s="108">
        <f t="shared" si="0"/>
        <v>1.0186278243208937</v>
      </c>
      <c r="L11" s="6"/>
      <c r="M11" s="6"/>
      <c r="N11" s="6"/>
    </row>
    <row r="12" spans="1:14" s="5" customFormat="1" ht="18" customHeight="1">
      <c r="A12" s="105" t="s">
        <v>87</v>
      </c>
      <c r="B12" s="106">
        <v>27089</v>
      </c>
      <c r="C12" s="106">
        <v>27544</v>
      </c>
      <c r="D12" s="106">
        <v>25489</v>
      </c>
      <c r="E12" s="106">
        <v>27922</v>
      </c>
      <c r="F12" s="106">
        <v>22750</v>
      </c>
      <c r="G12" s="106">
        <v>23000</v>
      </c>
      <c r="H12" s="106">
        <v>23903</v>
      </c>
      <c r="I12" s="107">
        <v>25391</v>
      </c>
      <c r="J12" s="106">
        <v>24844</v>
      </c>
      <c r="K12" s="108">
        <f t="shared" si="0"/>
        <v>0.9784569335591351</v>
      </c>
      <c r="L12" s="6"/>
      <c r="M12" s="6"/>
      <c r="N12" s="6"/>
    </row>
    <row r="13" spans="1:14" s="5" customFormat="1" ht="18" customHeight="1">
      <c r="A13" s="105" t="s">
        <v>88</v>
      </c>
      <c r="B13" s="106">
        <v>3966</v>
      </c>
      <c r="C13" s="106">
        <v>4080</v>
      </c>
      <c r="D13" s="106">
        <v>3823</v>
      </c>
      <c r="E13" s="106">
        <v>4243</v>
      </c>
      <c r="F13" s="106">
        <v>2924</v>
      </c>
      <c r="G13" s="106">
        <v>2882</v>
      </c>
      <c r="H13" s="106">
        <v>2927</v>
      </c>
      <c r="I13" s="107">
        <v>3409</v>
      </c>
      <c r="J13" s="106">
        <v>3616</v>
      </c>
      <c r="K13" s="108">
        <f t="shared" si="0"/>
        <v>1.0607216192431799</v>
      </c>
      <c r="L13" s="6"/>
      <c r="M13" s="6"/>
      <c r="N13" s="6"/>
    </row>
    <row r="14" spans="1:14" s="5" customFormat="1" ht="18" customHeight="1">
      <c r="A14" s="105" t="s">
        <v>89</v>
      </c>
      <c r="B14" s="110">
        <v>38038</v>
      </c>
      <c r="C14" s="110">
        <v>39317</v>
      </c>
      <c r="D14" s="110">
        <v>38950</v>
      </c>
      <c r="E14" s="110">
        <v>44490</v>
      </c>
      <c r="F14" s="106">
        <v>45846</v>
      </c>
      <c r="G14" s="106">
        <v>46697</v>
      </c>
      <c r="H14" s="106">
        <v>47641</v>
      </c>
      <c r="I14" s="107">
        <v>49201</v>
      </c>
      <c r="J14" s="106">
        <v>51955</v>
      </c>
      <c r="K14" s="108">
        <f t="shared" si="0"/>
        <v>1.055974472063576</v>
      </c>
    </row>
    <row r="15" spans="1:14" s="5" customFormat="1" ht="18" customHeight="1">
      <c r="A15" s="105" t="s">
        <v>90</v>
      </c>
      <c r="B15" s="106">
        <v>215722</v>
      </c>
      <c r="C15" s="106">
        <v>225065</v>
      </c>
      <c r="D15" s="106">
        <v>223197</v>
      </c>
      <c r="E15" s="106">
        <v>258661</v>
      </c>
      <c r="F15" s="106">
        <v>274409</v>
      </c>
      <c r="G15" s="106">
        <v>289621</v>
      </c>
      <c r="H15" s="106">
        <v>301989</v>
      </c>
      <c r="I15" s="107">
        <v>310252</v>
      </c>
      <c r="J15" s="106">
        <v>318170</v>
      </c>
      <c r="K15" s="108">
        <f t="shared" si="0"/>
        <v>1.0255211892268221</v>
      </c>
      <c r="L15" s="6"/>
      <c r="M15" s="6"/>
      <c r="N15" s="6"/>
    </row>
    <row r="16" spans="1:14" s="5" customFormat="1" ht="18" customHeight="1">
      <c r="A16" s="105" t="s">
        <v>91</v>
      </c>
      <c r="B16" s="106">
        <v>4696</v>
      </c>
      <c r="C16" s="106">
        <v>4570</v>
      </c>
      <c r="D16" s="106">
        <v>4162</v>
      </c>
      <c r="E16" s="106">
        <v>4784</v>
      </c>
      <c r="F16" s="106">
        <v>4556</v>
      </c>
      <c r="G16" s="106">
        <v>4807</v>
      </c>
      <c r="H16" s="106">
        <v>4903</v>
      </c>
      <c r="I16" s="107">
        <v>4819</v>
      </c>
      <c r="J16" s="106">
        <v>5357</v>
      </c>
      <c r="K16" s="108">
        <f t="shared" si="0"/>
        <v>1.1116414193816144</v>
      </c>
      <c r="L16" s="6"/>
      <c r="M16" s="6"/>
      <c r="N16" s="6"/>
    </row>
    <row r="17" spans="1:14" s="5" customFormat="1" ht="15" customHeight="1">
      <c r="A17" s="111" t="s">
        <v>92</v>
      </c>
      <c r="B17" s="112"/>
      <c r="C17" s="112"/>
      <c r="D17" s="112"/>
      <c r="E17" s="112"/>
      <c r="F17" s="112"/>
      <c r="G17" s="112"/>
      <c r="H17" s="112"/>
      <c r="I17" s="113"/>
      <c r="J17" s="112"/>
      <c r="K17" s="114"/>
      <c r="L17" s="6"/>
      <c r="M17" s="6"/>
      <c r="N17" s="6"/>
    </row>
    <row r="18" spans="1:14" s="5" customFormat="1" ht="18" customHeight="1">
      <c r="A18" s="105" t="s">
        <v>93</v>
      </c>
      <c r="B18" s="106">
        <v>3038</v>
      </c>
      <c r="C18" s="106">
        <v>3168</v>
      </c>
      <c r="D18" s="106">
        <v>3751</v>
      </c>
      <c r="E18" s="106">
        <v>4636</v>
      </c>
      <c r="F18" s="106">
        <v>5115</v>
      </c>
      <c r="G18" s="106">
        <v>5075</v>
      </c>
      <c r="H18" s="106">
        <v>5420</v>
      </c>
      <c r="I18" s="107">
        <v>5360</v>
      </c>
      <c r="J18" s="106">
        <v>5464</v>
      </c>
      <c r="K18" s="108">
        <f t="shared" si="0"/>
        <v>1.0194029850746269</v>
      </c>
      <c r="L18" s="6"/>
      <c r="M18" s="6"/>
      <c r="N18" s="6"/>
    </row>
    <row r="19" spans="1:14" s="5" customFormat="1" ht="18" customHeight="1">
      <c r="A19" s="105" t="s">
        <v>94</v>
      </c>
      <c r="B19" s="106">
        <v>4331</v>
      </c>
      <c r="C19" s="106">
        <v>4414</v>
      </c>
      <c r="D19" s="106">
        <v>4303</v>
      </c>
      <c r="E19" s="106">
        <v>3929</v>
      </c>
      <c r="F19" s="106">
        <v>6456</v>
      </c>
      <c r="G19" s="106">
        <v>5567</v>
      </c>
      <c r="H19" s="106">
        <v>5656</v>
      </c>
      <c r="I19" s="107">
        <v>5714</v>
      </c>
      <c r="J19" s="106">
        <v>5544</v>
      </c>
      <c r="K19" s="108">
        <f t="shared" si="0"/>
        <v>0.97024851242562127</v>
      </c>
      <c r="L19" s="6"/>
      <c r="M19" s="6"/>
      <c r="N19" s="6"/>
    </row>
    <row r="20" spans="1:14" s="5" customFormat="1" ht="18" customHeight="1">
      <c r="A20" s="105" t="s">
        <v>95</v>
      </c>
      <c r="B20" s="115">
        <v>51800</v>
      </c>
      <c r="C20" s="115">
        <v>58920</v>
      </c>
      <c r="D20" s="106">
        <v>56198</v>
      </c>
      <c r="E20" s="106">
        <v>63277</v>
      </c>
      <c r="F20" s="106">
        <v>58320</v>
      </c>
      <c r="G20" s="106">
        <v>59852</v>
      </c>
      <c r="H20" s="106">
        <v>60287</v>
      </c>
      <c r="I20" s="107">
        <v>60982</v>
      </c>
      <c r="J20" s="106">
        <v>61748</v>
      </c>
      <c r="K20" s="108">
        <f t="shared" si="0"/>
        <v>1.0125610835984389</v>
      </c>
      <c r="L20" s="6"/>
      <c r="M20" s="6"/>
      <c r="N20" s="6"/>
    </row>
    <row r="21" spans="1:14" s="5" customFormat="1" ht="18" customHeight="1">
      <c r="A21" s="105" t="s">
        <v>96</v>
      </c>
      <c r="B21" s="106">
        <v>12713</v>
      </c>
      <c r="C21" s="106">
        <v>12428</v>
      </c>
      <c r="D21" s="106">
        <v>11161</v>
      </c>
      <c r="E21" s="106">
        <v>11633</v>
      </c>
      <c r="F21" s="106">
        <v>10927</v>
      </c>
      <c r="G21" s="106">
        <v>10817</v>
      </c>
      <c r="H21" s="106">
        <v>10771</v>
      </c>
      <c r="I21" s="107">
        <v>10995</v>
      </c>
      <c r="J21" s="106">
        <v>11029</v>
      </c>
      <c r="K21" s="108">
        <f t="shared" si="0"/>
        <v>1.0030923146884947</v>
      </c>
      <c r="L21" s="6"/>
      <c r="M21" s="6"/>
      <c r="N21" s="6"/>
    </row>
    <row r="22" spans="1:14" s="5" customFormat="1" ht="18" customHeight="1">
      <c r="A22" s="105" t="s">
        <v>97</v>
      </c>
      <c r="B22" s="106">
        <v>8786</v>
      </c>
      <c r="C22" s="106">
        <v>9299</v>
      </c>
      <c r="D22" s="106">
        <v>10042</v>
      </c>
      <c r="E22" s="106">
        <v>11561</v>
      </c>
      <c r="F22" s="106">
        <v>11346</v>
      </c>
      <c r="G22" s="106">
        <v>11416</v>
      </c>
      <c r="H22" s="106">
        <v>11215</v>
      </c>
      <c r="I22" s="107">
        <v>11357</v>
      </c>
      <c r="J22" s="106">
        <v>11185</v>
      </c>
      <c r="K22" s="108">
        <f t="shared" si="0"/>
        <v>0.98485515541075985</v>
      </c>
      <c r="L22" s="6"/>
      <c r="M22" s="6"/>
      <c r="N22" s="6"/>
    </row>
    <row r="23" spans="1:14" s="5" customFormat="1" ht="18" customHeight="1">
      <c r="A23" s="105" t="s">
        <v>98</v>
      </c>
      <c r="B23" s="110">
        <v>21026</v>
      </c>
      <c r="C23" s="110">
        <v>21752</v>
      </c>
      <c r="D23" s="110">
        <v>21827</v>
      </c>
      <c r="E23" s="110">
        <v>24901</v>
      </c>
      <c r="F23" s="106">
        <v>26082</v>
      </c>
      <c r="G23" s="106">
        <v>27022</v>
      </c>
      <c r="H23" s="106">
        <v>27043</v>
      </c>
      <c r="I23" s="107">
        <v>27069</v>
      </c>
      <c r="J23" s="106">
        <v>28012</v>
      </c>
      <c r="K23" s="108">
        <f t="shared" si="0"/>
        <v>1.0348368982969449</v>
      </c>
    </row>
    <row r="24" spans="1:14" s="5" customFormat="1" ht="18" customHeight="1">
      <c r="A24" s="105" t="s">
        <v>99</v>
      </c>
      <c r="B24" s="106">
        <v>0</v>
      </c>
      <c r="C24" s="106">
        <v>0</v>
      </c>
      <c r="D24" s="106">
        <v>0</v>
      </c>
      <c r="E24" s="116" t="s">
        <v>100</v>
      </c>
      <c r="F24" s="106">
        <v>0</v>
      </c>
      <c r="G24" s="106">
        <v>0</v>
      </c>
      <c r="H24" s="106">
        <v>0</v>
      </c>
      <c r="I24" s="107">
        <v>0</v>
      </c>
      <c r="J24" s="106">
        <v>0</v>
      </c>
      <c r="K24" s="108"/>
      <c r="L24" s="6"/>
      <c r="M24" s="6"/>
      <c r="N24" s="6"/>
    </row>
    <row r="25" spans="1:14" s="5" customFormat="1" ht="18" customHeight="1">
      <c r="A25" s="117" t="s">
        <v>101</v>
      </c>
      <c r="B25" s="106">
        <v>3193</v>
      </c>
      <c r="C25" s="106">
        <v>2963</v>
      </c>
      <c r="D25" s="106">
        <v>2681</v>
      </c>
      <c r="E25" s="106">
        <v>2916</v>
      </c>
      <c r="F25" s="106">
        <v>2908</v>
      </c>
      <c r="G25" s="106">
        <v>2889</v>
      </c>
      <c r="H25" s="106">
        <v>2942</v>
      </c>
      <c r="I25" s="107">
        <v>2928</v>
      </c>
      <c r="J25" s="106">
        <v>2823</v>
      </c>
      <c r="K25" s="108">
        <f t="shared" si="0"/>
        <v>0.96413934426229508</v>
      </c>
      <c r="L25" s="6"/>
      <c r="M25" s="6"/>
      <c r="N25" s="6"/>
    </row>
    <row r="26" spans="1:14" s="5" customFormat="1" ht="18" customHeight="1">
      <c r="A26" s="105" t="s">
        <v>102</v>
      </c>
      <c r="B26" s="106">
        <v>1212</v>
      </c>
      <c r="C26" s="106">
        <v>1234</v>
      </c>
      <c r="D26" s="106">
        <v>2005</v>
      </c>
      <c r="E26" s="106">
        <v>3568</v>
      </c>
      <c r="F26" s="106">
        <v>3451</v>
      </c>
      <c r="G26" s="106">
        <v>4195</v>
      </c>
      <c r="H26" s="106">
        <v>4856</v>
      </c>
      <c r="I26" s="107">
        <v>5204</v>
      </c>
      <c r="J26" s="106">
        <v>5765</v>
      </c>
      <c r="K26" s="108">
        <f t="shared" si="0"/>
        <v>1.1078016910069177</v>
      </c>
      <c r="L26" s="6"/>
      <c r="M26" s="6"/>
      <c r="N26" s="6"/>
    </row>
    <row r="27" spans="1:14" s="5" customFormat="1" ht="15" customHeight="1">
      <c r="A27" s="111" t="s">
        <v>103</v>
      </c>
      <c r="B27" s="112"/>
      <c r="C27" s="112"/>
      <c r="D27" s="112"/>
      <c r="E27" s="112"/>
      <c r="F27" s="112"/>
      <c r="G27" s="112"/>
      <c r="H27" s="112"/>
      <c r="I27" s="113"/>
      <c r="J27" s="112"/>
      <c r="K27" s="114"/>
      <c r="L27" s="6"/>
      <c r="M27" s="6"/>
      <c r="N27" s="6"/>
    </row>
    <row r="28" spans="1:14" s="5" customFormat="1" ht="18" customHeight="1">
      <c r="A28" s="105" t="s">
        <v>104</v>
      </c>
      <c r="B28" s="106">
        <v>3456</v>
      </c>
      <c r="C28" s="106">
        <v>3430</v>
      </c>
      <c r="D28" s="106">
        <v>3240</v>
      </c>
      <c r="E28" s="106">
        <v>3423</v>
      </c>
      <c r="F28" s="106">
        <v>2928</v>
      </c>
      <c r="G28" s="106">
        <v>3100</v>
      </c>
      <c r="H28" s="106">
        <v>3020</v>
      </c>
      <c r="I28" s="107">
        <v>3185</v>
      </c>
      <c r="J28" s="106">
        <v>3059</v>
      </c>
      <c r="K28" s="108">
        <f t="shared" si="0"/>
        <v>0.96043956043956047</v>
      </c>
      <c r="L28" s="6"/>
      <c r="M28" s="6"/>
      <c r="N28" s="6"/>
    </row>
    <row r="29" spans="1:14" s="5" customFormat="1" ht="15" customHeight="1">
      <c r="A29" s="111" t="s">
        <v>105</v>
      </c>
      <c r="B29" s="112"/>
      <c r="C29" s="112"/>
      <c r="D29" s="112"/>
      <c r="E29" s="112"/>
      <c r="F29" s="112"/>
      <c r="G29" s="112"/>
      <c r="H29" s="112"/>
      <c r="I29" s="113"/>
      <c r="J29" s="112"/>
      <c r="K29" s="114"/>
      <c r="L29" s="6"/>
      <c r="M29" s="6"/>
      <c r="N29" s="6"/>
    </row>
    <row r="30" spans="1:14" s="5" customFormat="1" ht="18" customHeight="1">
      <c r="A30" s="105" t="s">
        <v>106</v>
      </c>
      <c r="B30" s="118">
        <v>334327</v>
      </c>
      <c r="C30" s="118">
        <v>319352</v>
      </c>
      <c r="D30" s="118">
        <v>307229</v>
      </c>
      <c r="E30" s="118">
        <v>348941</v>
      </c>
      <c r="F30" s="106">
        <v>361581</v>
      </c>
      <c r="G30" s="106">
        <v>378483</v>
      </c>
      <c r="H30" s="106">
        <v>391834</v>
      </c>
      <c r="I30" s="107">
        <v>400892</v>
      </c>
      <c r="J30" s="106">
        <v>409677</v>
      </c>
      <c r="K30" s="108">
        <f t="shared" si="0"/>
        <v>1.0219136325993035</v>
      </c>
      <c r="L30" s="6"/>
      <c r="M30" s="6"/>
      <c r="N30" s="6"/>
    </row>
    <row r="31" spans="1:14" s="5" customFormat="1" ht="15" customHeight="1">
      <c r="A31" s="111" t="s">
        <v>107</v>
      </c>
      <c r="B31" s="112"/>
      <c r="C31" s="112"/>
      <c r="D31" s="112"/>
      <c r="E31" s="112"/>
      <c r="F31" s="112"/>
      <c r="G31" s="112"/>
      <c r="H31" s="112"/>
      <c r="I31" s="113"/>
      <c r="J31" s="112"/>
      <c r="K31" s="114"/>
      <c r="L31" s="6"/>
      <c r="M31" s="6"/>
      <c r="N31" s="6"/>
    </row>
    <row r="32" spans="1:14" s="5" customFormat="1" ht="18" customHeight="1">
      <c r="A32" s="105" t="s">
        <v>108</v>
      </c>
      <c r="B32" s="110">
        <v>48344</v>
      </c>
      <c r="C32" s="110">
        <v>49328</v>
      </c>
      <c r="D32" s="110">
        <v>46288</v>
      </c>
      <c r="E32" s="110">
        <v>52214</v>
      </c>
      <c r="F32" s="106">
        <v>53120</v>
      </c>
      <c r="G32" s="106">
        <v>53399</v>
      </c>
      <c r="H32" s="106">
        <v>54985</v>
      </c>
      <c r="I32" s="107">
        <v>56789</v>
      </c>
      <c r="J32" s="106">
        <v>57130</v>
      </c>
      <c r="K32" s="108">
        <f t="shared" si="0"/>
        <v>1.0060046840057053</v>
      </c>
    </row>
    <row r="33" spans="1:14" s="5" customFormat="1" ht="18" customHeight="1">
      <c r="A33" s="105" t="s">
        <v>109</v>
      </c>
      <c r="B33" s="106">
        <v>24008</v>
      </c>
      <c r="C33" s="106">
        <v>24560</v>
      </c>
      <c r="D33" s="106">
        <v>22619</v>
      </c>
      <c r="E33" s="106">
        <v>24546</v>
      </c>
      <c r="F33" s="106">
        <v>24749</v>
      </c>
      <c r="G33" s="106">
        <v>25162</v>
      </c>
      <c r="H33" s="106">
        <v>24999</v>
      </c>
      <c r="I33" s="107">
        <v>25365</v>
      </c>
      <c r="J33" s="106">
        <v>25791</v>
      </c>
      <c r="K33" s="108">
        <f t="shared" si="0"/>
        <v>1.0167947959787109</v>
      </c>
      <c r="L33" s="6"/>
      <c r="M33" s="6"/>
      <c r="N33" s="6"/>
    </row>
    <row r="34" spans="1:14" s="5" customFormat="1" ht="18" customHeight="1">
      <c r="A34" s="105" t="s">
        <v>110</v>
      </c>
      <c r="B34" s="110">
        <v>4638</v>
      </c>
      <c r="C34" s="110">
        <v>4400</v>
      </c>
      <c r="D34" s="110">
        <v>3394</v>
      </c>
      <c r="E34" s="110">
        <v>3455</v>
      </c>
      <c r="F34" s="106">
        <v>2531</v>
      </c>
      <c r="G34" s="106">
        <v>2271</v>
      </c>
      <c r="H34" s="106">
        <v>2029</v>
      </c>
      <c r="I34" s="107">
        <v>1117</v>
      </c>
      <c r="J34" s="106">
        <v>28</v>
      </c>
      <c r="K34" s="108">
        <f t="shared" si="0"/>
        <v>2.5067144136078783E-2</v>
      </c>
    </row>
    <row r="35" spans="1:14" s="5" customFormat="1" ht="18" customHeight="1" thickBot="1">
      <c r="A35" s="119" t="s">
        <v>111</v>
      </c>
      <c r="B35" s="120"/>
      <c r="C35" s="120"/>
      <c r="D35" s="120">
        <v>1</v>
      </c>
      <c r="E35" s="120">
        <v>164</v>
      </c>
      <c r="F35" s="121">
        <v>837</v>
      </c>
      <c r="G35" s="121">
        <v>1067</v>
      </c>
      <c r="H35" s="121">
        <v>1254</v>
      </c>
      <c r="I35" s="122">
        <v>1316</v>
      </c>
      <c r="J35" s="121">
        <v>1230</v>
      </c>
      <c r="K35" s="123">
        <f t="shared" si="0"/>
        <v>0.93465045592705165</v>
      </c>
    </row>
    <row r="36" spans="1:14" s="5" customFormat="1" ht="15" customHeight="1">
      <c r="A36" s="4" t="s">
        <v>6</v>
      </c>
      <c r="B36" s="8"/>
      <c r="C36" s="8"/>
      <c r="D36" s="9"/>
      <c r="E36" s="9"/>
      <c r="F36" s="124"/>
      <c r="G36" s="124"/>
      <c r="H36" s="124"/>
      <c r="I36" s="125"/>
      <c r="J36" s="125"/>
      <c r="K36" s="126"/>
    </row>
  </sheetData>
  <mergeCells count="1">
    <mergeCell ref="M1:N1"/>
  </mergeCells>
  <phoneticPr fontId="1"/>
  <printOptions horizontalCentered="1"/>
  <pageMargins left="0.47244094488188981" right="0.47244094488188981" top="0.70866141732283472" bottom="0" header="0" footer="0"/>
  <pageSetup paperSize="9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54A445-9F5C-4EB1-8FA5-96C67AC8420D}">
  <dimension ref="A1:R42"/>
  <sheetViews>
    <sheetView showGridLines="0" zoomScaleNormal="100" zoomScaleSheetLayoutView="110" workbookViewId="0"/>
  </sheetViews>
  <sheetFormatPr defaultColWidth="8.875" defaultRowHeight="13.5"/>
  <cols>
    <col min="1" max="1" width="2.75" style="129" customWidth="1"/>
    <col min="2" max="2" width="28.375" style="129" customWidth="1"/>
    <col min="3" max="3" width="9.125" style="129" customWidth="1"/>
    <col min="4" max="4" width="12.5" style="129" customWidth="1"/>
    <col min="5" max="6" width="6.375" style="129" customWidth="1"/>
    <col min="7" max="7" width="9.125" style="129" customWidth="1"/>
    <col min="8" max="8" width="12.5" style="129" customWidth="1"/>
    <col min="9" max="10" width="6.375" style="129" customWidth="1"/>
    <col min="11" max="11" width="9.125" style="129" customWidth="1"/>
    <col min="12" max="12" width="12.5" style="129" customWidth="1"/>
    <col min="13" max="14" width="6.375" style="129" customWidth="1"/>
    <col min="15" max="15" width="9.125" style="129" customWidth="1"/>
    <col min="16" max="16" width="12.875" style="129" customWidth="1"/>
    <col min="17" max="18" width="6.375" style="129" customWidth="1"/>
    <col min="19" max="16384" width="8.875" style="129"/>
  </cols>
  <sheetData>
    <row r="1" spans="1:18" ht="15" customHeight="1">
      <c r="A1" s="127" t="s">
        <v>112</v>
      </c>
      <c r="B1" s="128"/>
      <c r="C1" s="128"/>
      <c r="D1" s="128"/>
      <c r="E1" s="128"/>
      <c r="F1" s="127"/>
      <c r="G1" s="127"/>
      <c r="H1" s="128"/>
      <c r="I1" s="128"/>
    </row>
    <row r="2" spans="1:18" s="130" customFormat="1" ht="15.6" customHeight="1" thickBot="1">
      <c r="A2" s="130" t="s">
        <v>113</v>
      </c>
    </row>
    <row r="3" spans="1:18" s="141" customFormat="1" ht="15" customHeight="1">
      <c r="A3" s="131"/>
      <c r="B3" s="132"/>
      <c r="C3" s="133" t="s">
        <v>114</v>
      </c>
      <c r="D3" s="134"/>
      <c r="E3" s="134"/>
      <c r="F3" s="135"/>
      <c r="G3" s="136"/>
      <c r="H3" s="137" t="s">
        <v>115</v>
      </c>
      <c r="I3" s="138"/>
      <c r="J3" s="139"/>
      <c r="K3" s="140" t="s">
        <v>116</v>
      </c>
      <c r="L3" s="134"/>
      <c r="M3" s="134"/>
      <c r="N3" s="135"/>
      <c r="O3" s="140" t="s">
        <v>117</v>
      </c>
      <c r="P3" s="134"/>
      <c r="Q3" s="134"/>
      <c r="R3" s="134"/>
    </row>
    <row r="4" spans="1:18" s="141" customFormat="1" ht="24.95" customHeight="1" thickBot="1">
      <c r="A4" s="142"/>
      <c r="B4" s="143"/>
      <c r="C4" s="144" t="s">
        <v>118</v>
      </c>
      <c r="D4" s="145" t="s">
        <v>119</v>
      </c>
      <c r="E4" s="146" t="s">
        <v>120</v>
      </c>
      <c r="F4" s="146" t="s">
        <v>121</v>
      </c>
      <c r="G4" s="145" t="s">
        <v>118</v>
      </c>
      <c r="H4" s="145" t="s">
        <v>119</v>
      </c>
      <c r="I4" s="147" t="s">
        <v>120</v>
      </c>
      <c r="J4" s="148" t="s">
        <v>121</v>
      </c>
      <c r="K4" s="149" t="s">
        <v>118</v>
      </c>
      <c r="L4" s="145" t="s">
        <v>119</v>
      </c>
      <c r="M4" s="146" t="s">
        <v>120</v>
      </c>
      <c r="N4" s="146" t="s">
        <v>121</v>
      </c>
      <c r="O4" s="149" t="s">
        <v>118</v>
      </c>
      <c r="P4" s="145" t="s">
        <v>119</v>
      </c>
      <c r="Q4" s="146" t="s">
        <v>120</v>
      </c>
      <c r="R4" s="147" t="s">
        <v>121</v>
      </c>
    </row>
    <row r="5" spans="1:18" s="141" customFormat="1" ht="18" customHeight="1">
      <c r="A5" s="150" t="s">
        <v>122</v>
      </c>
      <c r="B5" s="151" t="s">
        <v>123</v>
      </c>
      <c r="C5" s="152">
        <v>145379</v>
      </c>
      <c r="D5" s="153">
        <v>10060183440</v>
      </c>
      <c r="E5" s="154"/>
      <c r="F5" s="155">
        <v>20.839302643763446</v>
      </c>
      <c r="G5" s="156">
        <v>149289</v>
      </c>
      <c r="H5" s="157">
        <v>10477335475</v>
      </c>
      <c r="I5" s="154"/>
      <c r="J5" s="158">
        <f t="shared" ref="J5:J19" si="0">(H5/H$20)*100</f>
        <v>20.931284604882762</v>
      </c>
      <c r="K5" s="159">
        <v>150437</v>
      </c>
      <c r="L5" s="157">
        <v>10947502408</v>
      </c>
      <c r="M5" s="160"/>
      <c r="N5" s="161">
        <f>(L5/L$20)*100</f>
        <v>20.867493362974443</v>
      </c>
      <c r="O5" s="159">
        <v>152251</v>
      </c>
      <c r="P5" s="157">
        <v>11451795824</v>
      </c>
      <c r="Q5" s="162"/>
      <c r="R5" s="163">
        <f>(P5/P$20)*100</f>
        <v>20.923704738891292</v>
      </c>
    </row>
    <row r="6" spans="1:18" s="141" customFormat="1" ht="18" customHeight="1">
      <c r="A6" s="164" t="s">
        <v>124</v>
      </c>
      <c r="B6" s="165" t="s">
        <v>125</v>
      </c>
      <c r="C6" s="152">
        <v>12602</v>
      </c>
      <c r="D6" s="166">
        <v>782598209</v>
      </c>
      <c r="E6" s="167"/>
      <c r="F6" s="168">
        <v>1.6211236130121935</v>
      </c>
      <c r="G6" s="169">
        <v>12303</v>
      </c>
      <c r="H6" s="153">
        <v>737060929</v>
      </c>
      <c r="I6" s="167"/>
      <c r="J6" s="170">
        <f t="shared" si="0"/>
        <v>1.4724766724183074</v>
      </c>
      <c r="K6" s="171">
        <v>12292</v>
      </c>
      <c r="L6" s="153">
        <v>764410256</v>
      </c>
      <c r="M6" s="172"/>
      <c r="N6" s="173">
        <f t="shared" ref="N6:N19" si="1">(L6/L$20)*100</f>
        <v>1.4570744402863065</v>
      </c>
      <c r="O6" s="171">
        <v>12024</v>
      </c>
      <c r="P6" s="153">
        <v>750119017</v>
      </c>
      <c r="Q6" s="174"/>
      <c r="R6" s="175">
        <f t="shared" ref="R6:R19" si="2">(P6/P$20)*100</f>
        <v>1.3705508788274197</v>
      </c>
    </row>
    <row r="7" spans="1:18" s="141" customFormat="1" ht="18" customHeight="1">
      <c r="A7" s="176" t="s">
        <v>126</v>
      </c>
      <c r="B7" s="177" t="s">
        <v>127</v>
      </c>
      <c r="C7" s="152">
        <v>100152</v>
      </c>
      <c r="D7" s="166">
        <v>4403691527</v>
      </c>
      <c r="E7" s="167"/>
      <c r="F7" s="168">
        <v>9.1220861953715815</v>
      </c>
      <c r="G7" s="169">
        <v>106872</v>
      </c>
      <c r="H7" s="153">
        <v>4699798643</v>
      </c>
      <c r="I7" s="167"/>
      <c r="J7" s="170">
        <f t="shared" si="0"/>
        <v>9.3891069172121551</v>
      </c>
      <c r="K7" s="171">
        <v>116707</v>
      </c>
      <c r="L7" s="153">
        <v>5128804985</v>
      </c>
      <c r="M7" s="172"/>
      <c r="N7" s="173">
        <f t="shared" si="1"/>
        <v>9.7762302300356563</v>
      </c>
      <c r="O7" s="171">
        <v>124295</v>
      </c>
      <c r="P7" s="153">
        <v>5449361241</v>
      </c>
      <c r="Q7" s="174"/>
      <c r="R7" s="175">
        <f t="shared" si="2"/>
        <v>9.956589112712269</v>
      </c>
    </row>
    <row r="8" spans="1:18" s="141" customFormat="1" ht="18" customHeight="1">
      <c r="A8" s="164" t="s">
        <v>128</v>
      </c>
      <c r="B8" s="165" t="s">
        <v>129</v>
      </c>
      <c r="C8" s="152">
        <v>8431</v>
      </c>
      <c r="D8" s="166">
        <v>313608008</v>
      </c>
      <c r="E8" s="167"/>
      <c r="F8" s="168">
        <v>0.64962753703224607</v>
      </c>
      <c r="G8" s="169">
        <v>9359</v>
      </c>
      <c r="H8" s="153">
        <v>348955280</v>
      </c>
      <c r="I8" s="167"/>
      <c r="J8" s="170">
        <f t="shared" si="0"/>
        <v>0.69713166076287669</v>
      </c>
      <c r="K8" s="171">
        <v>9365</v>
      </c>
      <c r="L8" s="153">
        <v>361599151</v>
      </c>
      <c r="M8" s="172"/>
      <c r="N8" s="173">
        <f t="shared" si="1"/>
        <v>0.68925930338554831</v>
      </c>
      <c r="O8" s="171">
        <v>9418</v>
      </c>
      <c r="P8" s="153">
        <v>376645565</v>
      </c>
      <c r="Q8" s="174"/>
      <c r="R8" s="175">
        <f t="shared" si="2"/>
        <v>0.68817334105422379</v>
      </c>
    </row>
    <row r="9" spans="1:18" s="141" customFormat="1" ht="18" customHeight="1">
      <c r="A9" s="176" t="s">
        <v>130</v>
      </c>
      <c r="B9" s="177" t="s">
        <v>131</v>
      </c>
      <c r="C9" s="152">
        <v>368414</v>
      </c>
      <c r="D9" s="166">
        <v>2658031886</v>
      </c>
      <c r="E9" s="167"/>
      <c r="F9" s="168">
        <v>5.5060159925997674</v>
      </c>
      <c r="G9" s="169">
        <v>388491</v>
      </c>
      <c r="H9" s="153">
        <v>2801316708</v>
      </c>
      <c r="I9" s="167"/>
      <c r="J9" s="170">
        <f t="shared" si="0"/>
        <v>5.5963806278295438</v>
      </c>
      <c r="K9" s="171">
        <v>412318</v>
      </c>
      <c r="L9" s="153">
        <v>3030513133</v>
      </c>
      <c r="M9" s="172"/>
      <c r="N9" s="173">
        <f t="shared" si="1"/>
        <v>5.776588150651758</v>
      </c>
      <c r="O9" s="171">
        <v>445752</v>
      </c>
      <c r="P9" s="153">
        <v>3329598499</v>
      </c>
      <c r="Q9" s="174"/>
      <c r="R9" s="175">
        <f t="shared" si="2"/>
        <v>6.0835468046091519</v>
      </c>
    </row>
    <row r="10" spans="1:18" s="141" customFormat="1" ht="18" customHeight="1">
      <c r="A10" s="164" t="s">
        <v>132</v>
      </c>
      <c r="B10" s="165" t="s">
        <v>133</v>
      </c>
      <c r="C10" s="152">
        <v>119187</v>
      </c>
      <c r="D10" s="178">
        <v>8021334931</v>
      </c>
      <c r="E10" s="167"/>
      <c r="F10" s="168">
        <v>16.615902406855156</v>
      </c>
      <c r="G10" s="169">
        <v>123699</v>
      </c>
      <c r="H10" s="153">
        <v>8198929075</v>
      </c>
      <c r="I10" s="167"/>
      <c r="J10" s="170">
        <f t="shared" si="0"/>
        <v>16.379557410714021</v>
      </c>
      <c r="K10" s="171">
        <v>128250</v>
      </c>
      <c r="L10" s="153">
        <v>8533817081</v>
      </c>
      <c r="M10" s="172"/>
      <c r="N10" s="173">
        <f t="shared" si="1"/>
        <v>16.266666556608573</v>
      </c>
      <c r="O10" s="171">
        <v>132192</v>
      </c>
      <c r="P10" s="153">
        <v>8731559055</v>
      </c>
      <c r="Q10" s="174"/>
      <c r="R10" s="175">
        <f t="shared" si="2"/>
        <v>15.953529593509513</v>
      </c>
    </row>
    <row r="11" spans="1:18" s="141" customFormat="1" ht="18" customHeight="1">
      <c r="A11" s="176" t="s">
        <v>134</v>
      </c>
      <c r="B11" s="177" t="s">
        <v>135</v>
      </c>
      <c r="C11" s="152">
        <v>30128</v>
      </c>
      <c r="D11" s="166">
        <v>2010937931</v>
      </c>
      <c r="E11" s="167"/>
      <c r="F11" s="168">
        <v>4.1655844937488036</v>
      </c>
      <c r="G11" s="169">
        <v>31041</v>
      </c>
      <c r="H11" s="153">
        <v>2052193231</v>
      </c>
      <c r="I11" s="167"/>
      <c r="J11" s="170">
        <f t="shared" si="0"/>
        <v>4.0998057840917719</v>
      </c>
      <c r="K11" s="171">
        <v>31512</v>
      </c>
      <c r="L11" s="153">
        <v>2124179490</v>
      </c>
      <c r="M11" s="172"/>
      <c r="N11" s="173">
        <f t="shared" si="1"/>
        <v>4.0489875916309028</v>
      </c>
      <c r="O11" s="171">
        <v>32099</v>
      </c>
      <c r="P11" s="153">
        <v>2128967460</v>
      </c>
      <c r="Q11" s="174"/>
      <c r="R11" s="175">
        <f t="shared" si="2"/>
        <v>3.8898603517179988</v>
      </c>
    </row>
    <row r="12" spans="1:18" s="141" customFormat="1" ht="18" customHeight="1">
      <c r="A12" s="164" t="s">
        <v>136</v>
      </c>
      <c r="B12" s="165" t="s">
        <v>137</v>
      </c>
      <c r="C12" s="152">
        <v>23000</v>
      </c>
      <c r="D12" s="178">
        <v>1957541323</v>
      </c>
      <c r="E12" s="167"/>
      <c r="F12" s="168">
        <v>4.0549753700783508</v>
      </c>
      <c r="G12" s="169">
        <v>23903</v>
      </c>
      <c r="H12" s="153">
        <v>1994930836</v>
      </c>
      <c r="I12" s="167"/>
      <c r="J12" s="170">
        <f t="shared" si="0"/>
        <v>3.9854088088529678</v>
      </c>
      <c r="K12" s="171">
        <v>25391</v>
      </c>
      <c r="L12" s="153">
        <v>2078909428</v>
      </c>
      <c r="M12" s="172"/>
      <c r="N12" s="173">
        <f t="shared" si="1"/>
        <v>3.9626964283025341</v>
      </c>
      <c r="O12" s="171">
        <v>24844</v>
      </c>
      <c r="P12" s="153">
        <v>2008790881</v>
      </c>
      <c r="Q12" s="174"/>
      <c r="R12" s="175">
        <f t="shared" si="2"/>
        <v>3.6702843747994951</v>
      </c>
    </row>
    <row r="13" spans="1:18" s="141" customFormat="1" ht="18" customHeight="1">
      <c r="A13" s="176" t="s">
        <v>138</v>
      </c>
      <c r="B13" s="177" t="s">
        <v>139</v>
      </c>
      <c r="C13" s="179">
        <v>2882</v>
      </c>
      <c r="D13" s="178">
        <v>258780625</v>
      </c>
      <c r="E13" s="167"/>
      <c r="F13" s="168">
        <v>0.53605461519469644</v>
      </c>
      <c r="G13" s="169">
        <v>2927</v>
      </c>
      <c r="H13" s="153">
        <v>256533714</v>
      </c>
      <c r="I13" s="167"/>
      <c r="J13" s="170">
        <f t="shared" si="0"/>
        <v>0.51249482192242179</v>
      </c>
      <c r="K13" s="171">
        <v>3409</v>
      </c>
      <c r="L13" s="153">
        <v>291682910</v>
      </c>
      <c r="M13" s="172"/>
      <c r="N13" s="173">
        <f t="shared" si="1"/>
        <v>0.55598902486380442</v>
      </c>
      <c r="O13" s="171">
        <v>3616</v>
      </c>
      <c r="P13" s="153">
        <v>312557642</v>
      </c>
      <c r="Q13" s="174"/>
      <c r="R13" s="175">
        <f t="shared" si="2"/>
        <v>0.57107757731640874</v>
      </c>
    </row>
    <row r="14" spans="1:18" s="141" customFormat="1" ht="18" customHeight="1">
      <c r="A14" s="164" t="s">
        <v>140</v>
      </c>
      <c r="B14" s="165" t="s">
        <v>141</v>
      </c>
      <c r="C14" s="180">
        <v>0</v>
      </c>
      <c r="D14" s="166">
        <v>0</v>
      </c>
      <c r="E14" s="167"/>
      <c r="F14" s="168">
        <v>0</v>
      </c>
      <c r="G14" s="169">
        <v>0</v>
      </c>
      <c r="H14" s="153">
        <v>0</v>
      </c>
      <c r="I14" s="167"/>
      <c r="J14" s="170">
        <f t="shared" si="0"/>
        <v>0</v>
      </c>
      <c r="K14" s="171">
        <v>0</v>
      </c>
      <c r="L14" s="153">
        <v>0</v>
      </c>
      <c r="M14" s="172"/>
      <c r="N14" s="173">
        <f t="shared" si="1"/>
        <v>0</v>
      </c>
      <c r="O14" s="181" t="s">
        <v>100</v>
      </c>
      <c r="P14" s="182" t="s">
        <v>100</v>
      </c>
      <c r="Q14" s="174"/>
      <c r="R14" s="183" t="s">
        <v>100</v>
      </c>
    </row>
    <row r="15" spans="1:18" s="141" customFormat="1" ht="18" customHeight="1">
      <c r="A15" s="176" t="s">
        <v>142</v>
      </c>
      <c r="B15" s="177" t="s">
        <v>143</v>
      </c>
      <c r="C15" s="180">
        <v>289621</v>
      </c>
      <c r="D15" s="166">
        <v>3488596272</v>
      </c>
      <c r="E15" s="167"/>
      <c r="F15" s="168">
        <v>7.2264997897605836</v>
      </c>
      <c r="G15" s="169">
        <v>301989</v>
      </c>
      <c r="H15" s="153">
        <v>3700219495</v>
      </c>
      <c r="I15" s="167"/>
      <c r="J15" s="170">
        <f t="shared" si="0"/>
        <v>7.3921797708191228</v>
      </c>
      <c r="K15" s="171">
        <v>310252</v>
      </c>
      <c r="L15" s="153">
        <v>3821164137</v>
      </c>
      <c r="M15" s="172"/>
      <c r="N15" s="173">
        <f t="shared" si="1"/>
        <v>7.2836811809617892</v>
      </c>
      <c r="O15" s="171">
        <v>318170</v>
      </c>
      <c r="P15" s="153">
        <v>3946104089</v>
      </c>
      <c r="Q15" s="174"/>
      <c r="R15" s="175">
        <f t="shared" si="2"/>
        <v>7.2099710906588372</v>
      </c>
    </row>
    <row r="16" spans="1:18" s="141" customFormat="1" ht="18" customHeight="1">
      <c r="A16" s="164" t="s">
        <v>144</v>
      </c>
      <c r="B16" s="165" t="s">
        <v>145</v>
      </c>
      <c r="C16" s="180">
        <v>4807</v>
      </c>
      <c r="D16" s="166">
        <v>128435723</v>
      </c>
      <c r="E16" s="167"/>
      <c r="F16" s="168">
        <v>0.26604991030537012</v>
      </c>
      <c r="G16" s="169">
        <v>4903</v>
      </c>
      <c r="H16" s="153">
        <v>133450421</v>
      </c>
      <c r="I16" s="167"/>
      <c r="J16" s="170">
        <f t="shared" si="0"/>
        <v>0.26660296878509782</v>
      </c>
      <c r="K16" s="171">
        <v>4819</v>
      </c>
      <c r="L16" s="153">
        <v>139876197</v>
      </c>
      <c r="M16" s="172"/>
      <c r="N16" s="173">
        <f t="shared" si="1"/>
        <v>0.26662388403793497</v>
      </c>
      <c r="O16" s="171">
        <v>5357</v>
      </c>
      <c r="P16" s="153">
        <v>148174525</v>
      </c>
      <c r="Q16" s="174"/>
      <c r="R16" s="175">
        <f t="shared" si="2"/>
        <v>0.27073133843583846</v>
      </c>
    </row>
    <row r="17" spans="1:18" s="141" customFormat="1" ht="18" customHeight="1">
      <c r="A17" s="176" t="s">
        <v>146</v>
      </c>
      <c r="B17" s="177" t="s">
        <v>147</v>
      </c>
      <c r="C17" s="180">
        <v>3100</v>
      </c>
      <c r="D17" s="166">
        <v>265202697</v>
      </c>
      <c r="E17" s="167"/>
      <c r="F17" s="168">
        <v>0.54935770283780194</v>
      </c>
      <c r="G17" s="169">
        <v>3020</v>
      </c>
      <c r="H17" s="153">
        <v>233210502</v>
      </c>
      <c r="I17" s="167"/>
      <c r="J17" s="170">
        <f t="shared" si="0"/>
        <v>0.46590045740704705</v>
      </c>
      <c r="K17" s="171">
        <v>3185</v>
      </c>
      <c r="L17" s="153">
        <v>249654593</v>
      </c>
      <c r="M17" s="172"/>
      <c r="N17" s="173">
        <f t="shared" si="1"/>
        <v>0.47587708760461822</v>
      </c>
      <c r="O17" s="171">
        <v>3059</v>
      </c>
      <c r="P17" s="153">
        <v>248113394</v>
      </c>
      <c r="Q17" s="174"/>
      <c r="R17" s="175">
        <f t="shared" si="2"/>
        <v>0.45333076817002477</v>
      </c>
    </row>
    <row r="18" spans="1:18" s="141" customFormat="1" ht="18" customHeight="1">
      <c r="A18" s="164" t="s">
        <v>148</v>
      </c>
      <c r="B18" s="165" t="s">
        <v>149</v>
      </c>
      <c r="C18" s="179">
        <v>46697</v>
      </c>
      <c r="D18" s="178">
        <v>8700570538</v>
      </c>
      <c r="E18" s="167"/>
      <c r="F18" s="168">
        <v>18.022914164157005</v>
      </c>
      <c r="G18" s="169">
        <v>47641</v>
      </c>
      <c r="H18" s="153">
        <v>8946609194</v>
      </c>
      <c r="I18" s="167"/>
      <c r="J18" s="170">
        <f t="shared" si="0"/>
        <v>17.873248760155288</v>
      </c>
      <c r="K18" s="171">
        <v>49201</v>
      </c>
      <c r="L18" s="153">
        <v>9390179527</v>
      </c>
      <c r="M18" s="172"/>
      <c r="N18" s="173">
        <f t="shared" si="1"/>
        <v>17.89901492176141</v>
      </c>
      <c r="O18" s="171">
        <v>51955</v>
      </c>
      <c r="P18" s="153">
        <v>10077235523</v>
      </c>
      <c r="Q18" s="174"/>
      <c r="R18" s="175">
        <f t="shared" si="2"/>
        <v>18.412230178399199</v>
      </c>
    </row>
    <row r="19" spans="1:18" s="141" customFormat="1" ht="18" customHeight="1" thickBot="1">
      <c r="A19" s="184" t="s">
        <v>150</v>
      </c>
      <c r="B19" s="185" t="s">
        <v>151</v>
      </c>
      <c r="C19" s="179">
        <v>378483</v>
      </c>
      <c r="D19" s="178">
        <v>5225535302</v>
      </c>
      <c r="E19" s="186"/>
      <c r="F19" s="187">
        <v>10.824505565282996</v>
      </c>
      <c r="G19" s="188">
        <v>391834</v>
      </c>
      <c r="H19" s="189">
        <v>5475321069</v>
      </c>
      <c r="I19" s="186"/>
      <c r="J19" s="190">
        <f t="shared" si="0"/>
        <v>10.93842073414662</v>
      </c>
      <c r="K19" s="191">
        <v>400892</v>
      </c>
      <c r="L19" s="189">
        <v>5599697311</v>
      </c>
      <c r="M19" s="192"/>
      <c r="N19" s="193">
        <f t="shared" si="1"/>
        <v>10.673817836894722</v>
      </c>
      <c r="O19" s="191">
        <v>409677</v>
      </c>
      <c r="P19" s="189">
        <v>5772182714</v>
      </c>
      <c r="Q19" s="194"/>
      <c r="R19" s="195">
        <f t="shared" si="2"/>
        <v>10.54641985089833</v>
      </c>
    </row>
    <row r="20" spans="1:18" s="141" customFormat="1" ht="18" customHeight="1" thickTop="1" thickBot="1">
      <c r="A20" s="196" t="s">
        <v>152</v>
      </c>
      <c r="B20" s="197"/>
      <c r="C20" s="198">
        <v>1532883</v>
      </c>
      <c r="D20" s="199">
        <v>48275048412</v>
      </c>
      <c r="E20" s="200">
        <v>51.755333702251448</v>
      </c>
      <c r="F20" s="201">
        <v>100</v>
      </c>
      <c r="G20" s="202">
        <v>1597271</v>
      </c>
      <c r="H20" s="202">
        <v>50055864572</v>
      </c>
      <c r="I20" s="200">
        <f>H20/H40*100</f>
        <v>52.358432225059516</v>
      </c>
      <c r="J20" s="200">
        <v>100</v>
      </c>
      <c r="K20" s="203">
        <v>1658030</v>
      </c>
      <c r="L20" s="199">
        <v>52461990607</v>
      </c>
      <c r="M20" s="204">
        <f>L20/L40*100</f>
        <v>52.904857528062344</v>
      </c>
      <c r="N20" s="204">
        <v>100</v>
      </c>
      <c r="O20" s="203">
        <f>SUM(O5:O19)</f>
        <v>1724709</v>
      </c>
      <c r="P20" s="199">
        <f>SUM(P5:P19)</f>
        <v>54731205429</v>
      </c>
      <c r="Q20" s="200">
        <f>P20/P40*100</f>
        <v>53.272497522537691</v>
      </c>
      <c r="R20" s="205">
        <v>100</v>
      </c>
    </row>
    <row r="21" spans="1:18" s="141" customFormat="1" ht="18" customHeight="1" thickTop="1">
      <c r="A21" s="150" t="s">
        <v>153</v>
      </c>
      <c r="B21" s="151" t="s">
        <v>93</v>
      </c>
      <c r="C21" s="206">
        <v>5075</v>
      </c>
      <c r="D21" s="153">
        <v>894646064</v>
      </c>
      <c r="E21" s="207"/>
      <c r="F21" s="208">
        <v>5.1587632518089324</v>
      </c>
      <c r="G21" s="209">
        <v>5420</v>
      </c>
      <c r="H21" s="153">
        <v>997518094</v>
      </c>
      <c r="I21" s="207"/>
      <c r="J21" s="210">
        <f t="shared" ref="J21:J29" si="3">(H21/H$30)*100</f>
        <v>5.6216540114729536</v>
      </c>
      <c r="K21" s="211">
        <v>5360</v>
      </c>
      <c r="L21" s="212">
        <v>1010551863</v>
      </c>
      <c r="M21" s="213"/>
      <c r="N21" s="214">
        <f t="shared" ref="N21:N29" si="4">(L21/L$30)*100</f>
        <v>5.5649928385893732</v>
      </c>
      <c r="O21" s="211">
        <v>5464</v>
      </c>
      <c r="P21" s="212">
        <v>1055038900</v>
      </c>
      <c r="Q21" s="207"/>
      <c r="R21" s="215">
        <f t="shared" ref="R21:R29" si="5">(P21/P$30)*100</f>
        <v>5.6332316125595154</v>
      </c>
    </row>
    <row r="22" spans="1:18" s="141" customFormat="1" ht="18" customHeight="1">
      <c r="A22" s="164" t="s">
        <v>154</v>
      </c>
      <c r="B22" s="165" t="s">
        <v>94</v>
      </c>
      <c r="C22" s="206">
        <v>5567</v>
      </c>
      <c r="D22" s="216">
        <v>145397346</v>
      </c>
      <c r="E22" s="167"/>
      <c r="F22" s="168">
        <v>0.8383991341802276</v>
      </c>
      <c r="G22" s="169">
        <v>5656</v>
      </c>
      <c r="H22" s="153">
        <v>152209758</v>
      </c>
      <c r="I22" s="167"/>
      <c r="J22" s="170">
        <f t="shared" si="3"/>
        <v>0.85779957455691769</v>
      </c>
      <c r="K22" s="171">
        <v>5714</v>
      </c>
      <c r="L22" s="153">
        <v>150866351</v>
      </c>
      <c r="M22" s="217"/>
      <c r="N22" s="173">
        <f t="shared" si="4"/>
        <v>0.83080363674428326</v>
      </c>
      <c r="O22" s="171">
        <v>5544</v>
      </c>
      <c r="P22" s="153">
        <v>146995169</v>
      </c>
      <c r="Q22" s="167"/>
      <c r="R22" s="175">
        <f t="shared" si="5"/>
        <v>0.78486000175380122</v>
      </c>
    </row>
    <row r="23" spans="1:18" s="141" customFormat="1" ht="18" customHeight="1">
      <c r="A23" s="176" t="s">
        <v>155</v>
      </c>
      <c r="B23" s="177" t="s">
        <v>95</v>
      </c>
      <c r="C23" s="206">
        <v>59852</v>
      </c>
      <c r="D23" s="166">
        <v>3700843076</v>
      </c>
      <c r="E23" s="167"/>
      <c r="F23" s="168">
        <v>21.340029347270821</v>
      </c>
      <c r="G23" s="169">
        <v>60287</v>
      </c>
      <c r="H23" s="153">
        <v>3702767272</v>
      </c>
      <c r="I23" s="167"/>
      <c r="J23" s="170">
        <f t="shared" si="3"/>
        <v>20.867467581184112</v>
      </c>
      <c r="K23" s="171">
        <v>60982</v>
      </c>
      <c r="L23" s="153">
        <v>3808817314</v>
      </c>
      <c r="M23" s="217"/>
      <c r="N23" s="173">
        <f t="shared" si="4"/>
        <v>20.974718717534255</v>
      </c>
      <c r="O23" s="171">
        <v>61748</v>
      </c>
      <c r="P23" s="153">
        <v>3826709625</v>
      </c>
      <c r="Q23" s="167"/>
      <c r="R23" s="175">
        <f t="shared" si="5"/>
        <v>20.432177080518802</v>
      </c>
    </row>
    <row r="24" spans="1:18" s="141" customFormat="1" ht="18" customHeight="1">
      <c r="A24" s="164" t="s">
        <v>156</v>
      </c>
      <c r="B24" s="165" t="s">
        <v>96</v>
      </c>
      <c r="C24" s="180">
        <v>10817</v>
      </c>
      <c r="D24" s="166">
        <v>1287108790</v>
      </c>
      <c r="E24" s="167"/>
      <c r="F24" s="168">
        <v>7.4218060014091343</v>
      </c>
      <c r="G24" s="169">
        <v>10771</v>
      </c>
      <c r="H24" s="153">
        <v>1255410051</v>
      </c>
      <c r="I24" s="167"/>
      <c r="J24" s="170">
        <f t="shared" si="3"/>
        <v>7.0750405348011816</v>
      </c>
      <c r="K24" s="171">
        <v>10995</v>
      </c>
      <c r="L24" s="153">
        <v>1300446946</v>
      </c>
      <c r="M24" s="217"/>
      <c r="N24" s="173">
        <f t="shared" si="4"/>
        <v>7.1614117062445333</v>
      </c>
      <c r="O24" s="171">
        <v>11029</v>
      </c>
      <c r="P24" s="153">
        <v>1341704159</v>
      </c>
      <c r="Q24" s="167"/>
      <c r="R24" s="175">
        <f t="shared" si="5"/>
        <v>7.1638403884267943</v>
      </c>
    </row>
    <row r="25" spans="1:18" s="141" customFormat="1" ht="18" customHeight="1">
      <c r="A25" s="176" t="s">
        <v>157</v>
      </c>
      <c r="B25" s="177" t="s">
        <v>97</v>
      </c>
      <c r="C25" s="180">
        <v>11416</v>
      </c>
      <c r="D25" s="166">
        <v>2193037878</v>
      </c>
      <c r="E25" s="167"/>
      <c r="F25" s="168">
        <v>12.64563012133415</v>
      </c>
      <c r="G25" s="169">
        <v>11215</v>
      </c>
      <c r="H25" s="153">
        <v>2216555470</v>
      </c>
      <c r="I25" s="167"/>
      <c r="J25" s="170">
        <f t="shared" si="3"/>
        <v>12.491711202561723</v>
      </c>
      <c r="K25" s="171">
        <v>11357</v>
      </c>
      <c r="L25" s="153">
        <v>2258737927</v>
      </c>
      <c r="M25" s="217"/>
      <c r="N25" s="173">
        <f t="shared" si="4"/>
        <v>12.438609880634306</v>
      </c>
      <c r="O25" s="171">
        <v>11185</v>
      </c>
      <c r="P25" s="153">
        <v>2232255053</v>
      </c>
      <c r="Q25" s="167"/>
      <c r="R25" s="175">
        <f t="shared" si="5"/>
        <v>11.918811459800501</v>
      </c>
    </row>
    <row r="26" spans="1:18" s="141" customFormat="1" ht="18" customHeight="1">
      <c r="A26" s="164" t="s">
        <v>158</v>
      </c>
      <c r="B26" s="218" t="s">
        <v>159</v>
      </c>
      <c r="C26" s="180">
        <v>27022</v>
      </c>
      <c r="D26" s="166">
        <v>7185128872</v>
      </c>
      <c r="E26" s="167"/>
      <c r="F26" s="168">
        <v>41.431332764892112</v>
      </c>
      <c r="G26" s="169">
        <v>27043</v>
      </c>
      <c r="H26" s="153">
        <v>7260790102</v>
      </c>
      <c r="I26" s="167"/>
      <c r="J26" s="170">
        <f t="shared" si="3"/>
        <v>40.919207429806697</v>
      </c>
      <c r="K26" s="171">
        <v>27069</v>
      </c>
      <c r="L26" s="153">
        <v>7364509563</v>
      </c>
      <c r="M26" s="217"/>
      <c r="N26" s="173">
        <f t="shared" si="4"/>
        <v>40.555506825895534</v>
      </c>
      <c r="O26" s="171">
        <v>28012</v>
      </c>
      <c r="P26" s="153">
        <v>7708922113</v>
      </c>
      <c r="Q26" s="167"/>
      <c r="R26" s="175">
        <f t="shared" si="5"/>
        <v>41.160703880881258</v>
      </c>
    </row>
    <row r="27" spans="1:18" s="141" customFormat="1" ht="18" customHeight="1">
      <c r="A27" s="176" t="s">
        <v>160</v>
      </c>
      <c r="B27" s="177" t="s">
        <v>99</v>
      </c>
      <c r="C27" s="180">
        <v>0</v>
      </c>
      <c r="D27" s="166">
        <v>0</v>
      </c>
      <c r="E27" s="167"/>
      <c r="F27" s="168">
        <v>0</v>
      </c>
      <c r="G27" s="169">
        <v>0</v>
      </c>
      <c r="H27" s="153">
        <v>0</v>
      </c>
      <c r="I27" s="167"/>
      <c r="J27" s="170">
        <f t="shared" si="3"/>
        <v>0</v>
      </c>
      <c r="K27" s="171">
        <v>0</v>
      </c>
      <c r="L27" s="153">
        <v>0</v>
      </c>
      <c r="M27" s="217"/>
      <c r="N27" s="173">
        <f t="shared" si="4"/>
        <v>0</v>
      </c>
      <c r="O27" s="171">
        <v>0</v>
      </c>
      <c r="P27" s="153">
        <v>0</v>
      </c>
      <c r="Q27" s="167"/>
      <c r="R27" s="175">
        <f t="shared" si="5"/>
        <v>0</v>
      </c>
    </row>
    <row r="28" spans="1:18" s="141" customFormat="1" ht="18" customHeight="1">
      <c r="A28" s="164" t="s">
        <v>161</v>
      </c>
      <c r="B28" s="219" t="s">
        <v>101</v>
      </c>
      <c r="C28" s="179">
        <v>2889</v>
      </c>
      <c r="D28" s="178">
        <v>847021021</v>
      </c>
      <c r="E28" s="167"/>
      <c r="F28" s="168">
        <v>4.8841447947671091</v>
      </c>
      <c r="G28" s="169">
        <v>2942</v>
      </c>
      <c r="H28" s="153">
        <v>867998767</v>
      </c>
      <c r="I28" s="167"/>
      <c r="J28" s="170">
        <f t="shared" si="3"/>
        <v>4.8917295634129392</v>
      </c>
      <c r="K28" s="171">
        <v>2928</v>
      </c>
      <c r="L28" s="153">
        <v>878780140</v>
      </c>
      <c r="M28" s="217"/>
      <c r="N28" s="173">
        <f t="shared" si="4"/>
        <v>4.8393411212726312</v>
      </c>
      <c r="O28" s="171">
        <v>2823</v>
      </c>
      <c r="P28" s="153">
        <v>879997559</v>
      </c>
      <c r="Q28" s="167"/>
      <c r="R28" s="175">
        <f t="shared" si="5"/>
        <v>4.6986230254960333</v>
      </c>
    </row>
    <row r="29" spans="1:18" s="141" customFormat="1" ht="18" customHeight="1" thickBot="1">
      <c r="A29" s="184" t="s">
        <v>162</v>
      </c>
      <c r="B29" s="185" t="s">
        <v>163</v>
      </c>
      <c r="C29" s="179">
        <v>4195</v>
      </c>
      <c r="D29" s="178">
        <v>1089075559</v>
      </c>
      <c r="E29" s="186"/>
      <c r="F29" s="187">
        <v>6.2798945843375114</v>
      </c>
      <c r="G29" s="220">
        <v>4856</v>
      </c>
      <c r="H29" s="216">
        <v>1290960499</v>
      </c>
      <c r="I29" s="186"/>
      <c r="J29" s="190">
        <f t="shared" si="3"/>
        <v>7.2753901022034757</v>
      </c>
      <c r="K29" s="191">
        <v>5204</v>
      </c>
      <c r="L29" s="189">
        <v>1386376391</v>
      </c>
      <c r="M29" s="221"/>
      <c r="N29" s="193">
        <f t="shared" si="4"/>
        <v>7.63461527308508</v>
      </c>
      <c r="O29" s="191">
        <v>5765</v>
      </c>
      <c r="P29" s="189">
        <v>1537216791</v>
      </c>
      <c r="Q29" s="186"/>
      <c r="R29" s="195">
        <f t="shared" si="5"/>
        <v>8.2077525505632956</v>
      </c>
    </row>
    <row r="30" spans="1:18" s="141" customFormat="1" ht="18" customHeight="1" thickTop="1" thickBot="1">
      <c r="A30" s="196" t="s">
        <v>164</v>
      </c>
      <c r="B30" s="197"/>
      <c r="C30" s="198">
        <v>126833</v>
      </c>
      <c r="D30" s="199">
        <v>17342258606</v>
      </c>
      <c r="E30" s="200">
        <v>18.592511262633181</v>
      </c>
      <c r="F30" s="187">
        <v>100</v>
      </c>
      <c r="G30" s="222">
        <v>128190</v>
      </c>
      <c r="H30" s="223">
        <v>17744210013</v>
      </c>
      <c r="I30" s="200">
        <f>H30/H40*100</f>
        <v>18.560442923057117</v>
      </c>
      <c r="J30" s="200">
        <v>100</v>
      </c>
      <c r="K30" s="224">
        <v>129609</v>
      </c>
      <c r="L30" s="199">
        <v>18159086495</v>
      </c>
      <c r="M30" s="204">
        <f>L30/L40*100</f>
        <v>18.312379548357232</v>
      </c>
      <c r="N30" s="204">
        <v>100</v>
      </c>
      <c r="O30" s="224">
        <f>SUM(O21:O29)</f>
        <v>131570</v>
      </c>
      <c r="P30" s="199">
        <f>SUM(P21:P29)</f>
        <v>18728839369</v>
      </c>
      <c r="Q30" s="200">
        <f>P30/P40*100</f>
        <v>18.229674297588161</v>
      </c>
      <c r="R30" s="205">
        <v>100</v>
      </c>
    </row>
    <row r="31" spans="1:18" s="141" customFormat="1" ht="18" customHeight="1" thickTop="1">
      <c r="A31" s="150" t="s">
        <v>165</v>
      </c>
      <c r="B31" s="151" t="s">
        <v>108</v>
      </c>
      <c r="C31" s="225">
        <v>53399</v>
      </c>
      <c r="D31" s="216">
        <v>14315910982</v>
      </c>
      <c r="E31" s="226"/>
      <c r="F31" s="168">
        <v>62.542795795036653</v>
      </c>
      <c r="G31" s="209">
        <v>54985</v>
      </c>
      <c r="H31" s="153">
        <v>14808747085</v>
      </c>
      <c r="I31" s="226"/>
      <c r="J31" s="210">
        <f>(H31/H$35)*100</f>
        <v>63.529577788802797</v>
      </c>
      <c r="K31" s="211">
        <v>56789</v>
      </c>
      <c r="L31" s="212">
        <v>15454502134</v>
      </c>
      <c r="M31" s="227"/>
      <c r="N31" s="214">
        <f>(L31/L$35)*100</f>
        <v>64.67943603536385</v>
      </c>
      <c r="O31" s="211">
        <v>57130</v>
      </c>
      <c r="P31" s="212">
        <v>16007794110</v>
      </c>
      <c r="Q31" s="226"/>
      <c r="R31" s="215">
        <f>(P31/P$35)*100</f>
        <v>65.65807698524047</v>
      </c>
    </row>
    <row r="32" spans="1:18" s="141" customFormat="1" ht="18" customHeight="1">
      <c r="A32" s="164" t="s">
        <v>166</v>
      </c>
      <c r="B32" s="165" t="s">
        <v>109</v>
      </c>
      <c r="C32" s="180">
        <v>25162</v>
      </c>
      <c r="D32" s="166">
        <v>7410085588</v>
      </c>
      <c r="E32" s="228"/>
      <c r="F32" s="168">
        <v>32.372894071270778</v>
      </c>
      <c r="G32" s="209">
        <v>24999</v>
      </c>
      <c r="H32" s="153">
        <v>7352466243</v>
      </c>
      <c r="I32" s="228"/>
      <c r="J32" s="170">
        <f>(H32/H$35)*100</f>
        <v>31.542106394493473</v>
      </c>
      <c r="K32" s="229">
        <v>25365</v>
      </c>
      <c r="L32" s="153">
        <v>7555419263</v>
      </c>
      <c r="M32" s="230"/>
      <c r="N32" s="173">
        <f>(L32/L$35)*100</f>
        <v>31.62057584931609</v>
      </c>
      <c r="O32" s="229">
        <v>25791</v>
      </c>
      <c r="P32" s="153">
        <v>7887106689</v>
      </c>
      <c r="Q32" s="228"/>
      <c r="R32" s="175">
        <f>(P32/P$35)*100</f>
        <v>32.350007416303974</v>
      </c>
    </row>
    <row r="33" spans="1:18" s="141" customFormat="1" ht="18" customHeight="1">
      <c r="A33" s="176" t="s">
        <v>167</v>
      </c>
      <c r="B33" s="177" t="s">
        <v>110</v>
      </c>
      <c r="C33" s="206">
        <v>2271</v>
      </c>
      <c r="D33" s="153">
        <v>758013648</v>
      </c>
      <c r="E33" s="228"/>
      <c r="F33" s="168">
        <v>3.3115805802594918</v>
      </c>
      <c r="G33" s="209">
        <v>2029</v>
      </c>
      <c r="H33" s="153">
        <v>671185774</v>
      </c>
      <c r="I33" s="228"/>
      <c r="J33" s="170">
        <f>(H33/H$35)*100</f>
        <v>2.8793893632812226</v>
      </c>
      <c r="K33" s="229">
        <v>1117</v>
      </c>
      <c r="L33" s="153">
        <v>383420508</v>
      </c>
      <c r="M33" s="230"/>
      <c r="N33" s="173">
        <f>(L33/L$35)*100</f>
        <v>1.6046729947562548</v>
      </c>
      <c r="O33" s="229">
        <v>28</v>
      </c>
      <c r="P33" s="153">
        <v>9560067</v>
      </c>
      <c r="Q33" s="228"/>
      <c r="R33" s="175">
        <f>(P33/P$35)*100</f>
        <v>3.9211874587888294E-2</v>
      </c>
    </row>
    <row r="34" spans="1:18" s="141" customFormat="1" ht="18" customHeight="1" thickBot="1">
      <c r="A34" s="164" t="s">
        <v>168</v>
      </c>
      <c r="B34" s="165" t="s">
        <v>111</v>
      </c>
      <c r="C34" s="225">
        <v>1067</v>
      </c>
      <c r="D34" s="216">
        <v>405773969</v>
      </c>
      <c r="E34" s="231"/>
      <c r="F34" s="168">
        <v>1.772729553433076</v>
      </c>
      <c r="G34" s="220">
        <v>1254</v>
      </c>
      <c r="H34" s="216">
        <v>477604837</v>
      </c>
      <c r="I34" s="231"/>
      <c r="J34" s="190">
        <f>(H34/H$35)*100</f>
        <v>2.0489264534225096</v>
      </c>
      <c r="K34" s="191">
        <v>1316</v>
      </c>
      <c r="L34" s="189">
        <v>500654520</v>
      </c>
      <c r="M34" s="232"/>
      <c r="N34" s="193">
        <f>(L34/L$35)*100</f>
        <v>2.095315120563805</v>
      </c>
      <c r="O34" s="191">
        <v>1230</v>
      </c>
      <c r="P34" s="189">
        <v>476079724</v>
      </c>
      <c r="Q34" s="231"/>
      <c r="R34" s="195">
        <f>(P34/P$35)*100</f>
        <v>1.952703723867675</v>
      </c>
    </row>
    <row r="35" spans="1:18" s="141" customFormat="1" ht="18" customHeight="1" thickTop="1" thickBot="1">
      <c r="A35" s="196" t="s">
        <v>169</v>
      </c>
      <c r="B35" s="197"/>
      <c r="C35" s="198">
        <v>81899</v>
      </c>
      <c r="D35" s="199">
        <v>22889784187</v>
      </c>
      <c r="E35" s="200">
        <v>24.539973711890131</v>
      </c>
      <c r="F35" s="201">
        <v>100</v>
      </c>
      <c r="G35" s="222">
        <v>83267</v>
      </c>
      <c r="H35" s="223">
        <v>23310003939</v>
      </c>
      <c r="I35" s="200">
        <f>H35/H40*100</f>
        <v>24.382263134232332</v>
      </c>
      <c r="J35" s="200">
        <v>100</v>
      </c>
      <c r="K35" s="224">
        <v>84587</v>
      </c>
      <c r="L35" s="199">
        <v>23893996425</v>
      </c>
      <c r="M35" s="204">
        <f>L35/L40*100</f>
        <v>24.095701707361179</v>
      </c>
      <c r="N35" s="204">
        <v>100</v>
      </c>
      <c r="O35" s="224">
        <f>SUM(O31:O34)</f>
        <v>84179</v>
      </c>
      <c r="P35" s="199">
        <f>SUM(P31:P34)</f>
        <v>24380540590</v>
      </c>
      <c r="Q35" s="200">
        <f>P35/P40*100</f>
        <v>23.730745157144174</v>
      </c>
      <c r="R35" s="205">
        <v>100</v>
      </c>
    </row>
    <row r="36" spans="1:18" s="141" customFormat="1" ht="18" customHeight="1" thickTop="1">
      <c r="A36" s="150" t="s">
        <v>170</v>
      </c>
      <c r="B36" s="151" t="s">
        <v>171</v>
      </c>
      <c r="C36" s="225">
        <v>200755</v>
      </c>
      <c r="D36" s="216">
        <v>2851203531</v>
      </c>
      <c r="E36" s="207"/>
      <c r="F36" s="168">
        <v>59.793553762930216</v>
      </c>
      <c r="G36" s="209">
        <v>201098</v>
      </c>
      <c r="H36" s="153">
        <v>2773082887</v>
      </c>
      <c r="I36" s="207"/>
      <c r="J36" s="210">
        <f>(H36/H$39)*100</f>
        <v>61.73079262176627</v>
      </c>
      <c r="K36" s="211">
        <v>209429</v>
      </c>
      <c r="L36" s="212">
        <v>2910313249</v>
      </c>
      <c r="M36" s="213"/>
      <c r="N36" s="214">
        <f>(L36/L$39)*100</f>
        <v>62.61665943097163</v>
      </c>
      <c r="O36" s="211">
        <v>214734</v>
      </c>
      <c r="P36" s="212">
        <v>3070459559</v>
      </c>
      <c r="Q36" s="207"/>
      <c r="R36" s="215">
        <f>(P36/P$39)*100</f>
        <v>62.692950668332237</v>
      </c>
    </row>
    <row r="37" spans="1:18" s="141" customFormat="1" ht="18" customHeight="1">
      <c r="A37" s="176" t="s">
        <v>172</v>
      </c>
      <c r="B37" s="177" t="s">
        <v>173</v>
      </c>
      <c r="C37" s="180">
        <v>10549</v>
      </c>
      <c r="D37" s="166">
        <v>394762384</v>
      </c>
      <c r="E37" s="167"/>
      <c r="F37" s="168">
        <v>8.2786954963568693</v>
      </c>
      <c r="G37" s="169">
        <v>10700</v>
      </c>
      <c r="H37" s="153">
        <v>396313638</v>
      </c>
      <c r="I37" s="167"/>
      <c r="J37" s="170">
        <f>(H37/H$39)*100</f>
        <v>8.822222774243297</v>
      </c>
      <c r="K37" s="171">
        <v>11019</v>
      </c>
      <c r="L37" s="153">
        <v>420546033</v>
      </c>
      <c r="M37" s="217"/>
      <c r="N37" s="173">
        <f>(L37/L$39)*100</f>
        <v>9.048231399989465</v>
      </c>
      <c r="O37" s="171">
        <v>14062</v>
      </c>
      <c r="P37" s="153">
        <v>547135563</v>
      </c>
      <c r="Q37" s="167"/>
      <c r="R37" s="175">
        <f>(P37/P$39)*100</f>
        <v>11.171468700672499</v>
      </c>
    </row>
    <row r="38" spans="1:18" s="141" customFormat="1" ht="18" customHeight="1" thickBot="1">
      <c r="A38" s="164" t="s">
        <v>174</v>
      </c>
      <c r="B38" s="233" t="s">
        <v>175</v>
      </c>
      <c r="C38" s="234">
        <v>96576</v>
      </c>
      <c r="D38" s="235">
        <v>1522446985</v>
      </c>
      <c r="E38" s="186"/>
      <c r="F38" s="168">
        <v>31.927750740712913</v>
      </c>
      <c r="G38" s="169">
        <v>93127</v>
      </c>
      <c r="H38" s="153">
        <v>1322823272</v>
      </c>
      <c r="I38" s="186"/>
      <c r="J38" s="190">
        <f>(H38/H$39)*100</f>
        <v>29.44698460399043</v>
      </c>
      <c r="K38" s="191">
        <v>93060</v>
      </c>
      <c r="L38" s="189">
        <v>1316966513</v>
      </c>
      <c r="M38" s="221"/>
      <c r="N38" s="193">
        <f>(L38/L$39)*100</f>
        <v>28.335109169038898</v>
      </c>
      <c r="O38" s="191">
        <v>89670</v>
      </c>
      <c r="P38" s="189">
        <v>1280020202</v>
      </c>
      <c r="Q38" s="186"/>
      <c r="R38" s="195">
        <f>(P38/P$39)*100</f>
        <v>26.135580630995264</v>
      </c>
    </row>
    <row r="39" spans="1:18" s="141" customFormat="1" ht="18" customHeight="1" thickTop="1" thickBot="1">
      <c r="A39" s="196" t="s">
        <v>176</v>
      </c>
      <c r="B39" s="236"/>
      <c r="C39" s="198">
        <v>307880</v>
      </c>
      <c r="D39" s="199">
        <v>4768412900</v>
      </c>
      <c r="E39" s="200">
        <v>5.1121813232252382</v>
      </c>
      <c r="F39" s="201">
        <v>100</v>
      </c>
      <c r="G39" s="237">
        <v>304925</v>
      </c>
      <c r="H39" s="199">
        <v>4492219797</v>
      </c>
      <c r="I39" s="200">
        <f>H39/H40*100</f>
        <v>4.6988617176510274</v>
      </c>
      <c r="J39" s="200">
        <v>100</v>
      </c>
      <c r="K39" s="238">
        <v>313508</v>
      </c>
      <c r="L39" s="199">
        <v>4647825795</v>
      </c>
      <c r="M39" s="204">
        <f>L39/L40*100</f>
        <v>4.6870612162192469</v>
      </c>
      <c r="N39" s="204">
        <v>100</v>
      </c>
      <c r="O39" s="238">
        <f>SUM(O36:O38)</f>
        <v>318466</v>
      </c>
      <c r="P39" s="199">
        <f>SUM(P36:P38)</f>
        <v>4897615324</v>
      </c>
      <c r="Q39" s="200">
        <f>P39/P40*100</f>
        <v>4.7670830227299765</v>
      </c>
      <c r="R39" s="205">
        <v>100</v>
      </c>
    </row>
    <row r="40" spans="1:18" s="141" customFormat="1" ht="18" customHeight="1" thickTop="1" thickBot="1">
      <c r="A40" s="239" t="s">
        <v>177</v>
      </c>
      <c r="B40" s="240"/>
      <c r="C40" s="241">
        <v>2049495</v>
      </c>
      <c r="D40" s="242">
        <v>93275504105</v>
      </c>
      <c r="E40" s="243"/>
      <c r="F40" s="244"/>
      <c r="G40" s="242">
        <v>2113653</v>
      </c>
      <c r="H40" s="242">
        <v>95602298321</v>
      </c>
      <c r="I40" s="243"/>
      <c r="J40" s="243"/>
      <c r="K40" s="245">
        <v>2185734</v>
      </c>
      <c r="L40" s="242">
        <v>99162899322</v>
      </c>
      <c r="M40" s="246"/>
      <c r="N40" s="246"/>
      <c r="O40" s="245">
        <f>O20+O35+O39</f>
        <v>2127354</v>
      </c>
      <c r="P40" s="247">
        <f>P20+P30+P35+P39</f>
        <v>102738200712</v>
      </c>
      <c r="Q40" s="243"/>
      <c r="R40" s="248"/>
    </row>
    <row r="41" spans="1:18" s="141" customFormat="1" ht="15" customHeight="1">
      <c r="A41" s="164" t="s">
        <v>178</v>
      </c>
      <c r="B41" s="249"/>
      <c r="C41" s="250"/>
      <c r="D41" s="250"/>
      <c r="E41" s="251"/>
      <c r="F41" s="251"/>
      <c r="G41" s="250"/>
      <c r="H41" s="250"/>
      <c r="I41" s="251"/>
      <c r="J41" s="251"/>
    </row>
    <row r="42" spans="1:18" s="141" customFormat="1" ht="36" customHeight="1">
      <c r="C42" s="250"/>
      <c r="D42" s="250"/>
      <c r="E42" s="251"/>
      <c r="F42" s="251"/>
      <c r="J42" s="252"/>
    </row>
  </sheetData>
  <mergeCells count="19">
    <mergeCell ref="E36:E38"/>
    <mergeCell ref="I36:I38"/>
    <mergeCell ref="M36:M38"/>
    <mergeCell ref="Q36:Q38"/>
    <mergeCell ref="E21:E29"/>
    <mergeCell ref="I21:I29"/>
    <mergeCell ref="M21:M29"/>
    <mergeCell ref="Q21:Q29"/>
    <mergeCell ref="E31:E34"/>
    <mergeCell ref="I31:I34"/>
    <mergeCell ref="M31:M34"/>
    <mergeCell ref="Q31:Q34"/>
    <mergeCell ref="C3:F3"/>
    <mergeCell ref="K3:N3"/>
    <mergeCell ref="O3:R3"/>
    <mergeCell ref="E5:E19"/>
    <mergeCell ref="I5:I19"/>
    <mergeCell ref="M5:M19"/>
    <mergeCell ref="Q5:Q19"/>
  </mergeCells>
  <phoneticPr fontId="1"/>
  <printOptions horizontalCentered="1"/>
  <pageMargins left="0.47244094488188981" right="0.47244094488188981" top="0.70866141732283472" bottom="0" header="0" footer="0"/>
  <pageSetup paperSize="9" orientation="portrait" horizontalDpi="300" verticalDpi="300" r:id="rId1"/>
  <headerFooter alignWithMargins="0"/>
  <rowBreaks count="1" manualBreakCount="1">
    <brk id="4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7</vt:i4>
      </vt:variant>
    </vt:vector>
  </HeadingPairs>
  <TitlesOfParts>
    <vt:vector size="14" baseType="lpstr">
      <vt:lpstr>§７表１</vt:lpstr>
      <vt:lpstr>§７表２</vt:lpstr>
      <vt:lpstr>§７表３</vt:lpstr>
      <vt:lpstr>§７表４</vt:lpstr>
      <vt:lpstr>§７表５</vt:lpstr>
      <vt:lpstr>§７表６</vt:lpstr>
      <vt:lpstr>§７表７</vt:lpstr>
      <vt:lpstr>§７表１!Print_Area</vt:lpstr>
      <vt:lpstr>§７表２!Print_Area</vt:lpstr>
      <vt:lpstr>§７表３!Print_Area</vt:lpstr>
      <vt:lpstr>§７表４!Print_Area</vt:lpstr>
      <vt:lpstr>§７表５!Print_Area</vt:lpstr>
      <vt:lpstr>§７表６!Print_Area</vt:lpstr>
      <vt:lpstr>§７表７!Print_Area</vt:lpstr>
    </vt:vector>
  </TitlesOfParts>
  <Company>川崎市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福祉</dc:creator>
  <cp:lastModifiedBy>中村健太郎_40（健）総務部庶務課</cp:lastModifiedBy>
  <cp:lastPrinted>2024-08-13T04:52:19Z</cp:lastPrinted>
  <dcterms:created xsi:type="dcterms:W3CDTF">2002-07-25T04:22:31Z</dcterms:created>
  <dcterms:modified xsi:type="dcterms:W3CDTF">2026-03-26T06:38:59Z</dcterms:modified>
</cp:coreProperties>
</file>