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20_その他の福祉\"/>
    </mc:Choice>
  </mc:AlternateContent>
  <xr:revisionPtr revIDLastSave="0" documentId="13_ncr:1_{3A991262-D7C1-4B03-A91C-1D82AE2A3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２表１" sheetId="3" r:id="rId1"/>
    <sheet name="§２表２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4" l="1"/>
  <c r="B11" i="4"/>
  <c r="B9" i="4"/>
  <c r="B8" i="4"/>
  <c r="B6" i="4"/>
  <c r="B5" i="4"/>
  <c r="B3" i="4" s="1"/>
  <c r="K3" i="4"/>
  <c r="J3" i="4"/>
  <c r="I3" i="4"/>
  <c r="H3" i="4"/>
  <c r="G3" i="4"/>
  <c r="F3" i="4"/>
  <c r="E3" i="4"/>
  <c r="D3" i="4"/>
  <c r="C3" i="4"/>
  <c r="C7" i="3" l="1"/>
  <c r="D10" i="3"/>
  <c r="I13" i="3" l="1"/>
  <c r="H13" i="3"/>
  <c r="G13" i="3"/>
  <c r="F13" i="3"/>
  <c r="E13" i="3"/>
  <c r="D9" i="3"/>
  <c r="D11" i="3"/>
  <c r="C9" i="3" l="1"/>
  <c r="C13" i="3" s="1"/>
  <c r="D13" i="3"/>
</calcChain>
</file>

<file path=xl/sharedStrings.xml><?xml version="1.0" encoding="utf-8"?>
<sst xmlns="http://schemas.openxmlformats.org/spreadsheetml/2006/main" count="45" uniqueCount="41">
  <si>
    <t>総数</t>
    <rPh sb="0" eb="2">
      <t>ソウスウ</t>
    </rPh>
    <phoneticPr fontId="1"/>
  </si>
  <si>
    <t>世帯数</t>
    <rPh sb="0" eb="3">
      <t>セタイスウ</t>
    </rPh>
    <phoneticPr fontId="1"/>
  </si>
  <si>
    <t>家族世帯</t>
    <rPh sb="0" eb="2">
      <t>カゾク</t>
    </rPh>
    <rPh sb="2" eb="4">
      <t>セタイ</t>
    </rPh>
    <phoneticPr fontId="1"/>
  </si>
  <si>
    <t>単身世帯</t>
    <rPh sb="0" eb="2">
      <t>タンシン</t>
    </rPh>
    <rPh sb="2" eb="4">
      <t>セタイ</t>
    </rPh>
    <phoneticPr fontId="1"/>
  </si>
  <si>
    <t>内　　　　訳</t>
    <rPh sb="0" eb="1">
      <t>ウチ</t>
    </rPh>
    <rPh sb="5" eb="6">
      <t>ヤク</t>
    </rPh>
    <phoneticPr fontId="1"/>
  </si>
  <si>
    <t>住　居　の　被　害</t>
    <rPh sb="0" eb="1">
      <t>ジュウ</t>
    </rPh>
    <rPh sb="2" eb="3">
      <t>キョ</t>
    </rPh>
    <rPh sb="6" eb="7">
      <t>ヒ</t>
    </rPh>
    <rPh sb="8" eb="9">
      <t>ガイ</t>
    </rPh>
    <phoneticPr fontId="1"/>
  </si>
  <si>
    <t>死亡者</t>
    <rPh sb="0" eb="3">
      <t>シボウシャ</t>
    </rPh>
    <phoneticPr fontId="1"/>
  </si>
  <si>
    <t>重傷者</t>
    <rPh sb="0" eb="3">
      <t>ジュウショウシャ</t>
    </rPh>
    <phoneticPr fontId="1"/>
  </si>
  <si>
    <t>人　の　被　害</t>
    <rPh sb="0" eb="1">
      <t>ヒト</t>
    </rPh>
    <rPh sb="4" eb="5">
      <t>ヒ</t>
    </rPh>
    <rPh sb="6" eb="7">
      <t>ガイ</t>
    </rPh>
    <phoneticPr fontId="1"/>
  </si>
  <si>
    <t>全焼</t>
    <rPh sb="0" eb="2">
      <t>ゼンショウ</t>
    </rPh>
    <phoneticPr fontId="1"/>
  </si>
  <si>
    <t>半焼</t>
    <rPh sb="0" eb="2">
      <t>ハンショウ</t>
    </rPh>
    <phoneticPr fontId="1"/>
  </si>
  <si>
    <t>全壊流失</t>
    <rPh sb="0" eb="2">
      <t>ゼンカイ</t>
    </rPh>
    <rPh sb="2" eb="4">
      <t>リュウシツ</t>
    </rPh>
    <phoneticPr fontId="1"/>
  </si>
  <si>
    <t>半壊</t>
    <rPh sb="0" eb="2">
      <t>ハンカイ</t>
    </rPh>
    <phoneticPr fontId="1"/>
  </si>
  <si>
    <t>床上浸水</t>
    <rPh sb="0" eb="2">
      <t>ユカウエ</t>
    </rPh>
    <rPh sb="2" eb="4">
      <t>シンスイ</t>
    </rPh>
    <phoneticPr fontId="1"/>
  </si>
  <si>
    <t>交通事故（労働災害）</t>
    <rPh sb="0" eb="2">
      <t>コウツウ</t>
    </rPh>
    <rPh sb="2" eb="4">
      <t>ジコ</t>
    </rPh>
    <rPh sb="5" eb="7">
      <t>ロウドウ</t>
    </rPh>
    <rPh sb="7" eb="9">
      <t>サイガイ</t>
    </rPh>
    <phoneticPr fontId="1"/>
  </si>
  <si>
    <t>火災</t>
    <rPh sb="0" eb="2">
      <t>カサイ</t>
    </rPh>
    <phoneticPr fontId="1"/>
  </si>
  <si>
    <t>風水害</t>
    <rPh sb="0" eb="2">
      <t>フウスイ</t>
    </rPh>
    <rPh sb="2" eb="3">
      <t>ガイ</t>
    </rPh>
    <phoneticPr fontId="1"/>
  </si>
  <si>
    <t>件数</t>
    <phoneticPr fontId="1"/>
  </si>
  <si>
    <t>支出金額</t>
    <rPh sb="0" eb="1">
      <t>ササ</t>
    </rPh>
    <rPh sb="1" eb="2">
      <t>デ</t>
    </rPh>
    <rPh sb="2" eb="3">
      <t>キン</t>
    </rPh>
    <rPh sb="3" eb="4">
      <t>ガク</t>
    </rPh>
    <phoneticPr fontId="1"/>
  </si>
  <si>
    <t>資料：地域包括ケア推進室</t>
    <rPh sb="3" eb="5">
      <t>チイキ</t>
    </rPh>
    <rPh sb="5" eb="7">
      <t>ホウカツ</t>
    </rPh>
    <rPh sb="9" eb="11">
      <t>スイシン</t>
    </rPh>
    <rPh sb="11" eb="12">
      <t>シツ</t>
    </rPh>
    <phoneticPr fontId="1"/>
  </si>
  <si>
    <t>表 １  災害見舞金等支給状況</t>
    <phoneticPr fontId="1"/>
  </si>
  <si>
    <t>§２ 　その他の事業</t>
    <rPh sb="6" eb="7">
      <t>タ</t>
    </rPh>
    <rPh sb="8" eb="10">
      <t>ジギョウ</t>
    </rPh>
    <phoneticPr fontId="1"/>
  </si>
  <si>
    <t>ー</t>
    <phoneticPr fontId="1"/>
  </si>
  <si>
    <t>表 ２  障害者外出支援乗車証（ふれあいフリーパス）</t>
    <phoneticPr fontId="1"/>
  </si>
  <si>
    <t>全市</t>
    <rPh sb="0" eb="1">
      <t>ゼン</t>
    </rPh>
    <rPh sb="1" eb="2">
      <t>シ</t>
    </rPh>
    <phoneticPr fontId="1"/>
  </si>
  <si>
    <t>川崎</t>
    <rPh sb="0" eb="2">
      <t>カワサキ</t>
    </rPh>
    <phoneticPr fontId="1"/>
  </si>
  <si>
    <t>大師</t>
    <rPh sb="0" eb="2">
      <t>ダイシ</t>
    </rPh>
    <phoneticPr fontId="1"/>
  </si>
  <si>
    <t>田島</t>
    <rPh sb="0" eb="2">
      <t>タジマ</t>
    </rPh>
    <phoneticPr fontId="1"/>
  </si>
  <si>
    <t>幸</t>
    <rPh sb="0" eb="1">
      <t>サイワイ</t>
    </rPh>
    <phoneticPr fontId="1"/>
  </si>
  <si>
    <t>中原</t>
    <rPh sb="0" eb="2">
      <t>ナカハラ</t>
    </rPh>
    <phoneticPr fontId="1"/>
  </si>
  <si>
    <t>高津</t>
    <rPh sb="0" eb="2">
      <t>タカツ</t>
    </rPh>
    <phoneticPr fontId="1"/>
  </si>
  <si>
    <t>宮前</t>
    <rPh sb="0" eb="2">
      <t>ミヤマエ</t>
    </rPh>
    <phoneticPr fontId="1"/>
  </si>
  <si>
    <t>多摩</t>
    <rPh sb="0" eb="2">
      <t>タマ</t>
    </rPh>
    <phoneticPr fontId="1"/>
  </si>
  <si>
    <t>麻生</t>
    <rPh sb="0" eb="2">
      <t>アサオ</t>
    </rPh>
    <phoneticPr fontId="1"/>
  </si>
  <si>
    <t>総数</t>
    <rPh sb="0" eb="1">
      <t>フサ</t>
    </rPh>
    <rPh sb="1" eb="2">
      <t>カズ</t>
    </rPh>
    <phoneticPr fontId="1"/>
  </si>
  <si>
    <t>身体障害者</t>
    <rPh sb="0" eb="2">
      <t>シンタイ</t>
    </rPh>
    <rPh sb="2" eb="5">
      <t>ショウガイシャ</t>
    </rPh>
    <phoneticPr fontId="1"/>
  </si>
  <si>
    <t>本人用</t>
    <rPh sb="0" eb="2">
      <t>ホンニン</t>
    </rPh>
    <rPh sb="2" eb="3">
      <t>ヨウ</t>
    </rPh>
    <phoneticPr fontId="1"/>
  </si>
  <si>
    <t>介助付用</t>
    <rPh sb="0" eb="2">
      <t>カイジョ</t>
    </rPh>
    <rPh sb="2" eb="3">
      <t>ツキ</t>
    </rPh>
    <rPh sb="3" eb="4">
      <t>ヨウ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</si>
  <si>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</si>
  <si>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</si>
  <si>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資料：障害者社会参加・就労支援課</t>
    <rPh sb="3" eb="10">
      <t>ショウガイシャシャカイサンカ</t>
    </rPh>
    <rPh sb="11" eb="16">
      <t>シュウロウシエンカ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</si>
</sst>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49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distributed" vertical="distributed"/>
    </xf>
    <xf numFmtId="41" fontId="7" fillId="0" borderId="4" xfId="0" applyNumberFormat="1" applyFont="1" applyBorder="1"/>
    <xf numFmtId="49" fontId="7" fillId="0" borderId="1" xfId="0" applyNumberFormat="1" applyFont="1" applyBorder="1" applyAlignment="1">
      <alignment horizontal="distributed" vertical="distributed"/>
    </xf>
    <xf numFmtId="41" fontId="7" fillId="0" borderId="5" xfId="0" applyNumberFormat="1" applyFont="1" applyBorder="1"/>
    <xf numFmtId="41" fontId="7" fillId="0" borderId="1" xfId="0" applyNumberFormat="1" applyFont="1" applyBorder="1"/>
    <xf numFmtId="41" fontId="7" fillId="0" borderId="7" xfId="0" applyNumberFormat="1" applyFont="1" applyBorder="1"/>
    <xf numFmtId="0" fontId="8" fillId="0" borderId="0" xfId="0" applyFont="1"/>
    <xf numFmtId="3" fontId="5" fillId="0" borderId="0" xfId="0" applyNumberFormat="1" applyFont="1"/>
    <xf numFmtId="41" fontId="7" fillId="0" borderId="5" xfId="0" applyNumberFormat="1" applyFont="1" applyBorder="1" applyAlignment="1">
      <alignment horizontal="right"/>
    </xf>
    <xf numFmtId="41" fontId="7" fillId="0" borderId="6" xfId="0" applyNumberFormat="1" applyFont="1" applyBorder="1"/>
    <xf numFmtId="41" fontId="9" fillId="0" borderId="8" xfId="0" applyNumberFormat="1" applyFont="1" applyBorder="1"/>
    <xf numFmtId="41" fontId="9" fillId="0" borderId="3" xfId="0" applyNumberFormat="1" applyFont="1" applyBorder="1"/>
    <xf numFmtId="0" fontId="7" fillId="0" borderId="0" xfId="0" applyFont="1" applyAlignment="1">
      <alignment vertical="center"/>
    </xf>
    <xf numFmtId="41" fontId="7" fillId="0" borderId="30" xfId="0" applyNumberFormat="1" applyFont="1" applyBorder="1" applyAlignment="1">
      <alignment horizontal="center" vertical="center"/>
    </xf>
    <xf numFmtId="41" fontId="7" fillId="0" borderId="31" xfId="0" applyNumberFormat="1" applyFont="1" applyBorder="1" applyAlignment="1">
      <alignment horizontal="center" vertical="center"/>
    </xf>
    <xf numFmtId="41" fontId="7" fillId="0" borderId="27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22" xfId="0" applyNumberFormat="1" applyFont="1" applyBorder="1" applyAlignment="1">
      <alignment vertical="center"/>
    </xf>
    <xf numFmtId="41" fontId="7" fillId="0" borderId="30" xfId="0" applyNumberFormat="1" applyFont="1" applyBorder="1" applyAlignment="1">
      <alignment vertical="center"/>
    </xf>
    <xf numFmtId="41" fontId="7" fillId="0" borderId="31" xfId="0" applyNumberFormat="1" applyFont="1" applyBorder="1" applyAlignment="1">
      <alignment vertical="center"/>
    </xf>
    <xf numFmtId="41" fontId="7" fillId="0" borderId="9" xfId="0" applyNumberFormat="1" applyFont="1" applyBorder="1" applyAlignment="1">
      <alignment vertical="center"/>
    </xf>
    <xf numFmtId="41" fontId="7" fillId="0" borderId="27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32" xfId="0" applyNumberFormat="1" applyFont="1" applyBorder="1" applyAlignment="1">
      <alignment horizontal="right" vertical="center"/>
    </xf>
    <xf numFmtId="41" fontId="7" fillId="0" borderId="14" xfId="0" applyNumberFormat="1" applyFont="1" applyBorder="1" applyAlignment="1">
      <alignment horizontal="right" vertical="center"/>
    </xf>
    <xf numFmtId="41" fontId="7" fillId="0" borderId="4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distributed" vertical="distributed"/>
    </xf>
    <xf numFmtId="0" fontId="7" fillId="0" borderId="24" xfId="0" applyFont="1" applyBorder="1" applyAlignment="1">
      <alignment horizontal="distributed" vertical="distributed"/>
    </xf>
    <xf numFmtId="0" fontId="9" fillId="0" borderId="25" xfId="0" applyFont="1" applyBorder="1" applyAlignment="1">
      <alignment horizontal="distributed" vertical="distributed"/>
    </xf>
    <xf numFmtId="0" fontId="9" fillId="0" borderId="26" xfId="0" applyFont="1" applyBorder="1" applyAlignment="1">
      <alignment horizontal="distributed" vertical="distributed"/>
    </xf>
    <xf numFmtId="49" fontId="7" fillId="0" borderId="18" xfId="0" applyNumberFormat="1" applyFont="1" applyBorder="1" applyAlignment="1">
      <alignment horizontal="center" vertical="distributed" textRotation="255"/>
    </xf>
    <xf numFmtId="49" fontId="7" fillId="0" borderId="28" xfId="0" applyNumberFormat="1" applyFont="1" applyBorder="1" applyAlignment="1">
      <alignment horizontal="center" vertical="distributed" textRotation="255"/>
    </xf>
    <xf numFmtId="49" fontId="7" fillId="0" borderId="29" xfId="0" applyNumberFormat="1" applyFont="1" applyBorder="1" applyAlignment="1">
      <alignment horizontal="center" vertical="distributed" textRotation="255"/>
    </xf>
    <xf numFmtId="49" fontId="7" fillId="0" borderId="9" xfId="0" applyNumberFormat="1" applyFont="1" applyBorder="1" applyAlignment="1">
      <alignment horizontal="center" vertical="distributed"/>
    </xf>
    <xf numFmtId="49" fontId="7" fillId="0" borderId="10" xfId="0" applyNumberFormat="1" applyFont="1" applyBorder="1" applyAlignment="1">
      <alignment horizontal="center" vertical="distributed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/>
    <xf numFmtId="0" fontId="7" fillId="0" borderId="0" xfId="0" applyFont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41" fontId="7" fillId="0" borderId="5" xfId="0" applyNumberFormat="1" applyFont="1" applyBorder="1" applyAlignment="1">
      <alignment horizontal="center" vertical="center"/>
    </xf>
    <xf numFmtId="41" fontId="7" fillId="0" borderId="2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49" fontId="7" fillId="0" borderId="22" xfId="0" applyNumberFormat="1" applyFont="1" applyBorder="1" applyAlignment="1">
      <alignment horizontal="center" vertical="distributed"/>
    </xf>
    <xf numFmtId="49" fontId="7" fillId="0" borderId="23" xfId="0" applyNumberFormat="1" applyFont="1" applyBorder="1" applyAlignment="1">
      <alignment horizontal="center" vertical="distributed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/>
    <xf numFmtId="49" fontId="13" fillId="0" borderId="33" xfId="0" applyNumberFormat="1" applyFont="1" applyBorder="1" applyAlignment="1">
      <alignment horizontal="distributed" vertical="center" wrapText="1"/>
    </xf>
    <xf numFmtId="49" fontId="13" fillId="0" borderId="34" xfId="0" applyNumberFormat="1" applyFont="1" applyBorder="1" applyAlignment="1">
      <alignment horizontal="distributed" vertical="center" wrapText="1"/>
    </xf>
    <xf numFmtId="0" fontId="14" fillId="0" borderId="0" xfId="0" applyFont="1"/>
    <xf numFmtId="49" fontId="15" fillId="0" borderId="12" xfId="0" applyNumberFormat="1" applyFont="1" applyBorder="1" applyAlignment="1">
      <alignment horizontal="distributed" vertical="center" wrapText="1"/>
    </xf>
    <xf numFmtId="41" fontId="15" fillId="0" borderId="12" xfId="0" applyNumberFormat="1" applyFont="1" applyBorder="1" applyAlignment="1">
      <alignment horizontal="center" vertical="center" wrapText="1"/>
    </xf>
    <xf numFmtId="41" fontId="15" fillId="0" borderId="35" xfId="0" applyNumberFormat="1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distributed" vertical="center" wrapText="1"/>
    </xf>
    <xf numFmtId="41" fontId="13" fillId="0" borderId="32" xfId="0" applyNumberFormat="1" applyFont="1" applyBorder="1" applyAlignment="1">
      <alignment horizontal="center" vertical="center" wrapText="1"/>
    </xf>
    <xf numFmtId="41" fontId="13" fillId="0" borderId="36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distributed" vertical="center" wrapText="1"/>
    </xf>
    <xf numFmtId="41" fontId="13" fillId="0" borderId="9" xfId="0" applyNumberFormat="1" applyFont="1" applyBorder="1" applyAlignment="1">
      <alignment horizontal="center" vertical="center" wrapText="1"/>
    </xf>
    <xf numFmtId="41" fontId="13" fillId="0" borderId="29" xfId="0" applyNumberFormat="1" applyFont="1" applyBorder="1" applyAlignment="1">
      <alignment horizontal="center" vertical="center" wrapText="1"/>
    </xf>
    <xf numFmtId="41" fontId="13" fillId="0" borderId="2" xfId="0" applyNumberFormat="1" applyFont="1" applyBorder="1" applyAlignment="1">
      <alignment horizontal="center" vertical="center" wrapText="1"/>
    </xf>
    <xf numFmtId="41" fontId="13" fillId="0" borderId="28" xfId="0" applyNumberFormat="1" applyFont="1" applyBorder="1" applyAlignment="1">
      <alignment horizontal="center" vertical="center" wrapText="1"/>
    </xf>
    <xf numFmtId="41" fontId="13" fillId="0" borderId="4" xfId="0" applyNumberFormat="1" applyFont="1" applyBorder="1" applyAlignment="1">
      <alignment horizontal="center" vertical="center" wrapText="1"/>
    </xf>
    <xf numFmtId="41" fontId="13" fillId="0" borderId="2" xfId="0" applyNumberFormat="1" applyFont="1" applyBorder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41" fontId="13" fillId="0" borderId="5" xfId="0" applyNumberFormat="1" applyFont="1" applyBorder="1" applyAlignment="1">
      <alignment horizontal="center" vertical="center" wrapText="1"/>
    </xf>
    <xf numFmtId="41" fontId="13" fillId="0" borderId="21" xfId="0" applyNumberFormat="1" applyFont="1" applyBorder="1" applyAlignment="1">
      <alignment horizontal="center" vertical="center" wrapText="1"/>
    </xf>
    <xf numFmtId="41" fontId="13" fillId="0" borderId="21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distributed" vertical="center" wrapText="1"/>
    </xf>
    <xf numFmtId="41" fontId="13" fillId="0" borderId="10" xfId="0" applyNumberFormat="1" applyFont="1" applyBorder="1" applyAlignment="1">
      <alignment horizontal="center" vertical="center" wrapText="1"/>
    </xf>
    <xf numFmtId="41" fontId="13" fillId="0" borderId="10" xfId="0" applyNumberFormat="1" applyFont="1" applyBorder="1" applyAlignment="1">
      <alignment horizontal="center" vertical="center"/>
    </xf>
    <xf numFmtId="41" fontId="13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1" fontId="0" fillId="0" borderId="0" xfId="0" applyNumberForma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228599</xdr:rowOff>
    </xdr:from>
    <xdr:to>
      <xdr:col>5</xdr:col>
      <xdr:colOff>698500</xdr:colOff>
      <xdr:row>11</xdr:row>
      <xdr:rowOff>190500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 flipH="1">
          <a:off x="1549400" y="2603499"/>
          <a:ext cx="2832100" cy="1905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zoomScaleNormal="100" zoomScaleSheetLayoutView="100" workbookViewId="0"/>
  </sheetViews>
  <sheetFormatPr defaultColWidth="8.875" defaultRowHeight="13.5"/>
  <cols>
    <col min="1" max="1" width="3.625" style="4" customWidth="1"/>
    <col min="2" max="2" width="16.375" style="4" customWidth="1"/>
    <col min="3" max="8" width="10" style="4" customWidth="1"/>
    <col min="9" max="9" width="12.75" style="4" customWidth="1"/>
    <col min="10" max="16384" width="8.875" style="4"/>
  </cols>
  <sheetData>
    <row r="1" spans="1:9" s="1" customFormat="1" ht="17.45" customHeight="1">
      <c r="A1" s="2" t="s">
        <v>21</v>
      </c>
    </row>
    <row r="2" spans="1:9" ht="15" customHeight="1"/>
    <row r="3" spans="1:9" ht="15" customHeight="1" thickBot="1">
      <c r="A3" s="6" t="s">
        <v>20</v>
      </c>
      <c r="B3" s="3"/>
    </row>
    <row r="4" spans="1:9" s="7" customFormat="1" ht="18" customHeight="1">
      <c r="A4" s="51"/>
      <c r="B4" s="52"/>
      <c r="C4" s="48" t="s">
        <v>5</v>
      </c>
      <c r="D4" s="61"/>
      <c r="E4" s="61"/>
      <c r="F4" s="61"/>
      <c r="G4" s="46" t="s">
        <v>8</v>
      </c>
      <c r="H4" s="47"/>
      <c r="I4" s="48" t="s">
        <v>18</v>
      </c>
    </row>
    <row r="5" spans="1:9" s="7" customFormat="1" ht="18" customHeight="1">
      <c r="A5" s="53"/>
      <c r="B5" s="54"/>
      <c r="C5" s="59" t="s">
        <v>17</v>
      </c>
      <c r="D5" s="44" t="s">
        <v>1</v>
      </c>
      <c r="E5" s="57" t="s">
        <v>4</v>
      </c>
      <c r="F5" s="58"/>
      <c r="G5" s="62" t="s">
        <v>6</v>
      </c>
      <c r="H5" s="44" t="s">
        <v>7</v>
      </c>
      <c r="I5" s="49"/>
    </row>
    <row r="6" spans="1:9" s="7" customFormat="1" ht="18" customHeight="1" thickBot="1">
      <c r="A6" s="55"/>
      <c r="B6" s="56"/>
      <c r="C6" s="60"/>
      <c r="D6" s="45"/>
      <c r="E6" s="8" t="s">
        <v>2</v>
      </c>
      <c r="F6" s="8" t="s">
        <v>3</v>
      </c>
      <c r="G6" s="63"/>
      <c r="H6" s="45"/>
      <c r="I6" s="50"/>
    </row>
    <row r="7" spans="1:9" s="7" customFormat="1" ht="18" customHeight="1">
      <c r="A7" s="41" t="s">
        <v>15</v>
      </c>
      <c r="B7" s="9" t="s">
        <v>9</v>
      </c>
      <c r="C7" s="24">
        <f>D7+D8</f>
        <v>58</v>
      </c>
      <c r="D7" s="10">
        <v>44</v>
      </c>
      <c r="E7" s="10">
        <v>9</v>
      </c>
      <c r="F7" s="10">
        <v>35</v>
      </c>
      <c r="G7" s="22">
        <v>9</v>
      </c>
      <c r="H7" s="24">
        <v>4</v>
      </c>
      <c r="I7" s="26">
        <v>2940000</v>
      </c>
    </row>
    <row r="8" spans="1:9" s="7" customFormat="1" ht="18" customHeight="1">
      <c r="A8" s="42"/>
      <c r="B8" s="11" t="s">
        <v>10</v>
      </c>
      <c r="C8" s="25"/>
      <c r="D8" s="10">
        <v>14</v>
      </c>
      <c r="E8" s="12">
        <v>6</v>
      </c>
      <c r="F8" s="12">
        <v>8</v>
      </c>
      <c r="G8" s="23"/>
      <c r="H8" s="25"/>
      <c r="I8" s="27"/>
    </row>
    <row r="9" spans="1:9" s="7" customFormat="1" ht="18" customHeight="1">
      <c r="A9" s="43" t="s">
        <v>16</v>
      </c>
      <c r="B9" s="11" t="s">
        <v>11</v>
      </c>
      <c r="C9" s="31">
        <f>D9+D10+D11</f>
        <v>0</v>
      </c>
      <c r="D9" s="10">
        <f t="shared" ref="D9:D11" si="0">E9+F9</f>
        <v>0</v>
      </c>
      <c r="E9" s="12">
        <v>0</v>
      </c>
      <c r="F9" s="12">
        <v>0</v>
      </c>
      <c r="G9" s="28">
        <v>0</v>
      </c>
      <c r="H9" s="31">
        <v>0</v>
      </c>
      <c r="I9" s="34" t="s">
        <v>22</v>
      </c>
    </row>
    <row r="10" spans="1:9" s="7" customFormat="1" ht="18" customHeight="1">
      <c r="A10" s="41"/>
      <c r="B10" s="11" t="s">
        <v>12</v>
      </c>
      <c r="C10" s="32"/>
      <c r="D10" s="10">
        <f t="shared" si="0"/>
        <v>0</v>
      </c>
      <c r="E10" s="12">
        <v>0</v>
      </c>
      <c r="F10" s="12">
        <v>0</v>
      </c>
      <c r="G10" s="29"/>
      <c r="H10" s="32"/>
      <c r="I10" s="35"/>
    </row>
    <row r="11" spans="1:9" s="7" customFormat="1" ht="18" customHeight="1">
      <c r="A11" s="42"/>
      <c r="B11" s="11" t="s">
        <v>13</v>
      </c>
      <c r="C11" s="33"/>
      <c r="D11" s="10">
        <f t="shared" si="0"/>
        <v>0</v>
      </c>
      <c r="E11" s="17">
        <v>0</v>
      </c>
      <c r="F11" s="17">
        <v>0</v>
      </c>
      <c r="G11" s="30"/>
      <c r="H11" s="33"/>
      <c r="I11" s="36"/>
    </row>
    <row r="12" spans="1:9" s="7" customFormat="1" ht="18" customHeight="1">
      <c r="A12" s="37" t="s">
        <v>14</v>
      </c>
      <c r="B12" s="38"/>
      <c r="C12" s="13"/>
      <c r="D12" s="12"/>
      <c r="E12" s="12"/>
      <c r="F12" s="12"/>
      <c r="G12" s="18">
        <v>10</v>
      </c>
      <c r="H12" s="14"/>
      <c r="I12" s="12">
        <v>200000</v>
      </c>
    </row>
    <row r="13" spans="1:9" s="15" customFormat="1" ht="18" customHeight="1" thickBot="1">
      <c r="A13" s="39" t="s">
        <v>0</v>
      </c>
      <c r="B13" s="40"/>
      <c r="C13" s="19">
        <f>SUM(C7:C12)</f>
        <v>58</v>
      </c>
      <c r="D13" s="19">
        <f t="shared" ref="D13:H13" si="1">SUM(D7:D12)</f>
        <v>58</v>
      </c>
      <c r="E13" s="19">
        <f t="shared" si="1"/>
        <v>15</v>
      </c>
      <c r="F13" s="19">
        <f t="shared" si="1"/>
        <v>43</v>
      </c>
      <c r="G13" s="19">
        <f t="shared" si="1"/>
        <v>19</v>
      </c>
      <c r="H13" s="19">
        <f t="shared" si="1"/>
        <v>4</v>
      </c>
      <c r="I13" s="20">
        <f>SUM(I7:I12)</f>
        <v>3140000</v>
      </c>
    </row>
    <row r="14" spans="1:9" s="7" customFormat="1" ht="15" customHeight="1">
      <c r="A14" s="21" t="s">
        <v>19</v>
      </c>
    </row>
    <row r="15" spans="1:9" s="5" customFormat="1"/>
    <row r="21" spans="6:6">
      <c r="F21" s="16"/>
    </row>
  </sheetData>
  <mergeCells count="21">
    <mergeCell ref="H5:H6"/>
    <mergeCell ref="G4:H4"/>
    <mergeCell ref="I4:I6"/>
    <mergeCell ref="A4:B6"/>
    <mergeCell ref="D5:D6"/>
    <mergeCell ref="E5:F5"/>
    <mergeCell ref="C5:C6"/>
    <mergeCell ref="C4:F4"/>
    <mergeCell ref="G5:G6"/>
    <mergeCell ref="A12:B12"/>
    <mergeCell ref="A13:B13"/>
    <mergeCell ref="C7:C8"/>
    <mergeCell ref="C9:C11"/>
    <mergeCell ref="A7:A8"/>
    <mergeCell ref="A9:A11"/>
    <mergeCell ref="G7:G8"/>
    <mergeCell ref="H7:H8"/>
    <mergeCell ref="I7:I8"/>
    <mergeCell ref="G9:G11"/>
    <mergeCell ref="H9:H11"/>
    <mergeCell ref="I9:I11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6F62-6FB5-4F11-BE89-3B58157A7BFE}">
  <dimension ref="A1:K15"/>
  <sheetViews>
    <sheetView showGridLines="0" zoomScaleNormal="100" zoomScaleSheetLayoutView="85" zoomScalePageLayoutView="85" workbookViewId="0"/>
  </sheetViews>
  <sheetFormatPr defaultColWidth="8.875" defaultRowHeight="13.5"/>
  <cols>
    <col min="1" max="1" width="10.875" customWidth="1"/>
    <col min="2" max="11" width="8.125" customWidth="1"/>
  </cols>
  <sheetData>
    <row r="1" spans="1:11" s="67" customFormat="1" ht="15" customHeight="1" thickBot="1">
      <c r="A1" s="64" t="s">
        <v>23</v>
      </c>
      <c r="B1" s="65"/>
      <c r="C1" s="65"/>
      <c r="D1" s="65"/>
      <c r="E1" s="66"/>
      <c r="F1" s="66"/>
      <c r="G1" s="66"/>
      <c r="H1" s="66"/>
      <c r="I1" s="66"/>
    </row>
    <row r="2" spans="1:11" s="70" customFormat="1" ht="20.100000000000001" customHeight="1" thickBot="1">
      <c r="A2" s="68"/>
      <c r="B2" s="68" t="s">
        <v>24</v>
      </c>
      <c r="C2" s="68" t="s">
        <v>25</v>
      </c>
      <c r="D2" s="68" t="s">
        <v>26</v>
      </c>
      <c r="E2" s="68" t="s">
        <v>27</v>
      </c>
      <c r="F2" s="68" t="s">
        <v>28</v>
      </c>
      <c r="G2" s="68" t="s">
        <v>29</v>
      </c>
      <c r="H2" s="68" t="s">
        <v>30</v>
      </c>
      <c r="I2" s="68" t="s">
        <v>31</v>
      </c>
      <c r="J2" s="68" t="s">
        <v>32</v>
      </c>
      <c r="K2" s="69" t="s">
        <v>33</v>
      </c>
    </row>
    <row r="3" spans="1:11" s="70" customFormat="1" ht="20.100000000000001" customHeight="1">
      <c r="A3" s="71" t="s">
        <v>34</v>
      </c>
      <c r="B3" s="72">
        <f>SUM(B5:B6,B8:B9,B11:B12)</f>
        <v>21419</v>
      </c>
      <c r="C3" s="72">
        <f>SUM(C5:C6,C8:C9,C11:C12)</f>
        <v>3042</v>
      </c>
      <c r="D3" s="72">
        <f t="shared" ref="D3:K3" si="0">SUM(D5:D6,D8:D9,D11:D12)</f>
        <v>557</v>
      </c>
      <c r="E3" s="72">
        <f t="shared" si="0"/>
        <v>440</v>
      </c>
      <c r="F3" s="72">
        <f t="shared" si="0"/>
        <v>2749</v>
      </c>
      <c r="G3" s="72">
        <f t="shared" si="0"/>
        <v>2648</v>
      </c>
      <c r="H3" s="72">
        <f t="shared" si="0"/>
        <v>3291</v>
      </c>
      <c r="I3" s="72">
        <f t="shared" si="0"/>
        <v>3588</v>
      </c>
      <c r="J3" s="72">
        <f t="shared" si="0"/>
        <v>2753</v>
      </c>
      <c r="K3" s="73">
        <f t="shared" si="0"/>
        <v>2351</v>
      </c>
    </row>
    <row r="4" spans="1:11" s="70" customFormat="1" ht="20.100000000000001" customHeight="1">
      <c r="A4" s="74" t="s">
        <v>35</v>
      </c>
      <c r="B4" s="75"/>
      <c r="C4" s="76"/>
      <c r="D4" s="76"/>
      <c r="E4" s="76"/>
      <c r="F4" s="76"/>
      <c r="G4" s="76"/>
      <c r="H4" s="76"/>
      <c r="I4" s="76"/>
      <c r="J4" s="76"/>
      <c r="K4" s="76"/>
    </row>
    <row r="5" spans="1:11" s="70" customFormat="1" ht="20.100000000000001" customHeight="1">
      <c r="A5" s="77" t="s">
        <v>36</v>
      </c>
      <c r="B5" s="78">
        <f>SUM(C5:K5)</f>
        <v>4679</v>
      </c>
      <c r="C5" s="79">
        <v>396</v>
      </c>
      <c r="D5" s="79">
        <v>331</v>
      </c>
      <c r="E5" s="79">
        <v>249</v>
      </c>
      <c r="F5" s="79">
        <v>669</v>
      </c>
      <c r="G5" s="79">
        <v>588</v>
      </c>
      <c r="H5" s="79">
        <v>722</v>
      </c>
      <c r="I5" s="79">
        <v>787</v>
      </c>
      <c r="J5" s="79">
        <v>479</v>
      </c>
      <c r="K5" s="75">
        <v>458</v>
      </c>
    </row>
    <row r="6" spans="1:11" s="70" customFormat="1" ht="20.100000000000001" customHeight="1">
      <c r="A6" s="77" t="s">
        <v>37</v>
      </c>
      <c r="B6" s="80">
        <f>SUM(C6:K6)</f>
        <v>130</v>
      </c>
      <c r="C6" s="81">
        <v>8</v>
      </c>
      <c r="D6" s="81">
        <v>8</v>
      </c>
      <c r="E6" s="81">
        <v>5</v>
      </c>
      <c r="F6" s="81">
        <v>18</v>
      </c>
      <c r="G6" s="81">
        <v>20</v>
      </c>
      <c r="H6" s="81">
        <v>15</v>
      </c>
      <c r="I6" s="81">
        <v>29</v>
      </c>
      <c r="J6" s="81">
        <v>13</v>
      </c>
      <c r="K6" s="82">
        <v>14</v>
      </c>
    </row>
    <row r="7" spans="1:11" s="70" customFormat="1" ht="20.100000000000001" customHeight="1">
      <c r="A7" s="74" t="s">
        <v>38</v>
      </c>
      <c r="B7" s="75"/>
      <c r="C7" s="76"/>
      <c r="D7" s="76"/>
      <c r="E7" s="76"/>
      <c r="F7" s="76"/>
      <c r="G7" s="76"/>
      <c r="H7" s="76"/>
      <c r="I7" s="76"/>
      <c r="J7" s="76"/>
      <c r="K7" s="76"/>
    </row>
    <row r="8" spans="1:11" s="70" customFormat="1" ht="20.100000000000001" customHeight="1">
      <c r="A8" s="77" t="s">
        <v>36</v>
      </c>
      <c r="B8" s="78">
        <f>SUM(C8:K8)</f>
        <v>3089</v>
      </c>
      <c r="C8" s="79">
        <v>226</v>
      </c>
      <c r="D8" s="79">
        <v>198</v>
      </c>
      <c r="E8" s="79">
        <v>169</v>
      </c>
      <c r="F8" s="79">
        <v>366</v>
      </c>
      <c r="G8" s="79">
        <v>382</v>
      </c>
      <c r="H8" s="79">
        <v>499</v>
      </c>
      <c r="I8" s="79">
        <v>495</v>
      </c>
      <c r="J8" s="79">
        <v>438</v>
      </c>
      <c r="K8" s="75">
        <v>316</v>
      </c>
    </row>
    <row r="9" spans="1:11" s="70" customFormat="1" ht="20.100000000000001" customHeight="1">
      <c r="A9" s="77" t="s">
        <v>37</v>
      </c>
      <c r="B9" s="80">
        <f>SUM(C9:K9)</f>
        <v>454</v>
      </c>
      <c r="C9" s="81">
        <v>32</v>
      </c>
      <c r="D9" s="81">
        <v>20</v>
      </c>
      <c r="E9" s="83">
        <v>17</v>
      </c>
      <c r="F9" s="83">
        <v>89</v>
      </c>
      <c r="G9" s="83">
        <v>57</v>
      </c>
      <c r="H9" s="83">
        <v>60</v>
      </c>
      <c r="I9" s="83">
        <v>65</v>
      </c>
      <c r="J9" s="83">
        <v>55</v>
      </c>
      <c r="K9" s="84">
        <v>59</v>
      </c>
    </row>
    <row r="10" spans="1:11" s="70" customFormat="1" ht="20.100000000000001" customHeight="1">
      <c r="A10" s="74" t="s">
        <v>39</v>
      </c>
      <c r="B10" s="85"/>
      <c r="C10" s="86"/>
      <c r="D10" s="86"/>
      <c r="E10" s="87"/>
      <c r="F10" s="87"/>
      <c r="G10" s="87"/>
      <c r="H10" s="87"/>
      <c r="I10" s="87"/>
      <c r="J10" s="87"/>
      <c r="K10" s="87"/>
    </row>
    <row r="11" spans="1:11" s="70" customFormat="1" ht="20.100000000000001" customHeight="1">
      <c r="A11" s="77" t="s">
        <v>36</v>
      </c>
      <c r="B11" s="78">
        <f>SUM(C11:K11)</f>
        <v>12931</v>
      </c>
      <c r="C11" s="78">
        <v>2352</v>
      </c>
      <c r="D11" s="78">
        <v>0</v>
      </c>
      <c r="E11" s="78">
        <v>0</v>
      </c>
      <c r="F11" s="78">
        <v>1584</v>
      </c>
      <c r="G11" s="78">
        <v>1592</v>
      </c>
      <c r="H11" s="78">
        <v>1978</v>
      </c>
      <c r="I11" s="78">
        <v>2178</v>
      </c>
      <c r="J11" s="78">
        <v>1759</v>
      </c>
      <c r="K11" s="75">
        <v>1488</v>
      </c>
    </row>
    <row r="12" spans="1:11" s="70" customFormat="1" ht="20.100000000000001" customHeight="1" thickBot="1">
      <c r="A12" s="88" t="s">
        <v>37</v>
      </c>
      <c r="B12" s="89">
        <f>SUM(C12:K12)</f>
        <v>136</v>
      </c>
      <c r="C12" s="89">
        <v>28</v>
      </c>
      <c r="D12" s="89">
        <v>0</v>
      </c>
      <c r="E12" s="90">
        <v>0</v>
      </c>
      <c r="F12" s="90">
        <v>23</v>
      </c>
      <c r="G12" s="90">
        <v>9</v>
      </c>
      <c r="H12" s="90">
        <v>17</v>
      </c>
      <c r="I12" s="90">
        <v>34</v>
      </c>
      <c r="J12" s="90">
        <v>9</v>
      </c>
      <c r="K12" s="91">
        <v>16</v>
      </c>
    </row>
    <row r="13" spans="1:11" s="70" customFormat="1" ht="15" customHeight="1">
      <c r="A13" s="92" t="s">
        <v>40</v>
      </c>
    </row>
    <row r="14" spans="1:11"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>
      <c r="B15" s="93"/>
    </row>
  </sheetData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§２表１</vt:lpstr>
      <vt:lpstr>§２表２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中村健太郎_40（健）総務部庶務課</cp:lastModifiedBy>
  <cp:lastPrinted>2024-08-13T06:00:37Z</cp:lastPrinted>
  <dcterms:created xsi:type="dcterms:W3CDTF">2002-07-25T04:22:31Z</dcterms:created>
  <dcterms:modified xsi:type="dcterms:W3CDTF">2026-03-26T07:16:02Z</dcterms:modified>
</cp:coreProperties>
</file>