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drawings/drawing3.xml" ContentType="application/vnd.openxmlformats-officedocument.drawing+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drawings/drawing6.xml" ContentType="application/vnd.openxmlformats-officedocument.drawing+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omments5.xml" ContentType="application/vnd.openxmlformats-officedocument.spreadsheetml.comments+xml"/>
  <Override PartName="/xl/tables/table1.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updateLinks="never" codeName="ThisWorkbook"/>
  <mc:AlternateContent xmlns:mc="http://schemas.openxmlformats.org/markup-compatibility/2006">
    <mc:Choice Requires="x15">
      <x15ac:absPath xmlns:x15ac="http://schemas.microsoft.com/office/spreadsheetml/2010/11/ac" url="\\kawasaki.local\庁内共有ファイルサーバ\45（こ）総務部監査担当\R08\014_監査等説明会\02_小規模保育事業説明会（ＡＢ型・事業所内保育事業）\04_資料作成\01_提出先\監査資料７\完成\"/>
    </mc:Choice>
  </mc:AlternateContent>
  <xr:revisionPtr revIDLastSave="0" documentId="13_ncr:1_{A65B2C7C-17EA-4BE2-88FC-D9AD3219294A}" xr6:coauthVersionLast="47" xr6:coauthVersionMax="47" xr10:uidLastSave="{00000000-0000-0000-0000-000000000000}"/>
  <bookViews>
    <workbookView xWindow="2730" yWindow="2730" windowWidth="12765" windowHeight="12645" tabRatio="810" firstSheet="15" activeTab="16" xr2:uid="{00000000-000D-0000-FFFF-FFFF00000000}"/>
  </bookViews>
  <sheets>
    <sheet name="表紙・運営１(P1,2,3,4,5)" sheetId="93" r:id="rId1"/>
    <sheet name="非表示①" sheetId="104" state="hidden" r:id="rId2"/>
    <sheet name="運営２(職配Ａ型)(P6～8) " sheetId="86" r:id="rId3"/>
    <sheet name="運営３（その他）(P9～12)" sheetId="73" r:id="rId4"/>
    <sheet name="非表示②" sheetId="105" state="hidden" r:id="rId5"/>
    <sheet name="保育内容(P13~15)  " sheetId="110" r:id="rId6"/>
    <sheet name="保育内容(P16～19) " sheetId="111" r:id="rId7"/>
    <sheet name="保育内容(P20～22) " sheetId="112" r:id="rId8"/>
    <sheet name="会計１(P23～25)" sheetId="75" r:id="rId9"/>
    <sheet name="非表示③" sheetId="106" state="hidden" r:id="rId10"/>
    <sheet name="確認制度(P26,27)" sheetId="98" r:id="rId11"/>
    <sheet name="【別紙1】（実地）提出資料一覧  " sheetId="88" r:id="rId12"/>
    <sheet name="【別紙2】在籍職員名簿" sheetId="89" r:id="rId13"/>
    <sheet name="【別紙3】異動・退職職員名簿" sheetId="90" r:id="rId14"/>
    <sheet name="【別紙4】資料の補足説明" sheetId="95" r:id="rId15"/>
    <sheet name="【別紙5】資料の提出方法 " sheetId="96" r:id="rId16"/>
    <sheet name="【別紙６】当日に用意する書類" sheetId="102" r:id="rId17"/>
  </sheets>
  <externalReferences>
    <externalReference r:id="rId18"/>
  </externalReferences>
  <definedNames>
    <definedName name="__xlfn_IFERROR">NA()</definedName>
    <definedName name="__xlnm.Print_Area" localSheetId="15">'【別紙5】資料の提出方法 '!$A$1:$AG$18</definedName>
    <definedName name="__xlnm_Print_Area" localSheetId="15">'【別紙5】資料の提出方法 '!$A$1:$AG$18</definedName>
    <definedName name="_xlnm.Print_Area" localSheetId="11">'【別紙1】（実地）提出資料一覧  '!$A$1:$AJ$47</definedName>
    <definedName name="_xlnm.Print_Area" localSheetId="12">【別紙2】在籍職員名簿!$A$1:$AK$30</definedName>
    <definedName name="_xlnm.Print_Area" localSheetId="13">【別紙3】異動・退職職員名簿!$A$1:$AT$31</definedName>
    <definedName name="_xlnm.Print_Area" localSheetId="14">【別紙4】資料の補足説明!$A$1:$E$31</definedName>
    <definedName name="_xlnm.Print_Area" localSheetId="15">'【別紙5】資料の提出方法 '!$A$1:$AG$16</definedName>
    <definedName name="_xlnm.Print_Area" localSheetId="2">'運営２(職配Ａ型)(P6～8) '!$A$1:$BI$149</definedName>
    <definedName name="_xlnm.Print_Area" localSheetId="3">'運営３（その他）(P9～12)'!$A$1:$AK$208</definedName>
    <definedName name="_xlnm.Print_Area" localSheetId="8">'会計１(P23～25)'!$A$1:$AI$142</definedName>
    <definedName name="_xlnm.Print_Area" localSheetId="10">'確認制度(P26,27)'!$A$1:$AI$104</definedName>
    <definedName name="_xlnm.Print_Area" localSheetId="4">非表示②!$A$1:$E$95</definedName>
    <definedName name="_xlnm.Print_Area" localSheetId="9">非表示③!$A$1:$E$37</definedName>
    <definedName name="_xlnm.Print_Area" localSheetId="0">'表紙・運営１(P1,2,3,4,5)'!$A$1:$AI$274</definedName>
    <definedName name="_xlnm.Print_Area" localSheetId="5">'保育内容(P13~15)  '!$A$1:$AF$145</definedName>
    <definedName name="_xlnm.Print_Area" localSheetId="6">'保育内容(P16～19) '!$A$1:$AI$175</definedName>
    <definedName name="_xlnm.Print_Area" localSheetId="7">'保育内容(P20～22) '!$A$1:$AI$145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2" i="111" l="1"/>
  <c r="L62" i="111"/>
  <c r="N62" i="111"/>
  <c r="P62" i="111"/>
  <c r="R62" i="111"/>
  <c r="T62" i="111"/>
  <c r="V62" i="111"/>
  <c r="X62" i="111"/>
  <c r="Z62" i="111"/>
  <c r="AB62" i="111"/>
  <c r="AD62" i="111"/>
  <c r="AF62" i="111"/>
  <c r="J71" i="111"/>
  <c r="L71" i="111"/>
  <c r="N71" i="111"/>
  <c r="P71" i="111"/>
  <c r="R71" i="111"/>
  <c r="T71" i="111"/>
  <c r="V71" i="111"/>
  <c r="X71" i="111"/>
  <c r="Z71" i="111"/>
  <c r="AB71" i="111"/>
  <c r="AD71" i="111"/>
  <c r="AF71" i="111"/>
  <c r="J80" i="111"/>
  <c r="L80" i="111"/>
  <c r="N80" i="111"/>
  <c r="P80" i="111"/>
  <c r="R80" i="111"/>
  <c r="T80" i="111"/>
  <c r="V80" i="111"/>
  <c r="X80" i="111"/>
  <c r="Z80" i="111"/>
  <c r="AB80" i="111"/>
  <c r="AD80" i="111"/>
  <c r="AF80" i="111"/>
  <c r="J80" i="93"/>
  <c r="L71" i="93"/>
  <c r="N71" i="93"/>
  <c r="P71" i="93"/>
  <c r="R71" i="93"/>
  <c r="T71" i="93"/>
  <c r="V71" i="93"/>
  <c r="X71" i="93"/>
  <c r="Z71" i="93"/>
  <c r="AB71" i="93"/>
  <c r="AD71" i="93"/>
  <c r="AF71" i="93"/>
  <c r="J71" i="93"/>
  <c r="F71" i="93"/>
  <c r="C12" i="104"/>
  <c r="C18" i="104"/>
  <c r="E28" i="104"/>
  <c r="E33" i="106" l="1"/>
  <c r="E29" i="106"/>
  <c r="E13" i="106"/>
  <c r="C6" i="106" l="1"/>
  <c r="C37" i="106"/>
  <c r="C21" i="106"/>
  <c r="C11" i="106"/>
  <c r="C5" i="106"/>
  <c r="C4" i="106"/>
  <c r="C3" i="106"/>
  <c r="C2" i="106"/>
  <c r="E2" i="106" s="1"/>
  <c r="E3" i="106"/>
  <c r="E93" i="105" l="1"/>
  <c r="E90" i="105"/>
  <c r="C95" i="105"/>
  <c r="C94" i="105"/>
  <c r="C91" i="105" l="1"/>
  <c r="C77" i="105"/>
  <c r="C76" i="105"/>
  <c r="E71" i="105"/>
  <c r="C74" i="105"/>
  <c r="C73" i="105"/>
  <c r="C72" i="105"/>
  <c r="C71" i="105"/>
  <c r="C69" i="105"/>
  <c r="C67" i="105"/>
  <c r="C54" i="105"/>
  <c r="C53" i="105"/>
  <c r="C52" i="105"/>
  <c r="C35" i="105"/>
  <c r="C34" i="105"/>
  <c r="C24" i="105"/>
  <c r="C23" i="105"/>
  <c r="C22" i="105"/>
  <c r="C21" i="105"/>
  <c r="E13" i="105"/>
  <c r="C14" i="105"/>
  <c r="E11" i="105"/>
  <c r="C12" i="105"/>
  <c r="C11" i="105"/>
  <c r="C10" i="105"/>
  <c r="E75" i="105" l="1"/>
  <c r="O5" i="73"/>
  <c r="O7" i="73"/>
  <c r="E91" i="105" l="1"/>
  <c r="E89" i="105"/>
  <c r="E88" i="105"/>
  <c r="E87" i="105"/>
  <c r="E86" i="105"/>
  <c r="E82" i="105"/>
  <c r="E81" i="105"/>
  <c r="E78" i="105"/>
  <c r="E68" i="105"/>
  <c r="E67" i="105"/>
  <c r="E66" i="105"/>
  <c r="E65" i="105"/>
  <c r="E63" i="105"/>
  <c r="E61" i="105"/>
  <c r="E60" i="105"/>
  <c r="E59" i="105"/>
  <c r="E57" i="105"/>
  <c r="E55" i="105"/>
  <c r="E53" i="105"/>
  <c r="E52" i="105"/>
  <c r="E50" i="105"/>
  <c r="E49" i="105"/>
  <c r="E48" i="105"/>
  <c r="E47" i="105"/>
  <c r="E44" i="105"/>
  <c r="E41" i="105"/>
  <c r="E40" i="105"/>
  <c r="E39" i="105"/>
  <c r="E38" i="105"/>
  <c r="E37" i="105"/>
  <c r="E36" i="105"/>
  <c r="E34" i="105"/>
  <c r="E33" i="105"/>
  <c r="E32" i="105"/>
  <c r="E30" i="105"/>
  <c r="E25" i="105"/>
  <c r="E20" i="105"/>
  <c r="E19" i="105"/>
  <c r="E18" i="105"/>
  <c r="E15" i="105"/>
  <c r="E14" i="105"/>
  <c r="E12" i="105"/>
  <c r="E9" i="105"/>
  <c r="E3" i="105"/>
  <c r="C78" i="104" l="1"/>
  <c r="E78" i="104" s="1"/>
  <c r="C76" i="104"/>
  <c r="C77" i="104"/>
  <c r="E77" i="104" s="1"/>
  <c r="C64" i="104"/>
  <c r="C63" i="104"/>
  <c r="E63" i="104" s="1"/>
  <c r="C62" i="104"/>
  <c r="C61" i="104"/>
  <c r="E61" i="104" s="1"/>
  <c r="C60" i="104"/>
  <c r="E60" i="104" s="1"/>
  <c r="E84" i="104"/>
  <c r="E83" i="104"/>
  <c r="E82" i="104"/>
  <c r="E81" i="104"/>
  <c r="E80" i="104"/>
  <c r="E79" i="104"/>
  <c r="E74" i="104"/>
  <c r="E67" i="104"/>
  <c r="E65" i="104"/>
  <c r="C41" i="104"/>
  <c r="C40" i="104"/>
  <c r="C37" i="104"/>
  <c r="C36" i="104" l="1"/>
  <c r="C31" i="104"/>
  <c r="C29" i="104"/>
  <c r="C27" i="104"/>
  <c r="E27" i="104" s="1"/>
  <c r="E44" i="104"/>
  <c r="E42" i="104"/>
  <c r="E26" i="104"/>
  <c r="E25" i="104"/>
  <c r="E24" i="104"/>
  <c r="E22" i="104"/>
  <c r="C21" i="104"/>
  <c r="C20" i="104"/>
  <c r="C19" i="104"/>
  <c r="E19" i="104" s="1"/>
  <c r="E18" i="104"/>
  <c r="C16" i="104"/>
  <c r="C15" i="104"/>
  <c r="C14" i="104"/>
  <c r="C13" i="104"/>
  <c r="E12" i="104"/>
  <c r="C11" i="104"/>
  <c r="C10" i="104"/>
  <c r="C7" i="104"/>
  <c r="E7" i="104" s="1"/>
  <c r="C5" i="104"/>
  <c r="C6" i="104"/>
  <c r="E2" i="104"/>
  <c r="E13" i="104" l="1"/>
  <c r="E20" i="104"/>
  <c r="D4" i="104"/>
  <c r="E34" i="104"/>
  <c r="E10" i="104"/>
  <c r="Q160" i="93" l="1"/>
  <c r="S103" i="93" l="1"/>
  <c r="M103" i="93"/>
  <c r="C17" i="104" l="1"/>
  <c r="AH5" i="73"/>
  <c r="AH7" i="73"/>
  <c r="C2" i="105" l="1"/>
  <c r="E2" i="105" s="1"/>
  <c r="AG235" i="93" l="1"/>
  <c r="C73" i="104" s="1"/>
  <c r="AG233" i="93"/>
  <c r="C72" i="104" s="1"/>
  <c r="Q163" i="93" l="1"/>
  <c r="Q157" i="93"/>
  <c r="AF86" i="93" l="1"/>
  <c r="AD86" i="93"/>
  <c r="AB86" i="93"/>
  <c r="Z86" i="93"/>
  <c r="X86" i="93"/>
  <c r="V86" i="93"/>
  <c r="T86" i="93"/>
  <c r="R86" i="93"/>
  <c r="P86" i="93"/>
  <c r="N86" i="93"/>
  <c r="L86" i="93"/>
  <c r="J86" i="93"/>
  <c r="AF83" i="93"/>
  <c r="AD83" i="93"/>
  <c r="AB83" i="93"/>
  <c r="Z83" i="93"/>
  <c r="X83" i="93"/>
  <c r="V83" i="93"/>
  <c r="T83" i="93"/>
  <c r="R83" i="93"/>
  <c r="P83" i="93"/>
  <c r="N83" i="93"/>
  <c r="L83" i="93"/>
  <c r="J83" i="93"/>
  <c r="AF80" i="93"/>
  <c r="AD80" i="93"/>
  <c r="AB80" i="93"/>
  <c r="Z80" i="93"/>
  <c r="X80" i="93"/>
  <c r="V80" i="93"/>
  <c r="T80" i="93"/>
  <c r="R80" i="93"/>
  <c r="P80" i="93"/>
  <c r="N80" i="93"/>
  <c r="L80" i="93"/>
  <c r="C8" i="104"/>
  <c r="AF72" i="93" l="1"/>
  <c r="C4" i="104"/>
  <c r="E4" i="104" s="1"/>
  <c r="X72" i="93"/>
  <c r="J72" i="93"/>
  <c r="AD72" i="93"/>
  <c r="P72" i="93"/>
  <c r="R72" i="93"/>
  <c r="Z72" i="93"/>
  <c r="L72" i="93"/>
  <c r="T72" i="93"/>
  <c r="AB72" i="93"/>
  <c r="N72" i="93"/>
  <c r="V72" i="93"/>
  <c r="C9" i="104" l="1"/>
  <c r="E8" i="104" s="1"/>
  <c r="BI147" i="86"/>
  <c r="BH147" i="86"/>
  <c r="BG147" i="86"/>
  <c r="BF147" i="86"/>
  <c r="BE147" i="86"/>
  <c r="BD147" i="86"/>
  <c r="BC147" i="86"/>
  <c r="BB147" i="86"/>
  <c r="BA147" i="86"/>
  <c r="AZ147" i="86"/>
  <c r="AY147" i="86"/>
  <c r="AX147" i="86"/>
  <c r="AW147" i="86"/>
  <c r="AV147" i="86"/>
  <c r="AU147" i="86"/>
  <c r="AT147" i="86"/>
  <c r="AS147" i="86"/>
  <c r="AR147" i="86"/>
  <c r="AQ147" i="86"/>
  <c r="AP147" i="86"/>
  <c r="AO147" i="86"/>
  <c r="AN147" i="86"/>
  <c r="AM147" i="86"/>
  <c r="AL147" i="86"/>
  <c r="AK147" i="86"/>
  <c r="AJ147" i="86"/>
  <c r="AI147" i="86"/>
  <c r="AH147" i="86"/>
  <c r="AG147" i="86"/>
  <c r="AF147" i="86"/>
  <c r="AE147" i="86"/>
  <c r="AD147" i="86"/>
  <c r="AC147" i="86"/>
  <c r="AB147" i="86"/>
  <c r="AA147" i="86"/>
  <c r="Z147" i="86"/>
  <c r="Y147" i="86"/>
  <c r="X147" i="86"/>
  <c r="W147" i="86"/>
  <c r="V147" i="86"/>
  <c r="U147" i="86"/>
  <c r="T147" i="86"/>
  <c r="S147" i="86"/>
  <c r="R147" i="86"/>
  <c r="Q147" i="86"/>
  <c r="P147" i="86"/>
  <c r="O147" i="86"/>
  <c r="N147" i="86"/>
  <c r="M147" i="86"/>
  <c r="L147" i="86"/>
  <c r="K147" i="86"/>
  <c r="J147" i="86"/>
  <c r="I147" i="86"/>
  <c r="H147" i="86"/>
  <c r="BC115" i="86"/>
  <c r="BI114" i="86"/>
  <c r="BI115" i="86" s="1"/>
  <c r="BH114" i="86"/>
  <c r="BH115" i="86" s="1"/>
  <c r="BG114" i="86"/>
  <c r="BG115" i="86" s="1"/>
  <c r="BF114" i="86"/>
  <c r="BF115" i="86" s="1"/>
  <c r="BE114" i="86"/>
  <c r="BE115" i="86" s="1"/>
  <c r="BD114" i="86"/>
  <c r="BD115" i="86" s="1"/>
  <c r="BC114" i="86"/>
  <c r="BB114" i="86"/>
  <c r="BB115" i="86" s="1"/>
  <c r="BA114" i="86"/>
  <c r="BA115" i="86" s="1"/>
  <c r="AZ114" i="86"/>
  <c r="AZ115" i="86" s="1"/>
  <c r="AY114" i="86"/>
  <c r="AY115" i="86" s="1"/>
  <c r="AX114" i="86"/>
  <c r="AX115" i="86" s="1"/>
  <c r="AX148" i="86" s="1"/>
  <c r="AW114" i="86"/>
  <c r="AW115" i="86" s="1"/>
  <c r="AW148" i="86" s="1"/>
  <c r="AV114" i="86"/>
  <c r="AV115" i="86" s="1"/>
  <c r="AU114" i="86"/>
  <c r="AU115" i="86" s="1"/>
  <c r="AT114" i="86"/>
  <c r="AT115" i="86" s="1"/>
  <c r="AS114" i="86"/>
  <c r="AS115" i="86" s="1"/>
  <c r="AR114" i="86"/>
  <c r="AR115" i="86" s="1"/>
  <c r="AQ114" i="86"/>
  <c r="AQ115" i="86" s="1"/>
  <c r="AP114" i="86"/>
  <c r="AP115" i="86" s="1"/>
  <c r="AO114" i="86"/>
  <c r="AO115" i="86" s="1"/>
  <c r="AN114" i="86"/>
  <c r="AN115" i="86" s="1"/>
  <c r="AM114" i="86"/>
  <c r="AM115" i="86" s="1"/>
  <c r="AL114" i="86"/>
  <c r="AL115" i="86" s="1"/>
  <c r="AK114" i="86"/>
  <c r="AK115" i="86" s="1"/>
  <c r="AK148" i="86" s="1"/>
  <c r="AJ114" i="86"/>
  <c r="AJ115" i="86" s="1"/>
  <c r="AJ148" i="86" s="1"/>
  <c r="AI114" i="86"/>
  <c r="AI115" i="86" s="1"/>
  <c r="AH114" i="86"/>
  <c r="AH115" i="86" s="1"/>
  <c r="AG114" i="86"/>
  <c r="AG115" i="86" s="1"/>
  <c r="AF114" i="86"/>
  <c r="AF115" i="86" s="1"/>
  <c r="AE114" i="86"/>
  <c r="AE115" i="86" s="1"/>
  <c r="AD114" i="86"/>
  <c r="AD115" i="86" s="1"/>
  <c r="AC114" i="86"/>
  <c r="AC115" i="86" s="1"/>
  <c r="AB114" i="86"/>
  <c r="AB115" i="86" s="1"/>
  <c r="AA114" i="86"/>
  <c r="AA115" i="86" s="1"/>
  <c r="Z114" i="86"/>
  <c r="Z115" i="86" s="1"/>
  <c r="Z148" i="86" s="1"/>
  <c r="Y114" i="86"/>
  <c r="Y115" i="86" s="1"/>
  <c r="Y148" i="86" s="1"/>
  <c r="X114" i="86"/>
  <c r="X115" i="86" s="1"/>
  <c r="X148" i="86" s="1"/>
  <c r="W114" i="86"/>
  <c r="W115" i="86" s="1"/>
  <c r="V114" i="86"/>
  <c r="V115" i="86" s="1"/>
  <c r="U114" i="86"/>
  <c r="U115" i="86" s="1"/>
  <c r="T114" i="86"/>
  <c r="T115" i="86" s="1"/>
  <c r="S114" i="86"/>
  <c r="S115" i="86" s="1"/>
  <c r="R114" i="86"/>
  <c r="R115" i="86" s="1"/>
  <c r="Q114" i="86"/>
  <c r="Q115" i="86" s="1"/>
  <c r="P114" i="86"/>
  <c r="P115" i="86" s="1"/>
  <c r="O114" i="86"/>
  <c r="O115" i="86" s="1"/>
  <c r="N114" i="86"/>
  <c r="N115" i="86" s="1"/>
  <c r="M114" i="86"/>
  <c r="M115" i="86" s="1"/>
  <c r="M148" i="86" s="1"/>
  <c r="L114" i="86"/>
  <c r="L115" i="86" s="1"/>
  <c r="L148" i="86" s="1"/>
  <c r="K114" i="86"/>
  <c r="K115" i="86" s="1"/>
  <c r="J114" i="86"/>
  <c r="J115" i="86" s="1"/>
  <c r="I114" i="86"/>
  <c r="I115" i="86" s="1"/>
  <c r="H114" i="86"/>
  <c r="H115" i="86" s="1"/>
  <c r="BI98" i="86"/>
  <c r="BH98" i="86"/>
  <c r="BG98" i="86"/>
  <c r="BF98" i="86"/>
  <c r="BE98" i="86"/>
  <c r="BD98" i="86"/>
  <c r="BC98" i="86"/>
  <c r="BB98" i="86"/>
  <c r="BA98" i="86"/>
  <c r="AZ98" i="86"/>
  <c r="AY98" i="86"/>
  <c r="AX98" i="86"/>
  <c r="AW98" i="86"/>
  <c r="AV98" i="86"/>
  <c r="AU98" i="86"/>
  <c r="AT98" i="86"/>
  <c r="AS98" i="86"/>
  <c r="AR98" i="86"/>
  <c r="AQ98" i="86"/>
  <c r="AP98" i="86"/>
  <c r="AO98" i="86"/>
  <c r="AN98" i="86"/>
  <c r="AM98" i="86"/>
  <c r="AL98" i="86"/>
  <c r="AK98" i="86"/>
  <c r="AJ98" i="86"/>
  <c r="AI98" i="86"/>
  <c r="AH98" i="86"/>
  <c r="AG98" i="86"/>
  <c r="AF98" i="86"/>
  <c r="AE98" i="86"/>
  <c r="AD98" i="86"/>
  <c r="AC98" i="86"/>
  <c r="AB98" i="86"/>
  <c r="AA98" i="86"/>
  <c r="Z98" i="86"/>
  <c r="Y98" i="86"/>
  <c r="X98" i="86"/>
  <c r="W98" i="86"/>
  <c r="V98" i="86"/>
  <c r="U98" i="86"/>
  <c r="T98" i="86"/>
  <c r="S98" i="86"/>
  <c r="R98" i="86"/>
  <c r="Q98" i="86"/>
  <c r="P98" i="86"/>
  <c r="O98" i="86"/>
  <c r="N98" i="86"/>
  <c r="M98" i="86"/>
  <c r="L98" i="86"/>
  <c r="K98" i="86"/>
  <c r="J98" i="86"/>
  <c r="I98" i="86"/>
  <c r="H98" i="86"/>
  <c r="BI65" i="86"/>
  <c r="BI66" i="86" s="1"/>
  <c r="BI99" i="86" s="1"/>
  <c r="BH65" i="86"/>
  <c r="BH66" i="86" s="1"/>
  <c r="BH99" i="86" s="1"/>
  <c r="BG65" i="86"/>
  <c r="BG66" i="86" s="1"/>
  <c r="BF65" i="86"/>
  <c r="BF66" i="86" s="1"/>
  <c r="BE65" i="86"/>
  <c r="BE66" i="86" s="1"/>
  <c r="BD65" i="86"/>
  <c r="BD66" i="86" s="1"/>
  <c r="BC65" i="86"/>
  <c r="BC66" i="86" s="1"/>
  <c r="BB65" i="86"/>
  <c r="BB66" i="86" s="1"/>
  <c r="BA65" i="86"/>
  <c r="BA66" i="86" s="1"/>
  <c r="AZ65" i="86"/>
  <c r="AZ66" i="86" s="1"/>
  <c r="AY65" i="86"/>
  <c r="AY66" i="86" s="1"/>
  <c r="AY99" i="86" s="1"/>
  <c r="AX65" i="86"/>
  <c r="AX66" i="86" s="1"/>
  <c r="AX99" i="86" s="1"/>
  <c r="AW65" i="86"/>
  <c r="AW66" i="86" s="1"/>
  <c r="AV65" i="86"/>
  <c r="AV66" i="86" s="1"/>
  <c r="AU65" i="86"/>
  <c r="AU66" i="86" s="1"/>
  <c r="AU99" i="86" s="1"/>
  <c r="AT65" i="86"/>
  <c r="AT66" i="86" s="1"/>
  <c r="AS65" i="86"/>
  <c r="AS66" i="86" s="1"/>
  <c r="AR65" i="86"/>
  <c r="AR66" i="86" s="1"/>
  <c r="AQ65" i="86"/>
  <c r="AQ66" i="86" s="1"/>
  <c r="AP65" i="86"/>
  <c r="AP66" i="86" s="1"/>
  <c r="AO65" i="86"/>
  <c r="AO66" i="86" s="1"/>
  <c r="AN65" i="86"/>
  <c r="AN66" i="86" s="1"/>
  <c r="AM65" i="86"/>
  <c r="AM66" i="86" s="1"/>
  <c r="AM99" i="86" s="1"/>
  <c r="AL65" i="86"/>
  <c r="AL66" i="86" s="1"/>
  <c r="AL99" i="86" s="1"/>
  <c r="AK65" i="86"/>
  <c r="AK66" i="86" s="1"/>
  <c r="AK99" i="86" s="1"/>
  <c r="AJ65" i="86"/>
  <c r="AJ66" i="86" s="1"/>
  <c r="AJ99" i="86" s="1"/>
  <c r="AI65" i="86"/>
  <c r="AI66" i="86" s="1"/>
  <c r="AI99" i="86" s="1"/>
  <c r="AH65" i="86"/>
  <c r="AH66" i="86" s="1"/>
  <c r="AG65" i="86"/>
  <c r="AG66" i="86" s="1"/>
  <c r="AF65" i="86"/>
  <c r="AF66" i="86" s="1"/>
  <c r="AE65" i="86"/>
  <c r="AE66" i="86" s="1"/>
  <c r="AD65" i="86"/>
  <c r="AD66" i="86" s="1"/>
  <c r="AC65" i="86"/>
  <c r="AC66" i="86" s="1"/>
  <c r="AB65" i="86"/>
  <c r="AB66" i="86" s="1"/>
  <c r="AA65" i="86"/>
  <c r="AA66" i="86" s="1"/>
  <c r="AA99" i="86" s="1"/>
  <c r="Z65" i="86"/>
  <c r="Z66" i="86" s="1"/>
  <c r="Z99" i="86" s="1"/>
  <c r="Y65" i="86"/>
  <c r="Y66" i="86" s="1"/>
  <c r="X65" i="86"/>
  <c r="X66" i="86" s="1"/>
  <c r="W65" i="86"/>
  <c r="W66" i="86" s="1"/>
  <c r="W99" i="86" s="1"/>
  <c r="V65" i="86"/>
  <c r="V66" i="86" s="1"/>
  <c r="U65" i="86"/>
  <c r="U66" i="86" s="1"/>
  <c r="T65" i="86"/>
  <c r="T66" i="86" s="1"/>
  <c r="S65" i="86"/>
  <c r="S66" i="86" s="1"/>
  <c r="R65" i="86"/>
  <c r="R66" i="86" s="1"/>
  <c r="Q65" i="86"/>
  <c r="Q66" i="86" s="1"/>
  <c r="P65" i="86"/>
  <c r="P66" i="86" s="1"/>
  <c r="O65" i="86"/>
  <c r="O66" i="86" s="1"/>
  <c r="O99" i="86" s="1"/>
  <c r="N65" i="86"/>
  <c r="N66" i="86" s="1"/>
  <c r="N99" i="86" s="1"/>
  <c r="M65" i="86"/>
  <c r="M66" i="86" s="1"/>
  <c r="M99" i="86" s="1"/>
  <c r="L65" i="86"/>
  <c r="L66" i="86" s="1"/>
  <c r="L99" i="86" s="1"/>
  <c r="K65" i="86"/>
  <c r="K66" i="86" s="1"/>
  <c r="K99" i="86" s="1"/>
  <c r="J65" i="86"/>
  <c r="J66" i="86" s="1"/>
  <c r="I65" i="86"/>
  <c r="I66" i="86" s="1"/>
  <c r="H65" i="86"/>
  <c r="H66" i="86" s="1"/>
  <c r="BI49" i="86"/>
  <c r="BH49" i="86"/>
  <c r="BG49" i="86"/>
  <c r="BF49" i="86"/>
  <c r="BE49" i="86"/>
  <c r="BD49" i="86"/>
  <c r="BC49" i="86"/>
  <c r="BB49" i="86"/>
  <c r="BA49" i="86"/>
  <c r="AZ49" i="86"/>
  <c r="AY49" i="86"/>
  <c r="AX49" i="86"/>
  <c r="AW49" i="86"/>
  <c r="AV49" i="86"/>
  <c r="AU49" i="86"/>
  <c r="AT49" i="86"/>
  <c r="AS49" i="86"/>
  <c r="AR49" i="86"/>
  <c r="AQ49" i="86"/>
  <c r="AP49" i="86"/>
  <c r="AO49" i="86"/>
  <c r="AN49" i="86"/>
  <c r="AM49" i="86"/>
  <c r="AL49" i="86"/>
  <c r="AK49" i="86"/>
  <c r="AJ49" i="86"/>
  <c r="AI49" i="86"/>
  <c r="AH49" i="86"/>
  <c r="AG49" i="86"/>
  <c r="AF49" i="86"/>
  <c r="AE49" i="86"/>
  <c r="AD49" i="86"/>
  <c r="AC49" i="86"/>
  <c r="AB49" i="86"/>
  <c r="AA49" i="86"/>
  <c r="Z49" i="86"/>
  <c r="Y49" i="86"/>
  <c r="X49" i="86"/>
  <c r="W49" i="86"/>
  <c r="V49" i="86"/>
  <c r="U49" i="86"/>
  <c r="T49" i="86"/>
  <c r="S49" i="86"/>
  <c r="R49" i="86"/>
  <c r="Q49" i="86"/>
  <c r="P49" i="86"/>
  <c r="O49" i="86"/>
  <c r="N49" i="86"/>
  <c r="M49" i="86"/>
  <c r="L49" i="86"/>
  <c r="K49" i="86"/>
  <c r="J49" i="86"/>
  <c r="I49" i="86"/>
  <c r="H49" i="86"/>
  <c r="AD17" i="86"/>
  <c r="BI16" i="86"/>
  <c r="BI17" i="86" s="1"/>
  <c r="BH16" i="86"/>
  <c r="BH17" i="86" s="1"/>
  <c r="BG16" i="86"/>
  <c r="BG17" i="86" s="1"/>
  <c r="BG50" i="86" s="1"/>
  <c r="BF16" i="86"/>
  <c r="BE17" i="86" s="1"/>
  <c r="BE16" i="86"/>
  <c r="BD16" i="86"/>
  <c r="BD17" i="86" s="1"/>
  <c r="BC16" i="86"/>
  <c r="BC17" i="86" s="1"/>
  <c r="BB16" i="86"/>
  <c r="BB17" i="86" s="1"/>
  <c r="BA16" i="86"/>
  <c r="BA17" i="86" s="1"/>
  <c r="AZ16" i="86"/>
  <c r="AZ17" i="86" s="1"/>
  <c r="AY16" i="86"/>
  <c r="AY17" i="86" s="1"/>
  <c r="AY50" i="86" s="1"/>
  <c r="AX16" i="86"/>
  <c r="AX17" i="86" s="1"/>
  <c r="AX50" i="86" s="1"/>
  <c r="AW16" i="86"/>
  <c r="AW17" i="86" s="1"/>
  <c r="AW50" i="86" s="1"/>
  <c r="AV16" i="86"/>
  <c r="AV17" i="86" s="1"/>
  <c r="AU16" i="86"/>
  <c r="AU17" i="86" s="1"/>
  <c r="AU50" i="86" s="1"/>
  <c r="AT16" i="86"/>
  <c r="AT17" i="86" s="1"/>
  <c r="AS16" i="86"/>
  <c r="AS17" i="86" s="1"/>
  <c r="AR16" i="86"/>
  <c r="AR17" i="86" s="1"/>
  <c r="AQ16" i="86"/>
  <c r="AQ17" i="86" s="1"/>
  <c r="AP16" i="86"/>
  <c r="AP17" i="86" s="1"/>
  <c r="AO16" i="86"/>
  <c r="AO17" i="86" s="1"/>
  <c r="AN16" i="86"/>
  <c r="AN17" i="86" s="1"/>
  <c r="AM16" i="86"/>
  <c r="AM17" i="86" s="1"/>
  <c r="AM50" i="86" s="1"/>
  <c r="AL16" i="86"/>
  <c r="AL17" i="86" s="1"/>
  <c r="AL50" i="86" s="1"/>
  <c r="AK16" i="86"/>
  <c r="AK17" i="86" s="1"/>
  <c r="AJ16" i="86"/>
  <c r="AJ17" i="86" s="1"/>
  <c r="AI16" i="86"/>
  <c r="AI17" i="86" s="1"/>
  <c r="AI50" i="86" s="1"/>
  <c r="AH16" i="86"/>
  <c r="AH17" i="86" s="1"/>
  <c r="AG16" i="86"/>
  <c r="AG17" i="86" s="1"/>
  <c r="AF16" i="86"/>
  <c r="AF17" i="86" s="1"/>
  <c r="AE16" i="86"/>
  <c r="AE17" i="86" s="1"/>
  <c r="AD16" i="86"/>
  <c r="AC16" i="86"/>
  <c r="AC17" i="86" s="1"/>
  <c r="AB16" i="86"/>
  <c r="AB17" i="86" s="1"/>
  <c r="AA16" i="86"/>
  <c r="AA17" i="86" s="1"/>
  <c r="AA50" i="86" s="1"/>
  <c r="Z16" i="86"/>
  <c r="Z17" i="86" s="1"/>
  <c r="Z50" i="86" s="1"/>
  <c r="Y16" i="86"/>
  <c r="Y17" i="86" s="1"/>
  <c r="Y50" i="86" s="1"/>
  <c r="X16" i="86"/>
  <c r="X17" i="86" s="1"/>
  <c r="W16" i="86"/>
  <c r="W17" i="86" s="1"/>
  <c r="W50" i="86" s="1"/>
  <c r="V16" i="86"/>
  <c r="V17" i="86" s="1"/>
  <c r="U16" i="86"/>
  <c r="U17" i="86" s="1"/>
  <c r="T16" i="86"/>
  <c r="T17" i="86" s="1"/>
  <c r="S16" i="86"/>
  <c r="S17" i="86" s="1"/>
  <c r="R16" i="86"/>
  <c r="R17" i="86" s="1"/>
  <c r="Q16" i="86"/>
  <c r="Q17" i="86" s="1"/>
  <c r="P16" i="86"/>
  <c r="P17" i="86" s="1"/>
  <c r="O16" i="86"/>
  <c r="O17" i="86" s="1"/>
  <c r="O50" i="86" s="1"/>
  <c r="N16" i="86"/>
  <c r="N17" i="86" s="1"/>
  <c r="N50" i="86" s="1"/>
  <c r="M16" i="86"/>
  <c r="M17" i="86" s="1"/>
  <c r="L16" i="86"/>
  <c r="L17" i="86" s="1"/>
  <c r="K16" i="86"/>
  <c r="K17" i="86" s="1"/>
  <c r="K50" i="86" s="1"/>
  <c r="J16" i="86"/>
  <c r="J17" i="86" s="1"/>
  <c r="I16" i="86"/>
  <c r="I17" i="86" s="1"/>
  <c r="H16" i="86"/>
  <c r="H17" i="86" s="1"/>
  <c r="AV148" i="86" l="1"/>
  <c r="K148" i="86"/>
  <c r="W148" i="86"/>
  <c r="AI148" i="86"/>
  <c r="BC148" i="86"/>
  <c r="BG99" i="86"/>
  <c r="BG148" i="86"/>
  <c r="BI148" i="86"/>
  <c r="BH148" i="86"/>
  <c r="AN50" i="86"/>
  <c r="AD50" i="86"/>
  <c r="P50" i="86"/>
  <c r="AB99" i="86"/>
  <c r="AZ99" i="86"/>
  <c r="I148" i="86"/>
  <c r="U148" i="86"/>
  <c r="AG148" i="86"/>
  <c r="AS148" i="86"/>
  <c r="BE148" i="86"/>
  <c r="AO50" i="86"/>
  <c r="AA148" i="86"/>
  <c r="BB50" i="86"/>
  <c r="P148" i="86"/>
  <c r="AB148" i="86"/>
  <c r="AN148" i="86"/>
  <c r="AZ148" i="86"/>
  <c r="S50" i="86"/>
  <c r="AE50" i="86"/>
  <c r="AQ50" i="86"/>
  <c r="BC50" i="86"/>
  <c r="AC99" i="86"/>
  <c r="BA99" i="86"/>
  <c r="Q148" i="86"/>
  <c r="AC148" i="86"/>
  <c r="AO148" i="86"/>
  <c r="BA148" i="86"/>
  <c r="Q50" i="86"/>
  <c r="AY148" i="86"/>
  <c r="R50" i="86"/>
  <c r="AP99" i="86"/>
  <c r="R148" i="86"/>
  <c r="AG50" i="86"/>
  <c r="S99" i="86"/>
  <c r="AE99" i="86"/>
  <c r="AQ99" i="86"/>
  <c r="BC99" i="86"/>
  <c r="S148" i="86"/>
  <c r="AE148" i="86"/>
  <c r="AQ148" i="86"/>
  <c r="AM148" i="86"/>
  <c r="AD99" i="86"/>
  <c r="BB99" i="86"/>
  <c r="AP148" i="86"/>
  <c r="V50" i="86"/>
  <c r="AT50" i="86"/>
  <c r="T99" i="86"/>
  <c r="AR99" i="86"/>
  <c r="H148" i="86"/>
  <c r="T148" i="86"/>
  <c r="AF148" i="86"/>
  <c r="AR148" i="86"/>
  <c r="BD148" i="86"/>
  <c r="AP50" i="86"/>
  <c r="H50" i="86"/>
  <c r="U99" i="86"/>
  <c r="AS99" i="86"/>
  <c r="O148" i="86"/>
  <c r="AF50" i="86"/>
  <c r="BD50" i="86"/>
  <c r="R99" i="86"/>
  <c r="I50" i="86"/>
  <c r="J50" i="86"/>
  <c r="AH50" i="86"/>
  <c r="X50" i="86"/>
  <c r="AV50" i="86"/>
  <c r="J99" i="86"/>
  <c r="V99" i="86"/>
  <c r="AH99" i="86"/>
  <c r="AT99" i="86"/>
  <c r="BF99" i="86"/>
  <c r="J148" i="86"/>
  <c r="AH148" i="86"/>
  <c r="BF148" i="86"/>
  <c r="AU148" i="86"/>
  <c r="H99" i="86"/>
  <c r="P99" i="86"/>
  <c r="X99" i="86"/>
  <c r="AF99" i="86"/>
  <c r="AN99" i="86"/>
  <c r="AV99" i="86"/>
  <c r="BD99" i="86"/>
  <c r="I99" i="86"/>
  <c r="Q99" i="86"/>
  <c r="Y99" i="86"/>
  <c r="AG99" i="86"/>
  <c r="AO99" i="86"/>
  <c r="AW99" i="86"/>
  <c r="BE99" i="86"/>
  <c r="L50" i="86"/>
  <c r="AB50" i="86"/>
  <c r="AJ50" i="86"/>
  <c r="AR50" i="86"/>
  <c r="AZ50" i="86"/>
  <c r="BH50" i="86"/>
  <c r="N148" i="86"/>
  <c r="V148" i="86"/>
  <c r="AD148" i="86"/>
  <c r="AL148" i="86"/>
  <c r="AT148" i="86"/>
  <c r="BB148" i="86"/>
  <c r="M50" i="86"/>
  <c r="AC50" i="86"/>
  <c r="AK50" i="86"/>
  <c r="BA50" i="86"/>
  <c r="BI50" i="86"/>
  <c r="T50" i="86"/>
  <c r="U50" i="86"/>
  <c r="AS50" i="86"/>
  <c r="BF17" i="86"/>
  <c r="BF50" i="86" s="1"/>
  <c r="BE50" i="86"/>
  <c r="U18" i="73"/>
  <c r="Z18" i="7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X17" authorId="0" shapeId="0" xr:uid="{00000000-0006-0000-0000-000001000000}">
      <text>
        <r>
          <rPr>
            <sz val="9"/>
            <color indexed="81"/>
            <rFont val="MS P ゴシック"/>
            <family val="3"/>
            <charset val="128"/>
          </rPr>
          <t xml:space="preserve">実地での監査が難しい場合等に、必要に応じてヒアリング等をオンライン会議システムを用いて行わせていただく場合がございますので、施設におけるオンライン環境についてご回答をお願いいたします。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G17" authorId="0" shapeId="0" xr:uid="{00000000-0006-0000-0200-000001000000}">
      <text>
        <r>
          <rPr>
            <sz val="7"/>
            <color indexed="81"/>
            <rFont val="ＭＳ Ｐゴシック"/>
            <family val="3"/>
            <charset val="128"/>
          </rPr>
          <t>本基準人数は全時間帯について、給付費の算定上用いる年齢別配置基準人数（即ち年齢区分別配置人数の小数点第2位以下を切捨て小数点第1位以上を合算した数を小数点第1位で四捨五入して、1人を加えた数による。</t>
        </r>
      </text>
    </comment>
    <comment ref="M17" authorId="0" shapeId="0" xr:uid="{00000000-0006-0000-0200-000002000000}">
      <text>
        <r>
          <rPr>
            <sz val="8"/>
            <color indexed="81"/>
            <rFont val="ＭＳ Ｐゴシック"/>
            <family val="3"/>
            <charset val="128"/>
          </rPr>
          <t>＜基準人数の算式＞
①7:00～8:30＆17:00～20:00は合同保育扱いとして通分方式によることとしました。
②8:30～9:00＆16:30～17:00は各園のコアタイムに応じて歳児別又は通分方式によることとしました。
③9:00～16:30は一律歳児別によることとしました。
上記算式は便宜上のものであり、朝夕の時間帯であっても歳児別によることや、コアタイムであっても合同保育によることを妨げるものではありません。その場合は、別途必要人数を計算の上、配置人数を入力いただき、また、最下段の適合状況が空欄となる場合には、別途ヒアリングをさせていただきます。</t>
        </r>
      </text>
    </comment>
    <comment ref="F22" authorId="0" shapeId="0" xr:uid="{00000000-0006-0000-0200-000003000000}">
      <text>
        <r>
          <rPr>
            <sz val="8"/>
            <color indexed="81"/>
            <rFont val="ＭＳ Ｐゴシック"/>
            <family val="3"/>
            <charset val="128"/>
          </rPr>
          <t>小規模保育事業Ｂ型及び小規模型事業所内保育事業Ｂ型の場合で該当者（子育て支援員研修受講者）がいる場合のみ入力して下さい。</t>
        </r>
      </text>
    </comment>
    <comment ref="G22" authorId="0" shapeId="0" xr:uid="{00000000-0006-0000-0200-000004000000}">
      <text>
        <r>
          <rPr>
            <b/>
            <u/>
            <sz val="8"/>
            <color indexed="81"/>
            <rFont val="ＭＳ Ｐゴシック"/>
            <family val="3"/>
            <charset val="128"/>
          </rPr>
          <t>＜市長が認める者＞</t>
        </r>
        <r>
          <rPr>
            <sz val="8"/>
            <color indexed="81"/>
            <rFont val="ＭＳ Ｐゴシック"/>
            <family val="3"/>
            <charset val="128"/>
          </rPr>
          <t xml:space="preserve">※以下の条件に該当する者
①保育業務に、常勤で１年以上従事
②子育て支援員研修（地域型コース）修了者
</t>
        </r>
        <r>
          <rPr>
            <b/>
            <u/>
            <sz val="8"/>
            <color indexed="81"/>
            <rFont val="ＭＳ Ｐゴシック"/>
            <family val="3"/>
            <charset val="128"/>
          </rPr>
          <t>＜市長が認める者の取扱い＞</t>
        </r>
        <r>
          <rPr>
            <sz val="8"/>
            <color indexed="81"/>
            <rFont val="ＭＳ Ｐゴシック"/>
            <family val="3"/>
            <charset val="128"/>
          </rPr>
          <t xml:space="preserve">
市長が認める者は原則として年齢別配置基準保育士に換算できないため、●であっても最下段の人数には合計されないようになっています。
ただし、</t>
        </r>
        <r>
          <rPr>
            <u/>
            <sz val="8"/>
            <color indexed="81"/>
            <rFont val="ＭＳ Ｐゴシック"/>
            <family val="3"/>
            <charset val="128"/>
          </rPr>
          <t>小規模保育事業Ａ型及び保育所型事業所内保育事業については</t>
        </r>
        <r>
          <rPr>
            <sz val="8"/>
            <color indexed="81"/>
            <rFont val="ＭＳ Ｐゴシック"/>
            <family val="3"/>
            <charset val="128"/>
          </rPr>
          <t>、朝夕の時間帯等で年齢別配置基準保育士が1人となる場合に最低2人配置しなければならない保育士の1人として換算可能であり、最下段の適合状況が空欄でも問題なくなりますので、その限りにおいて、記入をお願いいたします。</t>
        </r>
      </text>
    </comment>
    <comment ref="B29" authorId="0" shapeId="0" xr:uid="{00000000-0006-0000-0200-000005000000}">
      <text>
        <r>
          <rPr>
            <sz val="8"/>
            <color indexed="81"/>
            <rFont val="ＭＳ Ｐゴシック"/>
            <family val="3"/>
            <charset val="128"/>
          </rPr>
          <t>P5　1-2-(4)勤務形態の状況に記載した記号を記入してください</t>
        </r>
        <r>
          <rPr>
            <b/>
            <sz val="8"/>
            <color indexed="81"/>
            <rFont val="ＭＳ Ｐゴシック"/>
            <family val="3"/>
            <charset val="128"/>
          </rPr>
          <t>。</t>
        </r>
      </text>
    </comment>
    <comment ref="F71" authorId="0" shapeId="0" xr:uid="{00000000-0006-0000-0200-000006000000}">
      <text>
        <r>
          <rPr>
            <sz val="7"/>
            <color indexed="81"/>
            <rFont val="ＭＳ Ｐゴシック"/>
            <family val="3"/>
            <charset val="128"/>
          </rPr>
          <t>小規模保育事業Ｂ型及び小規模型事業所内保育事業Ｂ型の場合で該当者（子育て支援員研修受講者）がいる場合のみ入力して下さい。</t>
        </r>
      </text>
    </comment>
    <comment ref="G71" authorId="0" shapeId="0" xr:uid="{00000000-0006-0000-0200-000007000000}">
      <text>
        <r>
          <rPr>
            <b/>
            <u/>
            <sz val="7"/>
            <color indexed="81"/>
            <rFont val="ＭＳ Ｐゴシック"/>
            <family val="3"/>
            <charset val="128"/>
          </rPr>
          <t>＜市長が認める者＞</t>
        </r>
        <r>
          <rPr>
            <sz val="7"/>
            <color indexed="81"/>
            <rFont val="ＭＳ Ｐゴシック"/>
            <family val="3"/>
            <charset val="128"/>
          </rPr>
          <t xml:space="preserve">※以下の条件に該当する者
①保育業務に、常勤で１年以上従事
②子育て支援員研修（地域型コース）修了者
</t>
        </r>
        <r>
          <rPr>
            <b/>
            <u/>
            <sz val="7"/>
            <color indexed="81"/>
            <rFont val="ＭＳ Ｐゴシック"/>
            <family val="3"/>
            <charset val="128"/>
          </rPr>
          <t>＜市長が認める者の取扱い＞</t>
        </r>
        <r>
          <rPr>
            <sz val="7"/>
            <color indexed="81"/>
            <rFont val="ＭＳ Ｐゴシック"/>
            <family val="3"/>
            <charset val="128"/>
          </rPr>
          <t xml:space="preserve">
市長が認める者は原則として年齢別配置基準保育士に換算できないため、●であっても最下段の人数には合計されないようになっています。
ただし、</t>
        </r>
        <r>
          <rPr>
            <u/>
            <sz val="7"/>
            <color indexed="81"/>
            <rFont val="ＭＳ Ｐゴシック"/>
            <family val="3"/>
            <charset val="128"/>
          </rPr>
          <t>小規模保育事業Ａ型及び保育所型事業所内保育事業については</t>
        </r>
        <r>
          <rPr>
            <sz val="7"/>
            <color indexed="81"/>
            <rFont val="ＭＳ Ｐゴシック"/>
            <family val="3"/>
            <charset val="128"/>
          </rPr>
          <t>、朝夕の時間帯等で年齢別配置基準保育士が1人となる場合に最低2人配置しなければならない保育士の1人として換算可能であり、最下段の適合状況が空欄でも問題なくなりますので、その限りにおいて、記入をお願いいたします。</t>
        </r>
      </text>
    </comment>
    <comment ref="F120" authorId="0" shapeId="0" xr:uid="{00000000-0006-0000-0200-000008000000}">
      <text>
        <r>
          <rPr>
            <sz val="7"/>
            <color indexed="81"/>
            <rFont val="ＭＳ Ｐゴシック"/>
            <family val="3"/>
            <charset val="128"/>
          </rPr>
          <t>小規模保育事業Ｂ型及び小規模型事業所内保育事業Ｂ型の場合で該当者（子育て支援員研修受講者）がいる場合のみ入力して下さい。</t>
        </r>
      </text>
    </comment>
    <comment ref="G120" authorId="0" shapeId="0" xr:uid="{00000000-0006-0000-0200-000009000000}">
      <text>
        <r>
          <rPr>
            <sz val="7"/>
            <color indexed="81"/>
            <rFont val="ＭＳ Ｐゴシック"/>
            <family val="3"/>
            <charset val="128"/>
          </rPr>
          <t>市長が認める者（子育て支援員研修修了者及び保育所等での従事期間が常勤で1年以上ある者）は原則として年齢別配置基準保育士に換算できないため、●であっても最下段の人数には合計されないようになっています。ただし、小規模保育事業Ａ型及び保育所型事業所内保育事業については、朝夕の時間帯等で年齢別配置基準保育士が1人となる場合に最低2人配置しなければならない保育士の1人として換算可能であり、最下段の適合状況が空欄でも問題なくなりますので、その限りにおいて、記入をお願いいた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Z35" authorId="0" shapeId="0" xr:uid="{328D1211-5BF1-4C36-A1EE-06429C032911}">
      <text>
        <r>
          <rPr>
            <b/>
            <sz val="9"/>
            <color indexed="81"/>
            <rFont val="MS P ゴシック"/>
            <family val="3"/>
            <charset val="128"/>
          </rPr>
          <t>・障害名や加配の有無にかかわらず、特別な配慮が必要な児童には状況に応じた保育を実施する観点から、個別の計画を作成する等の適切な対応が必要です。
・個別計画を作成している児童について全て入力してください。</t>
        </r>
      </text>
    </comment>
    <comment ref="AA51" authorId="0" shapeId="0" xr:uid="{91EA40F8-D4A1-40F6-A795-8C68DA579754}">
      <text>
        <r>
          <rPr>
            <b/>
            <sz val="9"/>
            <color indexed="81"/>
            <rFont val="MS P ゴシック"/>
            <family val="3"/>
            <charset val="128"/>
          </rPr>
          <t>保育についての検討を行っている全ての会議についてお知らせください。</t>
        </r>
      </text>
    </comment>
    <comment ref="AA53" authorId="0" shapeId="0" xr:uid="{B02A38F8-FFC3-4EDB-A59F-95DB4C22DFD7}">
      <text>
        <r>
          <rPr>
            <b/>
            <sz val="9"/>
            <color indexed="81"/>
            <rFont val="MS P ゴシック"/>
            <family val="3"/>
            <charset val="128"/>
          </rPr>
          <t>保育についての検討を行っている全ての会議についてお知らせください。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A4" authorId="0" shapeId="0" xr:uid="{3FD4BB94-F263-434F-82E9-8E1BEBA4A2C6}">
      <text>
        <r>
          <rPr>
            <sz val="9"/>
            <color indexed="81"/>
            <rFont val="MS P ゴシック"/>
            <family val="3"/>
            <charset val="128"/>
          </rPr>
          <t>全面委託とは献立から調理全般すべてを委託している形態です。献立作成をしていない場合は「一部委託」となります。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川崎市</author>
  </authors>
  <commentList>
    <comment ref="P42" authorId="0" shapeId="0" xr:uid="{00000000-0006-0000-0800-000001000000}">
      <text>
        <r>
          <rPr>
            <sz val="9"/>
            <color indexed="81"/>
            <rFont val="ＭＳ Ｐゴシック"/>
            <family val="3"/>
            <charset val="128"/>
          </rPr>
          <t>該当が無ければ空欄としてください。</t>
        </r>
      </text>
    </comment>
  </commentList>
</comments>
</file>

<file path=xl/sharedStrings.xml><?xml version="1.0" encoding="utf-8"?>
<sst xmlns="http://schemas.openxmlformats.org/spreadsheetml/2006/main" count="2843" uniqueCount="1606">
  <si>
    <t>円</t>
    <rPh sb="0" eb="1">
      <t>エン</t>
    </rPh>
    <phoneticPr fontId="2"/>
  </si>
  <si>
    <t>合計</t>
    <rPh sb="0" eb="2">
      <t>ゴウケイ</t>
    </rPh>
    <phoneticPr fontId="2"/>
  </si>
  <si>
    <t>区分</t>
    <rPh sb="0" eb="2">
      <t>クブン</t>
    </rPh>
    <phoneticPr fontId="2"/>
  </si>
  <si>
    <t>その他</t>
    <rPh sb="2" eb="3">
      <t>タ</t>
    </rPh>
    <phoneticPr fontId="2"/>
  </si>
  <si>
    <t>人</t>
    <rPh sb="0" eb="1">
      <t>ニン</t>
    </rPh>
    <phoneticPr fontId="2"/>
  </si>
  <si>
    <t>実施状況</t>
    <rPh sb="0" eb="2">
      <t>ジッシ</t>
    </rPh>
    <rPh sb="2" eb="4">
      <t>ジョウキョウ</t>
    </rPh>
    <phoneticPr fontId="2"/>
  </si>
  <si>
    <t>現在使用している面積</t>
    <rPh sb="0" eb="2">
      <t>ゲンザイ</t>
    </rPh>
    <rPh sb="2" eb="4">
      <t>シヨウ</t>
    </rPh>
    <rPh sb="8" eb="10">
      <t>メンセキ</t>
    </rPh>
    <phoneticPr fontId="2"/>
  </si>
  <si>
    <t>職名</t>
    <rPh sb="0" eb="2">
      <t>ショクメイ</t>
    </rPh>
    <phoneticPr fontId="2"/>
  </si>
  <si>
    <t>健康保険</t>
    <rPh sb="0" eb="2">
      <t>ケンコウ</t>
    </rPh>
    <rPh sb="2" eb="4">
      <t>ホケン</t>
    </rPh>
    <phoneticPr fontId="2"/>
  </si>
  <si>
    <t>厚生年金</t>
    <rPh sb="0" eb="2">
      <t>コウセイ</t>
    </rPh>
    <rPh sb="2" eb="4">
      <t>ネンキン</t>
    </rPh>
    <phoneticPr fontId="2"/>
  </si>
  <si>
    <t>室　　名</t>
    <rPh sb="0" eb="1">
      <t>シツ</t>
    </rPh>
    <rPh sb="3" eb="4">
      <t>メイ</t>
    </rPh>
    <phoneticPr fontId="2"/>
  </si>
  <si>
    <t>各月初日在籍児数</t>
    <rPh sb="0" eb="2">
      <t>カクツキ</t>
    </rPh>
    <rPh sb="2" eb="4">
      <t>ショニチ</t>
    </rPh>
    <rPh sb="4" eb="6">
      <t>ザイセキ</t>
    </rPh>
    <rPh sb="6" eb="7">
      <t>ジ</t>
    </rPh>
    <rPh sb="7" eb="8">
      <t>スウ</t>
    </rPh>
    <phoneticPr fontId="2"/>
  </si>
  <si>
    <t>0歳</t>
    <rPh sb="1" eb="2">
      <t>サイ</t>
    </rPh>
    <phoneticPr fontId="2"/>
  </si>
  <si>
    <t>1歳</t>
    <rPh sb="1" eb="2">
      <t>サイ</t>
    </rPh>
    <phoneticPr fontId="2"/>
  </si>
  <si>
    <t>2歳</t>
    <rPh sb="1" eb="2">
      <t>サイ</t>
    </rPh>
    <phoneticPr fontId="2"/>
  </si>
  <si>
    <t>クラス名</t>
    <rPh sb="3" eb="4">
      <t>メイ</t>
    </rPh>
    <phoneticPr fontId="2"/>
  </si>
  <si>
    <t>0歳児</t>
    <rPh sb="1" eb="3">
      <t>サイジ</t>
    </rPh>
    <phoneticPr fontId="2"/>
  </si>
  <si>
    <t>1歳児</t>
    <rPh sb="1" eb="3">
      <t>サイジ</t>
    </rPh>
    <phoneticPr fontId="2"/>
  </si>
  <si>
    <t>2歳児</t>
    <rPh sb="1" eb="3">
      <t>サイジ</t>
    </rPh>
    <phoneticPr fontId="2"/>
  </si>
  <si>
    <t>時間帯</t>
    <rPh sb="0" eb="3">
      <t>ジカンタイ</t>
    </rPh>
    <phoneticPr fontId="2"/>
  </si>
  <si>
    <t>早朝保育</t>
    <rPh sb="0" eb="2">
      <t>ソウチョウ</t>
    </rPh>
    <rPh sb="2" eb="4">
      <t>ホイク</t>
    </rPh>
    <phoneticPr fontId="2"/>
  </si>
  <si>
    <t>混合保育</t>
    <rPh sb="0" eb="2">
      <t>コンゴウ</t>
    </rPh>
    <rPh sb="2" eb="4">
      <t>ホイク</t>
    </rPh>
    <phoneticPr fontId="2"/>
  </si>
  <si>
    <t>年齢別保育</t>
    <rPh sb="0" eb="2">
      <t>ネンレイ</t>
    </rPh>
    <rPh sb="2" eb="3">
      <t>ベツ</t>
    </rPh>
    <rPh sb="3" eb="5">
      <t>ホイク</t>
    </rPh>
    <phoneticPr fontId="2"/>
  </si>
  <si>
    <t>昼食</t>
    <rPh sb="0" eb="2">
      <t>チュウショク</t>
    </rPh>
    <phoneticPr fontId="2"/>
  </si>
  <si>
    <t>午睡</t>
    <rPh sb="0" eb="2">
      <t>ゴスイ</t>
    </rPh>
    <phoneticPr fontId="2"/>
  </si>
  <si>
    <t>延長保育</t>
    <rPh sb="0" eb="2">
      <t>エンチョウ</t>
    </rPh>
    <rPh sb="2" eb="4">
      <t>ホイク</t>
    </rPh>
    <phoneticPr fontId="2"/>
  </si>
  <si>
    <t>児童数</t>
    <rPh sb="0" eb="2">
      <t>ジドウ</t>
    </rPh>
    <rPh sb="2" eb="3">
      <t>スウ</t>
    </rPh>
    <phoneticPr fontId="2"/>
  </si>
  <si>
    <t>名称</t>
    <rPh sb="0" eb="2">
      <t>メイショウ</t>
    </rPh>
    <phoneticPr fontId="2"/>
  </si>
  <si>
    <t>月</t>
    <rPh sb="0" eb="1">
      <t>ガツ</t>
    </rPh>
    <phoneticPr fontId="2"/>
  </si>
  <si>
    <t>日</t>
    <rPh sb="0" eb="1">
      <t>ヒ</t>
    </rPh>
    <phoneticPr fontId="2"/>
  </si>
  <si>
    <t>区</t>
    <rPh sb="0" eb="1">
      <t>ク</t>
    </rPh>
    <phoneticPr fontId="2"/>
  </si>
  <si>
    <t>備考</t>
    <rPh sb="0" eb="2">
      <t>ビコウ</t>
    </rPh>
    <phoneticPr fontId="2"/>
  </si>
  <si>
    <t>会計責任者 職氏名</t>
    <rPh sb="0" eb="2">
      <t>カイケイ</t>
    </rPh>
    <rPh sb="2" eb="5">
      <t>セキニンシャ</t>
    </rPh>
    <rPh sb="6" eb="7">
      <t>ショク</t>
    </rPh>
    <rPh sb="7" eb="8">
      <t>シ</t>
    </rPh>
    <rPh sb="8" eb="9">
      <t>メイ</t>
    </rPh>
    <phoneticPr fontId="2"/>
  </si>
  <si>
    <t>事故発生件数</t>
    <rPh sb="0" eb="2">
      <t>ジコ</t>
    </rPh>
    <rPh sb="2" eb="4">
      <t>ハッセイ</t>
    </rPh>
    <rPh sb="4" eb="6">
      <t>ケンスウ</t>
    </rPh>
    <phoneticPr fontId="2"/>
  </si>
  <si>
    <t>非正規</t>
    <rPh sb="0" eb="3">
      <t>ヒセイキ</t>
    </rPh>
    <phoneticPr fontId="2"/>
  </si>
  <si>
    <t>規則（支給にあたり定めている規則等の名称）</t>
    <rPh sb="0" eb="2">
      <t>キソク</t>
    </rPh>
    <rPh sb="3" eb="5">
      <t>シキュウ</t>
    </rPh>
    <rPh sb="9" eb="10">
      <t>サダ</t>
    </rPh>
    <rPh sb="14" eb="16">
      <t>キソク</t>
    </rPh>
    <rPh sb="16" eb="17">
      <t>ナド</t>
    </rPh>
    <rPh sb="18" eb="20">
      <t>メイショウ</t>
    </rPh>
    <phoneticPr fontId="2"/>
  </si>
  <si>
    <t>正　規</t>
    <rPh sb="0" eb="1">
      <t>セイ</t>
    </rPh>
    <rPh sb="2" eb="3">
      <t>キ</t>
    </rPh>
    <phoneticPr fontId="2"/>
  </si>
  <si>
    <t>会計責任者の任命日</t>
    <rPh sb="0" eb="2">
      <t>カイケイ</t>
    </rPh>
    <rPh sb="2" eb="5">
      <t>セキニンシャ</t>
    </rPh>
    <rPh sb="6" eb="8">
      <t>ニンメイ</t>
    </rPh>
    <rPh sb="8" eb="9">
      <t>ビ</t>
    </rPh>
    <phoneticPr fontId="2"/>
  </si>
  <si>
    <t>任命辞令</t>
    <rPh sb="0" eb="2">
      <t>ニンメイ</t>
    </rPh>
    <rPh sb="2" eb="4">
      <t>ジレイ</t>
    </rPh>
    <phoneticPr fontId="2"/>
  </si>
  <si>
    <t>小口現金の限度額</t>
    <rPh sb="0" eb="2">
      <t>コグチ</t>
    </rPh>
    <rPh sb="2" eb="4">
      <t>ゲンキン</t>
    </rPh>
    <rPh sb="5" eb="7">
      <t>ゲンド</t>
    </rPh>
    <rPh sb="7" eb="8">
      <t>ガク</t>
    </rPh>
    <phoneticPr fontId="2"/>
  </si>
  <si>
    <t>規程上の預け入れ日数</t>
    <rPh sb="0" eb="2">
      <t>キテイ</t>
    </rPh>
    <rPh sb="2" eb="3">
      <t>ジョウ</t>
    </rPh>
    <rPh sb="4" eb="5">
      <t>アズ</t>
    </rPh>
    <rPh sb="6" eb="7">
      <t>イ</t>
    </rPh>
    <rPh sb="8" eb="10">
      <t>ニッスウ</t>
    </rPh>
    <phoneticPr fontId="2"/>
  </si>
  <si>
    <t>サービス利用料</t>
    <rPh sb="4" eb="7">
      <t>リヨウリョウ</t>
    </rPh>
    <phoneticPr fontId="2"/>
  </si>
  <si>
    <t>その他園が定めたもの</t>
    <rPh sb="2" eb="3">
      <t>タ</t>
    </rPh>
    <rPh sb="3" eb="4">
      <t>エン</t>
    </rPh>
    <rPh sb="5" eb="6">
      <t>サダ</t>
    </rPh>
    <phoneticPr fontId="2"/>
  </si>
  <si>
    <t>施設会計にすべて計上</t>
    <rPh sb="0" eb="2">
      <t>シセツ</t>
    </rPh>
    <rPh sb="2" eb="4">
      <t>カイケイ</t>
    </rPh>
    <rPh sb="8" eb="10">
      <t>ケイジョウ</t>
    </rPh>
    <phoneticPr fontId="2"/>
  </si>
  <si>
    <t>出　勤　記　録</t>
    <rPh sb="0" eb="1">
      <t>デ</t>
    </rPh>
    <rPh sb="2" eb="3">
      <t>ツトム</t>
    </rPh>
    <rPh sb="4" eb="5">
      <t>キ</t>
    </rPh>
    <rPh sb="6" eb="7">
      <t>ロク</t>
    </rPh>
    <phoneticPr fontId="2"/>
  </si>
  <si>
    <t>時　間　外　勤　務</t>
    <rPh sb="0" eb="1">
      <t>トキ</t>
    </rPh>
    <rPh sb="2" eb="3">
      <t>アイダ</t>
    </rPh>
    <rPh sb="4" eb="5">
      <t>ガイ</t>
    </rPh>
    <rPh sb="6" eb="7">
      <t>ツトム</t>
    </rPh>
    <rPh sb="8" eb="9">
      <t>ツトム</t>
    </rPh>
    <phoneticPr fontId="2"/>
  </si>
  <si>
    <t>休　暇　記　録</t>
    <rPh sb="0" eb="1">
      <t>キュウ</t>
    </rPh>
    <rPh sb="2" eb="3">
      <t>ヒマ</t>
    </rPh>
    <rPh sb="4" eb="5">
      <t>キ</t>
    </rPh>
    <rPh sb="6" eb="7">
      <t>ロク</t>
    </rPh>
    <phoneticPr fontId="2"/>
  </si>
  <si>
    <t>出　張　記　録</t>
    <rPh sb="0" eb="1">
      <t>デ</t>
    </rPh>
    <rPh sb="2" eb="3">
      <t>ハリ</t>
    </rPh>
    <rPh sb="4" eb="5">
      <t>キ</t>
    </rPh>
    <rPh sb="6" eb="7">
      <t>ロク</t>
    </rPh>
    <phoneticPr fontId="2"/>
  </si>
  <si>
    <t>小口現金</t>
    <rPh sb="0" eb="2">
      <t>コグチ</t>
    </rPh>
    <rPh sb="2" eb="4">
      <t>ゲンキン</t>
    </rPh>
    <phoneticPr fontId="2"/>
  </si>
  <si>
    <t>現金収入</t>
    <rPh sb="0" eb="2">
      <t>ゲンキン</t>
    </rPh>
    <rPh sb="2" eb="4">
      <t>シュウニュウ</t>
    </rPh>
    <phoneticPr fontId="2"/>
  </si>
  <si>
    <t>（１）給食の運営方針</t>
    <rPh sb="3" eb="5">
      <t>キュウショク</t>
    </rPh>
    <rPh sb="6" eb="8">
      <t>ウンエイ</t>
    </rPh>
    <rPh sb="8" eb="10">
      <t>ホウシン</t>
    </rPh>
    <phoneticPr fontId="2"/>
  </si>
  <si>
    <t>月</t>
    <rPh sb="0" eb="1">
      <t>ツキ</t>
    </rPh>
    <phoneticPr fontId="2"/>
  </si>
  <si>
    <t>水</t>
    <rPh sb="0" eb="1">
      <t>スイ</t>
    </rPh>
    <phoneticPr fontId="2"/>
  </si>
  <si>
    <t>日</t>
    <rPh sb="0" eb="1">
      <t>ニチ</t>
    </rPh>
    <phoneticPr fontId="2"/>
  </si>
  <si>
    <t>帳　　簿　　類　　の　　名　　称</t>
    <rPh sb="0" eb="1">
      <t>トバリ</t>
    </rPh>
    <rPh sb="3" eb="4">
      <t>ボ</t>
    </rPh>
    <rPh sb="6" eb="7">
      <t>タグイ</t>
    </rPh>
    <rPh sb="12" eb="13">
      <t>ナ</t>
    </rPh>
    <rPh sb="15" eb="16">
      <t>ショウ</t>
    </rPh>
    <phoneticPr fontId="2"/>
  </si>
  <si>
    <t>手  当  名</t>
    <rPh sb="0" eb="1">
      <t>テ</t>
    </rPh>
    <rPh sb="3" eb="4">
      <t>トウ</t>
    </rPh>
    <rPh sb="6" eb="7">
      <t>メイ</t>
    </rPh>
    <phoneticPr fontId="2"/>
  </si>
  <si>
    <t>社会福祉施設退職共済</t>
    <rPh sb="0" eb="2">
      <t>シャカイ</t>
    </rPh>
    <rPh sb="2" eb="4">
      <t>フクシ</t>
    </rPh>
    <rPh sb="4" eb="6">
      <t>シセツ</t>
    </rPh>
    <rPh sb="6" eb="8">
      <t>タイショク</t>
    </rPh>
    <rPh sb="8" eb="10">
      <t>キョウサイ</t>
    </rPh>
    <phoneticPr fontId="2"/>
  </si>
  <si>
    <t>県福利協会共済</t>
    <rPh sb="0" eb="1">
      <t>ケン</t>
    </rPh>
    <rPh sb="1" eb="3">
      <t>フクリ</t>
    </rPh>
    <rPh sb="3" eb="5">
      <t>キョウカイ</t>
    </rPh>
    <rPh sb="5" eb="7">
      <t>キョウサイ</t>
    </rPh>
    <phoneticPr fontId="2"/>
  </si>
  <si>
    <t>その他の制度</t>
    <rPh sb="2" eb="3">
      <t>タ</t>
    </rPh>
    <rPh sb="4" eb="6">
      <t>セイド</t>
    </rPh>
    <phoneticPr fontId="2"/>
  </si>
  <si>
    <t>保　険　等　名</t>
    <rPh sb="0" eb="1">
      <t>タモツ</t>
    </rPh>
    <rPh sb="2" eb="3">
      <t>ケン</t>
    </rPh>
    <rPh sb="4" eb="5">
      <t>ナド</t>
    </rPh>
    <rPh sb="6" eb="7">
      <t>メイ</t>
    </rPh>
    <phoneticPr fontId="2"/>
  </si>
  <si>
    <t>平日</t>
    <rPh sb="0" eb="2">
      <t>ヘイジツ</t>
    </rPh>
    <phoneticPr fontId="2"/>
  </si>
  <si>
    <t>土曜</t>
    <rPh sb="0" eb="2">
      <t>ドヨウ</t>
    </rPh>
    <phoneticPr fontId="2"/>
  </si>
  <si>
    <t>保育時間数</t>
    <rPh sb="0" eb="2">
      <t>ホイク</t>
    </rPh>
    <rPh sb="2" eb="5">
      <t>ジカンスウ</t>
    </rPh>
    <phoneticPr fontId="2"/>
  </si>
  <si>
    <t>指　　　導　　　事　　　項</t>
    <rPh sb="0" eb="1">
      <t>ユビ</t>
    </rPh>
    <rPh sb="4" eb="5">
      <t>シルベ</t>
    </rPh>
    <rPh sb="8" eb="9">
      <t>コト</t>
    </rPh>
    <rPh sb="12" eb="13">
      <t>コウ</t>
    </rPh>
    <phoneticPr fontId="2"/>
  </si>
  <si>
    <t>現在までの改善状況（具体的に記入すること）</t>
    <rPh sb="0" eb="2">
      <t>ゲンザイ</t>
    </rPh>
    <rPh sb="5" eb="7">
      <t>カイゼン</t>
    </rPh>
    <rPh sb="7" eb="9">
      <t>ジョウキョウ</t>
    </rPh>
    <rPh sb="10" eb="13">
      <t>グタイテキ</t>
    </rPh>
    <rPh sb="14" eb="16">
      <t>キニュウ</t>
    </rPh>
    <phoneticPr fontId="2"/>
  </si>
  <si>
    <t>文書指示事項</t>
    <rPh sb="0" eb="2">
      <t>ブンショ</t>
    </rPh>
    <rPh sb="2" eb="4">
      <t>シジ</t>
    </rPh>
    <rPh sb="4" eb="6">
      <t>ジコウ</t>
    </rPh>
    <phoneticPr fontId="2"/>
  </si>
  <si>
    <t>口頭指示事項</t>
    <rPh sb="0" eb="2">
      <t>コウトウ</t>
    </rPh>
    <rPh sb="2" eb="4">
      <t>シジ</t>
    </rPh>
    <rPh sb="4" eb="6">
      <t>ジコウ</t>
    </rPh>
    <phoneticPr fontId="2"/>
  </si>
  <si>
    <t>年</t>
    <rPh sb="0" eb="1">
      <t>ネン</t>
    </rPh>
    <phoneticPr fontId="2"/>
  </si>
  <si>
    <t>）</t>
    <phoneticPr fontId="2"/>
  </si>
  <si>
    <t>（</t>
    <phoneticPr fontId="2"/>
  </si>
  <si>
    <t>温度</t>
    <rPh sb="0" eb="2">
      <t>オンド</t>
    </rPh>
    <phoneticPr fontId="2"/>
  </si>
  <si>
    <t>無</t>
    <rPh sb="0" eb="1">
      <t>ナシ</t>
    </rPh>
    <phoneticPr fontId="2"/>
  </si>
  <si>
    <t>午前おやつ</t>
    <rPh sb="0" eb="2">
      <t>ゴゼン</t>
    </rPh>
    <phoneticPr fontId="2"/>
  </si>
  <si>
    <t>件</t>
    <rPh sb="0" eb="1">
      <t>ケン</t>
    </rPh>
    <phoneticPr fontId="2"/>
  </si>
  <si>
    <t>収入後（</t>
    <rPh sb="0" eb="2">
      <t>シュウニュウ</t>
    </rPh>
    <rPh sb="2" eb="3">
      <t>ゴ</t>
    </rPh>
    <phoneticPr fontId="2"/>
  </si>
  <si>
    <t>）に、金融機関に預け入れる</t>
    <rPh sb="3" eb="5">
      <t>キンユウ</t>
    </rPh>
    <rPh sb="5" eb="7">
      <t>キカン</t>
    </rPh>
    <rPh sb="8" eb="9">
      <t>アズ</t>
    </rPh>
    <rPh sb="10" eb="11">
      <t>イ</t>
    </rPh>
    <phoneticPr fontId="2"/>
  </si>
  <si>
    <t>設備運営基準上必要な面積</t>
    <rPh sb="0" eb="2">
      <t>セツビ</t>
    </rPh>
    <rPh sb="2" eb="4">
      <t>ウンエイ</t>
    </rPh>
    <rPh sb="4" eb="6">
      <t>キジュン</t>
    </rPh>
    <rPh sb="6" eb="7">
      <t>ジョウ</t>
    </rPh>
    <rPh sb="7" eb="9">
      <t>ヒツヨウ</t>
    </rPh>
    <rPh sb="10" eb="12">
      <t>メンセキ</t>
    </rPh>
    <phoneticPr fontId="2"/>
  </si>
  <si>
    <t>定員数</t>
    <rPh sb="0" eb="2">
      <t>テイイン</t>
    </rPh>
    <rPh sb="2" eb="3">
      <t>スウ</t>
    </rPh>
    <phoneticPr fontId="2"/>
  </si>
  <si>
    <t>延長補食</t>
    <rPh sb="0" eb="2">
      <t>エンチョウ</t>
    </rPh>
    <rPh sb="2" eb="4">
      <t>ホショク</t>
    </rPh>
    <phoneticPr fontId="2"/>
  </si>
  <si>
    <t>夕食</t>
    <rPh sb="0" eb="2">
      <t>ユウショク</t>
    </rPh>
    <phoneticPr fontId="2"/>
  </si>
  <si>
    <t>所在地</t>
    <rPh sb="0" eb="3">
      <t>ショザイチ</t>
    </rPh>
    <phoneticPr fontId="2"/>
  </si>
  <si>
    <t>電話</t>
    <rPh sb="0" eb="2">
      <t>デンワ</t>
    </rPh>
    <phoneticPr fontId="2"/>
  </si>
  <si>
    <t>電子メール</t>
    <rPh sb="0" eb="2">
      <t>デンシ</t>
    </rPh>
    <phoneticPr fontId="2"/>
  </si>
  <si>
    <t>曜日</t>
    <rPh sb="0" eb="2">
      <t>ヨウビ</t>
    </rPh>
    <phoneticPr fontId="2"/>
  </si>
  <si>
    <t>書面記録</t>
    <rPh sb="0" eb="2">
      <t>ショメン</t>
    </rPh>
    <rPh sb="2" eb="4">
      <t>キロク</t>
    </rPh>
    <phoneticPr fontId="2"/>
  </si>
  <si>
    <t>契約担当者名</t>
    <rPh sb="0" eb="2">
      <t>ケイヤク</t>
    </rPh>
    <rPh sb="2" eb="5">
      <t>タントウシャ</t>
    </rPh>
    <rPh sb="5" eb="6">
      <t>メイ</t>
    </rPh>
    <phoneticPr fontId="2"/>
  </si>
  <si>
    <t>選任の方法</t>
    <rPh sb="0" eb="2">
      <t>センニン</t>
    </rPh>
    <rPh sb="3" eb="5">
      <t>ホウホウ</t>
    </rPh>
    <phoneticPr fontId="2"/>
  </si>
  <si>
    <t>100万円以上の契約案件</t>
    <rPh sb="3" eb="5">
      <t>マンエン</t>
    </rPh>
    <rPh sb="5" eb="7">
      <t>イジョウ</t>
    </rPh>
    <rPh sb="8" eb="10">
      <t>ケイヤク</t>
    </rPh>
    <rPh sb="10" eb="12">
      <t>アンケン</t>
    </rPh>
    <phoneticPr fontId="2"/>
  </si>
  <si>
    <t>契約日</t>
    <rPh sb="0" eb="2">
      <t>ケイヤク</t>
    </rPh>
    <rPh sb="2" eb="3">
      <t>ビ</t>
    </rPh>
    <phoneticPr fontId="2"/>
  </si>
  <si>
    <t>契約の種類</t>
    <rPh sb="0" eb="2">
      <t>ケイヤク</t>
    </rPh>
    <rPh sb="3" eb="5">
      <t>シュルイ</t>
    </rPh>
    <phoneticPr fontId="2"/>
  </si>
  <si>
    <t>契約案件名</t>
    <rPh sb="0" eb="2">
      <t>ケイヤク</t>
    </rPh>
    <rPh sb="2" eb="4">
      <t>アンケン</t>
    </rPh>
    <rPh sb="4" eb="5">
      <t>メイ</t>
    </rPh>
    <phoneticPr fontId="2"/>
  </si>
  <si>
    <t>総額</t>
    <rPh sb="0" eb="2">
      <t>ソウガク</t>
    </rPh>
    <phoneticPr fontId="2"/>
  </si>
  <si>
    <t>契約方法</t>
    <rPh sb="0" eb="2">
      <t>ケイヤク</t>
    </rPh>
    <rPh sb="2" eb="4">
      <t>ホウホウ</t>
    </rPh>
    <phoneticPr fontId="2"/>
  </si>
  <si>
    <t>左記契約方法の選択理由</t>
    <rPh sb="0" eb="2">
      <t>サキ</t>
    </rPh>
    <rPh sb="2" eb="4">
      <t>ケイヤク</t>
    </rPh>
    <rPh sb="4" eb="6">
      <t>ホウホウ</t>
    </rPh>
    <rPh sb="7" eb="9">
      <t>センタク</t>
    </rPh>
    <rPh sb="9" eb="11">
      <t>リユウ</t>
    </rPh>
    <phoneticPr fontId="2"/>
  </si>
  <si>
    <t>【１　運営管理関係】</t>
    <rPh sb="3" eb="5">
      <t>ウンエイ</t>
    </rPh>
    <rPh sb="5" eb="7">
      <t>カンリ</t>
    </rPh>
    <rPh sb="7" eb="9">
      <t>カンケイ</t>
    </rPh>
    <phoneticPr fontId="2"/>
  </si>
  <si>
    <t>●勤怠管理関係</t>
    <rPh sb="1" eb="3">
      <t>キンタイ</t>
    </rPh>
    <rPh sb="3" eb="5">
      <t>カンリ</t>
    </rPh>
    <rPh sb="5" eb="7">
      <t>カンケイ</t>
    </rPh>
    <phoneticPr fontId="2"/>
  </si>
  <si>
    <t>(1)</t>
    <phoneticPr fontId="2"/>
  </si>
  <si>
    <t>(2)</t>
  </si>
  <si>
    <t>(3)</t>
  </si>
  <si>
    <t>就業規則</t>
    <rPh sb="0" eb="2">
      <t>シュウギョウ</t>
    </rPh>
    <rPh sb="2" eb="4">
      <t>キソク</t>
    </rPh>
    <phoneticPr fontId="2"/>
  </si>
  <si>
    <t>(4)</t>
  </si>
  <si>
    <t>給与規程</t>
    <rPh sb="0" eb="2">
      <t>キュウヨ</t>
    </rPh>
    <rPh sb="2" eb="4">
      <t>キテイ</t>
    </rPh>
    <phoneticPr fontId="2"/>
  </si>
  <si>
    <t>●施設関係</t>
    <rPh sb="1" eb="3">
      <t>シセツ</t>
    </rPh>
    <rPh sb="3" eb="5">
      <t>カンケイ</t>
    </rPh>
    <phoneticPr fontId="2"/>
  </si>
  <si>
    <t>給食献立表（直近月）</t>
    <rPh sb="0" eb="2">
      <t>キュウショク</t>
    </rPh>
    <rPh sb="2" eb="4">
      <t>コンダテ</t>
    </rPh>
    <rPh sb="4" eb="5">
      <t>ヒョウ</t>
    </rPh>
    <rPh sb="6" eb="8">
      <t>チョッキン</t>
    </rPh>
    <rPh sb="8" eb="9">
      <t>ゲツ</t>
    </rPh>
    <phoneticPr fontId="2"/>
  </si>
  <si>
    <t>（</t>
    <phoneticPr fontId="2"/>
  </si>
  <si>
    <t>備　考
(親族関係等）</t>
    <rPh sb="0" eb="1">
      <t>ビ</t>
    </rPh>
    <rPh sb="2" eb="3">
      <t>コウ</t>
    </rPh>
    <rPh sb="5" eb="7">
      <t>シンゾク</t>
    </rPh>
    <rPh sb="7" eb="9">
      <t>カンケイ</t>
    </rPh>
    <rPh sb="9" eb="10">
      <t>トウ</t>
    </rPh>
    <phoneticPr fontId="2"/>
  </si>
  <si>
    <t>(2)</t>
    <phoneticPr fontId="2"/>
  </si>
  <si>
    <t>１日</t>
    <rPh sb="1" eb="2">
      <t>ニチ</t>
    </rPh>
    <phoneticPr fontId="2"/>
  </si>
  <si>
    <t>（基準日）</t>
    <rPh sb="1" eb="4">
      <t>キジュンビ</t>
    </rPh>
    <phoneticPr fontId="2"/>
  </si>
  <si>
    <t>異動・退職理由</t>
    <rPh sb="0" eb="2">
      <t>イドウ</t>
    </rPh>
    <rPh sb="3" eb="5">
      <t>タイショク</t>
    </rPh>
    <rPh sb="5" eb="7">
      <t>リユウ</t>
    </rPh>
    <phoneticPr fontId="2"/>
  </si>
  <si>
    <t>常勤</t>
    <rPh sb="0" eb="2">
      <t>ジョウキン</t>
    </rPh>
    <phoneticPr fontId="2"/>
  </si>
  <si>
    <t>雇用形態・保有資格等</t>
    <rPh sb="0" eb="2">
      <t>コヨウ</t>
    </rPh>
    <rPh sb="2" eb="4">
      <t>ケイタイ</t>
    </rPh>
    <rPh sb="5" eb="7">
      <t>ホユウ</t>
    </rPh>
    <rPh sb="7" eb="9">
      <t>シカク</t>
    </rPh>
    <rPh sb="9" eb="10">
      <t>トウ</t>
    </rPh>
    <phoneticPr fontId="2"/>
  </si>
  <si>
    <t>氏名・担当業務等</t>
    <rPh sb="0" eb="2">
      <t>シメイ</t>
    </rPh>
    <rPh sb="3" eb="5">
      <t>タントウ</t>
    </rPh>
    <rPh sb="5" eb="7">
      <t>ギョウム</t>
    </rPh>
    <rPh sb="7" eb="8">
      <t>トウ</t>
    </rPh>
    <phoneticPr fontId="2"/>
  </si>
  <si>
    <t>採用・異動関係</t>
    <rPh sb="5" eb="7">
      <t>カンケイ</t>
    </rPh>
    <phoneticPr fontId="2"/>
  </si>
  <si>
    <t>(上段)採用・異動年月日</t>
    <rPh sb="1" eb="3">
      <t>ジョウダン</t>
    </rPh>
    <rPh sb="4" eb="6">
      <t>サイヨウ</t>
    </rPh>
    <rPh sb="7" eb="9">
      <t>イドウ</t>
    </rPh>
    <phoneticPr fontId="2"/>
  </si>
  <si>
    <t>勤続年数</t>
    <rPh sb="0" eb="2">
      <t>キンゾク</t>
    </rPh>
    <rPh sb="2" eb="4">
      <t>ネンスウ</t>
    </rPh>
    <phoneticPr fontId="2"/>
  </si>
  <si>
    <t>非常勤</t>
    <rPh sb="0" eb="3">
      <t>ヒジョウキン</t>
    </rPh>
    <phoneticPr fontId="2"/>
  </si>
  <si>
    <t>午後おやつ</t>
    <rPh sb="0" eb="2">
      <t>ゴゴ</t>
    </rPh>
    <phoneticPr fontId="2"/>
  </si>
  <si>
    <t>資料提出日</t>
    <rPh sb="0" eb="2">
      <t>シリョウ</t>
    </rPh>
    <rPh sb="2" eb="4">
      <t>テイシュツ</t>
    </rPh>
    <rPh sb="4" eb="5">
      <t>ビ</t>
    </rPh>
    <phoneticPr fontId="2"/>
  </si>
  <si>
    <t>監査予定日</t>
    <rPh sb="0" eb="2">
      <t>カンサ</t>
    </rPh>
    <rPh sb="2" eb="5">
      <t>ヨテイビ</t>
    </rPh>
    <phoneticPr fontId="2"/>
  </si>
  <si>
    <t>認可年月日</t>
    <rPh sb="0" eb="2">
      <t>ニンカ</t>
    </rPh>
    <rPh sb="2" eb="5">
      <t>ネンガッピ</t>
    </rPh>
    <phoneticPr fontId="2"/>
  </si>
  <si>
    <t>面　　積</t>
    <rPh sb="0" eb="1">
      <t>メン</t>
    </rPh>
    <rPh sb="3" eb="4">
      <t>セキ</t>
    </rPh>
    <phoneticPr fontId="2"/>
  </si>
  <si>
    <t>食物
繊維</t>
    <rPh sb="0" eb="2">
      <t>ショクモツ</t>
    </rPh>
    <rPh sb="3" eb="5">
      <t>センイ</t>
    </rPh>
    <phoneticPr fontId="2"/>
  </si>
  <si>
    <t>１月</t>
    <rPh sb="1" eb="2">
      <t>ガツ</t>
    </rPh>
    <phoneticPr fontId="2"/>
  </si>
  <si>
    <t>理事会の承認
（社会福祉法人のみ）</t>
    <rPh sb="0" eb="3">
      <t>リジカイ</t>
    </rPh>
    <rPh sb="4" eb="6">
      <t>ショウニン</t>
    </rPh>
    <rPh sb="8" eb="10">
      <t>シャカイ</t>
    </rPh>
    <rPh sb="10" eb="12">
      <t>フクシ</t>
    </rPh>
    <rPh sb="12" eb="14">
      <t>ホウジン</t>
    </rPh>
    <phoneticPr fontId="2"/>
  </si>
  <si>
    <t>作成の有無</t>
    <rPh sb="0" eb="2">
      <t>サクセイ</t>
    </rPh>
    <rPh sb="3" eb="5">
      <t>ウム</t>
    </rPh>
    <phoneticPr fontId="2"/>
  </si>
  <si>
    <t>主な記載事項</t>
    <rPh sb="0" eb="1">
      <t>オモ</t>
    </rPh>
    <rPh sb="2" eb="4">
      <t>キサイ</t>
    </rPh>
    <rPh sb="4" eb="6">
      <t>ジコウ</t>
    </rPh>
    <phoneticPr fontId="2"/>
  </si>
  <si>
    <t>実施方法</t>
    <rPh sb="0" eb="2">
      <t>ジッシ</t>
    </rPh>
    <rPh sb="2" eb="4">
      <t>ホウホウ</t>
    </rPh>
    <phoneticPr fontId="2"/>
  </si>
  <si>
    <t>献立作成者</t>
    <rPh sb="0" eb="2">
      <t>コンダテ</t>
    </rPh>
    <rPh sb="2" eb="5">
      <t>サクセイシャ</t>
    </rPh>
    <phoneticPr fontId="2"/>
  </si>
  <si>
    <t>作成者職種</t>
    <rPh sb="0" eb="3">
      <t>サクセイシャ</t>
    </rPh>
    <rPh sb="3" eb="5">
      <t>ショクシュ</t>
    </rPh>
    <phoneticPr fontId="2"/>
  </si>
  <si>
    <t>喫食時間（乳児）</t>
    <rPh sb="0" eb="1">
      <t>キッ</t>
    </rPh>
    <rPh sb="1" eb="2">
      <t>ショク</t>
    </rPh>
    <rPh sb="2" eb="3">
      <t>ジ</t>
    </rPh>
    <rPh sb="3" eb="4">
      <t>カン</t>
    </rPh>
    <rPh sb="5" eb="7">
      <t>ニュウジ</t>
    </rPh>
    <phoneticPr fontId="2"/>
  </si>
  <si>
    <t>検食時間（乳児）</t>
    <rPh sb="0" eb="2">
      <t>ケンショク</t>
    </rPh>
    <rPh sb="2" eb="4">
      <t>ジカン</t>
    </rPh>
    <rPh sb="5" eb="7">
      <t>ニュウジ</t>
    </rPh>
    <phoneticPr fontId="2"/>
  </si>
  <si>
    <t>確認時間</t>
    <rPh sb="0" eb="2">
      <t>カクニン</t>
    </rPh>
    <rPh sb="2" eb="4">
      <t>ジカン</t>
    </rPh>
    <phoneticPr fontId="2"/>
  </si>
  <si>
    <t>5月</t>
  </si>
  <si>
    <t>6月</t>
  </si>
  <si>
    <t>7月</t>
  </si>
  <si>
    <t>8月</t>
  </si>
  <si>
    <t>9月</t>
  </si>
  <si>
    <t>10月</t>
  </si>
  <si>
    <t>11月</t>
  </si>
  <si>
    <t>12月</t>
  </si>
  <si>
    <t>1月</t>
  </si>
  <si>
    <t>2月</t>
  </si>
  <si>
    <t>3月</t>
  </si>
  <si>
    <t>年齢</t>
    <rPh sb="0" eb="2">
      <t>ネンレイ</t>
    </rPh>
    <phoneticPr fontId="2"/>
  </si>
  <si>
    <t>０歳児</t>
    <rPh sb="1" eb="2">
      <t>サイ</t>
    </rPh>
    <rPh sb="2" eb="3">
      <t>ジ</t>
    </rPh>
    <phoneticPr fontId="2"/>
  </si>
  <si>
    <t>１歳児</t>
    <rPh sb="1" eb="2">
      <t>サイ</t>
    </rPh>
    <rPh sb="2" eb="3">
      <t>ジ</t>
    </rPh>
    <phoneticPr fontId="2"/>
  </si>
  <si>
    <t>２歳児</t>
    <rPh sb="1" eb="2">
      <t>サイ</t>
    </rPh>
    <rPh sb="2" eb="3">
      <t>ジ</t>
    </rPh>
    <phoneticPr fontId="2"/>
  </si>
  <si>
    <t>チェック間隔</t>
    <rPh sb="4" eb="6">
      <t>カンカク</t>
    </rPh>
    <phoneticPr fontId="2"/>
  </si>
  <si>
    <t>分ごと</t>
    <rPh sb="0" eb="1">
      <t>フン</t>
    </rPh>
    <phoneticPr fontId="2"/>
  </si>
  <si>
    <t>ＳＩＤＳチェックの記録を作成していますか。</t>
    <rPh sb="9" eb="11">
      <t>キロク</t>
    </rPh>
    <rPh sb="12" eb="14">
      <t>サクセイ</t>
    </rPh>
    <phoneticPr fontId="2"/>
  </si>
  <si>
    <t>除去食品</t>
    <rPh sb="0" eb="2">
      <t>ジョキョ</t>
    </rPh>
    <rPh sb="2" eb="4">
      <t>ショクヒン</t>
    </rPh>
    <phoneticPr fontId="2"/>
  </si>
  <si>
    <t>・年末年始</t>
    <rPh sb="1" eb="3">
      <t>ネンマツ</t>
    </rPh>
    <rPh sb="3" eb="5">
      <t>ネンシ</t>
    </rPh>
    <phoneticPr fontId="2"/>
  </si>
  <si>
    <t>１２月</t>
    <rPh sb="2" eb="3">
      <t>ガツ</t>
    </rPh>
    <phoneticPr fontId="2"/>
  </si>
  <si>
    <t>・職務分掌について、分担表等を作成していますか。</t>
    <rPh sb="1" eb="3">
      <t>ショクム</t>
    </rPh>
    <rPh sb="3" eb="5">
      <t>ブンショウ</t>
    </rPh>
    <rPh sb="10" eb="12">
      <t>ブンタン</t>
    </rPh>
    <rPh sb="12" eb="13">
      <t>ヒョウ</t>
    </rPh>
    <rPh sb="13" eb="14">
      <t>トウ</t>
    </rPh>
    <rPh sb="15" eb="17">
      <t>サクセイ</t>
    </rPh>
    <phoneticPr fontId="2"/>
  </si>
  <si>
    <t>・３６協定</t>
    <rPh sb="3" eb="5">
      <t>キョウテイ</t>
    </rPh>
    <phoneticPr fontId="2"/>
  </si>
  <si>
    <t>締結の有無</t>
    <rPh sb="0" eb="2">
      <t>テイケツ</t>
    </rPh>
    <rPh sb="3" eb="5">
      <t>ウム</t>
    </rPh>
    <phoneticPr fontId="2"/>
  </si>
  <si>
    <t>労基署への届出</t>
    <rPh sb="0" eb="3">
      <t>ロウキショ</t>
    </rPh>
    <rPh sb="5" eb="7">
      <t>トドケデ</t>
    </rPh>
    <phoneticPr fontId="2"/>
  </si>
  <si>
    <t>届出日</t>
    <rPh sb="0" eb="2">
      <t>トドケデ</t>
    </rPh>
    <rPh sb="2" eb="3">
      <t>ビ</t>
    </rPh>
    <phoneticPr fontId="2"/>
  </si>
  <si>
    <t>非正規職員
（派遣等）</t>
    <rPh sb="0" eb="1">
      <t>ヒ</t>
    </rPh>
    <rPh sb="1" eb="3">
      <t>セイキ</t>
    </rPh>
    <rPh sb="3" eb="5">
      <t>ショクイン</t>
    </rPh>
    <rPh sb="7" eb="9">
      <t>ハケン</t>
    </rPh>
    <rPh sb="9" eb="10">
      <t>トウ</t>
    </rPh>
    <phoneticPr fontId="2"/>
  </si>
  <si>
    <t>正規職員</t>
    <rPh sb="0" eb="2">
      <t>セイキ</t>
    </rPh>
    <rPh sb="2" eb="4">
      <t>ショクイン</t>
    </rPh>
    <phoneticPr fontId="2"/>
  </si>
  <si>
    <t>割合</t>
    <rPh sb="0" eb="2">
      <t>ワリアイ</t>
    </rPh>
    <phoneticPr fontId="2"/>
  </si>
  <si>
    <t>定期健康診断</t>
    <rPh sb="0" eb="2">
      <t>テイキ</t>
    </rPh>
    <rPh sb="2" eb="4">
      <t>ケンコウ</t>
    </rPh>
    <rPh sb="4" eb="6">
      <t>シンダン</t>
    </rPh>
    <phoneticPr fontId="2"/>
  </si>
  <si>
    <t>対象人数</t>
    <rPh sb="0" eb="2">
      <t>タイショウ</t>
    </rPh>
    <rPh sb="2" eb="4">
      <t>ニンズウ</t>
    </rPh>
    <phoneticPr fontId="2"/>
  </si>
  <si>
    <t>当年度の受診人数</t>
    <rPh sb="0" eb="1">
      <t>トウ</t>
    </rPh>
    <rPh sb="1" eb="3">
      <t>ネンド</t>
    </rPh>
    <rPh sb="4" eb="6">
      <t>ジュシン</t>
    </rPh>
    <rPh sb="6" eb="8">
      <t>ニンズウ</t>
    </rPh>
    <phoneticPr fontId="2"/>
  </si>
  <si>
    <t>未受診者への対応</t>
    <rPh sb="0" eb="4">
      <t>ミジュシンシャ</t>
    </rPh>
    <rPh sb="6" eb="8">
      <t>タイオウ</t>
    </rPh>
    <phoneticPr fontId="2"/>
  </si>
  <si>
    <t>※監査直近月の月末時点</t>
    <rPh sb="1" eb="3">
      <t>カンサ</t>
    </rPh>
    <rPh sb="3" eb="5">
      <t>チョッキン</t>
    </rPh>
    <rPh sb="5" eb="6">
      <t>ツキ</t>
    </rPh>
    <rPh sb="7" eb="9">
      <t>ゲツマツ</t>
    </rPh>
    <rPh sb="9" eb="11">
      <t>ジテン</t>
    </rPh>
    <phoneticPr fontId="2"/>
  </si>
  <si>
    <t>雇入時健康診断</t>
    <rPh sb="0" eb="1">
      <t>ヤトイ</t>
    </rPh>
    <rPh sb="1" eb="2">
      <t>イレ</t>
    </rPh>
    <rPh sb="2" eb="3">
      <t>ジ</t>
    </rPh>
    <rPh sb="3" eb="5">
      <t>ケンコウ</t>
    </rPh>
    <rPh sb="5" eb="7">
      <t>シンダン</t>
    </rPh>
    <phoneticPr fontId="2"/>
  </si>
  <si>
    <t>氏名</t>
    <rPh sb="0" eb="2">
      <t>シメイ</t>
    </rPh>
    <phoneticPr fontId="2"/>
  </si>
  <si>
    <t>食料</t>
    <rPh sb="0" eb="2">
      <t>ショクリョウ</t>
    </rPh>
    <phoneticPr fontId="2"/>
  </si>
  <si>
    <t>人分</t>
    <rPh sb="0" eb="2">
      <t>ニンブン</t>
    </rPh>
    <phoneticPr fontId="2"/>
  </si>
  <si>
    <t>日間</t>
    <rPh sb="0" eb="1">
      <t>ニチ</t>
    </rPh>
    <rPh sb="1" eb="2">
      <t>カン</t>
    </rPh>
    <phoneticPr fontId="2"/>
  </si>
  <si>
    <t>日間</t>
    <rPh sb="0" eb="2">
      <t>ニチカン</t>
    </rPh>
    <phoneticPr fontId="2"/>
  </si>
  <si>
    <t>作成日</t>
    <rPh sb="0" eb="3">
      <t>サクセイビ</t>
    </rPh>
    <phoneticPr fontId="2"/>
  </si>
  <si>
    <t>前年度４月１日～</t>
    <rPh sb="0" eb="3">
      <t>ゼンネンド</t>
    </rPh>
    <rPh sb="4" eb="5">
      <t>ガツ</t>
    </rPh>
    <rPh sb="6" eb="7">
      <t>ニチ</t>
    </rPh>
    <phoneticPr fontId="2"/>
  </si>
  <si>
    <t>月現在</t>
    <rPh sb="0" eb="1">
      <t>ツキ</t>
    </rPh>
    <rPh sb="1" eb="3">
      <t>ゲンザイ</t>
    </rPh>
    <phoneticPr fontId="2"/>
  </si>
  <si>
    <t>）円</t>
    <rPh sb="1" eb="2">
      <t>エン</t>
    </rPh>
    <phoneticPr fontId="2"/>
  </si>
  <si>
    <t>行事費</t>
    <rPh sb="0" eb="2">
      <t>ギョウジ</t>
    </rPh>
    <rPh sb="2" eb="3">
      <t>ヒ</t>
    </rPh>
    <phoneticPr fontId="2"/>
  </si>
  <si>
    <t>絵本代</t>
    <rPh sb="0" eb="2">
      <t>エホン</t>
    </rPh>
    <rPh sb="2" eb="3">
      <t>ダイ</t>
    </rPh>
    <phoneticPr fontId="2"/>
  </si>
  <si>
    <t>保育物品購入費</t>
    <rPh sb="0" eb="2">
      <t>ホイク</t>
    </rPh>
    <rPh sb="2" eb="4">
      <t>ブッピン</t>
    </rPh>
    <rPh sb="4" eb="7">
      <t>コウニュウヒ</t>
    </rPh>
    <phoneticPr fontId="2"/>
  </si>
  <si>
    <t>その他（</t>
    <rPh sb="2" eb="3">
      <t>タ</t>
    </rPh>
    <phoneticPr fontId="2"/>
  </si>
  <si>
    <t>徴収簿の整備</t>
    <rPh sb="0" eb="2">
      <t>チョウシュウ</t>
    </rPh>
    <rPh sb="2" eb="3">
      <t>ボ</t>
    </rPh>
    <rPh sb="4" eb="6">
      <t>セイビ</t>
    </rPh>
    <phoneticPr fontId="2"/>
  </si>
  <si>
    <t>領収書の発行</t>
    <rPh sb="0" eb="3">
      <t>リョウシュウショ</t>
    </rPh>
    <rPh sb="4" eb="6">
      <t>ハッコウ</t>
    </rPh>
    <phoneticPr fontId="2"/>
  </si>
  <si>
    <t>理事長承認印</t>
    <rPh sb="0" eb="1">
      <t>リ</t>
    </rPh>
    <rPh sb="1" eb="2">
      <t>コト</t>
    </rPh>
    <rPh sb="2" eb="3">
      <t>チョウ</t>
    </rPh>
    <rPh sb="3" eb="4">
      <t>ウケタマワ</t>
    </rPh>
    <rPh sb="4" eb="5">
      <t>シノブ</t>
    </rPh>
    <rPh sb="5" eb="6">
      <t>イン</t>
    </rPh>
    <phoneticPr fontId="2"/>
  </si>
  <si>
    <t>寄附金申込書</t>
    <rPh sb="0" eb="1">
      <t>ヤドリキ</t>
    </rPh>
    <rPh sb="1" eb="2">
      <t>フ</t>
    </rPh>
    <rPh sb="2" eb="3">
      <t>キン</t>
    </rPh>
    <rPh sb="3" eb="4">
      <t>サル</t>
    </rPh>
    <rPh sb="4" eb="5">
      <t>コミ</t>
    </rPh>
    <rPh sb="5" eb="6">
      <t>ショ</t>
    </rPh>
    <phoneticPr fontId="2"/>
  </si>
  <si>
    <t>領収書の発行</t>
    <rPh sb="0" eb="1">
      <t>リョウ</t>
    </rPh>
    <rPh sb="1" eb="2">
      <t>オサム</t>
    </rPh>
    <rPh sb="2" eb="3">
      <t>ショ</t>
    </rPh>
    <rPh sb="4" eb="5">
      <t>ハツ</t>
    </rPh>
    <rPh sb="5" eb="6">
      <t>ギョウ</t>
    </rPh>
    <phoneticPr fontId="2"/>
  </si>
  <si>
    <t>例</t>
    <rPh sb="0" eb="1">
      <t>レイ</t>
    </rPh>
    <phoneticPr fontId="2"/>
  </si>
  <si>
    <t>意思決定方法</t>
    <rPh sb="0" eb="2">
      <t>イシ</t>
    </rPh>
    <rPh sb="2" eb="4">
      <t>ケッテイ</t>
    </rPh>
    <rPh sb="4" eb="6">
      <t>ホウホウ</t>
    </rPh>
    <phoneticPr fontId="2"/>
  </si>
  <si>
    <t>工事又は製造の請負</t>
  </si>
  <si>
    <t>園舎の修繕工事</t>
    <rPh sb="0" eb="2">
      <t>エンシャ</t>
    </rPh>
    <rPh sb="3" eb="5">
      <t>シュウゼン</t>
    </rPh>
    <rPh sb="5" eb="7">
      <t>コウジ</t>
    </rPh>
    <phoneticPr fontId="2"/>
  </si>
  <si>
    <t>現金</t>
    <rPh sb="0" eb="2">
      <t>ゲンキン</t>
    </rPh>
    <phoneticPr fontId="2"/>
  </si>
  <si>
    <t>内訳</t>
    <rPh sb="0" eb="2">
      <t>ウチワケ</t>
    </rPh>
    <phoneticPr fontId="2"/>
  </si>
  <si>
    <t>小口現金残高</t>
    <rPh sb="0" eb="2">
      <t>コグチ</t>
    </rPh>
    <rPh sb="2" eb="4">
      <t>ゲンキン</t>
    </rPh>
    <rPh sb="4" eb="6">
      <t>ザンダカ</t>
    </rPh>
    <phoneticPr fontId="2"/>
  </si>
  <si>
    <t>現金残高の確認方法</t>
    <rPh sb="0" eb="2">
      <t>ゲンキン</t>
    </rPh>
    <rPh sb="2" eb="4">
      <t>ザンダカ</t>
    </rPh>
    <rPh sb="5" eb="7">
      <t>カクニン</t>
    </rPh>
    <rPh sb="7" eb="9">
      <t>ホウホウ</t>
    </rPh>
    <phoneticPr fontId="2"/>
  </si>
  <si>
    <t>現金残高の確認頻度</t>
    <rPh sb="0" eb="2">
      <t>ゲンキン</t>
    </rPh>
    <rPh sb="2" eb="4">
      <t>ザンダカ</t>
    </rPh>
    <rPh sb="5" eb="7">
      <t>カクニン</t>
    </rPh>
    <rPh sb="7" eb="9">
      <t>ヒンド</t>
    </rPh>
    <phoneticPr fontId="2"/>
  </si>
  <si>
    <t>帳簿と決算書の現金が合致</t>
    <rPh sb="0" eb="2">
      <t>チョウボ</t>
    </rPh>
    <rPh sb="3" eb="6">
      <t>ケッサンショ</t>
    </rPh>
    <rPh sb="7" eb="9">
      <t>ゲンキン</t>
    </rPh>
    <rPh sb="10" eb="12">
      <t>ガッチ</t>
    </rPh>
    <phoneticPr fontId="2"/>
  </si>
  <si>
    <t>帳簿と決算書、預金通帳の金額が合致</t>
    <rPh sb="0" eb="2">
      <t>チョウボ</t>
    </rPh>
    <rPh sb="3" eb="6">
      <t>ケッサンショ</t>
    </rPh>
    <rPh sb="7" eb="9">
      <t>ヨキン</t>
    </rPh>
    <rPh sb="9" eb="11">
      <t>ツウチョウ</t>
    </rPh>
    <rPh sb="12" eb="14">
      <t>キンガク</t>
    </rPh>
    <rPh sb="15" eb="17">
      <t>ガッチ</t>
    </rPh>
    <phoneticPr fontId="2"/>
  </si>
  <si>
    <t>エネルギー</t>
    <phoneticPr fontId="2"/>
  </si>
  <si>
    <t>（kcal）</t>
    <phoneticPr fontId="2"/>
  </si>
  <si>
    <t>（ｇ）</t>
    <phoneticPr fontId="2"/>
  </si>
  <si>
    <t xml:space="preserve">たんぱく質 </t>
    <rPh sb="4" eb="5">
      <t>シツ</t>
    </rPh>
    <phoneticPr fontId="2"/>
  </si>
  <si>
    <t>カルシウム</t>
    <phoneticPr fontId="2"/>
  </si>
  <si>
    <t>（㎎）</t>
    <phoneticPr fontId="2"/>
  </si>
  <si>
    <t>鉄</t>
    <rPh sb="0" eb="1">
      <t>テツ</t>
    </rPh>
    <phoneticPr fontId="2"/>
  </si>
  <si>
    <t>ビタミンＢ１</t>
    <phoneticPr fontId="2"/>
  </si>
  <si>
    <t>ビタミンＣ</t>
    <phoneticPr fontId="2"/>
  </si>
  <si>
    <t>ビタミンＢ２</t>
    <phoneticPr fontId="2"/>
  </si>
  <si>
    <t>ビタミンＡ</t>
    <phoneticPr fontId="2"/>
  </si>
  <si>
    <t>単位</t>
    <rPh sb="0" eb="2">
      <t>タンイ</t>
    </rPh>
    <phoneticPr fontId="2"/>
  </si>
  <si>
    <t>（</t>
    <phoneticPr fontId="2"/>
  </si>
  <si>
    <t>　</t>
    <phoneticPr fontId="2"/>
  </si>
  <si>
    <t>）</t>
    <phoneticPr fontId="2"/>
  </si>
  <si>
    <t>金融機関への預け入れ</t>
    <rPh sb="0" eb="2">
      <t>キンユウ</t>
    </rPh>
    <rPh sb="2" eb="4">
      <t>キカン</t>
    </rPh>
    <rPh sb="6" eb="7">
      <t>アズ</t>
    </rPh>
    <rPh sb="8" eb="9">
      <t>イ</t>
    </rPh>
    <phoneticPr fontId="2"/>
  </si>
  <si>
    <t>随意契約の必要性を明記した稟議書を作成し、理事長の決裁を得た</t>
    <rPh sb="0" eb="2">
      <t>ズイイ</t>
    </rPh>
    <rPh sb="2" eb="4">
      <t>ケイヤク</t>
    </rPh>
    <rPh sb="5" eb="8">
      <t>ヒツヨウセイ</t>
    </rPh>
    <rPh sb="9" eb="11">
      <t>メイキ</t>
    </rPh>
    <rPh sb="13" eb="16">
      <t>リンギショ</t>
    </rPh>
    <rPh sb="17" eb="19">
      <t>サクセイ</t>
    </rPh>
    <rPh sb="21" eb="24">
      <t>リジチョウ</t>
    </rPh>
    <rPh sb="25" eb="27">
      <t>ケッサイ</t>
    </rPh>
    <rPh sb="28" eb="29">
      <t>エ</t>
    </rPh>
    <phoneticPr fontId="2"/>
  </si>
  <si>
    <t>単独随意契約</t>
  </si>
  <si>
    <t>園舎の建設を行った業者であるため</t>
    <rPh sb="0" eb="2">
      <t>エンシャ</t>
    </rPh>
    <rPh sb="3" eb="5">
      <t>ケンセツ</t>
    </rPh>
    <rPh sb="6" eb="7">
      <t>オコナ</t>
    </rPh>
    <rPh sb="9" eb="11">
      <t>ギョウシャ</t>
    </rPh>
    <phoneticPr fontId="2"/>
  </si>
  <si>
    <t>次のタブへ⇒</t>
    <rPh sb="0" eb="1">
      <t>ツギ</t>
    </rPh>
    <phoneticPr fontId="2"/>
  </si>
  <si>
    <t>提出資料一覧へ⇒</t>
    <rPh sb="0" eb="2">
      <t>テイシュツ</t>
    </rPh>
    <rPh sb="2" eb="4">
      <t>シリョウ</t>
    </rPh>
    <rPh sb="4" eb="6">
      <t>イチラン</t>
    </rPh>
    <phoneticPr fontId="2"/>
  </si>
  <si>
    <t>炭水化物</t>
    <rPh sb="0" eb="4">
      <t>タンスイカブツ</t>
    </rPh>
    <phoneticPr fontId="2"/>
  </si>
  <si>
    <t>児童票</t>
    <rPh sb="0" eb="2">
      <t>ジドウ</t>
    </rPh>
    <rPh sb="2" eb="3">
      <t>ヒョウ</t>
    </rPh>
    <phoneticPr fontId="2"/>
  </si>
  <si>
    <t>マニュアル</t>
    <phoneticPr fontId="2"/>
  </si>
  <si>
    <t>出納責任者(職員) 職氏名</t>
    <rPh sb="0" eb="2">
      <t>スイトウ</t>
    </rPh>
    <rPh sb="2" eb="5">
      <t>セキニンシャ</t>
    </rPh>
    <rPh sb="6" eb="8">
      <t>ショクイン</t>
    </rPh>
    <rPh sb="10" eb="11">
      <t>ショク</t>
    </rPh>
    <rPh sb="11" eb="12">
      <t>シ</t>
    </rPh>
    <rPh sb="12" eb="13">
      <t>メイ</t>
    </rPh>
    <phoneticPr fontId="2"/>
  </si>
  <si>
    <t>領収書(受領書)の控え</t>
    <rPh sb="0" eb="3">
      <t>リョウシュウショ</t>
    </rPh>
    <rPh sb="4" eb="6">
      <t>ジュリョウ</t>
    </rPh>
    <rPh sb="6" eb="7">
      <t>ショ</t>
    </rPh>
    <rPh sb="9" eb="10">
      <t>ヒカ</t>
    </rPh>
    <phoneticPr fontId="2"/>
  </si>
  <si>
    <t>）℃</t>
    <phoneticPr fontId="2"/>
  </si>
  <si>
    <t>・職員が常時10人以上50人未満の施設について、衛生推進者を選任し、職員に周知していますか。</t>
    <rPh sb="1" eb="3">
      <t>ショクイン</t>
    </rPh>
    <rPh sb="4" eb="6">
      <t>ジョウジ</t>
    </rPh>
    <rPh sb="8" eb="9">
      <t>ニン</t>
    </rPh>
    <rPh sb="9" eb="11">
      <t>イジョウ</t>
    </rPh>
    <rPh sb="13" eb="14">
      <t>ニン</t>
    </rPh>
    <rPh sb="14" eb="16">
      <t>ミマン</t>
    </rPh>
    <rPh sb="17" eb="19">
      <t>シセツ</t>
    </rPh>
    <rPh sb="24" eb="26">
      <t>エイセイ</t>
    </rPh>
    <rPh sb="26" eb="29">
      <t>スイシンシャ</t>
    </rPh>
    <rPh sb="30" eb="32">
      <t>センニン</t>
    </rPh>
    <rPh sb="34" eb="36">
      <t>ショクイン</t>
    </rPh>
    <rPh sb="37" eb="39">
      <t>シュウチ</t>
    </rPh>
    <phoneticPr fontId="2"/>
  </si>
  <si>
    <t>4月</t>
  </si>
  <si>
    <t>定員充足率</t>
    <rPh sb="0" eb="2">
      <t>テイイン</t>
    </rPh>
    <rPh sb="2" eb="5">
      <t>ジュウソクリツ</t>
    </rPh>
    <phoneticPr fontId="2"/>
  </si>
  <si>
    <t>充足率</t>
    <rPh sb="0" eb="3">
      <t>ジュウソクリツ</t>
    </rPh>
    <phoneticPr fontId="2"/>
  </si>
  <si>
    <t>）回</t>
    <rPh sb="1" eb="2">
      <t>カイ</t>
    </rPh>
    <phoneticPr fontId="2"/>
  </si>
  <si>
    <t>賃　金　台　帳　</t>
    <rPh sb="0" eb="1">
      <t>チン</t>
    </rPh>
    <rPh sb="2" eb="3">
      <t>キン</t>
    </rPh>
    <rPh sb="4" eb="5">
      <t>ダイ</t>
    </rPh>
    <rPh sb="6" eb="7">
      <t>チョウ</t>
    </rPh>
    <phoneticPr fontId="2"/>
  </si>
  <si>
    <t>常　勤</t>
    <rPh sb="0" eb="1">
      <t>ツネ</t>
    </rPh>
    <rPh sb="2" eb="3">
      <t>ツトム</t>
    </rPh>
    <phoneticPr fontId="2"/>
  </si>
  <si>
    <t>監査直近月の月末時点
での受診人数</t>
    <rPh sb="0" eb="2">
      <t>カンサ</t>
    </rPh>
    <rPh sb="2" eb="4">
      <t>チョッキン</t>
    </rPh>
    <rPh sb="4" eb="5">
      <t>ツキ</t>
    </rPh>
    <rPh sb="6" eb="8">
      <t>ゲツマツ</t>
    </rPh>
    <rPh sb="8" eb="10">
      <t>ジテン</t>
    </rPh>
    <rPh sb="13" eb="15">
      <t>ジュシン</t>
    </rPh>
    <rPh sb="15" eb="17">
      <t>ニンズウ</t>
    </rPh>
    <phoneticPr fontId="2"/>
  </si>
  <si>
    <t>今年度</t>
    <rPh sb="0" eb="3">
      <t>コンネンド</t>
    </rPh>
    <phoneticPr fontId="2"/>
  </si>
  <si>
    <t>昨年度</t>
    <rPh sb="0" eb="3">
      <t>サクネンド</t>
    </rPh>
    <phoneticPr fontId="2"/>
  </si>
  <si>
    <t xml:space="preserve">脂質
</t>
    <rPh sb="0" eb="2">
      <t>シシツ</t>
    </rPh>
    <phoneticPr fontId="2"/>
  </si>
  <si>
    <t>①保健計画の作成</t>
    <rPh sb="1" eb="3">
      <t>ホケン</t>
    </rPh>
    <rPh sb="3" eb="5">
      <t>ケイカク</t>
    </rPh>
    <rPh sb="6" eb="8">
      <t>サクセイ</t>
    </rPh>
    <phoneticPr fontId="2"/>
  </si>
  <si>
    <t>薬品名</t>
    <rPh sb="0" eb="2">
      <t>ヤクヒン</t>
    </rPh>
    <rPh sb="2" eb="3">
      <t>メイ</t>
    </rPh>
    <phoneticPr fontId="2"/>
  </si>
  <si>
    <t>現金残高の状況</t>
    <rPh sb="0" eb="2">
      <t>ゲンキン</t>
    </rPh>
    <rPh sb="2" eb="4">
      <t>ザンダカ</t>
    </rPh>
    <rPh sb="5" eb="7">
      <t>ジョウキョウ</t>
    </rPh>
    <phoneticPr fontId="2"/>
  </si>
  <si>
    <t>氏名等</t>
    <rPh sb="0" eb="2">
      <t>シメイ</t>
    </rPh>
    <rPh sb="2" eb="3">
      <t>トウ</t>
    </rPh>
    <phoneticPr fontId="2"/>
  </si>
  <si>
    <t>氏  　名</t>
    <phoneticPr fontId="2"/>
  </si>
  <si>
    <t>№</t>
    <phoneticPr fontId="2"/>
  </si>
  <si>
    <t>「有」の場合、
兼任施設名等</t>
    <phoneticPr fontId="2"/>
  </si>
  <si>
    <t>・２４協定</t>
    <rPh sb="3" eb="5">
      <t>キョウテイ</t>
    </rPh>
    <phoneticPr fontId="2"/>
  </si>
  <si>
    <t>控除項目</t>
    <rPh sb="0" eb="2">
      <t>コウジョ</t>
    </rPh>
    <rPh sb="2" eb="4">
      <t>コウモク</t>
    </rPh>
    <phoneticPr fontId="2"/>
  </si>
  <si>
    <t>昨年度末日時点
での受診人数</t>
    <rPh sb="0" eb="3">
      <t>サクネンド</t>
    </rPh>
    <rPh sb="3" eb="5">
      <t>マツジツ</t>
    </rPh>
    <rPh sb="5" eb="7">
      <t>ジテン</t>
    </rPh>
    <rPh sb="10" eb="12">
      <t>ジュシン</t>
    </rPh>
    <rPh sb="12" eb="14">
      <t>ニンズウ</t>
    </rPh>
    <phoneticPr fontId="2"/>
  </si>
  <si>
    <t>　　※書面監査の場合、口頭指示事項についても追加の資料を求めることがあります。</t>
    <rPh sb="3" eb="5">
      <t>ショメン</t>
    </rPh>
    <rPh sb="5" eb="7">
      <t>カンサ</t>
    </rPh>
    <rPh sb="8" eb="10">
      <t>バアイ</t>
    </rPh>
    <rPh sb="11" eb="13">
      <t>コウトウ</t>
    </rPh>
    <rPh sb="13" eb="15">
      <t>シジ</t>
    </rPh>
    <rPh sb="15" eb="17">
      <t>ジコウ</t>
    </rPh>
    <rPh sb="22" eb="24">
      <t>ツイカ</t>
    </rPh>
    <rPh sb="25" eb="27">
      <t>シリョウ</t>
    </rPh>
    <rPh sb="28" eb="29">
      <t>モト</t>
    </rPh>
    <phoneticPr fontId="2"/>
  </si>
  <si>
    <t>※作成している計画にチェックを付けてください。</t>
    <rPh sb="1" eb="3">
      <t>サクセイ</t>
    </rPh>
    <rPh sb="7" eb="9">
      <t>ケイカク</t>
    </rPh>
    <rPh sb="15" eb="16">
      <t>ツ</t>
    </rPh>
    <phoneticPr fontId="2"/>
  </si>
  <si>
    <t>・園庭と駐車場は区切られていますか。</t>
    <rPh sb="1" eb="2">
      <t>エン</t>
    </rPh>
    <rPh sb="2" eb="3">
      <t>ニワ</t>
    </rPh>
    <rPh sb="4" eb="7">
      <t>チュウシャジョウ</t>
    </rPh>
    <rPh sb="8" eb="10">
      <t>クギ</t>
    </rPh>
    <phoneticPr fontId="2"/>
  </si>
  <si>
    <t>・遊具の安全点検は定期的に行っていますか。</t>
    <rPh sb="1" eb="3">
      <t>ユウグ</t>
    </rPh>
    <rPh sb="4" eb="6">
      <t>アンゼン</t>
    </rPh>
    <rPh sb="6" eb="8">
      <t>テンケン</t>
    </rPh>
    <rPh sb="9" eb="12">
      <t>テイキテキ</t>
    </rPh>
    <rPh sb="13" eb="14">
      <t>オコナ</t>
    </rPh>
    <phoneticPr fontId="2"/>
  </si>
  <si>
    <t>（２）給食の実施</t>
    <rPh sb="3" eb="5">
      <t>キュウショク</t>
    </rPh>
    <rPh sb="6" eb="8">
      <t>ジッシ</t>
    </rPh>
    <phoneticPr fontId="2"/>
  </si>
  <si>
    <t>年度</t>
    <rPh sb="0" eb="2">
      <t>ネンド</t>
    </rPh>
    <phoneticPr fontId="2"/>
  </si>
  <si>
    <t>異動・退職年月日</t>
    <rPh sb="0" eb="2">
      <t>イドウ</t>
    </rPh>
    <rPh sb="3" eb="5">
      <t>タイショク</t>
    </rPh>
    <rPh sb="5" eb="8">
      <t>ネンガッピ</t>
    </rPh>
    <phoneticPr fontId="2"/>
  </si>
  <si>
    <t>確認年月日</t>
    <rPh sb="0" eb="2">
      <t>カクニン</t>
    </rPh>
    <rPh sb="2" eb="5">
      <t>ネンガッピ</t>
    </rPh>
    <phoneticPr fontId="2"/>
  </si>
  <si>
    <t>主な備蓄場所</t>
    <rPh sb="0" eb="1">
      <t>オモ</t>
    </rPh>
    <rPh sb="2" eb="4">
      <t>ビチク</t>
    </rPh>
    <rPh sb="4" eb="6">
      <t>バショ</t>
    </rPh>
    <phoneticPr fontId="2"/>
  </si>
  <si>
    <t>　　　発注書</t>
    <rPh sb="3" eb="5">
      <t>ハッチュウ</t>
    </rPh>
    <rPh sb="5" eb="6">
      <t>ショ</t>
    </rPh>
    <phoneticPr fontId="2"/>
  </si>
  <si>
    <t>　　　納品書</t>
    <rPh sb="3" eb="6">
      <t>ノウヒンショ</t>
    </rPh>
    <phoneticPr fontId="2"/>
  </si>
  <si>
    <t>　　　給食日誌</t>
    <rPh sb="3" eb="5">
      <t>キュウショク</t>
    </rPh>
    <rPh sb="5" eb="7">
      <t>ニッシ</t>
    </rPh>
    <phoneticPr fontId="2"/>
  </si>
  <si>
    <t>　　　食品受払簿</t>
    <rPh sb="3" eb="5">
      <t>ショクヒン</t>
    </rPh>
    <rPh sb="5" eb="7">
      <t>ウケハライ</t>
    </rPh>
    <rPh sb="7" eb="8">
      <t>ボ</t>
    </rPh>
    <phoneticPr fontId="2"/>
  </si>
  <si>
    <t>理事長等への報告</t>
    <rPh sb="0" eb="3">
      <t>リジチョウ</t>
    </rPh>
    <rPh sb="3" eb="4">
      <t>トウ</t>
    </rPh>
    <rPh sb="6" eb="8">
      <t>ホウコク</t>
    </rPh>
    <phoneticPr fontId="2"/>
  </si>
  <si>
    <t>※本頁には、施設区分で締結した契約について記載してください。</t>
    <rPh sb="1" eb="2">
      <t>ホン</t>
    </rPh>
    <rPh sb="2" eb="3">
      <t>ページ</t>
    </rPh>
    <rPh sb="6" eb="8">
      <t>シセツ</t>
    </rPh>
    <rPh sb="8" eb="10">
      <t>クブン</t>
    </rPh>
    <rPh sb="11" eb="13">
      <t>テイケツ</t>
    </rPh>
    <rPh sb="15" eb="17">
      <t>ケイヤク</t>
    </rPh>
    <rPh sb="21" eb="23">
      <t>キサイ</t>
    </rPh>
    <phoneticPr fontId="2"/>
  </si>
  <si>
    <t>⇒</t>
    <phoneticPr fontId="2"/>
  </si>
  <si>
    <t>）日程度</t>
    <rPh sb="1" eb="2">
      <t>ニチ</t>
    </rPh>
    <rPh sb="2" eb="4">
      <t>テイド</t>
    </rPh>
    <phoneticPr fontId="2"/>
  </si>
  <si>
    <t>勤務シフト表（直近１ヶ月分）</t>
    <rPh sb="0" eb="2">
      <t>キンム</t>
    </rPh>
    <rPh sb="5" eb="6">
      <t>ヒョウ</t>
    </rPh>
    <rPh sb="7" eb="9">
      <t>チョッキン</t>
    </rPh>
    <rPh sb="11" eb="12">
      <t>ゲツ</t>
    </rPh>
    <rPh sb="12" eb="13">
      <t>ブン</t>
    </rPh>
    <phoneticPr fontId="2"/>
  </si>
  <si>
    <t>開所時間</t>
    <rPh sb="0" eb="2">
      <t>カイショ</t>
    </rPh>
    <rPh sb="2" eb="4">
      <t>ジカン</t>
    </rPh>
    <phoneticPr fontId="2"/>
  </si>
  <si>
    <t>閉所時間</t>
    <rPh sb="0" eb="2">
      <t>ヘイショ</t>
    </rPh>
    <rPh sb="2" eb="4">
      <t>ジカン</t>
    </rPh>
    <phoneticPr fontId="2"/>
  </si>
  <si>
    <t>はい</t>
    <phoneticPr fontId="2"/>
  </si>
  <si>
    <t>いいえ</t>
    <phoneticPr fontId="2"/>
  </si>
  <si>
    <t>選任していない</t>
    <rPh sb="0" eb="2">
      <t>センニン</t>
    </rPh>
    <phoneticPr fontId="2"/>
  </si>
  <si>
    <t>締結している</t>
    <rPh sb="0" eb="2">
      <t>テイケツ</t>
    </rPh>
    <phoneticPr fontId="2"/>
  </si>
  <si>
    <t>締結していない</t>
    <rPh sb="0" eb="2">
      <t>テイケツ</t>
    </rPh>
    <phoneticPr fontId="2"/>
  </si>
  <si>
    <t>非該当</t>
    <rPh sb="0" eb="3">
      <t>ヒガイトウ</t>
    </rPh>
    <phoneticPr fontId="2"/>
  </si>
  <si>
    <t>有</t>
    <rPh sb="0" eb="1">
      <t>アリ</t>
    </rPh>
    <phoneticPr fontId="2"/>
  </si>
  <si>
    <t>新設認可</t>
    <rPh sb="0" eb="2">
      <t>シンセツ</t>
    </rPh>
    <rPh sb="2" eb="4">
      <t>ニンカ</t>
    </rPh>
    <phoneticPr fontId="2"/>
  </si>
  <si>
    <t>変更認可</t>
    <rPh sb="0" eb="2">
      <t>ヘンコウ</t>
    </rPh>
    <rPh sb="2" eb="4">
      <t>ニンカ</t>
    </rPh>
    <phoneticPr fontId="2"/>
  </si>
  <si>
    <t>新規</t>
    <rPh sb="0" eb="2">
      <t>シンキ</t>
    </rPh>
    <phoneticPr fontId="2"/>
  </si>
  <si>
    <t>変更</t>
    <rPh sb="0" eb="2">
      <t>ヘンコウ</t>
    </rPh>
    <phoneticPr fontId="2"/>
  </si>
  <si>
    <t>鍵のかかる場所へ保管</t>
    <rPh sb="0" eb="1">
      <t>カギ</t>
    </rPh>
    <rPh sb="5" eb="7">
      <t>バショ</t>
    </rPh>
    <rPh sb="8" eb="10">
      <t>ホカン</t>
    </rPh>
    <phoneticPr fontId="2"/>
  </si>
  <si>
    <t>戸棚等へ保管</t>
    <rPh sb="0" eb="2">
      <t>トダナ</t>
    </rPh>
    <rPh sb="2" eb="3">
      <t>トウ</t>
    </rPh>
    <rPh sb="4" eb="6">
      <t>ホカン</t>
    </rPh>
    <phoneticPr fontId="2"/>
  </si>
  <si>
    <t>見える場所へ保管</t>
    <rPh sb="0" eb="1">
      <t>ミ</t>
    </rPh>
    <rPh sb="3" eb="5">
      <t>バショ</t>
    </rPh>
    <rPh sb="6" eb="8">
      <t>ホカン</t>
    </rPh>
    <phoneticPr fontId="2"/>
  </si>
  <si>
    <t>退職手当共済</t>
    <rPh sb="0" eb="2">
      <t>タイショク</t>
    </rPh>
    <rPh sb="2" eb="4">
      <t>テアテ</t>
    </rPh>
    <phoneticPr fontId="2"/>
  </si>
  <si>
    <t>・検便の検査項目</t>
    <rPh sb="1" eb="3">
      <t>ケンベン</t>
    </rPh>
    <rPh sb="4" eb="6">
      <t>ケンサ</t>
    </rPh>
    <rPh sb="6" eb="8">
      <t>コウモク</t>
    </rPh>
    <phoneticPr fontId="2"/>
  </si>
  <si>
    <t>調査結果</t>
    <rPh sb="0" eb="2">
      <t>チョウサ</t>
    </rPh>
    <rPh sb="2" eb="4">
      <t>ケッカ</t>
    </rPh>
    <phoneticPr fontId="2"/>
  </si>
  <si>
    <t>直近の立入日</t>
    <rPh sb="0" eb="2">
      <t>チョッキン</t>
    </rPh>
    <rPh sb="3" eb="5">
      <t>タチイリ</t>
    </rPh>
    <rPh sb="5" eb="6">
      <t>ビ</t>
    </rPh>
    <phoneticPr fontId="2"/>
  </si>
  <si>
    <t>食塩</t>
    <rPh sb="0" eb="2">
      <t>ショクエン</t>
    </rPh>
    <phoneticPr fontId="2"/>
  </si>
  <si>
    <t>相当量</t>
    <rPh sb="0" eb="2">
      <t>ソウトウ</t>
    </rPh>
    <rPh sb="2" eb="3">
      <t>リョウ</t>
    </rPh>
    <phoneticPr fontId="2"/>
  </si>
  <si>
    <t>・変形労働時間制
（３２協定）</t>
    <rPh sb="1" eb="3">
      <t>ヘンケイ</t>
    </rPh>
    <rPh sb="3" eb="5">
      <t>ロウドウ</t>
    </rPh>
    <rPh sb="5" eb="7">
      <t>ジカン</t>
    </rPh>
    <rPh sb="7" eb="8">
      <t>セイ</t>
    </rPh>
    <rPh sb="12" eb="14">
      <t>キョウテイ</t>
    </rPh>
    <phoneticPr fontId="2"/>
  </si>
  <si>
    <t>協定等の有無</t>
    <rPh sb="0" eb="2">
      <t>キョウテイ</t>
    </rPh>
    <rPh sb="2" eb="3">
      <t>トウ</t>
    </rPh>
    <rPh sb="4" eb="6">
      <t>ウム</t>
    </rPh>
    <phoneticPr fontId="2"/>
  </si>
  <si>
    <t>変形労働時間制の内容</t>
    <rPh sb="0" eb="2">
      <t>ヘンケイ</t>
    </rPh>
    <rPh sb="2" eb="4">
      <t>ロウドウ</t>
    </rPh>
    <rPh sb="4" eb="6">
      <t>ジカン</t>
    </rPh>
    <rPh sb="6" eb="7">
      <t>セイ</t>
    </rPh>
    <rPh sb="8" eb="10">
      <t>ナイヨウ</t>
    </rPh>
    <phoneticPr fontId="2"/>
  </si>
  <si>
    <t>１ヶ月超</t>
    <rPh sb="2" eb="3">
      <t>ゲツ</t>
    </rPh>
    <rPh sb="3" eb="4">
      <t>チョウ</t>
    </rPh>
    <phoneticPr fontId="2"/>
  </si>
  <si>
    <t>１ヶ月以内</t>
    <rPh sb="2" eb="3">
      <t>ゲツ</t>
    </rPh>
    <rPh sb="3" eb="5">
      <t>イナイ</t>
    </rPh>
    <phoneticPr fontId="2"/>
  </si>
  <si>
    <t>１～２</t>
    <phoneticPr fontId="2"/>
  </si>
  <si>
    <t>年度</t>
    <rPh sb="0" eb="1">
      <t>ネン</t>
    </rPh>
    <rPh sb="1" eb="2">
      <t>ド</t>
    </rPh>
    <phoneticPr fontId="2"/>
  </si>
  <si>
    <t>前回指導監査</t>
    <rPh sb="0" eb="2">
      <t>ゼンカイ</t>
    </rPh>
    <rPh sb="2" eb="4">
      <t>シドウ</t>
    </rPh>
    <rPh sb="4" eb="6">
      <t>カンサ</t>
    </rPh>
    <phoneticPr fontId="2"/>
  </si>
  <si>
    <t>栄養素</t>
    <rPh sb="0" eb="3">
      <t>エイヨウソ</t>
    </rPh>
    <phoneticPr fontId="2"/>
  </si>
  <si>
    <t>安全点検ﾁｪｯｸ表</t>
    <rPh sb="0" eb="2">
      <t>アンゼン</t>
    </rPh>
    <rPh sb="2" eb="4">
      <t>テンケン</t>
    </rPh>
    <rPh sb="8" eb="9">
      <t>ヒョウ</t>
    </rPh>
    <phoneticPr fontId="2"/>
  </si>
  <si>
    <t>直近の作成日</t>
    <rPh sb="0" eb="2">
      <t>チョッキン</t>
    </rPh>
    <rPh sb="3" eb="5">
      <t>サクセイ</t>
    </rPh>
    <rPh sb="5" eb="6">
      <t>ビ</t>
    </rPh>
    <phoneticPr fontId="2"/>
  </si>
  <si>
    <t>作成理由</t>
    <rPh sb="0" eb="2">
      <t>サクセイ</t>
    </rPh>
    <rPh sb="2" eb="4">
      <t>リユウ</t>
    </rPh>
    <phoneticPr fontId="2"/>
  </si>
  <si>
    <t>平屋建て</t>
    <rPh sb="0" eb="2">
      <t>ヒラヤ</t>
    </rPh>
    <rPh sb="2" eb="3">
      <t>ダ</t>
    </rPh>
    <phoneticPr fontId="2"/>
  </si>
  <si>
    <t>マンション等</t>
    <rPh sb="5" eb="6">
      <t>トウ</t>
    </rPh>
    <phoneticPr fontId="2"/>
  </si>
  <si>
    <t>室　数</t>
    <rPh sb="0" eb="1">
      <t>シツ</t>
    </rPh>
    <rPh sb="2" eb="3">
      <t>スウ</t>
    </rPh>
    <phoneticPr fontId="2"/>
  </si>
  <si>
    <t>面　　　　　　積</t>
    <rPh sb="0" eb="1">
      <t>メン</t>
    </rPh>
    <rPh sb="7" eb="8">
      <t>セキ</t>
    </rPh>
    <phoneticPr fontId="2"/>
  </si>
  <si>
    <t>階</t>
    <rPh sb="0" eb="1">
      <t>カイ</t>
    </rPh>
    <phoneticPr fontId="2"/>
  </si>
  <si>
    <t>その他
の部屋
の面積</t>
    <rPh sb="2" eb="3">
      <t>タ</t>
    </rPh>
    <rPh sb="5" eb="7">
      <t>ヘヤ</t>
    </rPh>
    <rPh sb="9" eb="11">
      <t>メンセキ</t>
    </rPh>
    <phoneticPr fontId="2"/>
  </si>
  <si>
    <t>室数</t>
    <rPh sb="0" eb="1">
      <t>シツ</t>
    </rPh>
    <rPh sb="1" eb="2">
      <t>スウ</t>
    </rPh>
    <phoneticPr fontId="2"/>
  </si>
  <si>
    <t>便所</t>
    <rPh sb="0" eb="2">
      <t>ベンジョ</t>
    </rPh>
    <phoneticPr fontId="2"/>
  </si>
  <si>
    <t>児童用</t>
    <rPh sb="0" eb="3">
      <t>ジドウヨウ</t>
    </rPh>
    <phoneticPr fontId="2"/>
  </si>
  <si>
    <t>室</t>
    <rPh sb="0" eb="1">
      <t>シツ</t>
    </rPh>
    <phoneticPr fontId="2"/>
  </si>
  <si>
    <t>大人用</t>
    <rPh sb="0" eb="3">
      <t>オトナヨウ</t>
    </rPh>
    <phoneticPr fontId="2"/>
  </si>
  <si>
    <t>屋外遊戯場面積</t>
    <rPh sb="0" eb="2">
      <t>オクガイ</t>
    </rPh>
    <rPh sb="2" eb="4">
      <t>ユウギ</t>
    </rPh>
    <rPh sb="4" eb="5">
      <t>バ</t>
    </rPh>
    <rPh sb="5" eb="7">
      <t>メンセキ</t>
    </rPh>
    <phoneticPr fontId="2"/>
  </si>
  <si>
    <t>設備運営基準
上の必要面積</t>
    <rPh sb="0" eb="2">
      <t>セツビ</t>
    </rPh>
    <rPh sb="2" eb="4">
      <t>ウンエイ</t>
    </rPh>
    <rPh sb="4" eb="6">
      <t>キジュン</t>
    </rPh>
    <rPh sb="7" eb="8">
      <t>ジョウ</t>
    </rPh>
    <rPh sb="9" eb="11">
      <t>ヒツヨウ</t>
    </rPh>
    <rPh sb="11" eb="13">
      <t>メンセキ</t>
    </rPh>
    <phoneticPr fontId="2"/>
  </si>
  <si>
    <t>保育室の面積</t>
    <rPh sb="0" eb="3">
      <t>ホイクシツ</t>
    </rPh>
    <rPh sb="4" eb="6">
      <t>メンセキ</t>
    </rPh>
    <phoneticPr fontId="2"/>
  </si>
  <si>
    <t>２歳児</t>
    <rPh sb="1" eb="3">
      <t>サイジ</t>
    </rPh>
    <phoneticPr fontId="2"/>
  </si>
  <si>
    <t>室　名　等</t>
    <rPh sb="0" eb="1">
      <t>シツ</t>
    </rPh>
    <rPh sb="2" eb="3">
      <t>メイ</t>
    </rPh>
    <rPh sb="4" eb="5">
      <t>トウ</t>
    </rPh>
    <phoneticPr fontId="2"/>
  </si>
  <si>
    <t>職　員　名</t>
    <rPh sb="0" eb="1">
      <t>ショク</t>
    </rPh>
    <rPh sb="2" eb="3">
      <t>イン</t>
    </rPh>
    <rPh sb="4" eb="5">
      <t>メイ</t>
    </rPh>
    <phoneticPr fontId="2"/>
  </si>
  <si>
    <t>職　種</t>
    <rPh sb="0" eb="1">
      <t>ショク</t>
    </rPh>
    <rPh sb="2" eb="3">
      <t>タネ</t>
    </rPh>
    <phoneticPr fontId="2"/>
  </si>
  <si>
    <t>期　　間　（予定）</t>
    <rPh sb="0" eb="1">
      <t>キ</t>
    </rPh>
    <rPh sb="3" eb="4">
      <t>アイダ</t>
    </rPh>
    <rPh sb="6" eb="8">
      <t>ヨテイ</t>
    </rPh>
    <phoneticPr fontId="2"/>
  </si>
  <si>
    <t>代替職員名</t>
    <rPh sb="0" eb="2">
      <t>ダイガエ</t>
    </rPh>
    <rPh sb="2" eb="4">
      <t>ショクイン</t>
    </rPh>
    <rPh sb="4" eb="5">
      <t>メイ</t>
    </rPh>
    <phoneticPr fontId="2"/>
  </si>
  <si>
    <t>月まで</t>
    <rPh sb="0" eb="1">
      <t>ガツ</t>
    </rPh>
    <phoneticPr fontId="2"/>
  </si>
  <si>
    <t>所定勤務時間</t>
    <rPh sb="0" eb="2">
      <t>ショテイ</t>
    </rPh>
    <rPh sb="2" eb="4">
      <t>キンム</t>
    </rPh>
    <rPh sb="4" eb="6">
      <t>ジカン</t>
    </rPh>
    <phoneticPr fontId="2"/>
  </si>
  <si>
    <t>１ヶ月</t>
    <rPh sb="2" eb="3">
      <t>ゲツ</t>
    </rPh>
    <phoneticPr fontId="2"/>
  </si>
  <si>
    <t>時間勤務</t>
    <rPh sb="0" eb="2">
      <t>ジカン</t>
    </rPh>
    <rPh sb="2" eb="4">
      <t>キンム</t>
    </rPh>
    <phoneticPr fontId="2"/>
  </si>
  <si>
    <t>勤務形態</t>
    <rPh sb="0" eb="2">
      <t>キンム</t>
    </rPh>
    <rPh sb="2" eb="4">
      <t>ケイタイ</t>
    </rPh>
    <phoneticPr fontId="2"/>
  </si>
  <si>
    <t>勤務時間①</t>
    <rPh sb="0" eb="2">
      <t>キンム</t>
    </rPh>
    <rPh sb="2" eb="4">
      <t>ジカン</t>
    </rPh>
    <phoneticPr fontId="2"/>
  </si>
  <si>
    <t>休憩時間②</t>
    <rPh sb="0" eb="2">
      <t>キュウケイ</t>
    </rPh>
    <rPh sb="2" eb="4">
      <t>ジカン</t>
    </rPh>
    <phoneticPr fontId="2"/>
  </si>
  <si>
    <t>実働時間数</t>
    <rPh sb="0" eb="2">
      <t>ジツドウ</t>
    </rPh>
    <rPh sb="2" eb="5">
      <t>ジカンスウ</t>
    </rPh>
    <phoneticPr fontId="2"/>
  </si>
  <si>
    <t>記号</t>
    <rPh sb="0" eb="2">
      <t>キゴウ</t>
    </rPh>
    <phoneticPr fontId="2"/>
  </si>
  <si>
    <t>時：分～時：分</t>
    <rPh sb="0" eb="1">
      <t>ジ</t>
    </rPh>
    <rPh sb="2" eb="3">
      <t>フン</t>
    </rPh>
    <rPh sb="4" eb="5">
      <t>ジ</t>
    </rPh>
    <rPh sb="6" eb="7">
      <t>フン</t>
    </rPh>
    <phoneticPr fontId="2"/>
  </si>
  <si>
    <t>（注）1</t>
    <rPh sb="1" eb="2">
      <t>チュウ</t>
    </rPh>
    <phoneticPr fontId="2"/>
  </si>
  <si>
    <t>（注）2</t>
    <rPh sb="1" eb="2">
      <t>チュウ</t>
    </rPh>
    <phoneticPr fontId="2"/>
  </si>
  <si>
    <t>「記号」は、勤務シフト表の記号を記載してください。</t>
    <rPh sb="1" eb="3">
      <t>キゴウ</t>
    </rPh>
    <rPh sb="6" eb="8">
      <t>キンム</t>
    </rPh>
    <rPh sb="11" eb="12">
      <t>ヒョウ</t>
    </rPh>
    <rPh sb="13" eb="15">
      <t>キゴウ</t>
    </rPh>
    <rPh sb="16" eb="18">
      <t>キサイ</t>
    </rPh>
    <phoneticPr fontId="2"/>
  </si>
  <si>
    <t>運営法人名</t>
    <rPh sb="0" eb="2">
      <t>ウンエイ</t>
    </rPh>
    <rPh sb="2" eb="4">
      <t>ホウジン</t>
    </rPh>
    <rPh sb="4" eb="5">
      <t>メイ</t>
    </rPh>
    <phoneticPr fontId="2"/>
  </si>
  <si>
    <t>代表者役職</t>
    <rPh sb="0" eb="3">
      <t>ダイヒョウシャ</t>
    </rPh>
    <rPh sb="3" eb="5">
      <t>ヤクショク</t>
    </rPh>
    <phoneticPr fontId="2"/>
  </si>
  <si>
    <t>代表者氏名</t>
    <rPh sb="0" eb="3">
      <t>ダイヒョウシャ</t>
    </rPh>
    <rPh sb="3" eb="5">
      <t>シメイ</t>
    </rPh>
    <phoneticPr fontId="2"/>
  </si>
  <si>
    <t>実施回数</t>
    <rPh sb="0" eb="2">
      <t>ジッシ</t>
    </rPh>
    <rPh sb="2" eb="4">
      <t>カイスウ</t>
    </rPh>
    <phoneticPr fontId="2"/>
  </si>
  <si>
    <t>（上段）職種</t>
    <rPh sb="1" eb="3">
      <t>ジョウダン</t>
    </rPh>
    <rPh sb="4" eb="6">
      <t>ショクシュ</t>
    </rPh>
    <phoneticPr fontId="2"/>
  </si>
  <si>
    <t>（下段）資格</t>
    <rPh sb="1" eb="3">
      <t>カダン</t>
    </rPh>
    <rPh sb="4" eb="6">
      <t>シカク</t>
    </rPh>
    <phoneticPr fontId="2"/>
  </si>
  <si>
    <t>入園のしおり</t>
    <rPh sb="0" eb="2">
      <t>ニュウエン</t>
    </rPh>
    <phoneticPr fontId="2"/>
  </si>
  <si>
    <t>児童の喫食量、残食量について把握し、記録に残していますか。</t>
    <rPh sb="0" eb="2">
      <t>ジドウ</t>
    </rPh>
    <rPh sb="3" eb="5">
      <t>キッショク</t>
    </rPh>
    <rPh sb="5" eb="6">
      <t>リョウ</t>
    </rPh>
    <rPh sb="7" eb="9">
      <t>ザンショク</t>
    </rPh>
    <rPh sb="9" eb="10">
      <t>リョウ</t>
    </rPh>
    <rPh sb="14" eb="16">
      <t>ハアク</t>
    </rPh>
    <rPh sb="18" eb="20">
      <t>キロク</t>
    </rPh>
    <rPh sb="21" eb="22">
      <t>ノコ</t>
    </rPh>
    <phoneticPr fontId="2"/>
  </si>
  <si>
    <t>④の場合は業者名（</t>
    <rPh sb="2" eb="4">
      <t>バアイ</t>
    </rPh>
    <rPh sb="5" eb="7">
      <t>ギョウシャ</t>
    </rPh>
    <rPh sb="7" eb="8">
      <t>メイ</t>
    </rPh>
    <phoneticPr fontId="2"/>
  </si>
  <si>
    <t>食材の納品日</t>
    <rPh sb="0" eb="2">
      <t>ショクザイ</t>
    </rPh>
    <rPh sb="3" eb="6">
      <t>ノウヒンビ</t>
    </rPh>
    <phoneticPr fontId="2"/>
  </si>
  <si>
    <t>品目</t>
    <rPh sb="0" eb="2">
      <t>ヒンモク</t>
    </rPh>
    <phoneticPr fontId="2"/>
  </si>
  <si>
    <t>当日</t>
    <rPh sb="0" eb="2">
      <t>トウジツ</t>
    </rPh>
    <phoneticPr fontId="2"/>
  </si>
  <si>
    <t>前日</t>
    <rPh sb="0" eb="2">
      <t>ゼンジツ</t>
    </rPh>
    <phoneticPr fontId="2"/>
  </si>
  <si>
    <t>・災害共済給付又はこれに代わるものに加入していますか。</t>
    <rPh sb="1" eb="3">
      <t>サイガイ</t>
    </rPh>
    <rPh sb="3" eb="5">
      <t>キョウサイ</t>
    </rPh>
    <rPh sb="5" eb="7">
      <t>キュウフ</t>
    </rPh>
    <rPh sb="7" eb="8">
      <t>マタ</t>
    </rPh>
    <rPh sb="12" eb="13">
      <t>カ</t>
    </rPh>
    <rPh sb="18" eb="20">
      <t>カニュウ</t>
    </rPh>
    <phoneticPr fontId="2"/>
  </si>
  <si>
    <t>目標充足率</t>
    <rPh sb="0" eb="2">
      <t>モクヒョウ</t>
    </rPh>
    <rPh sb="2" eb="4">
      <t>ジュウソク</t>
    </rPh>
    <rPh sb="4" eb="5">
      <t>リツ</t>
    </rPh>
    <phoneticPr fontId="2"/>
  </si>
  <si>
    <t>保育園における</t>
    <rPh sb="0" eb="3">
      <t>ホイクエン</t>
    </rPh>
    <phoneticPr fontId="2"/>
  </si>
  <si>
    <t>給与栄養目標量</t>
    <phoneticPr fontId="2"/>
  </si>
  <si>
    <t>給与栄養量</t>
    <rPh sb="0" eb="2">
      <t>キュウヨ</t>
    </rPh>
    <rPh sb="2" eb="4">
      <t>エイヨウ</t>
    </rPh>
    <rPh sb="4" eb="5">
      <t>リョウ</t>
    </rPh>
    <phoneticPr fontId="2"/>
  </si>
  <si>
    <t>（直近月）</t>
    <phoneticPr fontId="2"/>
  </si>
  <si>
    <t>直近の申請</t>
    <rPh sb="0" eb="2">
      <t>チョッキン</t>
    </rPh>
    <rPh sb="3" eb="5">
      <t>シンセイ</t>
    </rPh>
    <phoneticPr fontId="2"/>
  </si>
  <si>
    <t>前回の申請</t>
    <rPh sb="0" eb="2">
      <t>ゼンカイ</t>
    </rPh>
    <rPh sb="3" eb="5">
      <t>シンセイ</t>
    </rPh>
    <phoneticPr fontId="2"/>
  </si>
  <si>
    <t>離乳食</t>
    <rPh sb="0" eb="3">
      <t>リニュウショク</t>
    </rPh>
    <phoneticPr fontId="2"/>
  </si>
  <si>
    <t>番号</t>
    <rPh sb="0" eb="2">
      <t>バンゴウ</t>
    </rPh>
    <phoneticPr fontId="2"/>
  </si>
  <si>
    <t>回答</t>
    <rPh sb="0" eb="2">
      <t>カイトウ</t>
    </rPh>
    <phoneticPr fontId="2"/>
  </si>
  <si>
    <t>業務管理体制について、次の質問に御回答ください。</t>
    <rPh sb="0" eb="2">
      <t>ギョウム</t>
    </rPh>
    <rPh sb="2" eb="4">
      <t>カンリ</t>
    </rPh>
    <rPh sb="4" eb="6">
      <t>タイセイ</t>
    </rPh>
    <rPh sb="11" eb="12">
      <t>ツギ</t>
    </rPh>
    <rPh sb="13" eb="15">
      <t>シツモン</t>
    </rPh>
    <rPh sb="16" eb="19">
      <t>ゴカイトウ</t>
    </rPh>
    <phoneticPr fontId="2"/>
  </si>
  <si>
    <t>　確認を受けている施設又は事業所の数が２０以上の事業者について、業務が法令に適合することを確保するための規程を整備していますか。</t>
    <rPh sb="1" eb="3">
      <t>カクニン</t>
    </rPh>
    <rPh sb="4" eb="5">
      <t>ウ</t>
    </rPh>
    <rPh sb="9" eb="11">
      <t>シセツ</t>
    </rPh>
    <rPh sb="11" eb="12">
      <t>マタ</t>
    </rPh>
    <rPh sb="13" eb="16">
      <t>ジギョウショ</t>
    </rPh>
    <rPh sb="17" eb="18">
      <t>カズ</t>
    </rPh>
    <rPh sb="21" eb="23">
      <t>イジョウ</t>
    </rPh>
    <rPh sb="24" eb="27">
      <t>ジギョウシャ</t>
    </rPh>
    <rPh sb="32" eb="34">
      <t>ギョウム</t>
    </rPh>
    <rPh sb="35" eb="37">
      <t>ホウレイ</t>
    </rPh>
    <rPh sb="38" eb="40">
      <t>テキゴウ</t>
    </rPh>
    <rPh sb="45" eb="47">
      <t>カクホ</t>
    </rPh>
    <rPh sb="52" eb="54">
      <t>キテイ</t>
    </rPh>
    <rPh sb="55" eb="57">
      <t>セイビ</t>
    </rPh>
    <phoneticPr fontId="2"/>
  </si>
  <si>
    <t>　確認を受けている施設又は事業所の数が１００以上の事業者について、業務執行状況の監査を定期的に実施していますか。</t>
    <rPh sb="1" eb="3">
      <t>カクニン</t>
    </rPh>
    <rPh sb="4" eb="5">
      <t>ウ</t>
    </rPh>
    <rPh sb="9" eb="11">
      <t>シセツ</t>
    </rPh>
    <rPh sb="11" eb="12">
      <t>マタ</t>
    </rPh>
    <rPh sb="13" eb="16">
      <t>ジギョウショ</t>
    </rPh>
    <rPh sb="17" eb="18">
      <t>カズ</t>
    </rPh>
    <rPh sb="22" eb="24">
      <t>イジョウ</t>
    </rPh>
    <rPh sb="25" eb="28">
      <t>ジギョウシャ</t>
    </rPh>
    <rPh sb="33" eb="35">
      <t>ギョウム</t>
    </rPh>
    <rPh sb="35" eb="37">
      <t>シッコウ</t>
    </rPh>
    <rPh sb="37" eb="39">
      <t>ジョウキョウ</t>
    </rPh>
    <rPh sb="40" eb="42">
      <t>カンサ</t>
    </rPh>
    <rPh sb="43" eb="46">
      <t>テイキテキ</t>
    </rPh>
    <rPh sb="47" eb="49">
      <t>ジッシ</t>
    </rPh>
    <phoneticPr fontId="2"/>
  </si>
  <si>
    <t>種別</t>
    <rPh sb="0" eb="2">
      <t>シュベツ</t>
    </rPh>
    <phoneticPr fontId="2"/>
  </si>
  <si>
    <t>・調査及び駆除の場所</t>
    <rPh sb="1" eb="3">
      <t>チョウサ</t>
    </rPh>
    <rPh sb="3" eb="4">
      <t>オヨ</t>
    </rPh>
    <rPh sb="5" eb="7">
      <t>クジョ</t>
    </rPh>
    <rPh sb="8" eb="10">
      <t>バショ</t>
    </rPh>
    <phoneticPr fontId="2"/>
  </si>
  <si>
    <t>保育室</t>
    <rPh sb="0" eb="2">
      <t>ホイク</t>
    </rPh>
    <rPh sb="2" eb="3">
      <t>シツ</t>
    </rPh>
    <phoneticPr fontId="2"/>
  </si>
  <si>
    <t>・駆除又は調査の方法について、具体的に記載してください。</t>
    <rPh sb="1" eb="3">
      <t>クジョ</t>
    </rPh>
    <rPh sb="3" eb="4">
      <t>マタ</t>
    </rPh>
    <rPh sb="5" eb="7">
      <t>チョウサ</t>
    </rPh>
    <rPh sb="8" eb="10">
      <t>ホウホウ</t>
    </rPh>
    <rPh sb="15" eb="18">
      <t>グタイテキ</t>
    </rPh>
    <rPh sb="19" eb="21">
      <t>キサイ</t>
    </rPh>
    <phoneticPr fontId="2"/>
  </si>
  <si>
    <t>実施日</t>
    <rPh sb="0" eb="3">
      <t>ジッシビ</t>
    </rPh>
    <phoneticPr fontId="2"/>
  </si>
  <si>
    <t>トイレ</t>
    <phoneticPr fontId="2"/>
  </si>
  <si>
    <t>事務室</t>
    <rPh sb="0" eb="3">
      <t>ジムシツ</t>
    </rPh>
    <phoneticPr fontId="2"/>
  </si>
  <si>
    <t>今年度
受付件数</t>
    <rPh sb="0" eb="3">
      <t>コンネンド</t>
    </rPh>
    <rPh sb="4" eb="6">
      <t>ウケツケ</t>
    </rPh>
    <rPh sb="6" eb="8">
      <t>ケンスウ</t>
    </rPh>
    <phoneticPr fontId="2"/>
  </si>
  <si>
    <t>前回　受審年度</t>
    <rPh sb="0" eb="1">
      <t>ゼン</t>
    </rPh>
    <rPh sb="1" eb="2">
      <t>カイ</t>
    </rPh>
    <rPh sb="3" eb="5">
      <t>ジュシン</t>
    </rPh>
    <rPh sb="5" eb="7">
      <t>ネンド</t>
    </rPh>
    <phoneticPr fontId="2"/>
  </si>
  <si>
    <t>今年度　受審予定</t>
    <rPh sb="0" eb="3">
      <t>コンネンド</t>
    </rPh>
    <rPh sb="4" eb="6">
      <t>ジュシン</t>
    </rPh>
    <rPh sb="6" eb="8">
      <t>ヨテイ</t>
    </rPh>
    <phoneticPr fontId="2"/>
  </si>
  <si>
    <t>児童の
イニシャル
（姓・名）</t>
    <rPh sb="0" eb="2">
      <t>ジドウ</t>
    </rPh>
    <rPh sb="11" eb="12">
      <t>セイ</t>
    </rPh>
    <rPh sb="13" eb="14">
      <t>メイ</t>
    </rPh>
    <phoneticPr fontId="2"/>
  </si>
  <si>
    <t>頻度</t>
    <rPh sb="0" eb="2">
      <t>ヒンド</t>
    </rPh>
    <phoneticPr fontId="2"/>
  </si>
  <si>
    <t>回</t>
    <rPh sb="0" eb="1">
      <t>カイ</t>
    </rPh>
    <phoneticPr fontId="2"/>
  </si>
  <si>
    <t>児童の
イニシャル
(姓・名)</t>
    <rPh sb="0" eb="2">
      <t>ジドウ</t>
    </rPh>
    <rPh sb="11" eb="12">
      <t>セイ</t>
    </rPh>
    <rPh sb="13" eb="14">
      <t>メイ</t>
    </rPh>
    <phoneticPr fontId="2"/>
  </si>
  <si>
    <t>徴収金現金残高</t>
    <rPh sb="0" eb="2">
      <t>チョウシュウ</t>
    </rPh>
    <rPh sb="2" eb="3">
      <t>キン</t>
    </rPh>
    <rPh sb="3" eb="5">
      <t>ゲンキン</t>
    </rPh>
    <rPh sb="5" eb="7">
      <t>ザンダカ</t>
    </rPh>
    <phoneticPr fontId="2"/>
  </si>
  <si>
    <t>クラス
年齢
(歳児)</t>
    <rPh sb="4" eb="6">
      <t>ネンレイ</t>
    </rPh>
    <rPh sb="8" eb="10">
      <t>サイジ</t>
    </rPh>
    <phoneticPr fontId="2"/>
  </si>
  <si>
    <t>(上段)雇用形態</t>
    <rPh sb="6" eb="8">
      <t>ケイタイ</t>
    </rPh>
    <phoneticPr fontId="2"/>
  </si>
  <si>
    <t>(下段)勤務形態</t>
    <rPh sb="6" eb="8">
      <t>ケイタイ</t>
    </rPh>
    <phoneticPr fontId="2"/>
  </si>
  <si>
    <t>(下段)採用・異動</t>
    <rPh sb="1" eb="3">
      <t>ゲダン</t>
    </rPh>
    <phoneticPr fontId="2"/>
  </si>
  <si>
    <t>(下段)他の児童福祉施設(通算)</t>
    <rPh sb="6" eb="8">
      <t>ジドウ</t>
    </rPh>
    <rPh sb="8" eb="10">
      <t>フクシ</t>
    </rPh>
    <rPh sb="13" eb="15">
      <t>ツウサン</t>
    </rPh>
    <phoneticPr fontId="2"/>
  </si>
  <si>
    <t>階建</t>
    <rPh sb="0" eb="2">
      <t>カイダ</t>
    </rPh>
    <phoneticPr fontId="2"/>
  </si>
  <si>
    <t>）日目</t>
    <rPh sb="1" eb="2">
      <t>ニチ</t>
    </rPh>
    <rPh sb="2" eb="3">
      <t>メ</t>
    </rPh>
    <phoneticPr fontId="2"/>
  </si>
  <si>
    <t>不審者情報に対する連絡体制</t>
    <rPh sb="0" eb="3">
      <t>フシンシャ</t>
    </rPh>
    <rPh sb="3" eb="5">
      <t>ジョウホウ</t>
    </rPh>
    <rPh sb="6" eb="7">
      <t>タイ</t>
    </rPh>
    <rPh sb="9" eb="11">
      <t>レンラク</t>
    </rPh>
    <rPh sb="11" eb="13">
      <t>タイセイ</t>
    </rPh>
    <phoneticPr fontId="2"/>
  </si>
  <si>
    <t>責任者の設置</t>
    <rPh sb="0" eb="3">
      <t>セキニンシャ</t>
    </rPh>
    <rPh sb="4" eb="6">
      <t>セッチ</t>
    </rPh>
    <phoneticPr fontId="2"/>
  </si>
  <si>
    <t>・重要事項説明書を整備し、保護者の同意を得ていますか。</t>
    <rPh sb="1" eb="3">
      <t>ジュウヨウ</t>
    </rPh>
    <rPh sb="3" eb="5">
      <t>ジコウ</t>
    </rPh>
    <rPh sb="5" eb="8">
      <t>セツメイショ</t>
    </rPh>
    <rPh sb="9" eb="11">
      <t>セイビ</t>
    </rPh>
    <rPh sb="13" eb="16">
      <t>ホゴシャ</t>
    </rPh>
    <rPh sb="17" eb="19">
      <t>ドウイ</t>
    </rPh>
    <rPh sb="20" eb="21">
      <t>エ</t>
    </rPh>
    <phoneticPr fontId="2"/>
  </si>
  <si>
    <t>・利用申し込みをしようとする保護者に向け、重要事項を掲示していますか。</t>
    <rPh sb="1" eb="3">
      <t>リヨウ</t>
    </rPh>
    <rPh sb="3" eb="4">
      <t>モウ</t>
    </rPh>
    <rPh sb="5" eb="6">
      <t>コ</t>
    </rPh>
    <rPh sb="14" eb="17">
      <t>ホゴシャ</t>
    </rPh>
    <rPh sb="18" eb="19">
      <t>ム</t>
    </rPh>
    <rPh sb="21" eb="23">
      <t>ジュウヨウ</t>
    </rPh>
    <rPh sb="23" eb="25">
      <t>ジコウ</t>
    </rPh>
    <rPh sb="26" eb="28">
      <t>ケイジ</t>
    </rPh>
    <phoneticPr fontId="2"/>
  </si>
  <si>
    <t>作成の状況</t>
    <rPh sb="0" eb="2">
      <t>サクセイ</t>
    </rPh>
    <rPh sb="3" eb="5">
      <t>ジョウキョウ</t>
    </rPh>
    <phoneticPr fontId="2"/>
  </si>
  <si>
    <t>作成している</t>
    <rPh sb="0" eb="2">
      <t>サクセイ</t>
    </rPh>
    <phoneticPr fontId="2"/>
  </si>
  <si>
    <t>作成していない</t>
    <rPh sb="0" eb="2">
      <t>サクセイ</t>
    </rPh>
    <phoneticPr fontId="2"/>
  </si>
  <si>
    <t>保有資格</t>
    <rPh sb="0" eb="2">
      <t>ホユウ</t>
    </rPh>
    <rPh sb="2" eb="4">
      <t>シカク</t>
    </rPh>
    <phoneticPr fontId="2"/>
  </si>
  <si>
    <t>種防火管理者</t>
    <rPh sb="0" eb="1">
      <t>タネ</t>
    </rPh>
    <rPh sb="1" eb="3">
      <t>ボウカ</t>
    </rPh>
    <rPh sb="3" eb="6">
      <t>カンリシャ</t>
    </rPh>
    <phoneticPr fontId="2"/>
  </si>
  <si>
    <t>消防署への
届出日</t>
    <rPh sb="0" eb="3">
      <t>ショウボウショ</t>
    </rPh>
    <rPh sb="6" eb="8">
      <t>トドケデ</t>
    </rPh>
    <rPh sb="8" eb="9">
      <t>ヒ</t>
    </rPh>
    <phoneticPr fontId="2"/>
  </si>
  <si>
    <t>※児童に関する書類で整備しているものにチェックをつけてください。</t>
    <rPh sb="1" eb="3">
      <t>ジドウ</t>
    </rPh>
    <rPh sb="4" eb="5">
      <t>カン</t>
    </rPh>
    <rPh sb="7" eb="9">
      <t>ショルイ</t>
    </rPh>
    <rPh sb="10" eb="12">
      <t>セイビ</t>
    </rPh>
    <phoneticPr fontId="2"/>
  </si>
  <si>
    <t>検便対象者</t>
    <rPh sb="0" eb="2">
      <t>ケンベン</t>
    </rPh>
    <rPh sb="2" eb="5">
      <t>タイショウシャ</t>
    </rPh>
    <phoneticPr fontId="2"/>
  </si>
  <si>
    <t>実施頻度</t>
    <rPh sb="0" eb="2">
      <t>ジッシ</t>
    </rPh>
    <rPh sb="2" eb="4">
      <t>ヒンド</t>
    </rPh>
    <phoneticPr fontId="2"/>
  </si>
  <si>
    <t>設けている
非常災害に必要な設備</t>
    <rPh sb="0" eb="1">
      <t>モウ</t>
    </rPh>
    <rPh sb="6" eb="8">
      <t>ヒジョウ</t>
    </rPh>
    <rPh sb="8" eb="10">
      <t>サイガイ</t>
    </rPh>
    <rPh sb="11" eb="13">
      <t>ヒツヨウ</t>
    </rPh>
    <rPh sb="14" eb="16">
      <t>セツビ</t>
    </rPh>
    <phoneticPr fontId="2"/>
  </si>
  <si>
    <t>消防用設備の点検</t>
    <rPh sb="0" eb="3">
      <t>ショウボウヨウ</t>
    </rPh>
    <rPh sb="3" eb="5">
      <t>セツビ</t>
    </rPh>
    <rPh sb="6" eb="8">
      <t>テンケン</t>
    </rPh>
    <phoneticPr fontId="2"/>
  </si>
  <si>
    <t>ＳＩＤＳチェックの
実施状況</t>
    <rPh sb="10" eb="12">
      <t>ジッシ</t>
    </rPh>
    <rPh sb="12" eb="14">
      <t>ジョウキョウ</t>
    </rPh>
    <phoneticPr fontId="2"/>
  </si>
  <si>
    <t>ＳＩＤＳチェックの
記録状況</t>
    <rPh sb="10" eb="12">
      <t>キロク</t>
    </rPh>
    <rPh sb="12" eb="14">
      <t>ジョウキョウ</t>
    </rPh>
    <phoneticPr fontId="2"/>
  </si>
  <si>
    <t>委託業者名</t>
    <phoneticPr fontId="2"/>
  </si>
  <si>
    <t>利用定員</t>
    <rPh sb="0" eb="2">
      <t>リヨウ</t>
    </rPh>
    <rPh sb="2" eb="4">
      <t>テイイン</t>
    </rPh>
    <phoneticPr fontId="2"/>
  </si>
  <si>
    <t>利用定員</t>
    <rPh sb="0" eb="2">
      <t>リヨウ</t>
    </rPh>
    <rPh sb="2" eb="4">
      <t>テイイン</t>
    </rPh>
    <rPh sb="3" eb="4">
      <t>ニンテイ</t>
    </rPh>
    <phoneticPr fontId="2"/>
  </si>
  <si>
    <t>面積</t>
    <rPh sb="0" eb="2">
      <t>メンセキ</t>
    </rPh>
    <phoneticPr fontId="2"/>
  </si>
  <si>
    <t>不足の場合の代替公園等</t>
    <rPh sb="0" eb="2">
      <t>フソク</t>
    </rPh>
    <rPh sb="3" eb="5">
      <t>バアイ</t>
    </rPh>
    <rPh sb="6" eb="8">
      <t>ダイタイ</t>
    </rPh>
    <rPh sb="8" eb="10">
      <t>コウエン</t>
    </rPh>
    <rPh sb="10" eb="11">
      <t>トウ</t>
    </rPh>
    <phoneticPr fontId="2"/>
  </si>
  <si>
    <t>延長保育時間</t>
    <rPh sb="0" eb="2">
      <t>エンチョウ</t>
    </rPh>
    <rPh sb="2" eb="4">
      <t>ホイク</t>
    </rPh>
    <rPh sb="4" eb="6">
      <t>ジカン</t>
    </rPh>
    <phoneticPr fontId="2"/>
  </si>
  <si>
    <t>左記のうち</t>
    <rPh sb="0" eb="2">
      <t>サキ</t>
    </rPh>
    <phoneticPr fontId="2"/>
  </si>
  <si>
    <t>※上記のうち、保護者への連絡件数　</t>
    <rPh sb="1" eb="3">
      <t>ジョウキ</t>
    </rPh>
    <rPh sb="7" eb="10">
      <t>ホゴシャ</t>
    </rPh>
    <rPh sb="12" eb="14">
      <t>レンラク</t>
    </rPh>
    <rPh sb="14" eb="16">
      <t>ケンスウ</t>
    </rPh>
    <phoneticPr fontId="2"/>
  </si>
  <si>
    <t>川崎市への報告件数　</t>
    <rPh sb="0" eb="3">
      <t>カワサキシ</t>
    </rPh>
    <rPh sb="5" eb="7">
      <t>ホウコク</t>
    </rPh>
    <rPh sb="7" eb="9">
      <t>ケンスウ</t>
    </rPh>
    <phoneticPr fontId="2"/>
  </si>
  <si>
    <t>その他の防犯対策</t>
    <rPh sb="2" eb="3">
      <t>タ</t>
    </rPh>
    <rPh sb="4" eb="6">
      <t>ボウハン</t>
    </rPh>
    <rPh sb="6" eb="8">
      <t>タイサク</t>
    </rPh>
    <phoneticPr fontId="2"/>
  </si>
  <si>
    <t>虐待防止研修</t>
    <phoneticPr fontId="2"/>
  </si>
  <si>
    <t>・職員は自己研さんに励み、必要な知識の習得、維持、向上に努めていますか。</t>
    <rPh sb="1" eb="3">
      <t>ショクイン</t>
    </rPh>
    <rPh sb="4" eb="6">
      <t>ジコ</t>
    </rPh>
    <rPh sb="6" eb="7">
      <t>ケン</t>
    </rPh>
    <rPh sb="10" eb="11">
      <t>ハゲ</t>
    </rPh>
    <rPh sb="13" eb="15">
      <t>ヒツヨウ</t>
    </rPh>
    <rPh sb="16" eb="18">
      <t>チシキ</t>
    </rPh>
    <rPh sb="19" eb="21">
      <t>シュウトク</t>
    </rPh>
    <rPh sb="22" eb="24">
      <t>イジ</t>
    </rPh>
    <rPh sb="25" eb="27">
      <t>コウジョウ</t>
    </rPh>
    <rPh sb="28" eb="29">
      <t>ツト</t>
    </rPh>
    <phoneticPr fontId="2"/>
  </si>
  <si>
    <t>・研修計画を作成していますか。</t>
    <rPh sb="1" eb="3">
      <t>ケンシュウ</t>
    </rPh>
    <rPh sb="3" eb="5">
      <t>ケイカク</t>
    </rPh>
    <rPh sb="6" eb="8">
      <t>サクセイ</t>
    </rPh>
    <phoneticPr fontId="2"/>
  </si>
  <si>
    <t>・研修成果を組織内で活用していますか。</t>
    <rPh sb="1" eb="3">
      <t>ケンシュウ</t>
    </rPh>
    <rPh sb="3" eb="5">
      <t>セイカ</t>
    </rPh>
    <rPh sb="6" eb="8">
      <t>ソシキ</t>
    </rPh>
    <rPh sb="8" eb="9">
      <t>ナイ</t>
    </rPh>
    <rPh sb="10" eb="12">
      <t>カツヨウ</t>
    </rPh>
    <phoneticPr fontId="2"/>
  </si>
  <si>
    <t>保育士</t>
    <rPh sb="0" eb="2">
      <t>ホイク</t>
    </rPh>
    <rPh sb="2" eb="3">
      <t>シ</t>
    </rPh>
    <phoneticPr fontId="2"/>
  </si>
  <si>
    <t>幼稚園教諭等</t>
    <rPh sb="0" eb="3">
      <t>ヨウチエン</t>
    </rPh>
    <rPh sb="3" eb="5">
      <t>キョウユ</t>
    </rPh>
    <rPh sb="5" eb="6">
      <t>トウ</t>
    </rPh>
    <phoneticPr fontId="2"/>
  </si>
  <si>
    <t>合同保育</t>
    <rPh sb="0" eb="2">
      <t>ゴウドウ</t>
    </rPh>
    <rPh sb="2" eb="4">
      <t>ホイク</t>
    </rPh>
    <phoneticPr fontId="2"/>
  </si>
  <si>
    <t>　　１日の勤務状況（記入例）</t>
    <rPh sb="3" eb="4">
      <t>ニチ</t>
    </rPh>
    <rPh sb="5" eb="7">
      <t>キンム</t>
    </rPh>
    <rPh sb="7" eb="9">
      <t>ジョウキョウ</t>
    </rPh>
    <rPh sb="10" eb="12">
      <t>キニュウ</t>
    </rPh>
    <rPh sb="12" eb="13">
      <t>レイ</t>
    </rPh>
    <phoneticPr fontId="2"/>
  </si>
  <si>
    <t>看護師等</t>
    <rPh sb="0" eb="3">
      <t>カンゴシ</t>
    </rPh>
    <rPh sb="3" eb="4">
      <t>トウ</t>
    </rPh>
    <phoneticPr fontId="2"/>
  </si>
  <si>
    <t>月　の平均給与栄養量</t>
    <rPh sb="0" eb="1">
      <t>ガツ</t>
    </rPh>
    <rPh sb="3" eb="5">
      <t>ヘイキン</t>
    </rPh>
    <rPh sb="5" eb="7">
      <t>キュウヨ</t>
    </rPh>
    <rPh sb="7" eb="9">
      <t>エイヨウ</t>
    </rPh>
    <rPh sb="9" eb="10">
      <t>リョウ</t>
    </rPh>
    <phoneticPr fontId="2"/>
  </si>
  <si>
    <t>休業区分</t>
    <rPh sb="0" eb="2">
      <t>キュウギョウ</t>
    </rPh>
    <rPh sb="2" eb="4">
      <t>クブン</t>
    </rPh>
    <phoneticPr fontId="2"/>
  </si>
  <si>
    <t>雇用保険(労災保険含む）</t>
    <rPh sb="0" eb="2">
      <t>コヨウ</t>
    </rPh>
    <rPh sb="2" eb="4">
      <t>ホケン</t>
    </rPh>
    <rPh sb="5" eb="7">
      <t>ロウサイ</t>
    </rPh>
    <rPh sb="7" eb="9">
      <t>ホケン</t>
    </rPh>
    <rPh sb="9" eb="10">
      <t>フク</t>
    </rPh>
    <phoneticPr fontId="2"/>
  </si>
  <si>
    <t>・施設賠償保険に加入していますか。</t>
    <rPh sb="1" eb="3">
      <t>シセツ</t>
    </rPh>
    <rPh sb="3" eb="5">
      <t>バイショウ</t>
    </rPh>
    <rPh sb="5" eb="7">
      <t>ホケン</t>
    </rPh>
    <rPh sb="8" eb="10">
      <t>カニュウ</t>
    </rPh>
    <phoneticPr fontId="2"/>
  </si>
  <si>
    <r>
      <rPr>
        <sz val="7"/>
        <rFont val="HG丸ｺﾞｼｯｸM-PRO"/>
        <family val="3"/>
        <charset val="128"/>
      </rPr>
      <t>クラス年齢</t>
    </r>
    <r>
      <rPr>
        <sz val="8"/>
        <rFont val="HG丸ｺﾞｼｯｸM-PRO"/>
        <family val="3"/>
        <charset val="128"/>
      </rPr>
      <t xml:space="preserve">
（歳児）</t>
    </r>
    <rPh sb="3" eb="5">
      <t>ネンレイ</t>
    </rPh>
    <rPh sb="7" eb="9">
      <t>サイジ</t>
    </rPh>
    <phoneticPr fontId="2"/>
  </si>
  <si>
    <t>児童に関する記録簿</t>
    <rPh sb="0" eb="2">
      <t>ジドウ</t>
    </rPh>
    <rPh sb="3" eb="4">
      <t>カン</t>
    </rPh>
    <rPh sb="6" eb="9">
      <t>キロクボ</t>
    </rPh>
    <phoneticPr fontId="2"/>
  </si>
  <si>
    <t>取扱件数</t>
    <rPh sb="0" eb="2">
      <t>トリアツカイ</t>
    </rPh>
    <rPh sb="2" eb="4">
      <t>ケンスウ</t>
    </rPh>
    <phoneticPr fontId="2"/>
  </si>
  <si>
    <t>）件</t>
    <rPh sb="1" eb="2">
      <t>ケン</t>
    </rPh>
    <phoneticPr fontId="2"/>
  </si>
  <si>
    <t>0歳児</t>
    <rPh sb="1" eb="2">
      <t>サイ</t>
    </rPh>
    <rPh sb="2" eb="3">
      <t>ジ</t>
    </rPh>
    <phoneticPr fontId="2"/>
  </si>
  <si>
    <t>理由</t>
    <rPh sb="0" eb="2">
      <t>リユウ</t>
    </rPh>
    <phoneticPr fontId="2"/>
  </si>
  <si>
    <t>月</t>
    <rPh sb="0" eb="1">
      <t>ゲツ</t>
    </rPh>
    <phoneticPr fontId="2"/>
  </si>
  <si>
    <t>障害児担当の
有無</t>
    <rPh sb="0" eb="3">
      <t>ショウガイジ</t>
    </rPh>
    <rPh sb="3" eb="5">
      <t>タントウ</t>
    </rPh>
    <rPh sb="7" eb="9">
      <t>ウム</t>
    </rPh>
    <phoneticPr fontId="2"/>
  </si>
  <si>
    <t>担任数</t>
    <rPh sb="0" eb="2">
      <t>タンニン</t>
    </rPh>
    <rPh sb="2" eb="3">
      <t>スウ</t>
    </rPh>
    <phoneticPr fontId="2"/>
  </si>
  <si>
    <t>資格取得日</t>
    <rPh sb="0" eb="2">
      <t>シカク</t>
    </rPh>
    <rPh sb="2" eb="4">
      <t>シュトク</t>
    </rPh>
    <rPh sb="4" eb="5">
      <t>ビ</t>
    </rPh>
    <phoneticPr fontId="2"/>
  </si>
  <si>
    <t>訓練記録</t>
    <rPh sb="0" eb="2">
      <t>クンレン</t>
    </rPh>
    <rPh sb="2" eb="4">
      <t>キロク</t>
    </rPh>
    <phoneticPr fontId="2"/>
  </si>
  <si>
    <t>訓練種別</t>
    <rPh sb="0" eb="2">
      <t>クンレン</t>
    </rPh>
    <rPh sb="2" eb="4">
      <t>シュベツ</t>
    </rPh>
    <phoneticPr fontId="2"/>
  </si>
  <si>
    <t>総合</t>
    <rPh sb="0" eb="2">
      <t>ソウゴウ</t>
    </rPh>
    <phoneticPr fontId="2"/>
  </si>
  <si>
    <t>消火</t>
    <rPh sb="0" eb="2">
      <t>ショウカ</t>
    </rPh>
    <phoneticPr fontId="2"/>
  </si>
  <si>
    <t>避難</t>
    <rPh sb="0" eb="2">
      <t>ヒナン</t>
    </rPh>
    <phoneticPr fontId="2"/>
  </si>
  <si>
    <t>５月</t>
  </si>
  <si>
    <t>６月</t>
  </si>
  <si>
    <t>７月</t>
  </si>
  <si>
    <t>８月</t>
  </si>
  <si>
    <t>９月</t>
  </si>
  <si>
    <t>１０月</t>
  </si>
  <si>
    <t>１１月</t>
  </si>
  <si>
    <t>１２月</t>
  </si>
  <si>
    <t>１月</t>
  </si>
  <si>
    <t>２月</t>
  </si>
  <si>
    <t>３月</t>
  </si>
  <si>
    <t>３歳未満児</t>
    <rPh sb="1" eb="2">
      <t>サイ</t>
    </rPh>
    <rPh sb="2" eb="4">
      <t>ミマン</t>
    </rPh>
    <rPh sb="4" eb="5">
      <t>ジ</t>
    </rPh>
    <phoneticPr fontId="2"/>
  </si>
  <si>
    <t>入所年月日</t>
    <rPh sb="0" eb="2">
      <t>ニュウショ</t>
    </rPh>
    <rPh sb="2" eb="5">
      <t>ネンガッピ</t>
    </rPh>
    <phoneticPr fontId="2"/>
  </si>
  <si>
    <t>療育センター等との継続的な連携</t>
    <rPh sb="0" eb="2">
      <t>リョウイク</t>
    </rPh>
    <rPh sb="6" eb="7">
      <t>トウ</t>
    </rPh>
    <rPh sb="9" eb="12">
      <t>ケイゾクテキ</t>
    </rPh>
    <rPh sb="13" eb="15">
      <t>レンケイ</t>
    </rPh>
    <phoneticPr fontId="2"/>
  </si>
  <si>
    <t>保護者説明会</t>
    <rPh sb="0" eb="3">
      <t>ホゴシャ</t>
    </rPh>
    <rPh sb="3" eb="6">
      <t>セツメイカイ</t>
    </rPh>
    <phoneticPr fontId="2"/>
  </si>
  <si>
    <t>懇談会</t>
    <rPh sb="0" eb="3">
      <t>コンダンカイ</t>
    </rPh>
    <phoneticPr fontId="2"/>
  </si>
  <si>
    <t>年間（</t>
    <rPh sb="0" eb="2">
      <t>ネンカン</t>
    </rPh>
    <phoneticPr fontId="2"/>
  </si>
  <si>
    <t>）回実施</t>
    <rPh sb="1" eb="2">
      <t>カイ</t>
    </rPh>
    <rPh sb="2" eb="4">
      <t>ジッシ</t>
    </rPh>
    <phoneticPr fontId="2"/>
  </si>
  <si>
    <t>個別面談</t>
    <rPh sb="0" eb="2">
      <t>コベツ</t>
    </rPh>
    <rPh sb="2" eb="4">
      <t>メンダン</t>
    </rPh>
    <phoneticPr fontId="2"/>
  </si>
  <si>
    <t>実施年齢</t>
    <rPh sb="0" eb="2">
      <t>ジッシ</t>
    </rPh>
    <rPh sb="2" eb="4">
      <t>ネンレイ</t>
    </rPh>
    <phoneticPr fontId="2"/>
  </si>
  <si>
    <t>②保護者及び地域への説明</t>
    <rPh sb="1" eb="4">
      <t>ホゴシャ</t>
    </rPh>
    <rPh sb="4" eb="5">
      <t>オヨ</t>
    </rPh>
    <rPh sb="6" eb="8">
      <t>チイキ</t>
    </rPh>
    <rPh sb="10" eb="12">
      <t>セツメイ</t>
    </rPh>
    <phoneticPr fontId="2"/>
  </si>
  <si>
    <t>園だより等</t>
    <rPh sb="0" eb="1">
      <t>エン</t>
    </rPh>
    <rPh sb="4" eb="5">
      <t>トウ</t>
    </rPh>
    <phoneticPr fontId="2"/>
  </si>
  <si>
    <t>※給食業務を委託している場合、施設として行っていることをチェックしてください。</t>
    <rPh sb="1" eb="3">
      <t>キュウショク</t>
    </rPh>
    <rPh sb="3" eb="5">
      <t>ギョウム</t>
    </rPh>
    <rPh sb="6" eb="8">
      <t>イタク</t>
    </rPh>
    <rPh sb="12" eb="14">
      <t>バアイ</t>
    </rPh>
    <rPh sb="15" eb="17">
      <t>シセツ</t>
    </rPh>
    <rPh sb="20" eb="21">
      <t>オコナ</t>
    </rPh>
    <phoneticPr fontId="2"/>
  </si>
  <si>
    <t>会議録の有無</t>
    <rPh sb="0" eb="3">
      <t>カイギロク</t>
    </rPh>
    <rPh sb="4" eb="6">
      <t>ウム</t>
    </rPh>
    <phoneticPr fontId="2"/>
  </si>
  <si>
    <t>定期健診</t>
    <rPh sb="0" eb="2">
      <t>テイキ</t>
    </rPh>
    <rPh sb="2" eb="4">
      <t>ケンシン</t>
    </rPh>
    <phoneticPr fontId="2"/>
  </si>
  <si>
    <t>4月</t>
    <rPh sb="1" eb="2">
      <t>ガツ</t>
    </rPh>
    <phoneticPr fontId="2"/>
  </si>
  <si>
    <t>　法令を遵守するための体制の確保に係る責任者を選任していますか。</t>
    <rPh sb="1" eb="3">
      <t>ホウレイ</t>
    </rPh>
    <rPh sb="4" eb="6">
      <t>ジュンシュ</t>
    </rPh>
    <rPh sb="11" eb="13">
      <t>タイセイ</t>
    </rPh>
    <rPh sb="14" eb="16">
      <t>カクホ</t>
    </rPh>
    <rPh sb="17" eb="18">
      <t>カカ</t>
    </rPh>
    <rPh sb="19" eb="22">
      <t>セキニンシャ</t>
    </rPh>
    <rPh sb="23" eb="25">
      <t>センニン</t>
    </rPh>
    <phoneticPr fontId="2"/>
  </si>
  <si>
    <t>　業務管理体制に関する届出を行っていますか。</t>
    <rPh sb="1" eb="3">
      <t>ギョウム</t>
    </rPh>
    <rPh sb="3" eb="5">
      <t>カンリ</t>
    </rPh>
    <rPh sb="5" eb="7">
      <t>タイセイ</t>
    </rPh>
    <rPh sb="8" eb="9">
      <t>カン</t>
    </rPh>
    <rPh sb="11" eb="13">
      <t>トドケデ</t>
    </rPh>
    <rPh sb="14" eb="15">
      <t>オコナ</t>
    </rPh>
    <phoneticPr fontId="2"/>
  </si>
  <si>
    <t>質問事項</t>
    <rPh sb="0" eb="2">
      <t>シツモン</t>
    </rPh>
    <rPh sb="2" eb="4">
      <t>ジコウ</t>
    </rPh>
    <phoneticPr fontId="2"/>
  </si>
  <si>
    <t>　上記が「有」の場合、川崎市にその旨を申告し、基本分単価等の減算措置を受けていますか。</t>
    <rPh sb="1" eb="3">
      <t>ジョウキ</t>
    </rPh>
    <rPh sb="5" eb="6">
      <t>アリ</t>
    </rPh>
    <rPh sb="8" eb="10">
      <t>バアイ</t>
    </rPh>
    <rPh sb="11" eb="14">
      <t>カワサキシ</t>
    </rPh>
    <rPh sb="17" eb="18">
      <t>ムネ</t>
    </rPh>
    <rPh sb="19" eb="21">
      <t>シンコク</t>
    </rPh>
    <rPh sb="23" eb="25">
      <t>キホン</t>
    </rPh>
    <rPh sb="25" eb="26">
      <t>ブン</t>
    </rPh>
    <rPh sb="26" eb="28">
      <t>タンカ</t>
    </rPh>
    <rPh sb="28" eb="29">
      <t>トウ</t>
    </rPh>
    <rPh sb="30" eb="32">
      <t>ゲンサン</t>
    </rPh>
    <rPh sb="32" eb="34">
      <t>ソチ</t>
    </rPh>
    <rPh sb="35" eb="36">
      <t>ウ</t>
    </rPh>
    <phoneticPr fontId="2"/>
  </si>
  <si>
    <t>　次の、確認制度等に関する質問について、「適」「不適」「非該当」のいずれかを御回答ください。</t>
    <rPh sb="8" eb="9">
      <t>トウ</t>
    </rPh>
    <phoneticPr fontId="2"/>
  </si>
  <si>
    <t>③児童の健康診断</t>
    <rPh sb="1" eb="3">
      <t>ジドウ</t>
    </rPh>
    <rPh sb="4" eb="6">
      <t>ケンコウ</t>
    </rPh>
    <rPh sb="6" eb="8">
      <t>シンダン</t>
    </rPh>
    <phoneticPr fontId="2"/>
  </si>
  <si>
    <t>掲示場所</t>
    <rPh sb="0" eb="2">
      <t>ケイジ</t>
    </rPh>
    <rPh sb="2" eb="4">
      <t>バショ</t>
    </rPh>
    <phoneticPr fontId="2"/>
  </si>
  <si>
    <t>文書名</t>
    <rPh sb="0" eb="2">
      <t>ブンショ</t>
    </rPh>
    <rPh sb="2" eb="3">
      <t>メイ</t>
    </rPh>
    <phoneticPr fontId="2"/>
  </si>
  <si>
    <t>説明の機会</t>
    <rPh sb="0" eb="2">
      <t>セツメイ</t>
    </rPh>
    <rPh sb="3" eb="5">
      <t>キカイ</t>
    </rPh>
    <phoneticPr fontId="2"/>
  </si>
  <si>
    <t>土曜日の記録状況</t>
    <rPh sb="0" eb="3">
      <t>ドヨウビ</t>
    </rPh>
    <rPh sb="4" eb="6">
      <t>キロク</t>
    </rPh>
    <rPh sb="6" eb="8">
      <t>ジョウキョウ</t>
    </rPh>
    <phoneticPr fontId="2"/>
  </si>
  <si>
    <t>無　</t>
    <rPh sb="0" eb="1">
      <t>ナ</t>
    </rPh>
    <phoneticPr fontId="2"/>
  </si>
  <si>
    <t>法人情報</t>
    <rPh sb="0" eb="2">
      <t>ホウジン</t>
    </rPh>
    <rPh sb="2" eb="4">
      <t>ジョウホウ</t>
    </rPh>
    <phoneticPr fontId="2"/>
  </si>
  <si>
    <t>・前回監査結果通知時からの情報漏えいの有無</t>
    <rPh sb="13" eb="15">
      <t>ジョウホウ</t>
    </rPh>
    <rPh sb="15" eb="16">
      <t>ロウ</t>
    </rPh>
    <phoneticPr fontId="2"/>
  </si>
  <si>
    <t>保育参観・参加</t>
    <rPh sb="0" eb="2">
      <t>ホイク</t>
    </rPh>
    <rPh sb="2" eb="4">
      <t>サンカン</t>
    </rPh>
    <rPh sb="5" eb="7">
      <t>サンカ</t>
    </rPh>
    <phoneticPr fontId="2"/>
  </si>
  <si>
    <t>収益明細書</t>
    <rPh sb="0" eb="2">
      <t>シュウエキ</t>
    </rPh>
    <rPh sb="2" eb="5">
      <t>メイサイショ</t>
    </rPh>
    <phoneticPr fontId="2"/>
  </si>
  <si>
    <t>寄附金収益明細表の作成</t>
    <rPh sb="0" eb="3">
      <t>キフキン</t>
    </rPh>
    <rPh sb="3" eb="5">
      <t>シュウエキ</t>
    </rPh>
    <rPh sb="5" eb="7">
      <t>メイサイ</t>
    </rPh>
    <rPh sb="7" eb="8">
      <t>ヒョウ</t>
    </rPh>
    <rPh sb="9" eb="11">
      <t>サクセイ</t>
    </rPh>
    <phoneticPr fontId="2"/>
  </si>
  <si>
    <t>月次試算表等の作成</t>
    <rPh sb="0" eb="2">
      <t>ゲツジ</t>
    </rPh>
    <rPh sb="2" eb="5">
      <t>シサンヒョウ</t>
    </rPh>
    <rPh sb="5" eb="6">
      <t>トウ</t>
    </rPh>
    <rPh sb="7" eb="9">
      <t>サクセイ</t>
    </rPh>
    <phoneticPr fontId="2"/>
  </si>
  <si>
    <t>前年度末施設会計現金残高</t>
    <rPh sb="0" eb="3">
      <t>ゼンネンド</t>
    </rPh>
    <rPh sb="3" eb="4">
      <t>マツ</t>
    </rPh>
    <rPh sb="4" eb="6">
      <t>シセツ</t>
    </rPh>
    <rPh sb="6" eb="8">
      <t>カイケイ</t>
    </rPh>
    <rPh sb="8" eb="10">
      <t>ゲンキン</t>
    </rPh>
    <rPh sb="10" eb="12">
      <t>ザンダカ</t>
    </rPh>
    <phoneticPr fontId="2"/>
  </si>
  <si>
    <t>保育所ごとに金融機関口座を作成</t>
    <rPh sb="0" eb="2">
      <t>ホイク</t>
    </rPh>
    <rPh sb="2" eb="3">
      <t>ジョ</t>
    </rPh>
    <rPh sb="6" eb="8">
      <t>キンユウ</t>
    </rPh>
    <rPh sb="8" eb="10">
      <t>キカン</t>
    </rPh>
    <rPh sb="10" eb="12">
      <t>コウザ</t>
    </rPh>
    <rPh sb="13" eb="15">
      <t>サクセイ</t>
    </rPh>
    <phoneticPr fontId="2"/>
  </si>
  <si>
    <t>①準拠している会計基準</t>
    <rPh sb="1" eb="3">
      <t>ジュンキョ</t>
    </rPh>
    <rPh sb="7" eb="9">
      <t>カイケイ</t>
    </rPh>
    <rPh sb="9" eb="11">
      <t>キジュン</t>
    </rPh>
    <phoneticPr fontId="2"/>
  </si>
  <si>
    <t>（障害児数）</t>
    <rPh sb="1" eb="3">
      <t>ショウガイ</t>
    </rPh>
    <rPh sb="3" eb="4">
      <t>ジ</t>
    </rPh>
    <rPh sb="4" eb="5">
      <t>スウ</t>
    </rPh>
    <phoneticPr fontId="2"/>
  </si>
  <si>
    <t>3歳</t>
    <rPh sb="1" eb="2">
      <t>サイ</t>
    </rPh>
    <phoneticPr fontId="2"/>
  </si>
  <si>
    <t>4歳</t>
    <rPh sb="1" eb="2">
      <t>サイ</t>
    </rPh>
    <phoneticPr fontId="2"/>
  </si>
  <si>
    <t>5歳</t>
    <rPh sb="1" eb="2">
      <t>サイ</t>
    </rPh>
    <phoneticPr fontId="2"/>
  </si>
  <si>
    <t>基準</t>
    <rPh sb="0" eb="2">
      <t>キジュン</t>
    </rPh>
    <phoneticPr fontId="2"/>
  </si>
  <si>
    <t>配置</t>
    <rPh sb="0" eb="2">
      <t>ハイチ</t>
    </rPh>
    <phoneticPr fontId="2"/>
  </si>
  <si>
    <t>充足状況</t>
    <rPh sb="0" eb="2">
      <t>ジュウソク</t>
    </rPh>
    <rPh sb="2" eb="4">
      <t>ジョウキョウ</t>
    </rPh>
    <phoneticPr fontId="2"/>
  </si>
  <si>
    <t>保育士等の人数</t>
    <rPh sb="0" eb="2">
      <t>ホイク</t>
    </rPh>
    <rPh sb="2" eb="3">
      <t>シ</t>
    </rPh>
    <rPh sb="3" eb="4">
      <t>トウ</t>
    </rPh>
    <rPh sb="5" eb="7">
      <t>ニンズウ</t>
    </rPh>
    <phoneticPr fontId="2"/>
  </si>
  <si>
    <t>（●…勤務時間、○…休憩時間）</t>
    <rPh sb="3" eb="5">
      <t>キンム</t>
    </rPh>
    <rPh sb="5" eb="7">
      <t>ジカン</t>
    </rPh>
    <rPh sb="10" eb="12">
      <t>キュウケイ</t>
    </rPh>
    <rPh sb="12" eb="14">
      <t>ジカン</t>
    </rPh>
    <phoneticPr fontId="2"/>
  </si>
  <si>
    <t>人数</t>
    <rPh sb="0" eb="2">
      <t>ニンズウ</t>
    </rPh>
    <phoneticPr fontId="2"/>
  </si>
  <si>
    <t>適合</t>
    <rPh sb="0" eb="2">
      <t>テキゴウ</t>
    </rPh>
    <phoneticPr fontId="2"/>
  </si>
  <si>
    <t>・保育士等（看護師・幼稚園教諭等を含む）の受持児童数</t>
    <rPh sb="10" eb="13">
      <t>ヨウチエン</t>
    </rPh>
    <rPh sb="13" eb="15">
      <t>キョウユ</t>
    </rPh>
    <rPh sb="15" eb="16">
      <t>トウ</t>
    </rPh>
    <phoneticPr fontId="2"/>
  </si>
  <si>
    <t>保育士等（看護師・幼稚園教諭等）の氏名</t>
    <rPh sb="3" eb="4">
      <t>トウ</t>
    </rPh>
    <rPh sb="9" eb="12">
      <t>ヨウチエン</t>
    </rPh>
    <rPh sb="12" eb="14">
      <t>キョウユ</t>
    </rPh>
    <rPh sb="14" eb="15">
      <t>トウ</t>
    </rPh>
    <phoneticPr fontId="2"/>
  </si>
  <si>
    <t>常勤並み・非常勤</t>
    <rPh sb="0" eb="2">
      <t>ジョウキン</t>
    </rPh>
    <rPh sb="2" eb="3">
      <t>ナ</t>
    </rPh>
    <rPh sb="5" eb="8">
      <t>ヒジョウキン</t>
    </rPh>
    <phoneticPr fontId="2"/>
  </si>
  <si>
    <t>・設置者は職員に対し研修の機会の確保に努めていますか。</t>
    <rPh sb="1" eb="3">
      <t>セッチ</t>
    </rPh>
    <rPh sb="3" eb="4">
      <t>シャ</t>
    </rPh>
    <rPh sb="5" eb="7">
      <t>ショクイン</t>
    </rPh>
    <rPh sb="8" eb="9">
      <t>タイ</t>
    </rPh>
    <rPh sb="10" eb="12">
      <t>ケンシュウ</t>
    </rPh>
    <rPh sb="13" eb="15">
      <t>キカイ</t>
    </rPh>
    <rPh sb="16" eb="18">
      <t>カクホ</t>
    </rPh>
    <rPh sb="19" eb="20">
      <t>ツト</t>
    </rPh>
    <phoneticPr fontId="2"/>
  </si>
  <si>
    <t>保有資格免許・常勤（並み）非常勤の別・非常勤の場合月の勤務時間数</t>
    <rPh sb="0" eb="2">
      <t>ホユウ</t>
    </rPh>
    <rPh sb="2" eb="4">
      <t>シカク</t>
    </rPh>
    <rPh sb="4" eb="6">
      <t>メンキョ</t>
    </rPh>
    <rPh sb="10" eb="11">
      <t>ナ</t>
    </rPh>
    <rPh sb="13" eb="16">
      <t>ヒジョウキン</t>
    </rPh>
    <rPh sb="17" eb="18">
      <t>ベツ</t>
    </rPh>
    <rPh sb="19" eb="22">
      <t>ヒジョウキン</t>
    </rPh>
    <rPh sb="23" eb="25">
      <t>バアイ</t>
    </rPh>
    <rPh sb="25" eb="26">
      <t>ツキ</t>
    </rPh>
    <rPh sb="27" eb="29">
      <t>キンム</t>
    </rPh>
    <rPh sb="29" eb="31">
      <t>ジカン</t>
    </rPh>
    <rPh sb="31" eb="32">
      <t>スウ</t>
    </rPh>
    <phoneticPr fontId="2"/>
  </si>
  <si>
    <t>職員の確保(欠員補充)と定着化への取り組みについて、下欄に記載してください。</t>
    <rPh sb="0" eb="2">
      <t>ショクイン</t>
    </rPh>
    <rPh sb="3" eb="5">
      <t>カクホ</t>
    </rPh>
    <rPh sb="6" eb="8">
      <t>ケツイン</t>
    </rPh>
    <rPh sb="8" eb="10">
      <t>ホジュウ</t>
    </rPh>
    <rPh sb="12" eb="15">
      <t>テイチャクカ</t>
    </rPh>
    <rPh sb="17" eb="18">
      <t>ト</t>
    </rPh>
    <rPh sb="19" eb="20">
      <t>ク</t>
    </rPh>
    <rPh sb="26" eb="27">
      <t>シタ</t>
    </rPh>
    <rPh sb="27" eb="28">
      <t>ラン</t>
    </rPh>
    <rPh sb="29" eb="31">
      <t>キサイ</t>
    </rPh>
    <phoneticPr fontId="2"/>
  </si>
  <si>
    <t>市長が認める者</t>
    <rPh sb="0" eb="2">
      <t>シチョウ</t>
    </rPh>
    <rPh sb="3" eb="4">
      <t>ミト</t>
    </rPh>
    <rPh sb="6" eb="7">
      <t>モノ</t>
    </rPh>
    <phoneticPr fontId="2"/>
  </si>
  <si>
    <t>配置</t>
  </si>
  <si>
    <t>基準</t>
  </si>
  <si>
    <t>合計</t>
  </si>
  <si>
    <t>5歳</t>
  </si>
  <si>
    <t>4歳</t>
  </si>
  <si>
    <t>3歳</t>
  </si>
  <si>
    <t>2歳</t>
  </si>
  <si>
    <t>1歳</t>
  </si>
  <si>
    <t>0歳</t>
  </si>
  <si>
    <t>児童数</t>
  </si>
  <si>
    <t>　　１日の勤務状況(土曜日)</t>
    <rPh sb="3" eb="4">
      <t>ニチ</t>
    </rPh>
    <rPh sb="5" eb="7">
      <t>キンム</t>
    </rPh>
    <rPh sb="7" eb="9">
      <t>ジョウキョウ</t>
    </rPh>
    <rPh sb="10" eb="13">
      <t>ドヨウビ</t>
    </rPh>
    <phoneticPr fontId="2"/>
  </si>
  <si>
    <t>　　１日の勤務状況(平日)</t>
    <rPh sb="3" eb="4">
      <t>ニチ</t>
    </rPh>
    <rPh sb="5" eb="7">
      <t>キンム</t>
    </rPh>
    <rPh sb="7" eb="9">
      <t>ジョウキョウ</t>
    </rPh>
    <rPh sb="10" eb="12">
      <t>ヘイジツ</t>
    </rPh>
    <phoneticPr fontId="2"/>
  </si>
  <si>
    <t>建物その他の設備及び構造並びに図面の変更</t>
    <rPh sb="0" eb="2">
      <t>タテモノ</t>
    </rPh>
    <rPh sb="4" eb="5">
      <t>タ</t>
    </rPh>
    <rPh sb="6" eb="8">
      <t>セツビ</t>
    </rPh>
    <rPh sb="8" eb="9">
      <t>オヨ</t>
    </rPh>
    <rPh sb="10" eb="12">
      <t>コウゾウ</t>
    </rPh>
    <rPh sb="12" eb="13">
      <t>ナラ</t>
    </rPh>
    <rPh sb="15" eb="17">
      <t>ズメン</t>
    </rPh>
    <rPh sb="18" eb="20">
      <t>ヘンコウ</t>
    </rPh>
    <phoneticPr fontId="2"/>
  </si>
  <si>
    <t>変更なし</t>
    <rPh sb="0" eb="2">
      <t>ヘンコウ</t>
    </rPh>
    <phoneticPr fontId="2"/>
  </si>
  <si>
    <t>変更届出済</t>
    <rPh sb="0" eb="2">
      <t>ヘンコウ</t>
    </rPh>
    <rPh sb="2" eb="4">
      <t>トドケデ</t>
    </rPh>
    <rPh sb="4" eb="5">
      <t>ズミ</t>
    </rPh>
    <phoneticPr fontId="2"/>
  </si>
  <si>
    <t>変更未届出</t>
    <rPh sb="0" eb="2">
      <t>ヘンコウ</t>
    </rPh>
    <rPh sb="2" eb="4">
      <t>ミトド</t>
    </rPh>
    <rPh sb="4" eb="5">
      <t>デ</t>
    </rPh>
    <phoneticPr fontId="2"/>
  </si>
  <si>
    <t>・土曜日保育の利用申請について、どのような方法をとっていますか。</t>
    <rPh sb="1" eb="4">
      <t>ドヨウビ</t>
    </rPh>
    <rPh sb="4" eb="6">
      <t>ホイク</t>
    </rPh>
    <rPh sb="7" eb="9">
      <t>リヨウ</t>
    </rPh>
    <rPh sb="9" eb="11">
      <t>シンセイ</t>
    </rPh>
    <rPh sb="21" eb="23">
      <t>ホウホウ</t>
    </rPh>
    <phoneticPr fontId="2"/>
  </si>
  <si>
    <t>最終改正日</t>
    <rPh sb="0" eb="2">
      <t>サイシュウ</t>
    </rPh>
    <rPh sb="2" eb="4">
      <t>カイセイ</t>
    </rPh>
    <rPh sb="4" eb="5">
      <t>ビ</t>
    </rPh>
    <phoneticPr fontId="2"/>
  </si>
  <si>
    <t>（</t>
    <phoneticPr fontId="2"/>
  </si>
  <si>
    <t>）</t>
    <phoneticPr fontId="2"/>
  </si>
  <si>
    <t>長期的な指導計画</t>
    <rPh sb="0" eb="2">
      <t>チョウキ</t>
    </rPh>
    <rPh sb="2" eb="3">
      <t>テキ</t>
    </rPh>
    <rPh sb="4" eb="6">
      <t>シドウ</t>
    </rPh>
    <rPh sb="6" eb="8">
      <t>ケイカク</t>
    </rPh>
    <phoneticPr fontId="2"/>
  </si>
  <si>
    <t>短期的な指導計画</t>
    <rPh sb="0" eb="3">
      <t>タンキテキ</t>
    </rPh>
    <rPh sb="4" eb="6">
      <t>シドウ</t>
    </rPh>
    <rPh sb="6" eb="8">
      <t>ケイカク</t>
    </rPh>
    <phoneticPr fontId="2"/>
  </si>
  <si>
    <t>給食会議等の開催</t>
    <rPh sb="0" eb="2">
      <t>キュウショク</t>
    </rPh>
    <rPh sb="2" eb="4">
      <t>カイギ</t>
    </rPh>
    <rPh sb="4" eb="5">
      <t>トウ</t>
    </rPh>
    <rPh sb="6" eb="8">
      <t>カイサイ</t>
    </rPh>
    <phoneticPr fontId="2"/>
  </si>
  <si>
    <t>　出席者</t>
    <phoneticPr fontId="2"/>
  </si>
  <si>
    <t>調理・調乳業務に従事する職員</t>
    <rPh sb="0" eb="2">
      <t>チョウリ</t>
    </rPh>
    <rPh sb="3" eb="5">
      <t>チョウニュウ</t>
    </rPh>
    <rPh sb="5" eb="7">
      <t>ギョウム</t>
    </rPh>
    <rPh sb="8" eb="10">
      <t>ジュウジ</t>
    </rPh>
    <rPh sb="12" eb="14">
      <t>ショクイン</t>
    </rPh>
    <phoneticPr fontId="2"/>
  </si>
  <si>
    <t>個人連絡</t>
    <rPh sb="0" eb="2">
      <t>コジン</t>
    </rPh>
    <rPh sb="2" eb="4">
      <t>レンラク</t>
    </rPh>
    <phoneticPr fontId="2"/>
  </si>
  <si>
    <t>令和</t>
    <rPh sb="0" eb="1">
      <t>レイ</t>
    </rPh>
    <rPh sb="1" eb="2">
      <t>ワ</t>
    </rPh>
    <phoneticPr fontId="2"/>
  </si>
  <si>
    <t>会議記録</t>
    <rPh sb="0" eb="2">
      <t>カイギ</t>
    </rPh>
    <rPh sb="2" eb="4">
      <t>キロク</t>
    </rPh>
    <phoneticPr fontId="2"/>
  </si>
  <si>
    <t>①保育所の保護者への子育て支援</t>
    <rPh sb="1" eb="3">
      <t>ホイク</t>
    </rPh>
    <rPh sb="3" eb="4">
      <t>ショ</t>
    </rPh>
    <rPh sb="5" eb="8">
      <t>ホゴシャ</t>
    </rPh>
    <rPh sb="10" eb="12">
      <t>コソダ</t>
    </rPh>
    <rPh sb="13" eb="15">
      <t>シエン</t>
    </rPh>
    <phoneticPr fontId="2"/>
  </si>
  <si>
    <t>登降園チェック方法</t>
    <rPh sb="0" eb="1">
      <t>トウ</t>
    </rPh>
    <rPh sb="1" eb="3">
      <t>コウエン</t>
    </rPh>
    <rPh sb="7" eb="9">
      <t>ホウホウ</t>
    </rPh>
    <phoneticPr fontId="2"/>
  </si>
  <si>
    <t>点検日</t>
    <rPh sb="0" eb="2">
      <t>テンケン</t>
    </rPh>
    <rPh sb="2" eb="3">
      <t>ビ</t>
    </rPh>
    <phoneticPr fontId="2"/>
  </si>
  <si>
    <t>送迎者変更時の確認方法</t>
    <rPh sb="0" eb="3">
      <t>ソウゲイシャ</t>
    </rPh>
    <rPh sb="3" eb="5">
      <t>ヘンコウ</t>
    </rPh>
    <rPh sb="5" eb="6">
      <t>ジ</t>
    </rPh>
    <rPh sb="7" eb="9">
      <t>カクニン</t>
    </rPh>
    <rPh sb="9" eb="11">
      <t>ホウホウ</t>
    </rPh>
    <phoneticPr fontId="2"/>
  </si>
  <si>
    <t>提供の有無</t>
    <rPh sb="0" eb="2">
      <t>テイキョウ</t>
    </rPh>
    <rPh sb="3" eb="5">
      <t>ウム</t>
    </rPh>
    <phoneticPr fontId="2"/>
  </si>
  <si>
    <t>保育に従事する職員</t>
    <rPh sb="0" eb="2">
      <t>ホイク</t>
    </rPh>
    <rPh sb="3" eb="5">
      <t>ジュウジ</t>
    </rPh>
    <rPh sb="7" eb="9">
      <t>ショクイン</t>
    </rPh>
    <phoneticPr fontId="2"/>
  </si>
  <si>
    <t>保育士は喫食状況を把握していますか。</t>
    <rPh sb="0" eb="2">
      <t>ホイク</t>
    </rPh>
    <rPh sb="2" eb="3">
      <t>シ</t>
    </rPh>
    <rPh sb="4" eb="6">
      <t>キッショク</t>
    </rPh>
    <rPh sb="6" eb="8">
      <t>ジョウキョウ</t>
    </rPh>
    <rPh sb="9" eb="11">
      <t>ハアク</t>
    </rPh>
    <phoneticPr fontId="2"/>
  </si>
  <si>
    <t>①保育の計画</t>
    <rPh sb="1" eb="3">
      <t>ホイク</t>
    </rPh>
    <rPh sb="4" eb="5">
      <t>ケイ</t>
    </rPh>
    <rPh sb="5" eb="6">
      <t>ガ</t>
    </rPh>
    <phoneticPr fontId="2"/>
  </si>
  <si>
    <t>①組織的な取組</t>
    <rPh sb="1" eb="4">
      <t>ソシキテキ</t>
    </rPh>
    <rPh sb="5" eb="7">
      <t>トリクミ</t>
    </rPh>
    <phoneticPr fontId="2"/>
  </si>
  <si>
    <t>内容</t>
    <rPh sb="0" eb="2">
      <t>ナイヨウ</t>
    </rPh>
    <phoneticPr fontId="2"/>
  </si>
  <si>
    <t>園内研修等の実施状況</t>
    <rPh sb="0" eb="2">
      <t>エンナイ</t>
    </rPh>
    <rPh sb="2" eb="4">
      <t>ケンシュウ</t>
    </rPh>
    <rPh sb="4" eb="5">
      <t>トウ</t>
    </rPh>
    <rPh sb="6" eb="8">
      <t>ジッシ</t>
    </rPh>
    <rPh sb="8" eb="10">
      <t>ジョウキョウ</t>
    </rPh>
    <phoneticPr fontId="2"/>
  </si>
  <si>
    <t>令和</t>
    <rPh sb="0" eb="2">
      <t>レイワ</t>
    </rPh>
    <phoneticPr fontId="2"/>
  </si>
  <si>
    <t>受入年齢
(月齢)</t>
    <rPh sb="0" eb="2">
      <t>ウケイレ</t>
    </rPh>
    <rPh sb="2" eb="4">
      <t>ネンレイ</t>
    </rPh>
    <rPh sb="6" eb="8">
      <t>ゲツレイ</t>
    </rPh>
    <phoneticPr fontId="2"/>
  </si>
  <si>
    <t xml:space="preserve">(1)閉所日の状況
</t>
    <rPh sb="3" eb="4">
      <t>ヘイ</t>
    </rPh>
    <rPh sb="4" eb="5">
      <t>ショ</t>
    </rPh>
    <rPh sb="5" eb="6">
      <t>ニチ</t>
    </rPh>
    <rPh sb="7" eb="9">
      <t>ジョウキョウ</t>
    </rPh>
    <phoneticPr fontId="2"/>
  </si>
  <si>
    <t>(2)土曜保育の利用方法</t>
    <rPh sb="3" eb="5">
      <t>ドヨウ</t>
    </rPh>
    <rPh sb="5" eb="7">
      <t>ホイク</t>
    </rPh>
    <rPh sb="8" eb="10">
      <t>リヨウ</t>
    </rPh>
    <rPh sb="10" eb="12">
      <t>ホウホウ</t>
    </rPh>
    <phoneticPr fontId="2"/>
  </si>
  <si>
    <t>(3)開所時間の状況</t>
    <rPh sb="3" eb="5">
      <t>カイショ</t>
    </rPh>
    <rPh sb="5" eb="7">
      <t>ジカン</t>
    </rPh>
    <rPh sb="8" eb="10">
      <t>ジョウキョウ</t>
    </rPh>
    <phoneticPr fontId="2"/>
  </si>
  <si>
    <t>(4)保育時間</t>
    <rPh sb="3" eb="5">
      <t>ホイク</t>
    </rPh>
    <rPh sb="5" eb="7">
      <t>ジカン</t>
    </rPh>
    <phoneticPr fontId="2"/>
  </si>
  <si>
    <t>(1)運営規程</t>
    <rPh sb="3" eb="5">
      <t>ウンエイ</t>
    </rPh>
    <rPh sb="5" eb="7">
      <t>キテイ</t>
    </rPh>
    <phoneticPr fontId="2"/>
  </si>
  <si>
    <t>(2)重要事項説明</t>
    <rPh sb="3" eb="5">
      <t>ジュウヨウ</t>
    </rPh>
    <rPh sb="5" eb="7">
      <t>ジコウ</t>
    </rPh>
    <rPh sb="7" eb="9">
      <t>セツメイ</t>
    </rPh>
    <phoneticPr fontId="2"/>
  </si>
  <si>
    <t>(6)業務日誌</t>
    <rPh sb="3" eb="5">
      <t>ギョウム</t>
    </rPh>
    <rPh sb="5" eb="7">
      <t>ニッシ</t>
    </rPh>
    <phoneticPr fontId="2"/>
  </si>
  <si>
    <t>(4)労使協定の状況</t>
    <rPh sb="3" eb="5">
      <t>ロウシ</t>
    </rPh>
    <rPh sb="5" eb="7">
      <t>キョウテイ</t>
    </rPh>
    <rPh sb="8" eb="10">
      <t>ジョウキョウ</t>
    </rPh>
    <phoneticPr fontId="2"/>
  </si>
  <si>
    <t>(3)勤務形態の状況</t>
    <rPh sb="3" eb="5">
      <t>キンム</t>
    </rPh>
    <rPh sb="5" eb="7">
      <t>ケイタイ</t>
    </rPh>
    <rPh sb="8" eb="10">
      <t>ジョウキョウ</t>
    </rPh>
    <phoneticPr fontId="2"/>
  </si>
  <si>
    <t>(3)就業規則の整備</t>
    <rPh sb="3" eb="5">
      <t>シュウギョウ</t>
    </rPh>
    <rPh sb="5" eb="7">
      <t>キソク</t>
    </rPh>
    <rPh sb="8" eb="10">
      <t>セイビ</t>
    </rPh>
    <phoneticPr fontId="2"/>
  </si>
  <si>
    <t>育休・
介護規程</t>
    <rPh sb="0" eb="2">
      <t>イクキュウ</t>
    </rPh>
    <rPh sb="4" eb="6">
      <t>カイゴ</t>
    </rPh>
    <rPh sb="6" eb="8">
      <t>キテイ</t>
    </rPh>
    <phoneticPr fontId="2"/>
  </si>
  <si>
    <t>(7)関連帳簿の整備状況</t>
    <rPh sb="3" eb="5">
      <t>カンレン</t>
    </rPh>
    <rPh sb="5" eb="7">
      <t>チョウボ</t>
    </rPh>
    <rPh sb="8" eb="10">
      <t>セイビ</t>
    </rPh>
    <rPh sb="10" eb="12">
      <t>ジョウキョウ</t>
    </rPh>
    <phoneticPr fontId="2"/>
  </si>
  <si>
    <t>開始日</t>
    <rPh sb="0" eb="3">
      <t>カイシビ</t>
    </rPh>
    <phoneticPr fontId="2"/>
  </si>
  <si>
    <t>履歴書</t>
    <rPh sb="0" eb="3">
      <t>リレキショ</t>
    </rPh>
    <phoneticPr fontId="2"/>
  </si>
  <si>
    <t>資格証</t>
    <rPh sb="0" eb="2">
      <t>シカク</t>
    </rPh>
    <rPh sb="2" eb="3">
      <t>ショウ</t>
    </rPh>
    <phoneticPr fontId="2"/>
  </si>
  <si>
    <t>労働者名簿</t>
    <rPh sb="0" eb="3">
      <t>ロウドウシャ</t>
    </rPh>
    <rPh sb="3" eb="5">
      <t>メイボ</t>
    </rPh>
    <phoneticPr fontId="2"/>
  </si>
  <si>
    <t>書面による通知</t>
    <rPh sb="0" eb="2">
      <t>ショメン</t>
    </rPh>
    <rPh sb="5" eb="7">
      <t>ツウチ</t>
    </rPh>
    <phoneticPr fontId="2"/>
  </si>
  <si>
    <t>・門に鍵を付ける等、園児の飛び出し防止の手立てがとられていますか。。</t>
    <rPh sb="1" eb="2">
      <t>モン</t>
    </rPh>
    <rPh sb="3" eb="4">
      <t>カギ</t>
    </rPh>
    <rPh sb="5" eb="6">
      <t>ツ</t>
    </rPh>
    <rPh sb="8" eb="9">
      <t>ナド</t>
    </rPh>
    <rPh sb="10" eb="12">
      <t>エンジ</t>
    </rPh>
    <rPh sb="13" eb="14">
      <t>ト</t>
    </rPh>
    <rPh sb="15" eb="16">
      <t>ダ</t>
    </rPh>
    <rPh sb="17" eb="19">
      <t>ボウシ</t>
    </rPh>
    <rPh sb="20" eb="22">
      <t>テダ</t>
    </rPh>
    <phoneticPr fontId="2"/>
  </si>
  <si>
    <t>(名称)</t>
    <rPh sb="1" eb="3">
      <t>メイショウ</t>
    </rPh>
    <phoneticPr fontId="2"/>
  </si>
  <si>
    <t>消防署への届出日</t>
    <rPh sb="0" eb="3">
      <t>ショウボウショ</t>
    </rPh>
    <rPh sb="5" eb="6">
      <t>トド</t>
    </rPh>
    <rPh sb="6" eb="7">
      <t>デ</t>
    </rPh>
    <rPh sb="7" eb="8">
      <t>ビ</t>
    </rPh>
    <phoneticPr fontId="2"/>
  </si>
  <si>
    <t>届け出
有無</t>
    <rPh sb="0" eb="1">
      <t>トド</t>
    </rPh>
    <rPh sb="2" eb="3">
      <t>デ</t>
    </rPh>
    <rPh sb="4" eb="6">
      <t>ウム</t>
    </rPh>
    <phoneticPr fontId="2"/>
  </si>
  <si>
    <t>前回</t>
    <rPh sb="0" eb="2">
      <t>ゼンカイ</t>
    </rPh>
    <phoneticPr fontId="2"/>
  </si>
  <si>
    <t>前々回</t>
    <rPh sb="0" eb="3">
      <t>ゼンゼンカイ</t>
    </rPh>
    <phoneticPr fontId="2"/>
  </si>
  <si>
    <t>過去3回の実施</t>
    <rPh sb="0" eb="2">
      <t>カコ</t>
    </rPh>
    <rPh sb="3" eb="4">
      <t>カイ</t>
    </rPh>
    <rPh sb="5" eb="7">
      <t>ジッシ</t>
    </rPh>
    <phoneticPr fontId="2"/>
  </si>
  <si>
    <t>前前々回</t>
    <rPh sb="0" eb="1">
      <t>マエ</t>
    </rPh>
    <rPh sb="1" eb="4">
      <t>ゼンゼンカイ</t>
    </rPh>
    <phoneticPr fontId="2"/>
  </si>
  <si>
    <t>（</t>
    <phoneticPr fontId="2"/>
  </si>
  <si>
    <t>）</t>
    <phoneticPr fontId="2"/>
  </si>
  <si>
    <t>・保育内容の情報提供を行っていますか。</t>
    <rPh sb="1" eb="3">
      <t>ホイク</t>
    </rPh>
    <rPh sb="3" eb="5">
      <t>ナイヨウ</t>
    </rPh>
    <rPh sb="6" eb="8">
      <t>ジョウホウ</t>
    </rPh>
    <rPh sb="8" eb="10">
      <t>テイキョウ</t>
    </rPh>
    <rPh sb="11" eb="12">
      <t>オコナ</t>
    </rPh>
    <phoneticPr fontId="2"/>
  </si>
  <si>
    <t>【前回指導監査の指導事項についての改善状況 】</t>
    <rPh sb="1" eb="3">
      <t>ゼンカイ</t>
    </rPh>
    <rPh sb="3" eb="5">
      <t>シドウ</t>
    </rPh>
    <rPh sb="5" eb="7">
      <t>カンサ</t>
    </rPh>
    <rPh sb="8" eb="10">
      <t>シドウ</t>
    </rPh>
    <rPh sb="10" eb="12">
      <t>ジコウ</t>
    </rPh>
    <rPh sb="17" eb="19">
      <t>カイゼン</t>
    </rPh>
    <rPh sb="19" eb="21">
      <t>ジョウキョウ</t>
    </rPh>
    <phoneticPr fontId="2"/>
  </si>
  <si>
    <t>【１運営】</t>
    <rPh sb="2" eb="4">
      <t>ウンエイ</t>
    </rPh>
    <phoneticPr fontId="2"/>
  </si>
  <si>
    <t>２－２　食事の提供状況</t>
    <rPh sb="4" eb="6">
      <t>ショクジ</t>
    </rPh>
    <rPh sb="7" eb="9">
      <t>テイキョウ</t>
    </rPh>
    <rPh sb="9" eb="11">
      <t>ジョウキョウ</t>
    </rPh>
    <phoneticPr fontId="2"/>
  </si>
  <si>
    <t>２－３　健康の状況</t>
    <rPh sb="4" eb="6">
      <t>ケンコウ</t>
    </rPh>
    <rPh sb="7" eb="9">
      <t>ジョウキョウ</t>
    </rPh>
    <phoneticPr fontId="2"/>
  </si>
  <si>
    <t>２－４　事故防止及び安全対策</t>
    <rPh sb="4" eb="6">
      <t>ジコ</t>
    </rPh>
    <rPh sb="6" eb="8">
      <t>ボウシ</t>
    </rPh>
    <rPh sb="8" eb="9">
      <t>オヨ</t>
    </rPh>
    <rPh sb="10" eb="12">
      <t>アンゼン</t>
    </rPh>
    <rPh sb="12" eb="14">
      <t>タイサク</t>
    </rPh>
    <phoneticPr fontId="2"/>
  </si>
  <si>
    <t>1-6　非常災害対策</t>
    <rPh sb="4" eb="6">
      <t>ヒジョウ</t>
    </rPh>
    <rPh sb="6" eb="8">
      <t>サイガイ</t>
    </rPh>
    <rPh sb="8" eb="10">
      <t>タイサク</t>
    </rPh>
    <phoneticPr fontId="2"/>
  </si>
  <si>
    <t>1-4　職員の状況</t>
    <rPh sb="4" eb="6">
      <t>ショクイン</t>
    </rPh>
    <rPh sb="7" eb="9">
      <t>ジョウキョウ</t>
    </rPh>
    <phoneticPr fontId="2"/>
  </si>
  <si>
    <t>1-3　規程及び帳簿の整備</t>
    <rPh sb="4" eb="6">
      <t>キテイ</t>
    </rPh>
    <rPh sb="6" eb="7">
      <t>オヨ</t>
    </rPh>
    <rPh sb="8" eb="10">
      <t>チョウボ</t>
    </rPh>
    <rPh sb="11" eb="13">
      <t>セイビ</t>
    </rPh>
    <phoneticPr fontId="2"/>
  </si>
  <si>
    <t>1-1　児童の利用・受け入れ状況</t>
    <rPh sb="4" eb="6">
      <t>ジドウ</t>
    </rPh>
    <rPh sb="7" eb="9">
      <t>リヨウ</t>
    </rPh>
    <rPh sb="10" eb="11">
      <t>ウ</t>
    </rPh>
    <rPh sb="12" eb="13">
      <t>イ</t>
    </rPh>
    <rPh sb="14" eb="16">
      <t>ジョウキョウ</t>
    </rPh>
    <phoneticPr fontId="2"/>
  </si>
  <si>
    <t>1-2　開所日・開所時間等</t>
    <rPh sb="4" eb="6">
      <t>カイショ</t>
    </rPh>
    <rPh sb="6" eb="7">
      <t>ビ</t>
    </rPh>
    <rPh sb="8" eb="10">
      <t>カイショ</t>
    </rPh>
    <rPh sb="10" eb="12">
      <t>ジカン</t>
    </rPh>
    <rPh sb="12" eb="13">
      <t>トウ</t>
    </rPh>
    <phoneticPr fontId="2"/>
  </si>
  <si>
    <t>(1)防火管理者</t>
    <rPh sb="3" eb="5">
      <t>ボウカ</t>
    </rPh>
    <rPh sb="5" eb="8">
      <t>カンリシャ</t>
    </rPh>
    <phoneticPr fontId="2"/>
  </si>
  <si>
    <t>(2)消防計画</t>
    <rPh sb="3" eb="5">
      <t>ショウボウ</t>
    </rPh>
    <rPh sb="5" eb="7">
      <t>ケイカク</t>
    </rPh>
    <phoneticPr fontId="2"/>
  </si>
  <si>
    <t>(4)防災訓練</t>
    <rPh sb="3" eb="5">
      <t>ボウサイ</t>
    </rPh>
    <rPh sb="5" eb="7">
      <t>クンレン</t>
    </rPh>
    <phoneticPr fontId="2"/>
  </si>
  <si>
    <t>(6)消防用設備</t>
    <rPh sb="3" eb="5">
      <t>ショウボウ</t>
    </rPh>
    <rPh sb="5" eb="6">
      <t>ヨウ</t>
    </rPh>
    <rPh sb="6" eb="8">
      <t>セツビ</t>
    </rPh>
    <phoneticPr fontId="2"/>
  </si>
  <si>
    <t>(1)事故防止</t>
    <rPh sb="3" eb="5">
      <t>ジコ</t>
    </rPh>
    <rPh sb="5" eb="7">
      <t>ボウシ</t>
    </rPh>
    <phoneticPr fontId="2"/>
  </si>
  <si>
    <t>その他(</t>
    <rPh sb="2" eb="3">
      <t>タ</t>
    </rPh>
    <phoneticPr fontId="2"/>
  </si>
  <si>
    <r>
      <rPr>
        <b/>
        <sz val="10"/>
        <rFont val="HG丸ｺﾞｼｯｸM-PRO"/>
        <family val="3"/>
        <charset val="128"/>
      </rPr>
      <t>今年度の児童数　</t>
    </r>
    <r>
      <rPr>
        <sz val="10"/>
        <rFont val="HG丸ｺﾞｼｯｸM-PRO"/>
        <family val="3"/>
        <charset val="128"/>
      </rPr>
      <t>（監査月以降は空欄としてください）
各月当初の在園児童数を記載してください。</t>
    </r>
    <rPh sb="0" eb="1">
      <t>コン</t>
    </rPh>
    <rPh sb="26" eb="28">
      <t>カクツキ</t>
    </rPh>
    <rPh sb="28" eb="30">
      <t>トウショ</t>
    </rPh>
    <rPh sb="31" eb="33">
      <t>ザイエン</t>
    </rPh>
    <rPh sb="33" eb="35">
      <t>ジドウ</t>
    </rPh>
    <rPh sb="35" eb="36">
      <t>スウ</t>
    </rPh>
    <rPh sb="37" eb="39">
      <t>キサイ</t>
    </rPh>
    <phoneticPr fontId="2"/>
  </si>
  <si>
    <t>(2)常勤職員の勤務時間</t>
    <phoneticPr fontId="2"/>
  </si>
  <si>
    <r>
      <t>※就業規則等で定める</t>
    </r>
    <r>
      <rPr>
        <b/>
        <sz val="9"/>
        <rFont val="HG丸ｺﾞｼｯｸM-PRO"/>
        <family val="3"/>
        <charset val="128"/>
      </rPr>
      <t>常勤職員</t>
    </r>
    <r>
      <rPr>
        <sz val="8"/>
        <rFont val="HG丸ｺﾞｼｯｸM-PRO"/>
        <family val="3"/>
        <charset val="128"/>
      </rPr>
      <t>の所定勤務時間を記載してください。</t>
    </r>
    <rPh sb="1" eb="3">
      <t>シュウギョウ</t>
    </rPh>
    <rPh sb="3" eb="5">
      <t>キソク</t>
    </rPh>
    <rPh sb="5" eb="6">
      <t>トウ</t>
    </rPh>
    <rPh sb="7" eb="8">
      <t>サダ</t>
    </rPh>
    <rPh sb="10" eb="12">
      <t>ジョウキン</t>
    </rPh>
    <rPh sb="12" eb="14">
      <t>ショクイン</t>
    </rPh>
    <rPh sb="15" eb="17">
      <t>ショテイ</t>
    </rPh>
    <rPh sb="17" eb="19">
      <t>キンム</t>
    </rPh>
    <rPh sb="19" eb="21">
      <t>ジカン</t>
    </rPh>
    <rPh sb="22" eb="24">
      <t>キサイ</t>
    </rPh>
    <phoneticPr fontId="2"/>
  </si>
  <si>
    <t>(2)施設・設備の安全</t>
    <rPh sb="3" eb="5">
      <t>シセツ</t>
    </rPh>
    <rPh sb="6" eb="8">
      <t>セツビ</t>
    </rPh>
    <rPh sb="9" eb="11">
      <t>アンゼン</t>
    </rPh>
    <phoneticPr fontId="2"/>
  </si>
  <si>
    <t>(3)施設の害虫駆除等</t>
    <rPh sb="3" eb="5">
      <t>シセツ</t>
    </rPh>
    <rPh sb="6" eb="8">
      <t>ガイチュウ</t>
    </rPh>
    <rPh sb="8" eb="10">
      <t>クジョ</t>
    </rPh>
    <rPh sb="10" eb="11">
      <t>トウ</t>
    </rPh>
    <phoneticPr fontId="2"/>
  </si>
  <si>
    <t>(1)防犯対策</t>
    <rPh sb="3" eb="5">
      <t>ボウハン</t>
    </rPh>
    <rPh sb="5" eb="7">
      <t>タイサク</t>
    </rPh>
    <phoneticPr fontId="2"/>
  </si>
  <si>
    <t>(1)虐待禁止・防止</t>
    <rPh sb="3" eb="5">
      <t>ギャクタイ</t>
    </rPh>
    <rPh sb="5" eb="7">
      <t>キンシ</t>
    </rPh>
    <rPh sb="8" eb="10">
      <t>ボウシ</t>
    </rPh>
    <phoneticPr fontId="2"/>
  </si>
  <si>
    <t>(3)苦情解決体制の周知</t>
    <rPh sb="3" eb="5">
      <t>クジョウ</t>
    </rPh>
    <rPh sb="5" eb="7">
      <t>カイケツ</t>
    </rPh>
    <rPh sb="7" eb="9">
      <t>タイセイ</t>
    </rPh>
    <rPh sb="10" eb="12">
      <t>シュウチ</t>
    </rPh>
    <phoneticPr fontId="2"/>
  </si>
  <si>
    <t>(1)秘密保持等</t>
    <rPh sb="3" eb="5">
      <t>ヒミツ</t>
    </rPh>
    <rPh sb="5" eb="7">
      <t>ホジ</t>
    </rPh>
    <rPh sb="7" eb="8">
      <t>トウ</t>
    </rPh>
    <phoneticPr fontId="2"/>
  </si>
  <si>
    <t>(1)情報提供</t>
    <rPh sb="3" eb="5">
      <t>ジョウホウ</t>
    </rPh>
    <rPh sb="5" eb="7">
      <t>テイキョウ</t>
    </rPh>
    <phoneticPr fontId="2"/>
  </si>
  <si>
    <t>(2)第三者評価の受審状況</t>
    <rPh sb="3" eb="4">
      <t>ダイ</t>
    </rPh>
    <rPh sb="4" eb="6">
      <t>サンシャ</t>
    </rPh>
    <rPh sb="6" eb="8">
      <t>ヒョウカ</t>
    </rPh>
    <rPh sb="9" eb="11">
      <t>ジュシン</t>
    </rPh>
    <rPh sb="11" eb="13">
      <t>ジョウキョウ</t>
    </rPh>
    <phoneticPr fontId="2"/>
  </si>
  <si>
    <t>②会計責任者・出納責任者の設置状況</t>
    <rPh sb="1" eb="3">
      <t>カイケイ</t>
    </rPh>
    <rPh sb="3" eb="5">
      <t>セキニン</t>
    </rPh>
    <rPh sb="5" eb="6">
      <t>シャ</t>
    </rPh>
    <rPh sb="7" eb="9">
      <t>スイトウ</t>
    </rPh>
    <rPh sb="9" eb="12">
      <t>セキニンシャ</t>
    </rPh>
    <rPh sb="13" eb="15">
      <t>セッチ</t>
    </rPh>
    <rPh sb="15" eb="17">
      <t>ジョウキョウ</t>
    </rPh>
    <phoneticPr fontId="2"/>
  </si>
  <si>
    <t>⑤毎月の予算執行管理</t>
    <rPh sb="1" eb="3">
      <t>マイツキ</t>
    </rPh>
    <rPh sb="4" eb="6">
      <t>ヨサン</t>
    </rPh>
    <rPh sb="6" eb="8">
      <t>シッコウ</t>
    </rPh>
    <rPh sb="8" eb="10">
      <t>カンリ</t>
    </rPh>
    <phoneticPr fontId="2"/>
  </si>
  <si>
    <t>総勘定元帳</t>
    <rPh sb="0" eb="3">
      <t>ソウカンジョウ</t>
    </rPh>
    <rPh sb="3" eb="5">
      <t>モトチョウ</t>
    </rPh>
    <phoneticPr fontId="2"/>
  </si>
  <si>
    <t>仕訳伝票
(日記帳)</t>
    <rPh sb="0" eb="2">
      <t>シワケ</t>
    </rPh>
    <rPh sb="2" eb="4">
      <t>デンピョウ</t>
    </rPh>
    <rPh sb="6" eb="9">
      <t>ニッキチョウ</t>
    </rPh>
    <phoneticPr fontId="2"/>
  </si>
  <si>
    <t>④経理規程の整備状況</t>
    <rPh sb="1" eb="3">
      <t>ケイリ</t>
    </rPh>
    <rPh sb="3" eb="5">
      <t>キテイ</t>
    </rPh>
    <rPh sb="6" eb="8">
      <t>セイビ</t>
    </rPh>
    <rPh sb="8" eb="10">
      <t>ジョウキョウ</t>
    </rPh>
    <phoneticPr fontId="2"/>
  </si>
  <si>
    <t>保護者徴収金</t>
    <rPh sb="0" eb="3">
      <t>ホゴシャ</t>
    </rPh>
    <rPh sb="3" eb="5">
      <t>チョウシュウ</t>
    </rPh>
    <rPh sb="5" eb="6">
      <t>キン</t>
    </rPh>
    <phoneticPr fontId="2"/>
  </si>
  <si>
    <t>預金通帳等と銀行届出印鑑の
管理者・保管状況</t>
    <phoneticPr fontId="2"/>
  </si>
  <si>
    <t>預金管理</t>
    <rPh sb="0" eb="2">
      <t>ヨキン</t>
    </rPh>
    <rPh sb="2" eb="4">
      <t>カンリ</t>
    </rPh>
    <phoneticPr fontId="2"/>
  </si>
  <si>
    <t>寄附金の処理状況</t>
    <rPh sb="0" eb="3">
      <t>キフキン</t>
    </rPh>
    <rPh sb="4" eb="6">
      <t>ショリ</t>
    </rPh>
    <rPh sb="6" eb="8">
      <t>ジョウキョウ</t>
    </rPh>
    <phoneticPr fontId="2"/>
  </si>
  <si>
    <t>③現金管理</t>
    <rPh sb="1" eb="3">
      <t>ゲンキン</t>
    </rPh>
    <rPh sb="3" eb="5">
      <t>カンリ</t>
    </rPh>
    <phoneticPr fontId="2"/>
  </si>
  <si>
    <t>残高証明書と決算書の金額が合致</t>
    <rPh sb="0" eb="2">
      <t>ザンダカ</t>
    </rPh>
    <rPh sb="2" eb="4">
      <t>ショウメイ</t>
    </rPh>
    <rPh sb="4" eb="5">
      <t>ショ</t>
    </rPh>
    <rPh sb="6" eb="9">
      <t>ケッサンショ</t>
    </rPh>
    <rPh sb="10" eb="12">
      <t>キンガク</t>
    </rPh>
    <rPh sb="13" eb="15">
      <t>ガッチ</t>
    </rPh>
    <phoneticPr fontId="2"/>
  </si>
  <si>
    <t>＜１　運営＞</t>
    <rPh sb="3" eb="5">
      <t>ウンエイ</t>
    </rPh>
    <phoneticPr fontId="2"/>
  </si>
  <si>
    <t>1-1 児童の利用・受け入れ状況</t>
    <rPh sb="4" eb="6">
      <t>ジドウ</t>
    </rPh>
    <rPh sb="7" eb="9">
      <t>リヨウ</t>
    </rPh>
    <rPh sb="10" eb="11">
      <t>ウ</t>
    </rPh>
    <rPh sb="12" eb="13">
      <t>イ</t>
    </rPh>
    <rPh sb="14" eb="16">
      <t>ジョウキョウ</t>
    </rPh>
    <phoneticPr fontId="2"/>
  </si>
  <si>
    <t>【３　会計】</t>
    <rPh sb="3" eb="5">
      <t>カイケイ</t>
    </rPh>
    <phoneticPr fontId="2"/>
  </si>
  <si>
    <t>３－１　会計・経理</t>
    <rPh sb="4" eb="6">
      <t>カイケイ</t>
    </rPh>
    <rPh sb="7" eb="9">
      <t>ケイリ</t>
    </rPh>
    <phoneticPr fontId="2"/>
  </si>
  <si>
    <t>＜２　保育内容　＞</t>
    <rPh sb="3" eb="5">
      <t>ホイク</t>
    </rPh>
    <rPh sb="5" eb="7">
      <t>ナイヨウ</t>
    </rPh>
    <phoneticPr fontId="2"/>
  </si>
  <si>
    <t>(1)職員配置</t>
    <rPh sb="3" eb="5">
      <t>ショクイン</t>
    </rPh>
    <rPh sb="5" eb="7">
      <t>ハイチ</t>
    </rPh>
    <phoneticPr fontId="2"/>
  </si>
  <si>
    <t>2-4 事故防止及び安全対策</t>
    <rPh sb="4" eb="6">
      <t>ジコ</t>
    </rPh>
    <rPh sb="6" eb="8">
      <t>ボウシ</t>
    </rPh>
    <rPh sb="8" eb="9">
      <t>オヨ</t>
    </rPh>
    <rPh sb="10" eb="12">
      <t>アンゼン</t>
    </rPh>
    <rPh sb="12" eb="14">
      <t>タイサク</t>
    </rPh>
    <phoneticPr fontId="2"/>
  </si>
  <si>
    <t>③現金管理</t>
    <phoneticPr fontId="2"/>
  </si>
  <si>
    <t>【事業所の情報】</t>
    <rPh sb="1" eb="4">
      <t>ジギョウショ</t>
    </rPh>
    <rPh sb="5" eb="7">
      <t>ジョウホウ</t>
    </rPh>
    <phoneticPr fontId="2"/>
  </si>
  <si>
    <t>事業所名</t>
    <rPh sb="0" eb="3">
      <t>ジギョウショ</t>
    </rPh>
    <rPh sb="3" eb="4">
      <t>メイ</t>
    </rPh>
    <phoneticPr fontId="2"/>
  </si>
  <si>
    <t>管理者</t>
    <rPh sb="0" eb="3">
      <t>カンリシャ</t>
    </rPh>
    <phoneticPr fontId="2"/>
  </si>
  <si>
    <t>氏名（</t>
    <rPh sb="0" eb="2">
      <t>シメイ</t>
    </rPh>
    <phoneticPr fontId="2"/>
  </si>
  <si>
    <t>市長が行う研修修了者</t>
    <rPh sb="0" eb="2">
      <t>シチョウ</t>
    </rPh>
    <rPh sb="3" eb="4">
      <t>オコナ</t>
    </rPh>
    <rPh sb="5" eb="7">
      <t>ケンシュウ</t>
    </rPh>
    <rPh sb="7" eb="9">
      <t>シュウリョウ</t>
    </rPh>
    <rPh sb="9" eb="10">
      <t>モノ</t>
    </rPh>
    <phoneticPr fontId="2"/>
  </si>
  <si>
    <t>f</t>
  </si>
  <si>
    <t>現員数</t>
    <rPh sb="0" eb="2">
      <t>ゲンイン</t>
    </rPh>
    <rPh sb="2" eb="3">
      <t>スウ</t>
    </rPh>
    <phoneticPr fontId="2"/>
  </si>
  <si>
    <t>０・１歳児</t>
    <rPh sb="3" eb="5">
      <t>サイジ</t>
    </rPh>
    <phoneticPr fontId="2"/>
  </si>
  <si>
    <t>㎡</t>
    <phoneticPr fontId="2"/>
  </si>
  <si>
    <t>㎡</t>
    <phoneticPr fontId="2"/>
  </si>
  <si>
    <t>調理設備</t>
    <rPh sb="0" eb="2">
      <t>チョウリ</t>
    </rPh>
    <rPh sb="2" eb="4">
      <t>セツビ</t>
    </rPh>
    <phoneticPr fontId="2"/>
  </si>
  <si>
    <t>㎡</t>
    <phoneticPr fontId="2"/>
  </si>
  <si>
    <t>㎡</t>
    <phoneticPr fontId="2"/>
  </si>
  <si>
    <t>㎡</t>
    <phoneticPr fontId="2"/>
  </si>
  <si>
    <t>・施設内における害虫等の生息調査及び駆除を行っていますか。</t>
    <rPh sb="1" eb="3">
      <t>シセツ</t>
    </rPh>
    <rPh sb="3" eb="4">
      <t>ナイ</t>
    </rPh>
    <rPh sb="4" eb="5">
      <t>エンナイ</t>
    </rPh>
    <rPh sb="8" eb="10">
      <t>ガイチュウ</t>
    </rPh>
    <rPh sb="10" eb="11">
      <t>トウ</t>
    </rPh>
    <rPh sb="12" eb="14">
      <t>セイソク</t>
    </rPh>
    <rPh sb="14" eb="16">
      <t>チョウサ</t>
    </rPh>
    <rPh sb="16" eb="17">
      <t>オヨ</t>
    </rPh>
    <rPh sb="18" eb="20">
      <t>クジョ</t>
    </rPh>
    <rPh sb="21" eb="22">
      <t>オコナ</t>
    </rPh>
    <phoneticPr fontId="2"/>
  </si>
  <si>
    <t>・連携施設等への情報提供に関する保護者の同意</t>
    <rPh sb="1" eb="3">
      <t>レンケイ</t>
    </rPh>
    <rPh sb="3" eb="5">
      <t>シセツ</t>
    </rPh>
    <rPh sb="5" eb="6">
      <t>トウ</t>
    </rPh>
    <rPh sb="8" eb="10">
      <t>ジョウホウ</t>
    </rPh>
    <rPh sb="10" eb="12">
      <t>テイキョウ</t>
    </rPh>
    <rPh sb="13" eb="14">
      <t>カン</t>
    </rPh>
    <rPh sb="16" eb="19">
      <t>ホゴシャ</t>
    </rPh>
    <rPh sb="20" eb="22">
      <t>ドウイ</t>
    </rPh>
    <phoneticPr fontId="2"/>
  </si>
  <si>
    <t>連携施設名</t>
    <rPh sb="0" eb="2">
      <t>レンケイ</t>
    </rPh>
    <rPh sb="2" eb="4">
      <t>シセツ</t>
    </rPh>
    <rPh sb="4" eb="5">
      <t>メイ</t>
    </rPh>
    <phoneticPr fontId="2"/>
  </si>
  <si>
    <t>（</t>
    <phoneticPr fontId="2"/>
  </si>
  <si>
    <t>）</t>
    <phoneticPr fontId="2"/>
  </si>
  <si>
    <t>・連携協力に関する協定書を締結していますか。</t>
    <rPh sb="1" eb="3">
      <t>レンケイ</t>
    </rPh>
    <rPh sb="3" eb="5">
      <t>キョウリョク</t>
    </rPh>
    <rPh sb="6" eb="7">
      <t>カン</t>
    </rPh>
    <rPh sb="9" eb="11">
      <t>キョウテイ</t>
    </rPh>
    <rPh sb="11" eb="12">
      <t>ショ</t>
    </rPh>
    <rPh sb="13" eb="15">
      <t>テイケツ</t>
    </rPh>
    <phoneticPr fontId="2"/>
  </si>
  <si>
    <t>・連携協力について、具体的な協力内容を協議及び決定していますか。</t>
    <rPh sb="1" eb="3">
      <t>レンケイ</t>
    </rPh>
    <rPh sb="3" eb="5">
      <t>キョウリョク</t>
    </rPh>
    <rPh sb="21" eb="22">
      <t>オヨ</t>
    </rPh>
    <rPh sb="23" eb="25">
      <t>ケッテイ</t>
    </rPh>
    <phoneticPr fontId="2"/>
  </si>
  <si>
    <t>決定している</t>
    <rPh sb="0" eb="2">
      <t>ケッテイ</t>
    </rPh>
    <phoneticPr fontId="2"/>
  </si>
  <si>
    <t>決定していない</t>
    <rPh sb="0" eb="2">
      <t>ケッテイ</t>
    </rPh>
    <phoneticPr fontId="2"/>
  </si>
  <si>
    <t>・連携施設の設定について、情報を公表していますか。</t>
    <rPh sb="1" eb="3">
      <t>レンケイ</t>
    </rPh>
    <rPh sb="3" eb="5">
      <t>シセツ</t>
    </rPh>
    <rPh sb="6" eb="8">
      <t>セッテイ</t>
    </rPh>
    <rPh sb="13" eb="15">
      <t>ジョウホウ</t>
    </rPh>
    <rPh sb="16" eb="18">
      <t>コウヒョウ</t>
    </rPh>
    <phoneticPr fontId="2"/>
  </si>
  <si>
    <t>公表している</t>
    <rPh sb="0" eb="2">
      <t>コウヒョウ</t>
    </rPh>
    <phoneticPr fontId="2"/>
  </si>
  <si>
    <t>公表していない</t>
    <rPh sb="0" eb="2">
      <t>コウヒョウ</t>
    </rPh>
    <phoneticPr fontId="2"/>
  </si>
  <si>
    <t>当該施設
への送付</t>
    <rPh sb="0" eb="2">
      <t>トウガイ</t>
    </rPh>
    <rPh sb="2" eb="4">
      <t>シセツ</t>
    </rPh>
    <rPh sb="7" eb="9">
      <t>ソウフ</t>
    </rPh>
    <phoneticPr fontId="2"/>
  </si>
  <si>
    <t>搬入元</t>
    <rPh sb="0" eb="2">
      <t>ハンニュウ</t>
    </rPh>
    <rPh sb="2" eb="3">
      <t>モト</t>
    </rPh>
    <phoneticPr fontId="2"/>
  </si>
  <si>
    <t>※給食を搬入している場合、家庭的保育事業者等の管理者として行っていることをチェックしてください。</t>
    <rPh sb="1" eb="3">
      <t>キュウショク</t>
    </rPh>
    <rPh sb="4" eb="6">
      <t>ハンニュウ</t>
    </rPh>
    <rPh sb="10" eb="12">
      <t>バアイ</t>
    </rPh>
    <rPh sb="13" eb="16">
      <t>カテイテキ</t>
    </rPh>
    <rPh sb="16" eb="18">
      <t>ホイク</t>
    </rPh>
    <rPh sb="18" eb="20">
      <t>ジギョウ</t>
    </rPh>
    <rPh sb="20" eb="21">
      <t>シャ</t>
    </rPh>
    <rPh sb="21" eb="22">
      <t>トウ</t>
    </rPh>
    <rPh sb="23" eb="26">
      <t>カンリシャ</t>
    </rPh>
    <rPh sb="29" eb="30">
      <t>オコナ</t>
    </rPh>
    <phoneticPr fontId="2"/>
  </si>
  <si>
    <t>・同一法人でない場合、契約書を取りかわしているか。</t>
    <rPh sb="1" eb="3">
      <t>ドウイツ</t>
    </rPh>
    <rPh sb="3" eb="5">
      <t>ホウジン</t>
    </rPh>
    <rPh sb="8" eb="10">
      <t>バアイ</t>
    </rPh>
    <rPh sb="11" eb="14">
      <t>ケイヤクショ</t>
    </rPh>
    <rPh sb="15" eb="16">
      <t>ト</t>
    </rPh>
    <phoneticPr fontId="2"/>
  </si>
  <si>
    <t>・調理終了後から提供までに要する時間</t>
    <rPh sb="1" eb="3">
      <t>チョウリ</t>
    </rPh>
    <rPh sb="3" eb="6">
      <t>シュウリョウゴ</t>
    </rPh>
    <rPh sb="8" eb="10">
      <t>テイキョウ</t>
    </rPh>
    <rPh sb="13" eb="14">
      <t>ヨウ</t>
    </rPh>
    <rPh sb="16" eb="18">
      <t>ジカン</t>
    </rPh>
    <phoneticPr fontId="2"/>
  </si>
  <si>
    <t>分</t>
    <rPh sb="0" eb="1">
      <t>フン</t>
    </rPh>
    <phoneticPr fontId="2"/>
  </si>
  <si>
    <t>・各食品の調理終了時刻、搬出及び搬入時刻、喫食開始時間は記録していますか。</t>
    <rPh sb="1" eb="4">
      <t>カクショクヒン</t>
    </rPh>
    <rPh sb="5" eb="7">
      <t>チョウリ</t>
    </rPh>
    <rPh sb="7" eb="9">
      <t>シュウリョウ</t>
    </rPh>
    <rPh sb="9" eb="11">
      <t>ジコク</t>
    </rPh>
    <rPh sb="12" eb="14">
      <t>ハンシュツ</t>
    </rPh>
    <rPh sb="14" eb="15">
      <t>オヨ</t>
    </rPh>
    <rPh sb="16" eb="18">
      <t>ハンニュウ</t>
    </rPh>
    <rPh sb="18" eb="20">
      <t>ジコク</t>
    </rPh>
    <rPh sb="21" eb="23">
      <t>キッショク</t>
    </rPh>
    <rPh sb="23" eb="25">
      <t>カイシ</t>
    </rPh>
    <rPh sb="25" eb="27">
      <t>ジカン</t>
    </rPh>
    <rPh sb="28" eb="30">
      <t>キロク</t>
    </rPh>
    <phoneticPr fontId="2"/>
  </si>
  <si>
    <t>・離乳食及び除去食について、搬入容器にその旨を明記していますか。</t>
    <rPh sb="1" eb="4">
      <t>リニュウショク</t>
    </rPh>
    <rPh sb="4" eb="5">
      <t>オヨ</t>
    </rPh>
    <rPh sb="6" eb="8">
      <t>ジョキョ</t>
    </rPh>
    <rPh sb="8" eb="9">
      <t>ショク</t>
    </rPh>
    <rPh sb="14" eb="16">
      <t>ハンニュウ</t>
    </rPh>
    <rPh sb="16" eb="18">
      <t>ヨウキ</t>
    </rPh>
    <rPh sb="21" eb="22">
      <t>ムネ</t>
    </rPh>
    <rPh sb="23" eb="25">
      <t>メイキ</t>
    </rPh>
    <phoneticPr fontId="2"/>
  </si>
  <si>
    <t>作成日
（直近改正日）</t>
    <rPh sb="0" eb="3">
      <t>サクセイビ</t>
    </rPh>
    <rPh sb="5" eb="7">
      <t>チョッキン</t>
    </rPh>
    <rPh sb="7" eb="9">
      <t>カイセイ</t>
    </rPh>
    <rPh sb="9" eb="10">
      <t>ヒ</t>
    </rPh>
    <phoneticPr fontId="2"/>
  </si>
  <si>
    <t>ア</t>
    <phoneticPr fontId="2"/>
  </si>
  <si>
    <t>イ</t>
    <phoneticPr fontId="2"/>
  </si>
  <si>
    <t>　第三者評価加算の認定を受けている場合、「福祉サービス第三者評価基準ガイドライン」等に沿って、第三者評価を適切に実施することが可能であると川崎市が認める第三者機関による評価（行政が委託等により民間機関に行わせるものを含む）を受審し、その結果をホームページ等により広く公表していますか。</t>
    <rPh sb="1" eb="2">
      <t>ダイ</t>
    </rPh>
    <rPh sb="2" eb="4">
      <t>サンシャ</t>
    </rPh>
    <rPh sb="4" eb="6">
      <t>ヒョウカ</t>
    </rPh>
    <rPh sb="6" eb="8">
      <t>カサン</t>
    </rPh>
    <rPh sb="9" eb="11">
      <t>ニンテイ</t>
    </rPh>
    <rPh sb="12" eb="13">
      <t>ウ</t>
    </rPh>
    <rPh sb="17" eb="19">
      <t>バアイ</t>
    </rPh>
    <rPh sb="21" eb="23">
      <t>フクシ</t>
    </rPh>
    <rPh sb="27" eb="28">
      <t>ダイ</t>
    </rPh>
    <rPh sb="28" eb="30">
      <t>サンシャ</t>
    </rPh>
    <rPh sb="30" eb="32">
      <t>ヒョウカ</t>
    </rPh>
    <rPh sb="32" eb="34">
      <t>キジュン</t>
    </rPh>
    <rPh sb="41" eb="42">
      <t>トウ</t>
    </rPh>
    <rPh sb="43" eb="44">
      <t>ソ</t>
    </rPh>
    <rPh sb="47" eb="48">
      <t>ダイ</t>
    </rPh>
    <rPh sb="48" eb="50">
      <t>サンシャ</t>
    </rPh>
    <rPh sb="50" eb="52">
      <t>ヒョウカ</t>
    </rPh>
    <rPh sb="53" eb="55">
      <t>テキセツ</t>
    </rPh>
    <rPh sb="56" eb="58">
      <t>ジッシ</t>
    </rPh>
    <rPh sb="63" eb="65">
      <t>カノウ</t>
    </rPh>
    <rPh sb="69" eb="72">
      <t>カワサキシ</t>
    </rPh>
    <rPh sb="73" eb="74">
      <t>ミト</t>
    </rPh>
    <rPh sb="76" eb="77">
      <t>ダイ</t>
    </rPh>
    <rPh sb="77" eb="79">
      <t>サンシャ</t>
    </rPh>
    <rPh sb="79" eb="81">
      <t>キカン</t>
    </rPh>
    <rPh sb="84" eb="86">
      <t>ヒョウカ</t>
    </rPh>
    <rPh sb="87" eb="89">
      <t>ギョウセイ</t>
    </rPh>
    <rPh sb="90" eb="92">
      <t>イタク</t>
    </rPh>
    <rPh sb="92" eb="93">
      <t>トウ</t>
    </rPh>
    <rPh sb="96" eb="98">
      <t>ミンカン</t>
    </rPh>
    <rPh sb="98" eb="100">
      <t>キカン</t>
    </rPh>
    <rPh sb="101" eb="102">
      <t>オコナ</t>
    </rPh>
    <rPh sb="108" eb="109">
      <t>フク</t>
    </rPh>
    <rPh sb="112" eb="114">
      <t>ジュシン</t>
    </rPh>
    <rPh sb="118" eb="120">
      <t>ケッカ</t>
    </rPh>
    <rPh sb="127" eb="128">
      <t>トウ</t>
    </rPh>
    <rPh sb="131" eb="132">
      <t>ヒロ</t>
    </rPh>
    <rPh sb="133" eb="135">
      <t>コウヒョウ</t>
    </rPh>
    <phoneticPr fontId="2"/>
  </si>
  <si>
    <r>
      <rPr>
        <b/>
        <sz val="9"/>
        <rFont val="HG丸ｺﾞｼｯｸM-PRO"/>
        <family val="3"/>
        <charset val="128"/>
      </rPr>
      <t>　</t>
    </r>
    <r>
      <rPr>
        <b/>
        <sz val="11"/>
        <rFont val="HG丸ｺﾞｼｯｸM-PRO"/>
        <family val="3"/>
        <charset val="128"/>
      </rPr>
      <t>過年度の児童数</t>
    </r>
    <r>
      <rPr>
        <sz val="11"/>
        <rFont val="HG丸ｺﾞｼｯｸM-PRO"/>
        <family val="3"/>
        <charset val="128"/>
      </rPr>
      <t xml:space="preserve">
</t>
    </r>
    <r>
      <rPr>
        <sz val="7"/>
        <rFont val="HG丸ｺﾞｼｯｸM-PRO"/>
        <family val="3"/>
        <charset val="128"/>
      </rPr>
      <t>※ただし、各年度の年間平均の利用率が120％に満たないことが明らかな場合には、4月と10月の児童数のみを入力してください。</t>
    </r>
    <rPh sb="1" eb="4">
      <t>カネンド</t>
    </rPh>
    <rPh sb="5" eb="7">
      <t>ジドウ</t>
    </rPh>
    <rPh sb="7" eb="8">
      <t>スウ</t>
    </rPh>
    <rPh sb="14" eb="17">
      <t>カクネンド</t>
    </rPh>
    <rPh sb="18" eb="20">
      <t>ネンカン</t>
    </rPh>
    <rPh sb="20" eb="22">
      <t>ヘイキン</t>
    </rPh>
    <rPh sb="23" eb="26">
      <t>リヨウリツ</t>
    </rPh>
    <rPh sb="32" eb="33">
      <t>ミ</t>
    </rPh>
    <rPh sb="39" eb="40">
      <t>アキ</t>
    </rPh>
    <rPh sb="43" eb="45">
      <t>バアイ</t>
    </rPh>
    <rPh sb="49" eb="50">
      <t>ガツ</t>
    </rPh>
    <rPh sb="53" eb="54">
      <t>ガツ</t>
    </rPh>
    <rPh sb="55" eb="57">
      <t>ジドウ</t>
    </rPh>
    <rPh sb="57" eb="58">
      <t>スウ</t>
    </rPh>
    <rPh sb="61" eb="63">
      <t>ニュウリョク</t>
    </rPh>
    <phoneticPr fontId="2"/>
  </si>
  <si>
    <t>(１)施設・設備の状況</t>
    <rPh sb="3" eb="5">
      <t>シセツ</t>
    </rPh>
    <rPh sb="6" eb="8">
      <t>セツビ</t>
    </rPh>
    <rPh sb="9" eb="11">
      <t>ジョウキョウ</t>
    </rPh>
    <phoneticPr fontId="2"/>
  </si>
  <si>
    <t>(1)連携施設の確保・協力</t>
    <rPh sb="3" eb="5">
      <t>レンケイ</t>
    </rPh>
    <rPh sb="5" eb="7">
      <t>シセツ</t>
    </rPh>
    <rPh sb="8" eb="10">
      <t>カクホ</t>
    </rPh>
    <rPh sb="11" eb="13">
      <t>キョウリョク</t>
    </rPh>
    <phoneticPr fontId="2"/>
  </si>
  <si>
    <t>締結の有無</t>
    <rPh sb="3" eb="5">
      <t>ウム</t>
    </rPh>
    <phoneticPr fontId="2"/>
  </si>
  <si>
    <t>小規模AＢ</t>
    <rPh sb="0" eb="3">
      <t>ショウキボ</t>
    </rPh>
    <phoneticPr fontId="2"/>
  </si>
  <si>
    <t>・保育所の防犯設備（電子錠、非常警備報装置、テレビ付インターホン等）を設置し、作動状況を確認していますか。</t>
    <phoneticPr fontId="2"/>
  </si>
  <si>
    <t>⑥帳簿の整備</t>
    <rPh sb="1" eb="3">
      <t>チョウボ</t>
    </rPh>
    <rPh sb="4" eb="6">
      <t>セイビ</t>
    </rPh>
    <phoneticPr fontId="2"/>
  </si>
  <si>
    <t>＜３　会計＞</t>
    <rPh sb="3" eb="5">
      <t>カイケイ</t>
    </rPh>
    <phoneticPr fontId="2"/>
  </si>
  <si>
    <t>(4)嘱託医の配置</t>
    <rPh sb="3" eb="5">
      <t>ショクタク</t>
    </rPh>
    <rPh sb="5" eb="6">
      <t>イ</t>
    </rPh>
    <rPh sb="7" eb="9">
      <t>ハイチ</t>
    </rPh>
    <phoneticPr fontId="2"/>
  </si>
  <si>
    <t>(5)管理者の兼任</t>
    <rPh sb="3" eb="6">
      <t>カンリシャ</t>
    </rPh>
    <phoneticPr fontId="2"/>
  </si>
  <si>
    <t>(6)産休・育休・病休等の代替職員の確保の状況</t>
    <phoneticPr fontId="2"/>
  </si>
  <si>
    <t>(7)労働条件の明示の方法</t>
    <phoneticPr fontId="2"/>
  </si>
  <si>
    <t>第三者委員</t>
    <rPh sb="0" eb="1">
      <t>ダイ</t>
    </rPh>
    <rPh sb="1" eb="2">
      <t>３</t>
    </rPh>
    <rPh sb="2" eb="3">
      <t>シャ</t>
    </rPh>
    <rPh sb="3" eb="5">
      <t>イイン</t>
    </rPh>
    <phoneticPr fontId="2"/>
  </si>
  <si>
    <t>役職</t>
    <rPh sb="0" eb="2">
      <t>ヤクショク</t>
    </rPh>
    <phoneticPr fontId="2"/>
  </si>
  <si>
    <t>(1)苦情解決体制</t>
    <rPh sb="3" eb="5">
      <t>クジョウ</t>
    </rPh>
    <rPh sb="5" eb="7">
      <t>カイケツ</t>
    </rPh>
    <rPh sb="7" eb="9">
      <t>タイセイ</t>
    </rPh>
    <phoneticPr fontId="2"/>
  </si>
  <si>
    <t>苦情受付
担当者</t>
    <rPh sb="0" eb="2">
      <t>クジョウ</t>
    </rPh>
    <rPh sb="2" eb="4">
      <t>ウケツケ</t>
    </rPh>
    <rPh sb="5" eb="8">
      <t>タントウシャ</t>
    </rPh>
    <phoneticPr fontId="2"/>
  </si>
  <si>
    <t>選任日</t>
    <rPh sb="0" eb="2">
      <t>センニン</t>
    </rPh>
    <rPh sb="2" eb="3">
      <t>ビ</t>
    </rPh>
    <phoneticPr fontId="2"/>
  </si>
  <si>
    <t>苦情解決
責任者</t>
    <rPh sb="0" eb="2">
      <t>クジョウ</t>
    </rPh>
    <rPh sb="2" eb="4">
      <t>カイケツ</t>
    </rPh>
    <rPh sb="5" eb="8">
      <t>セキニンシャ</t>
    </rPh>
    <phoneticPr fontId="2"/>
  </si>
  <si>
    <t>(2)苦情受付及び解決の状況</t>
    <rPh sb="3" eb="5">
      <t>クジョウ</t>
    </rPh>
    <rPh sb="5" eb="7">
      <t>ウケツケ</t>
    </rPh>
    <rPh sb="7" eb="8">
      <t>オヨ</t>
    </rPh>
    <rPh sb="9" eb="11">
      <t>カイケツ</t>
    </rPh>
    <rPh sb="12" eb="14">
      <t>ジョウキョウ</t>
    </rPh>
    <phoneticPr fontId="2"/>
  </si>
  <si>
    <t>前年度
受付件数</t>
    <rPh sb="4" eb="6">
      <t>ウケツケ</t>
    </rPh>
    <rPh sb="6" eb="8">
      <t>ケンスウ</t>
    </rPh>
    <phoneticPr fontId="2"/>
  </si>
  <si>
    <t>（うち解決件数）</t>
    <rPh sb="3" eb="5">
      <t>カイケツ</t>
    </rPh>
    <rPh sb="5" eb="7">
      <t>ケンスウ</t>
    </rPh>
    <phoneticPr fontId="2"/>
  </si>
  <si>
    <t>（うち継続件数）</t>
    <rPh sb="3" eb="5">
      <t>ケイゾク</t>
    </rPh>
    <rPh sb="5" eb="7">
      <t>ケンスウ</t>
    </rPh>
    <phoneticPr fontId="2"/>
  </si>
  <si>
    <t>（うち第三者委員がかかわった件数）</t>
    <rPh sb="3" eb="4">
      <t>ダイ</t>
    </rPh>
    <rPh sb="4" eb="5">
      <t>３</t>
    </rPh>
    <rPh sb="5" eb="6">
      <t>シャ</t>
    </rPh>
    <rPh sb="6" eb="8">
      <t>イイン</t>
    </rPh>
    <rPh sb="14" eb="16">
      <t>ケンスウ</t>
    </rPh>
    <phoneticPr fontId="2"/>
  </si>
  <si>
    <t>（うち市からの指導件数）</t>
    <rPh sb="3" eb="4">
      <t>シ</t>
    </rPh>
    <rPh sb="7" eb="9">
      <t>シドウ</t>
    </rPh>
    <rPh sb="9" eb="11">
      <t>ケンスウ</t>
    </rPh>
    <phoneticPr fontId="2"/>
  </si>
  <si>
    <t>前年度実施状況</t>
    <rPh sb="0" eb="3">
      <t>ゼンネンド</t>
    </rPh>
    <rPh sb="3" eb="5">
      <t>ジッシ</t>
    </rPh>
    <rPh sb="5" eb="7">
      <t>ジョウキョウ</t>
    </rPh>
    <phoneticPr fontId="2"/>
  </si>
  <si>
    <t>1-5 施設・設備の安全管理</t>
  </si>
  <si>
    <t>(10)職員の確保と定着状況</t>
    <rPh sb="4" eb="6">
      <t>ショクイン</t>
    </rPh>
    <rPh sb="7" eb="9">
      <t>カクホ</t>
    </rPh>
    <rPh sb="10" eb="12">
      <t>テイチャク</t>
    </rPh>
    <rPh sb="12" eb="14">
      <t>ジョウキョウ</t>
    </rPh>
    <phoneticPr fontId="2"/>
  </si>
  <si>
    <t>(12)職員の健康管理</t>
    <rPh sb="4" eb="6">
      <t>ショクイン</t>
    </rPh>
    <rPh sb="7" eb="9">
      <t>ケンコウ</t>
    </rPh>
    <rPh sb="9" eb="11">
      <t>カンリ</t>
    </rPh>
    <phoneticPr fontId="2"/>
  </si>
  <si>
    <t>(13)職員の研修</t>
    <rPh sb="4" eb="6">
      <t>ショクイン</t>
    </rPh>
    <rPh sb="7" eb="9">
      <t>ケンシュウ</t>
    </rPh>
    <phoneticPr fontId="2"/>
  </si>
  <si>
    <t>④登降園の状況</t>
    <rPh sb="1" eb="2">
      <t>トウ</t>
    </rPh>
    <rPh sb="2" eb="4">
      <t>コウエン</t>
    </rPh>
    <rPh sb="5" eb="7">
      <t>ジョウキョウ</t>
    </rPh>
    <phoneticPr fontId="2"/>
  </si>
  <si>
    <r>
      <t>※　実際の記入欄は記入例の下にあります。</t>
    </r>
    <r>
      <rPr>
        <b/>
        <sz val="9"/>
        <rFont val="ＭＳ Ｐゴシック"/>
        <family val="3"/>
        <charset val="128"/>
      </rPr>
      <t>基準保育士数は自動計算になっています。保育の状況により充足状況に丸がつかない場合もあります。</t>
    </r>
    <rPh sb="2" eb="4">
      <t>ジッサイ</t>
    </rPh>
    <rPh sb="5" eb="7">
      <t>キニュウ</t>
    </rPh>
    <rPh sb="7" eb="8">
      <t>ラン</t>
    </rPh>
    <rPh sb="9" eb="11">
      <t>キニュウ</t>
    </rPh>
    <rPh sb="11" eb="12">
      <t>レイ</t>
    </rPh>
    <rPh sb="13" eb="14">
      <t>シタ</t>
    </rPh>
    <rPh sb="20" eb="22">
      <t>キジュン</t>
    </rPh>
    <rPh sb="22" eb="24">
      <t>ホイク</t>
    </rPh>
    <rPh sb="24" eb="25">
      <t>シ</t>
    </rPh>
    <rPh sb="25" eb="26">
      <t>スウ</t>
    </rPh>
    <rPh sb="27" eb="29">
      <t>ジドウ</t>
    </rPh>
    <rPh sb="29" eb="31">
      <t>ケイサン</t>
    </rPh>
    <rPh sb="39" eb="41">
      <t>ホイク</t>
    </rPh>
    <rPh sb="42" eb="44">
      <t>ジョウキョウ</t>
    </rPh>
    <rPh sb="47" eb="49">
      <t>ジュウソク</t>
    </rPh>
    <rPh sb="49" eb="51">
      <t>ジョウキョウ</t>
    </rPh>
    <rPh sb="52" eb="53">
      <t>マル</t>
    </rPh>
    <rPh sb="58" eb="60">
      <t>バアイ</t>
    </rPh>
    <phoneticPr fontId="2"/>
  </si>
  <si>
    <t>おやつ</t>
    <phoneticPr fontId="2"/>
  </si>
  <si>
    <t>●</t>
    <phoneticPr fontId="2"/>
  </si>
  <si>
    <t>●</t>
    <phoneticPr fontId="2"/>
  </si>
  <si>
    <t>●</t>
    <phoneticPr fontId="2"/>
  </si>
  <si>
    <t>○</t>
    <phoneticPr fontId="2"/>
  </si>
  <si>
    <t>○</t>
    <phoneticPr fontId="2"/>
  </si>
  <si>
    <t xml:space="preserve">＜補足記入欄＞充足状況に○がつかない場合など、職員配置状況、保育形態等の補足がございましたら御記入ください。
 </t>
    <rPh sb="1" eb="3">
      <t>ホソク</t>
    </rPh>
    <rPh sb="3" eb="5">
      <t>キニュウ</t>
    </rPh>
    <rPh sb="5" eb="6">
      <t>ラン</t>
    </rPh>
    <rPh sb="7" eb="9">
      <t>ジュウソク</t>
    </rPh>
    <rPh sb="9" eb="11">
      <t>ジョウキョウ</t>
    </rPh>
    <rPh sb="18" eb="20">
      <t>バアイ</t>
    </rPh>
    <rPh sb="23" eb="25">
      <t>ショクイン</t>
    </rPh>
    <rPh sb="25" eb="27">
      <t>ハイチ</t>
    </rPh>
    <rPh sb="27" eb="29">
      <t>ジョウキョウ</t>
    </rPh>
    <rPh sb="30" eb="32">
      <t>ホイク</t>
    </rPh>
    <rPh sb="32" eb="34">
      <t>ケイタイ</t>
    </rPh>
    <rPh sb="34" eb="35">
      <t>トウ</t>
    </rPh>
    <rPh sb="36" eb="38">
      <t>ホソク</t>
    </rPh>
    <rPh sb="46" eb="49">
      <t>ゴキニュウ</t>
    </rPh>
    <phoneticPr fontId="2"/>
  </si>
  <si>
    <t>Ａ</t>
    <phoneticPr fontId="2"/>
  </si>
  <si>
    <t>●</t>
    <phoneticPr fontId="2"/>
  </si>
  <si>
    <t>○</t>
    <phoneticPr fontId="2"/>
  </si>
  <si>
    <t>Ｂ</t>
    <phoneticPr fontId="2"/>
  </si>
  <si>
    <t>Ｃ</t>
    <phoneticPr fontId="2"/>
  </si>
  <si>
    <t>Ｄ</t>
    <phoneticPr fontId="2"/>
  </si>
  <si>
    <t>Ｆ</t>
    <phoneticPr fontId="2"/>
  </si>
  <si>
    <t>Ｇ</t>
    <phoneticPr fontId="2"/>
  </si>
  <si>
    <t>＜補足記入欄＞充足状況に○がつかない場合など、職員配置状況、保育形態等の補足がございましたら御記入ください。</t>
    <rPh sb="1" eb="3">
      <t>ホソク</t>
    </rPh>
    <rPh sb="3" eb="5">
      <t>キニュウ</t>
    </rPh>
    <rPh sb="5" eb="6">
      <t>ラン</t>
    </rPh>
    <rPh sb="7" eb="9">
      <t>ジュウソク</t>
    </rPh>
    <rPh sb="9" eb="11">
      <t>ジョウキョウ</t>
    </rPh>
    <rPh sb="18" eb="20">
      <t>バアイ</t>
    </rPh>
    <rPh sb="23" eb="25">
      <t>ショクイン</t>
    </rPh>
    <rPh sb="25" eb="27">
      <t>ハイチ</t>
    </rPh>
    <rPh sb="27" eb="29">
      <t>ジョウキョウ</t>
    </rPh>
    <rPh sb="30" eb="32">
      <t>ホイク</t>
    </rPh>
    <rPh sb="32" eb="34">
      <t>ケイタイ</t>
    </rPh>
    <rPh sb="34" eb="35">
      <t>トウ</t>
    </rPh>
    <rPh sb="36" eb="38">
      <t>ホソク</t>
    </rPh>
    <rPh sb="46" eb="49">
      <t>ゴキニュウ</t>
    </rPh>
    <phoneticPr fontId="2"/>
  </si>
  <si>
    <t xml:space="preserve">＜補足記入欄＞保育状況等補足がございましたら御記入ください。
</t>
    <rPh sb="1" eb="3">
      <t>ホソク</t>
    </rPh>
    <rPh sb="3" eb="5">
      <t>キニュウ</t>
    </rPh>
    <rPh sb="5" eb="6">
      <t>ラン</t>
    </rPh>
    <rPh sb="7" eb="9">
      <t>ホイク</t>
    </rPh>
    <rPh sb="9" eb="11">
      <t>ジョウキョウ</t>
    </rPh>
    <rPh sb="11" eb="12">
      <t>トウ</t>
    </rPh>
    <rPh sb="12" eb="14">
      <t>ホソク</t>
    </rPh>
    <rPh sb="22" eb="25">
      <t>ゴキニュウ</t>
    </rPh>
    <phoneticPr fontId="2"/>
  </si>
  <si>
    <t>　運営規程</t>
    <rPh sb="1" eb="3">
      <t>ウンエイ</t>
    </rPh>
    <rPh sb="3" eb="5">
      <t>キテイ</t>
    </rPh>
    <phoneticPr fontId="2"/>
  </si>
  <si>
    <t>職員名簿（在籍中の職員）⇒【別紙2】</t>
    <rPh sb="0" eb="2">
      <t>ショクイン</t>
    </rPh>
    <rPh sb="2" eb="4">
      <t>メイボ</t>
    </rPh>
    <rPh sb="5" eb="7">
      <t>ザイセキ</t>
    </rPh>
    <rPh sb="7" eb="8">
      <t>チュウ</t>
    </rPh>
    <rPh sb="9" eb="11">
      <t>ショクイン</t>
    </rPh>
    <rPh sb="14" eb="16">
      <t>ベッシ</t>
    </rPh>
    <phoneticPr fontId="2"/>
  </si>
  <si>
    <t>職員名簿（異動職員等）　⇒【別紙3】</t>
    <rPh sb="0" eb="2">
      <t>ショクイン</t>
    </rPh>
    <rPh sb="2" eb="4">
      <t>メイボ</t>
    </rPh>
    <rPh sb="5" eb="7">
      <t>イドウ</t>
    </rPh>
    <rPh sb="7" eb="9">
      <t>ショクイン</t>
    </rPh>
    <rPh sb="9" eb="10">
      <t>トウ</t>
    </rPh>
    <rPh sb="14" eb="16">
      <t>ベッシ</t>
    </rPh>
    <phoneticPr fontId="2"/>
  </si>
  <si>
    <r>
      <rPr>
        <sz val="12"/>
        <rFont val="HG丸ｺﾞｼｯｸM-PRO"/>
        <family val="3"/>
        <charset val="128"/>
      </rPr>
      <t>事業所内の見取り図</t>
    </r>
    <r>
      <rPr>
        <sz val="10"/>
        <rFont val="HG丸ｺﾞｼｯｸM-PRO"/>
        <family val="3"/>
        <charset val="128"/>
      </rPr>
      <t>（各クラスの部屋割り、面積と屋外遊戯場の面積が分かるもの）</t>
    </r>
    <rPh sb="0" eb="3">
      <t>ジギョウショ</t>
    </rPh>
    <rPh sb="3" eb="4">
      <t>ナイ</t>
    </rPh>
    <rPh sb="5" eb="7">
      <t>ミト</t>
    </rPh>
    <rPh sb="8" eb="9">
      <t>ズ</t>
    </rPh>
    <rPh sb="10" eb="11">
      <t>カク</t>
    </rPh>
    <rPh sb="15" eb="18">
      <t>ヘヤワ</t>
    </rPh>
    <rPh sb="20" eb="22">
      <t>メンセキ</t>
    </rPh>
    <rPh sb="23" eb="25">
      <t>オクガイ</t>
    </rPh>
    <rPh sb="25" eb="27">
      <t>ユウギ</t>
    </rPh>
    <rPh sb="27" eb="28">
      <t>ジョウ</t>
    </rPh>
    <rPh sb="29" eb="31">
      <t>メンセキ</t>
    </rPh>
    <rPh sb="32" eb="33">
      <t>ワ</t>
    </rPh>
    <phoneticPr fontId="2"/>
  </si>
  <si>
    <t>別紙１</t>
    <rPh sb="0" eb="2">
      <t>ベッシ</t>
    </rPh>
    <phoneticPr fontId="2"/>
  </si>
  <si>
    <r>
      <t>◇◆（</t>
    </r>
    <r>
      <rPr>
        <b/>
        <sz val="12"/>
        <rFont val="HG丸ｺﾞｼｯｸM-PRO"/>
        <family val="3"/>
        <charset val="128"/>
      </rPr>
      <t>実地）指導監査提出資料　別添提出資料</t>
    </r>
    <r>
      <rPr>
        <sz val="12"/>
        <rFont val="HG丸ｺﾞｼｯｸM-PRO"/>
        <family val="3"/>
        <charset val="128"/>
      </rPr>
      <t>◆◇</t>
    </r>
    <rPh sb="3" eb="5">
      <t>ジッチ</t>
    </rPh>
    <rPh sb="15" eb="17">
      <t>ベッテン</t>
    </rPh>
    <rPh sb="17" eb="19">
      <t>テイシュツ</t>
    </rPh>
    <rPh sb="19" eb="21">
      <t>シリョウ</t>
    </rPh>
    <phoneticPr fontId="2"/>
  </si>
  <si>
    <t>●規程</t>
    <phoneticPr fontId="2"/>
  </si>
  <si>
    <t>氏  　名</t>
    <phoneticPr fontId="2"/>
  </si>
  <si>
    <t>(上段)現に勤続する施設</t>
    <phoneticPr fontId="2"/>
  </si>
  <si>
    <t>（</t>
    <phoneticPr fontId="2"/>
  </si>
  <si>
    <t>【別紙3】職員名簿（異動職員等）</t>
    <rPh sb="1" eb="3">
      <t>ベッシ</t>
    </rPh>
    <phoneticPr fontId="2"/>
  </si>
  <si>
    <t>№</t>
    <phoneticPr fontId="2"/>
  </si>
  <si>
    <t>担当業務</t>
    <phoneticPr fontId="2"/>
  </si>
  <si>
    <t>（</t>
    <phoneticPr fontId="2"/>
  </si>
  <si>
    <t>）</t>
    <phoneticPr fontId="2"/>
  </si>
  <si>
    <t>【別紙5】</t>
    <phoneticPr fontId="2"/>
  </si>
  <si>
    <t>指導監査　提出資料</t>
    <phoneticPr fontId="2"/>
  </si>
  <si>
    <t>ＦＡＸ</t>
    <phoneticPr fontId="2"/>
  </si>
  <si>
    <t>から</t>
    <phoneticPr fontId="2"/>
  </si>
  <si>
    <t>法人所在地</t>
    <phoneticPr fontId="2"/>
  </si>
  <si>
    <t>【　事　前　提　出　資　料　　目　次　】</t>
    <phoneticPr fontId="2"/>
  </si>
  <si>
    <t>P10</t>
    <phoneticPr fontId="2"/>
  </si>
  <si>
    <t>1-2 開所日・開所時間等</t>
    <phoneticPr fontId="2"/>
  </si>
  <si>
    <t>2-1 保育所保育に関する基本原則</t>
    <phoneticPr fontId="2"/>
  </si>
  <si>
    <t>P11</t>
    <phoneticPr fontId="2"/>
  </si>
  <si>
    <t>1-3 規程及び帳簿の整備</t>
    <phoneticPr fontId="2"/>
  </si>
  <si>
    <t>2-2 食事の提供状況</t>
    <phoneticPr fontId="2"/>
  </si>
  <si>
    <t>1-4 職員の状況</t>
    <phoneticPr fontId="2"/>
  </si>
  <si>
    <t>P 3</t>
    <phoneticPr fontId="2"/>
  </si>
  <si>
    <t>2-3 健康の状況</t>
    <phoneticPr fontId="2"/>
  </si>
  <si>
    <t>1-5 施設・設備の安全管理</t>
    <phoneticPr fontId="2"/>
  </si>
  <si>
    <t>1-6 非常災害対策</t>
    <phoneticPr fontId="2"/>
  </si>
  <si>
    <t>３－１　会計・経理</t>
    <phoneticPr fontId="2"/>
  </si>
  <si>
    <t>P 9</t>
    <phoneticPr fontId="2"/>
  </si>
  <si>
    <t>＜４　確認制度＞</t>
    <phoneticPr fontId="2"/>
  </si>
  <si>
    <t>～</t>
    <phoneticPr fontId="2"/>
  </si>
  <si>
    <t>）</t>
    <phoneticPr fontId="2"/>
  </si>
  <si>
    <t>コアタイム</t>
    <phoneticPr fontId="2"/>
  </si>
  <si>
    <t>）</t>
    <phoneticPr fontId="2"/>
  </si>
  <si>
    <t>届出無し</t>
    <phoneticPr fontId="2"/>
  </si>
  <si>
    <t>届出無し</t>
    <phoneticPr fontId="2"/>
  </si>
  <si>
    <t>届出無し</t>
    <phoneticPr fontId="2"/>
  </si>
  <si>
    <t>）</t>
    <phoneticPr fontId="2"/>
  </si>
  <si>
    <t>）</t>
    <phoneticPr fontId="2"/>
  </si>
  <si>
    <t>①－②</t>
    <phoneticPr fontId="2"/>
  </si>
  <si>
    <t>～</t>
    <phoneticPr fontId="2"/>
  </si>
  <si>
    <t>～</t>
    <phoneticPr fontId="2"/>
  </si>
  <si>
    <t>～</t>
    <phoneticPr fontId="2"/>
  </si>
  <si>
    <t>～</t>
    <phoneticPr fontId="2"/>
  </si>
  <si>
    <t>～</t>
    <phoneticPr fontId="2"/>
  </si>
  <si>
    <t>　この表は、現に実施している勤務形態により、それぞれ記号、名称を適宜設定して記載してください。</t>
    <phoneticPr fontId="2"/>
  </si>
  <si>
    <t>（</t>
    <phoneticPr fontId="2"/>
  </si>
  <si>
    <t>）</t>
    <phoneticPr fontId="2"/>
  </si>
  <si>
    <t>（</t>
    <phoneticPr fontId="2"/>
  </si>
  <si>
    <t>選任し周知している</t>
    <phoneticPr fontId="2"/>
  </si>
  <si>
    <t>非該当</t>
    <phoneticPr fontId="2"/>
  </si>
  <si>
    <t>選任しているが周知していない</t>
    <phoneticPr fontId="2"/>
  </si>
  <si>
    <t>(8)各種手当の支給</t>
    <phoneticPr fontId="2"/>
  </si>
  <si>
    <t>(9)諸制度への加入</t>
    <phoneticPr fontId="2"/>
  </si>
  <si>
    <t>(11)安全衛生管理</t>
    <phoneticPr fontId="2"/>
  </si>
  <si>
    <t>・運営の内容について自己評価の結果を公表していますか。</t>
    <rPh sb="1" eb="3">
      <t>ウンエイ</t>
    </rPh>
    <rPh sb="4" eb="6">
      <t>ナイヨウ</t>
    </rPh>
    <rPh sb="10" eb="12">
      <t>ジコ</t>
    </rPh>
    <rPh sb="12" eb="14">
      <t>ヒョウカ</t>
    </rPh>
    <rPh sb="15" eb="17">
      <t>ケッカ</t>
    </rPh>
    <rPh sb="18" eb="20">
      <t>コウヒョウ</t>
    </rPh>
    <phoneticPr fontId="2"/>
  </si>
  <si>
    <t>）</t>
    <phoneticPr fontId="2"/>
  </si>
  <si>
    <t>・運営の内容について自己評価を実施していますか。</t>
    <rPh sb="1" eb="3">
      <t>ウンエイ</t>
    </rPh>
    <rPh sb="4" eb="6">
      <t>ナイヨウ</t>
    </rPh>
    <rPh sb="10" eb="12">
      <t>ジコ</t>
    </rPh>
    <rPh sb="12" eb="14">
      <t>ヒョウカ</t>
    </rPh>
    <rPh sb="15" eb="17">
      <t>ジッシ</t>
    </rPh>
    <phoneticPr fontId="2"/>
  </si>
  <si>
    <t>(参考1）保育所保育指針第1章3(4)</t>
    <phoneticPr fontId="2"/>
  </si>
  <si>
    <t>才児</t>
    <rPh sb="0" eb="1">
      <t>サイ</t>
    </rPh>
    <rPh sb="1" eb="2">
      <t>ジ</t>
    </rPh>
    <phoneticPr fontId="2"/>
  </si>
  <si>
    <r>
      <t>今年度実施状況（</t>
    </r>
    <r>
      <rPr>
        <u/>
        <sz val="11"/>
        <rFont val="HG丸ｺﾞｼｯｸM-PRO"/>
        <family val="3"/>
        <charset val="128"/>
      </rPr>
      <t>今後の予定</t>
    </r>
    <r>
      <rPr>
        <sz val="11"/>
        <rFont val="HG丸ｺﾞｼｯｸM-PRO"/>
        <family val="3"/>
        <charset val="128"/>
      </rPr>
      <t>も含めて記入）</t>
    </r>
    <rPh sb="0" eb="3">
      <t>コンネンド</t>
    </rPh>
    <rPh sb="3" eb="5">
      <t>ジッシ</t>
    </rPh>
    <rPh sb="5" eb="7">
      <t>ジョウキョウ</t>
    </rPh>
    <rPh sb="8" eb="10">
      <t>コンゴ</t>
    </rPh>
    <rPh sb="11" eb="13">
      <t>ヨテイ</t>
    </rPh>
    <rPh sb="14" eb="15">
      <t>フク</t>
    </rPh>
    <rPh sb="17" eb="19">
      <t>キニュウ</t>
    </rPh>
    <phoneticPr fontId="2"/>
  </si>
  <si>
    <t>土曜日</t>
    <rPh sb="0" eb="3">
      <t>ドヨウビ</t>
    </rPh>
    <phoneticPr fontId="2"/>
  </si>
  <si>
    <t>P 2</t>
    <phoneticPr fontId="2"/>
  </si>
  <si>
    <t>P12</t>
    <phoneticPr fontId="2"/>
  </si>
  <si>
    <t>P13</t>
    <phoneticPr fontId="2"/>
  </si>
  <si>
    <t>人権の尊重</t>
    <rPh sb="0" eb="2">
      <t>ジンケン</t>
    </rPh>
    <rPh sb="3" eb="5">
      <t>ソンチョウ</t>
    </rPh>
    <phoneticPr fontId="2"/>
  </si>
  <si>
    <t>(</t>
    <phoneticPr fontId="2"/>
  </si>
  <si>
    <t>)</t>
    <phoneticPr fontId="2"/>
  </si>
  <si>
    <t>③長時間にわたる保育</t>
    <rPh sb="1" eb="4">
      <t>チョウジカン</t>
    </rPh>
    <rPh sb="8" eb="10">
      <t>ホイク</t>
    </rPh>
    <phoneticPr fontId="2"/>
  </si>
  <si>
    <t>保護者への周知と、体罰によらない子育てを推進するための支援に取組んでいますか。</t>
    <rPh sb="0" eb="3">
      <t>ホゴシャ</t>
    </rPh>
    <rPh sb="5" eb="7">
      <t>シュウチ</t>
    </rPh>
    <rPh sb="9" eb="11">
      <t>タイバツ</t>
    </rPh>
    <rPh sb="16" eb="18">
      <t>コソダ</t>
    </rPh>
    <rPh sb="20" eb="22">
      <t>スイシン</t>
    </rPh>
    <rPh sb="27" eb="29">
      <t>シエン</t>
    </rPh>
    <rPh sb="30" eb="32">
      <t>トリク</t>
    </rPh>
    <phoneticPr fontId="2"/>
  </si>
  <si>
    <t>　　　</t>
    <phoneticPr fontId="2"/>
  </si>
  <si>
    <t>①食育の推進</t>
    <rPh sb="1" eb="2">
      <t>ショク</t>
    </rPh>
    <rPh sb="2" eb="3">
      <t>イク</t>
    </rPh>
    <rPh sb="4" eb="6">
      <t>スイシン</t>
    </rPh>
    <phoneticPr fontId="2"/>
  </si>
  <si>
    <t>③給与栄養目標量の設定・見直し</t>
    <rPh sb="1" eb="3">
      <t>キュウヨ</t>
    </rPh>
    <rPh sb="3" eb="5">
      <t>エイヨウ</t>
    </rPh>
    <rPh sb="5" eb="7">
      <t>モクヒョウ</t>
    </rPh>
    <rPh sb="7" eb="8">
      <t>リョウ</t>
    </rPh>
    <rPh sb="9" eb="11">
      <t>セッテイ</t>
    </rPh>
    <rPh sb="12" eb="14">
      <t>ミナオ</t>
    </rPh>
    <phoneticPr fontId="2"/>
  </si>
  <si>
    <t>歯科健診実施（予定）
状況</t>
    <rPh sb="0" eb="2">
      <t>シカ</t>
    </rPh>
    <rPh sb="2" eb="4">
      <t>ケンシン</t>
    </rPh>
    <rPh sb="4" eb="6">
      <t>ジッシ</t>
    </rPh>
    <phoneticPr fontId="2"/>
  </si>
  <si>
    <t>①令和</t>
    <rPh sb="1" eb="2">
      <t>レイ</t>
    </rPh>
    <rPh sb="2" eb="3">
      <t>ワ</t>
    </rPh>
    <phoneticPr fontId="2"/>
  </si>
  <si>
    <t>②令和</t>
    <rPh sb="1" eb="2">
      <t>レイ</t>
    </rPh>
    <rPh sb="2" eb="3">
      <t>ワ</t>
    </rPh>
    <phoneticPr fontId="2"/>
  </si>
  <si>
    <t>⑤感染症のまん延防止対策</t>
    <rPh sb="1" eb="4">
      <t>カンセンショウ</t>
    </rPh>
    <rPh sb="7" eb="8">
      <t>エン</t>
    </rPh>
    <rPh sb="8" eb="10">
      <t>ボウシ</t>
    </rPh>
    <rPh sb="10" eb="12">
      <t>タイサク</t>
    </rPh>
    <phoneticPr fontId="2"/>
  </si>
  <si>
    <t>①事故防止のための取組み</t>
    <phoneticPr fontId="2"/>
  </si>
  <si>
    <t>③プール・水遊び中の安全対策</t>
    <rPh sb="5" eb="7">
      <t>ミズアソ</t>
    </rPh>
    <rPh sb="8" eb="9">
      <t>チュウ</t>
    </rPh>
    <rPh sb="10" eb="12">
      <t>アンゼン</t>
    </rPh>
    <rPh sb="12" eb="14">
      <t>タイサク</t>
    </rPh>
    <phoneticPr fontId="2"/>
  </si>
  <si>
    <t>⑦事故防止・対応研修</t>
    <rPh sb="1" eb="3">
      <t>ジコ</t>
    </rPh>
    <rPh sb="3" eb="5">
      <t>ボウシ</t>
    </rPh>
    <rPh sb="6" eb="8">
      <t>タイオウ</t>
    </rPh>
    <rPh sb="8" eb="10">
      <t>ケンシュウ</t>
    </rPh>
    <phoneticPr fontId="2"/>
  </si>
  <si>
    <t>⑧事前周知</t>
    <rPh sb="1" eb="3">
      <t>ジゼン</t>
    </rPh>
    <rPh sb="3" eb="5">
      <t>シュウチ</t>
    </rPh>
    <phoneticPr fontId="2"/>
  </si>
  <si>
    <t>P20</t>
    <phoneticPr fontId="2"/>
  </si>
  <si>
    <t>全体的な計画　</t>
    <rPh sb="0" eb="3">
      <t>ゼンタイテキ</t>
    </rPh>
    <rPh sb="4" eb="6">
      <t>ケイカク</t>
    </rPh>
    <phoneticPr fontId="2"/>
  </si>
  <si>
    <t>【２　保育内容関係】</t>
    <rPh sb="3" eb="5">
      <t>ホイク</t>
    </rPh>
    <rPh sb="5" eb="7">
      <t>ナイヨウ</t>
    </rPh>
    <rPh sb="7" eb="9">
      <t>カンケイ</t>
    </rPh>
    <phoneticPr fontId="2"/>
  </si>
  <si>
    <t>◇◆資料の補足説明◆◇</t>
    <rPh sb="2" eb="4">
      <t>シリョウ</t>
    </rPh>
    <rPh sb="5" eb="7">
      <t>ホソク</t>
    </rPh>
    <rPh sb="7" eb="9">
      <t>セツメイ</t>
    </rPh>
    <phoneticPr fontId="2"/>
  </si>
  <si>
    <t>※事前提出資料の記入にあたり、補足説明がある場合に記入をお願いいたします。</t>
    <rPh sb="1" eb="3">
      <t>ジゼン</t>
    </rPh>
    <rPh sb="3" eb="5">
      <t>テイシュツ</t>
    </rPh>
    <rPh sb="5" eb="7">
      <t>シリョウ</t>
    </rPh>
    <rPh sb="8" eb="10">
      <t>キニュウ</t>
    </rPh>
    <rPh sb="15" eb="17">
      <t>ホソク</t>
    </rPh>
    <rPh sb="17" eb="19">
      <t>セツメイ</t>
    </rPh>
    <rPh sb="22" eb="24">
      <t>バアイ</t>
    </rPh>
    <rPh sb="25" eb="27">
      <t>キニュウ</t>
    </rPh>
    <rPh sb="29" eb="30">
      <t>ネガ</t>
    </rPh>
    <phoneticPr fontId="2"/>
  </si>
  <si>
    <t>NO,</t>
    <phoneticPr fontId="2"/>
  </si>
  <si>
    <t>頁</t>
    <rPh sb="0" eb="1">
      <t>ページ</t>
    </rPh>
    <phoneticPr fontId="2"/>
  </si>
  <si>
    <t>項目</t>
    <rPh sb="0" eb="2">
      <t>コウモク</t>
    </rPh>
    <phoneticPr fontId="2"/>
  </si>
  <si>
    <t>P7</t>
    <phoneticPr fontId="2"/>
  </si>
  <si>
    <t>①防火管理者の選任、
　資格取得（予定）日について</t>
    <phoneticPr fontId="2"/>
  </si>
  <si>
    <t>コロナ禍で研修日が未定のため未記入。</t>
    <phoneticPr fontId="2"/>
  </si>
  <si>
    <t>NO,</t>
    <phoneticPr fontId="2"/>
  </si>
  <si>
    <t>【別紙4】</t>
    <phoneticPr fontId="2"/>
  </si>
  <si>
    <t>◇◆資料の提出方法◆◇</t>
    <rPh sb="2" eb="4">
      <t>シリョウ</t>
    </rPh>
    <rPh sb="5" eb="7">
      <t>テイシュツ</t>
    </rPh>
    <rPh sb="7" eb="9">
      <t>ホウホウ</t>
    </rPh>
    <phoneticPr fontId="2"/>
  </si>
  <si>
    <t>川崎市こども未来局総務部監査担当
〒210-8577　川崎市川崎区宮本町1番地
TEL　 044-200-3793
FAX　044-200-3190
Mail　45kansa@city.kawasaki.jp</t>
    <rPh sb="0" eb="3">
      <t>カワサキシ</t>
    </rPh>
    <phoneticPr fontId="2"/>
  </si>
  <si>
    <t>⑤体罰等によらない子育てに向けた支援</t>
    <phoneticPr fontId="2"/>
  </si>
  <si>
    <t>オンライン
会議等の環境</t>
    <rPh sb="6" eb="8">
      <t>カイギ</t>
    </rPh>
    <rPh sb="8" eb="9">
      <t>トウ</t>
    </rPh>
    <rPh sb="10" eb="12">
      <t>カンキョウ</t>
    </rPh>
    <phoneticPr fontId="2"/>
  </si>
  <si>
    <t>児童福祉事業等２年以上従事経験あり</t>
    <rPh sb="0" eb="2">
      <t>ジドウ</t>
    </rPh>
    <rPh sb="2" eb="4">
      <t>フクシ</t>
    </rPh>
    <rPh sb="4" eb="6">
      <t>ジギョウ</t>
    </rPh>
    <rPh sb="6" eb="7">
      <t>トウ</t>
    </rPh>
    <rPh sb="8" eb="11">
      <t>ネンイジョウ</t>
    </rPh>
    <rPh sb="11" eb="13">
      <t>ジュウジ</t>
    </rPh>
    <rPh sb="13" eb="15">
      <t>ケイケン</t>
    </rPh>
    <phoneticPr fontId="2"/>
  </si>
  <si>
    <t>保育時間
の決め方</t>
  </si>
  <si>
    <t>（</t>
  </si>
  <si>
    <t>）</t>
  </si>
  <si>
    <t>慣れ保育の期間</t>
    <phoneticPr fontId="2"/>
  </si>
  <si>
    <t>0歳児</t>
  </si>
  <si>
    <t>日間程度</t>
  </si>
  <si>
    <t>1,2才児</t>
  </si>
  <si>
    <t>（</t>
    <phoneticPr fontId="2"/>
  </si>
  <si>
    <t>(14)雇用管理上の措置等</t>
    <rPh sb="4" eb="6">
      <t>コヨウ</t>
    </rPh>
    <rPh sb="6" eb="8">
      <t>カンリ</t>
    </rPh>
    <rPh sb="8" eb="9">
      <t>ジョウ</t>
    </rPh>
    <rPh sb="10" eb="12">
      <t>ソチ</t>
    </rPh>
    <rPh sb="12" eb="13">
      <t>トウ</t>
    </rPh>
    <phoneticPr fontId="2"/>
  </si>
  <si>
    <t>・労働者の就業環境が害されることがないよう、当該労働者からの相談に応じていますか。</t>
    <rPh sb="1" eb="4">
      <t>ロウドウシャ</t>
    </rPh>
    <rPh sb="5" eb="7">
      <t>シュウギョウ</t>
    </rPh>
    <rPh sb="7" eb="9">
      <t>カンキョウ</t>
    </rPh>
    <rPh sb="10" eb="11">
      <t>ガイ</t>
    </rPh>
    <rPh sb="22" eb="24">
      <t>トウガイ</t>
    </rPh>
    <rPh sb="24" eb="27">
      <t>ロウドウシャ</t>
    </rPh>
    <rPh sb="30" eb="32">
      <t>ソウダン</t>
    </rPh>
    <rPh sb="33" eb="34">
      <t>オウ</t>
    </rPh>
    <phoneticPr fontId="2"/>
  </si>
  <si>
    <t>・労働者の就業環境が害されることがないよう、必要な措置を講じていますか。</t>
    <rPh sb="1" eb="4">
      <t>ロウドウシャ</t>
    </rPh>
    <rPh sb="5" eb="7">
      <t>シュウギョウ</t>
    </rPh>
    <rPh sb="7" eb="9">
      <t>カンキョウ</t>
    </rPh>
    <rPh sb="10" eb="11">
      <t>ガイ</t>
    </rPh>
    <rPh sb="22" eb="24">
      <t>ヒツヨウ</t>
    </rPh>
    <rPh sb="25" eb="27">
      <t>ソチ</t>
    </rPh>
    <rPh sb="28" eb="29">
      <t>コウ</t>
    </rPh>
    <phoneticPr fontId="2"/>
  </si>
  <si>
    <r>
      <t xml:space="preserve">(指針に示されている「必要な措置」の例)
・事業主の方針の明確化及びその周知・啓発
・相談に応じ適切に対応するために必要な体制の整備
・職場におけるハラスメントへの事後の迅速かつ適切な対応　など
</t>
    </r>
    <r>
      <rPr>
        <sz val="7"/>
        <rFont val="HG丸ｺﾞｼｯｸM-PRO"/>
        <family val="3"/>
        <charset val="128"/>
      </rPr>
      <t>※指針＝事業主が職場における優越的な関係を背景とした言動に起因する問題に関して雇用管理上講ずべき措置等についての指針</t>
    </r>
    <rPh sb="1" eb="3">
      <t>シシン</t>
    </rPh>
    <rPh sb="4" eb="5">
      <t>シメ</t>
    </rPh>
    <rPh sb="11" eb="13">
      <t>ヒツヨウ</t>
    </rPh>
    <rPh sb="14" eb="16">
      <t>ソチ</t>
    </rPh>
    <rPh sb="18" eb="19">
      <t>レイ</t>
    </rPh>
    <rPh sb="22" eb="25">
      <t>ジギョウヌシ</t>
    </rPh>
    <rPh sb="26" eb="28">
      <t>ホウシン</t>
    </rPh>
    <rPh sb="29" eb="32">
      <t>メイカクカ</t>
    </rPh>
    <rPh sb="32" eb="33">
      <t>オヨ</t>
    </rPh>
    <rPh sb="36" eb="38">
      <t>シュウチ</t>
    </rPh>
    <rPh sb="39" eb="41">
      <t>ケイハツ</t>
    </rPh>
    <rPh sb="43" eb="45">
      <t>ソウダン</t>
    </rPh>
    <rPh sb="46" eb="47">
      <t>オウ</t>
    </rPh>
    <rPh sb="48" eb="50">
      <t>テキセツ</t>
    </rPh>
    <rPh sb="51" eb="53">
      <t>タイオウ</t>
    </rPh>
    <rPh sb="58" eb="60">
      <t>ヒツヨウ</t>
    </rPh>
    <rPh sb="61" eb="63">
      <t>タイセイ</t>
    </rPh>
    <rPh sb="64" eb="66">
      <t>セイビ</t>
    </rPh>
    <rPh sb="68" eb="70">
      <t>ショクバ</t>
    </rPh>
    <rPh sb="82" eb="84">
      <t>ジゴ</t>
    </rPh>
    <rPh sb="85" eb="87">
      <t>ジンソク</t>
    </rPh>
    <rPh sb="89" eb="91">
      <t>テキセツ</t>
    </rPh>
    <rPh sb="92" eb="94">
      <t>タイオウ</t>
    </rPh>
    <rPh sb="99" eb="101">
      <t>シシン</t>
    </rPh>
    <rPh sb="102" eb="105">
      <t>ジギョウヌシ</t>
    </rPh>
    <rPh sb="106" eb="108">
      <t>ショクバ</t>
    </rPh>
    <rPh sb="112" eb="115">
      <t>ユウエツテキ</t>
    </rPh>
    <rPh sb="116" eb="118">
      <t>カンケイ</t>
    </rPh>
    <rPh sb="119" eb="121">
      <t>ハイケイ</t>
    </rPh>
    <rPh sb="124" eb="126">
      <t>ゲンドウ</t>
    </rPh>
    <rPh sb="127" eb="129">
      <t>キイン</t>
    </rPh>
    <rPh sb="131" eb="133">
      <t>モンダイ</t>
    </rPh>
    <rPh sb="134" eb="135">
      <t>カン</t>
    </rPh>
    <rPh sb="137" eb="139">
      <t>コヨウ</t>
    </rPh>
    <rPh sb="139" eb="141">
      <t>カンリ</t>
    </rPh>
    <rPh sb="141" eb="142">
      <t>ジョウ</t>
    </rPh>
    <rPh sb="142" eb="143">
      <t>コウ</t>
    </rPh>
    <rPh sb="146" eb="148">
      <t>ソチ</t>
    </rPh>
    <rPh sb="148" eb="149">
      <t>トウ</t>
    </rPh>
    <rPh sb="154" eb="156">
      <t>シシン</t>
    </rPh>
    <phoneticPr fontId="2"/>
  </si>
  <si>
    <t>・洪水浸水想定区域又は土砂災害警戒区域に該当していますか。</t>
    <phoneticPr fontId="2"/>
  </si>
  <si>
    <t>・洪水浸水想定区域又は土砂災害警戒区域に該当している場合に、作成している避難確保計画を教えてください。</t>
    <phoneticPr fontId="2"/>
  </si>
  <si>
    <t>洪水</t>
    <rPh sb="0" eb="2">
      <t>コウズイ</t>
    </rPh>
    <phoneticPr fontId="2"/>
  </si>
  <si>
    <t>土砂災害</t>
    <rPh sb="0" eb="2">
      <t>ドシャ</t>
    </rPh>
    <rPh sb="2" eb="4">
      <t>サイガイ</t>
    </rPh>
    <phoneticPr fontId="2"/>
  </si>
  <si>
    <t>・上記で作成した避難確保計画をもとに昨年度から監査直近までの間に避難訓練を行いましたか。</t>
    <rPh sb="1" eb="3">
      <t>ジョウキ</t>
    </rPh>
    <rPh sb="4" eb="6">
      <t>サクセイ</t>
    </rPh>
    <rPh sb="8" eb="10">
      <t>ヒナン</t>
    </rPh>
    <rPh sb="10" eb="12">
      <t>カクホ</t>
    </rPh>
    <rPh sb="12" eb="14">
      <t>ケイカク</t>
    </rPh>
    <rPh sb="18" eb="21">
      <t>サクネンド</t>
    </rPh>
    <rPh sb="23" eb="25">
      <t>カンサ</t>
    </rPh>
    <rPh sb="25" eb="27">
      <t>チョッキン</t>
    </rPh>
    <rPh sb="30" eb="31">
      <t>カン</t>
    </rPh>
    <phoneticPr fontId="2"/>
  </si>
  <si>
    <t>（</t>
    <phoneticPr fontId="2"/>
  </si>
  <si>
    <t>）</t>
    <phoneticPr fontId="2"/>
  </si>
  <si>
    <t>消防署への届出</t>
    <rPh sb="0" eb="3">
      <t>ショウボウショ</t>
    </rPh>
    <rPh sb="5" eb="6">
      <t>トド</t>
    </rPh>
    <rPh sb="6" eb="7">
      <t>デ</t>
    </rPh>
    <phoneticPr fontId="2"/>
  </si>
  <si>
    <t>通報</t>
    <rPh sb="0" eb="2">
      <t>ツウホウ</t>
    </rPh>
    <phoneticPr fontId="2"/>
  </si>
  <si>
    <t>結果
報告</t>
    <rPh sb="0" eb="2">
      <t>ケッカ</t>
    </rPh>
    <rPh sb="3" eb="5">
      <t>ホウコク</t>
    </rPh>
    <phoneticPr fontId="2"/>
  </si>
  <si>
    <t>　土曜日に保育の利用希望が無い等で土曜日に開所しない日はありましたか。</t>
    <rPh sb="1" eb="4">
      <t>ドヨウビ</t>
    </rPh>
    <rPh sb="5" eb="7">
      <t>ホイク</t>
    </rPh>
    <rPh sb="8" eb="10">
      <t>リヨウ</t>
    </rPh>
    <rPh sb="10" eb="12">
      <t>キボウ</t>
    </rPh>
    <rPh sb="13" eb="14">
      <t>ナ</t>
    </rPh>
    <rPh sb="15" eb="16">
      <t>トウ</t>
    </rPh>
    <rPh sb="17" eb="20">
      <t>ドヨウビ</t>
    </rPh>
    <rPh sb="21" eb="23">
      <t>カイショ</t>
    </rPh>
    <rPh sb="26" eb="27">
      <t>ヒ</t>
    </rPh>
    <phoneticPr fontId="2"/>
  </si>
  <si>
    <t>(1)特定地域型保育事業者の確認に係る質問</t>
    <rPh sb="3" eb="5">
      <t>トクテイ</t>
    </rPh>
    <rPh sb="5" eb="8">
      <t>チイキガタ</t>
    </rPh>
    <rPh sb="8" eb="10">
      <t>ホイク</t>
    </rPh>
    <rPh sb="10" eb="12">
      <t>ジギョウ</t>
    </rPh>
    <rPh sb="12" eb="13">
      <t>シャ</t>
    </rPh>
    <rPh sb="14" eb="16">
      <t>カクニン</t>
    </rPh>
    <rPh sb="17" eb="18">
      <t>カカ</t>
    </rPh>
    <rPh sb="19" eb="21">
      <t>シツモン</t>
    </rPh>
    <phoneticPr fontId="2"/>
  </si>
  <si>
    <t>イ</t>
    <phoneticPr fontId="2"/>
  </si>
  <si>
    <t>ウ</t>
    <phoneticPr fontId="2"/>
  </si>
  <si>
    <t>エ</t>
    <phoneticPr fontId="2"/>
  </si>
  <si>
    <t>　障害児保育加算が認定されている場合、川崎市が認める障害児を受け入れており、当該障害児に係る保育従事者の配置基準を障害児2人につき1人としていますか。</t>
    <rPh sb="1" eb="3">
      <t>ショウガイ</t>
    </rPh>
    <rPh sb="3" eb="4">
      <t>ジ</t>
    </rPh>
    <rPh sb="4" eb="6">
      <t>ホイク</t>
    </rPh>
    <rPh sb="6" eb="8">
      <t>カサン</t>
    </rPh>
    <rPh sb="9" eb="11">
      <t>ニンテイ</t>
    </rPh>
    <rPh sb="16" eb="18">
      <t>バアイ</t>
    </rPh>
    <rPh sb="38" eb="40">
      <t>トウガイ</t>
    </rPh>
    <rPh sb="40" eb="42">
      <t>ショウガイ</t>
    </rPh>
    <rPh sb="42" eb="43">
      <t>ジ</t>
    </rPh>
    <rPh sb="44" eb="45">
      <t>カカ</t>
    </rPh>
    <rPh sb="46" eb="48">
      <t>ホイク</t>
    </rPh>
    <rPh sb="48" eb="51">
      <t>ジュウジシャ</t>
    </rPh>
    <rPh sb="52" eb="54">
      <t>ハイチ</t>
    </rPh>
    <rPh sb="54" eb="56">
      <t>キジュン</t>
    </rPh>
    <rPh sb="57" eb="59">
      <t>ショウガイ</t>
    </rPh>
    <rPh sb="59" eb="60">
      <t>ジ</t>
    </rPh>
    <rPh sb="61" eb="62">
      <t>ニン</t>
    </rPh>
    <rPh sb="66" eb="67">
      <t>ニン</t>
    </rPh>
    <phoneticPr fontId="2"/>
  </si>
  <si>
    <t>　減価償却費加算が認定されている場合、以下の要件をすべて満たしていますか。</t>
    <rPh sb="1" eb="3">
      <t>ゲンカ</t>
    </rPh>
    <rPh sb="3" eb="5">
      <t>ショウキャク</t>
    </rPh>
    <rPh sb="5" eb="6">
      <t>ヒ</t>
    </rPh>
    <rPh sb="6" eb="8">
      <t>カサン</t>
    </rPh>
    <rPh sb="9" eb="11">
      <t>ニンテイ</t>
    </rPh>
    <rPh sb="16" eb="18">
      <t>バアイ</t>
    </rPh>
    <rPh sb="19" eb="21">
      <t>イカ</t>
    </rPh>
    <rPh sb="22" eb="24">
      <t>ヨウケン</t>
    </rPh>
    <rPh sb="28" eb="29">
      <t>ミ</t>
    </rPh>
    <phoneticPr fontId="2"/>
  </si>
  <si>
    <t>　建物を整備・改修又は取得する際に、建設資金又は購入資金が発生していること。</t>
    <rPh sb="1" eb="3">
      <t>タテモノ</t>
    </rPh>
    <rPh sb="4" eb="6">
      <t>セイビ</t>
    </rPh>
    <rPh sb="7" eb="9">
      <t>カイシュウ</t>
    </rPh>
    <rPh sb="9" eb="10">
      <t>マタ</t>
    </rPh>
    <rPh sb="11" eb="13">
      <t>シュトク</t>
    </rPh>
    <rPh sb="15" eb="16">
      <t>サイ</t>
    </rPh>
    <rPh sb="18" eb="20">
      <t>ケンセツ</t>
    </rPh>
    <rPh sb="20" eb="22">
      <t>シキン</t>
    </rPh>
    <rPh sb="22" eb="23">
      <t>マタ</t>
    </rPh>
    <rPh sb="24" eb="26">
      <t>コウニュウ</t>
    </rPh>
    <rPh sb="26" eb="28">
      <t>シキン</t>
    </rPh>
    <rPh sb="29" eb="31">
      <t>ハッセイ</t>
    </rPh>
    <phoneticPr fontId="2"/>
  </si>
  <si>
    <t>　賃借料加算が認定されている場合、以下の要件をすべて満たしていますか。</t>
    <rPh sb="1" eb="4">
      <t>チンシャクリョウ</t>
    </rPh>
    <rPh sb="4" eb="6">
      <t>カサン</t>
    </rPh>
    <rPh sb="7" eb="9">
      <t>ニンテイ</t>
    </rPh>
    <rPh sb="14" eb="16">
      <t>バアイ</t>
    </rPh>
    <rPh sb="17" eb="19">
      <t>イカ</t>
    </rPh>
    <rPh sb="20" eb="22">
      <t>ヨウケン</t>
    </rPh>
    <rPh sb="26" eb="27">
      <t>ミ</t>
    </rPh>
    <phoneticPr fontId="2"/>
  </si>
  <si>
    <t>　ア の賃貸物件に対する賃借料が発生していること。</t>
    <rPh sb="4" eb="6">
      <t>チンタイ</t>
    </rPh>
    <rPh sb="6" eb="8">
      <t>ブッケン</t>
    </rPh>
    <rPh sb="9" eb="10">
      <t>タイ</t>
    </rPh>
    <rPh sb="12" eb="15">
      <t>チンシャクリョウ</t>
    </rPh>
    <rPh sb="16" eb="18">
      <t>ハッセイ</t>
    </rPh>
    <phoneticPr fontId="2"/>
  </si>
  <si>
    <t>　減価償却費加算の対象となっていないこと。</t>
    <rPh sb="1" eb="3">
      <t>ゲンカ</t>
    </rPh>
    <rPh sb="3" eb="5">
      <t>ショウキャク</t>
    </rPh>
    <rPh sb="5" eb="6">
      <t>ヒ</t>
    </rPh>
    <rPh sb="6" eb="8">
      <t>カサン</t>
    </rPh>
    <rPh sb="9" eb="11">
      <t>タイショウ</t>
    </rPh>
    <phoneticPr fontId="2"/>
  </si>
  <si>
    <t>　連携施設を設定していない場合、基本分単価等の減算措置を受けていますか。</t>
    <rPh sb="1" eb="3">
      <t>レンケイ</t>
    </rPh>
    <rPh sb="3" eb="5">
      <t>シセツ</t>
    </rPh>
    <rPh sb="6" eb="8">
      <t>セッテイ</t>
    </rPh>
    <rPh sb="13" eb="15">
      <t>バアイ</t>
    </rPh>
    <rPh sb="16" eb="18">
      <t>キホン</t>
    </rPh>
    <rPh sb="18" eb="19">
      <t>ブン</t>
    </rPh>
    <rPh sb="19" eb="21">
      <t>タンカ</t>
    </rPh>
    <rPh sb="21" eb="22">
      <t>トウ</t>
    </rPh>
    <rPh sb="23" eb="25">
      <t>ゲンサン</t>
    </rPh>
    <rPh sb="25" eb="27">
      <t>ソチ</t>
    </rPh>
    <rPh sb="28" eb="29">
      <t>ウ</t>
    </rPh>
    <phoneticPr fontId="2"/>
  </si>
  <si>
    <t>　食事の提供に当たり、事業所において調理する方法又は搬入施設から搬入する方法以外の方法による場合、基本分単価等の減算措置を受けていますか。</t>
    <rPh sb="1" eb="3">
      <t>ショクジ</t>
    </rPh>
    <rPh sb="4" eb="6">
      <t>テイキョウ</t>
    </rPh>
    <rPh sb="7" eb="8">
      <t>ア</t>
    </rPh>
    <rPh sb="11" eb="14">
      <t>ジギョウショ</t>
    </rPh>
    <rPh sb="18" eb="20">
      <t>チョウリ</t>
    </rPh>
    <rPh sb="22" eb="24">
      <t>ホウホウ</t>
    </rPh>
    <rPh sb="24" eb="25">
      <t>マタ</t>
    </rPh>
    <rPh sb="26" eb="28">
      <t>ハンニュウ</t>
    </rPh>
    <rPh sb="28" eb="30">
      <t>シセツ</t>
    </rPh>
    <rPh sb="32" eb="34">
      <t>ハンニュウ</t>
    </rPh>
    <rPh sb="36" eb="38">
      <t>ホウホウ</t>
    </rPh>
    <rPh sb="38" eb="40">
      <t>イガイ</t>
    </rPh>
    <rPh sb="41" eb="43">
      <t>ホウホウ</t>
    </rPh>
    <rPh sb="46" eb="48">
      <t>バアイ</t>
    </rPh>
    <rPh sb="49" eb="51">
      <t>キホン</t>
    </rPh>
    <rPh sb="51" eb="52">
      <t>ブン</t>
    </rPh>
    <rPh sb="52" eb="54">
      <t>タンカ</t>
    </rPh>
    <rPh sb="54" eb="55">
      <t>トウ</t>
    </rPh>
    <rPh sb="56" eb="58">
      <t>ゲンサン</t>
    </rPh>
    <rPh sb="58" eb="60">
      <t>ソチ</t>
    </rPh>
    <rPh sb="61" eb="62">
      <t>ウ</t>
    </rPh>
    <phoneticPr fontId="2"/>
  </si>
  <si>
    <t>2-④</t>
    <phoneticPr fontId="2"/>
  </si>
  <si>
    <t>1-①</t>
    <phoneticPr fontId="2"/>
  </si>
  <si>
    <t>1-②</t>
    <phoneticPr fontId="2"/>
  </si>
  <si>
    <t>1-③</t>
    <phoneticPr fontId="2"/>
  </si>
  <si>
    <t>1-④</t>
    <phoneticPr fontId="2"/>
  </si>
  <si>
    <t>ウ</t>
    <phoneticPr fontId="2"/>
  </si>
  <si>
    <t>エ</t>
    <phoneticPr fontId="2"/>
  </si>
  <si>
    <t>ア</t>
    <phoneticPr fontId="2"/>
  </si>
  <si>
    <t>オ</t>
    <phoneticPr fontId="2"/>
  </si>
  <si>
    <t>2-①</t>
    <phoneticPr fontId="2"/>
  </si>
  <si>
    <t>2-②</t>
    <phoneticPr fontId="2"/>
  </si>
  <si>
    <t>2-③</t>
    <phoneticPr fontId="2"/>
  </si>
  <si>
    <t>　管理者が設置されていない場合、基本分単価等の減算措置を受けていますか。</t>
    <rPh sb="1" eb="4">
      <t>カンリシャ</t>
    </rPh>
    <rPh sb="5" eb="7">
      <t>セッチ</t>
    </rPh>
    <rPh sb="13" eb="15">
      <t>バアイ</t>
    </rPh>
    <rPh sb="16" eb="18">
      <t>キホン</t>
    </rPh>
    <rPh sb="18" eb="19">
      <t>ブン</t>
    </rPh>
    <rPh sb="19" eb="21">
      <t>タンカ</t>
    </rPh>
    <rPh sb="21" eb="22">
      <t>トウ</t>
    </rPh>
    <rPh sb="23" eb="25">
      <t>ゲンサン</t>
    </rPh>
    <rPh sb="25" eb="27">
      <t>ソチ</t>
    </rPh>
    <rPh sb="28" eb="29">
      <t>ウ</t>
    </rPh>
    <phoneticPr fontId="2"/>
  </si>
  <si>
    <t>登降園記録簿</t>
    <rPh sb="0" eb="1">
      <t>トウ</t>
    </rPh>
    <rPh sb="1" eb="3">
      <t>コウエン</t>
    </rPh>
    <rPh sb="3" eb="6">
      <t>キロクボ</t>
    </rPh>
    <phoneticPr fontId="2"/>
  </si>
  <si>
    <t>（</t>
    <phoneticPr fontId="2"/>
  </si>
  <si>
    <t>）</t>
    <phoneticPr fontId="2"/>
  </si>
  <si>
    <t>フリー</t>
    <phoneticPr fontId="2"/>
  </si>
  <si>
    <t>P21</t>
    <phoneticPr fontId="2"/>
  </si>
  <si>
    <t>障害名の有無</t>
    <rPh sb="0" eb="2">
      <t>ショウガイ</t>
    </rPh>
    <rPh sb="2" eb="3">
      <t>メイ</t>
    </rPh>
    <rPh sb="4" eb="6">
      <t>ウム</t>
    </rPh>
    <phoneticPr fontId="2"/>
  </si>
  <si>
    <t>障害名・児童の状況など</t>
  </si>
  <si>
    <t>個別計画の作成頻度</t>
    <rPh sb="0" eb="2">
      <t>コベツ</t>
    </rPh>
    <rPh sb="2" eb="4">
      <t>ケイカク</t>
    </rPh>
    <rPh sb="5" eb="7">
      <t>サクセイ</t>
    </rPh>
    <rPh sb="7" eb="9">
      <t>ヒンド</t>
    </rPh>
    <phoneticPr fontId="2"/>
  </si>
  <si>
    <t>職員の加配</t>
    <rPh sb="0" eb="2">
      <t>ショクイン</t>
    </rPh>
    <rPh sb="3" eb="5">
      <t>カハイ</t>
    </rPh>
    <phoneticPr fontId="2"/>
  </si>
  <si>
    <t>連携保育は協定書に基づいた内容ですか。</t>
    <rPh sb="0" eb="4">
      <t>レンケイホイク</t>
    </rPh>
    <rPh sb="5" eb="8">
      <t>キョウテイショ</t>
    </rPh>
    <rPh sb="9" eb="10">
      <t>モト</t>
    </rPh>
    <rPh sb="13" eb="15">
      <t>ナイヨウ</t>
    </rPh>
    <phoneticPr fontId="2"/>
  </si>
  <si>
    <t>連携保育等の頻度</t>
    <rPh sb="0" eb="4">
      <t>レンケイホイク</t>
    </rPh>
    <rPh sb="4" eb="5">
      <t>トウ</t>
    </rPh>
    <rPh sb="6" eb="8">
      <t>ヒンド</t>
    </rPh>
    <phoneticPr fontId="2"/>
  </si>
  <si>
    <t>連携保育を行う子どもの年齢</t>
    <rPh sb="0" eb="4">
      <t>レンケイホイク</t>
    </rPh>
    <rPh sb="5" eb="6">
      <t>オコナ</t>
    </rPh>
    <rPh sb="7" eb="8">
      <t>コ</t>
    </rPh>
    <rPh sb="11" eb="13">
      <t>ネンレイ</t>
    </rPh>
    <phoneticPr fontId="2"/>
  </si>
  <si>
    <t>月齢</t>
    <rPh sb="0" eb="2">
      <t>ゲツレイ</t>
    </rPh>
    <phoneticPr fontId="2"/>
  </si>
  <si>
    <t>か月以上</t>
    <rPh sb="1" eb="2">
      <t>ゲツ</t>
    </rPh>
    <rPh sb="2" eb="4">
      <t>イジョウ</t>
    </rPh>
    <phoneticPr fontId="2"/>
  </si>
  <si>
    <t>連携保育等の内容を記載ください。</t>
    <rPh sb="0" eb="4">
      <t>レンケイホイク</t>
    </rPh>
    <rPh sb="4" eb="5">
      <t>トウ</t>
    </rPh>
    <rPh sb="6" eb="8">
      <t>ナイヨウ</t>
    </rPh>
    <rPh sb="9" eb="11">
      <t>キサイ</t>
    </rPh>
    <phoneticPr fontId="2"/>
  </si>
  <si>
    <t>昨年度
実施回数</t>
    <rPh sb="0" eb="3">
      <t>サクネンド</t>
    </rPh>
    <rPh sb="4" eb="6">
      <t>ジッシ</t>
    </rPh>
    <rPh sb="6" eb="8">
      <t>カイスウ</t>
    </rPh>
    <phoneticPr fontId="2"/>
  </si>
  <si>
    <t>⑨園外保育</t>
    <rPh sb="1" eb="5">
      <t>エンガイホイク</t>
    </rPh>
    <phoneticPr fontId="2"/>
  </si>
  <si>
    <t>⑩子どもの人数確認</t>
    <rPh sb="1" eb="2">
      <t>コ</t>
    </rPh>
    <rPh sb="5" eb="9">
      <t>ニンズウカクニン</t>
    </rPh>
    <phoneticPr fontId="2"/>
  </si>
  <si>
    <t>②食事計画の作成</t>
    <rPh sb="1" eb="3">
      <t>ショクジ</t>
    </rPh>
    <rPh sb="3" eb="5">
      <t>ケイカク</t>
    </rPh>
    <rPh sb="6" eb="8">
      <t>サクセイ</t>
    </rPh>
    <phoneticPr fontId="2"/>
  </si>
  <si>
    <t>（μgRAE）</t>
    <phoneticPr fontId="2"/>
  </si>
  <si>
    <t>食</t>
    <rPh sb="0" eb="1">
      <t>ショク</t>
    </rPh>
    <phoneticPr fontId="2"/>
  </si>
  <si>
    <t>＋</t>
    <phoneticPr fontId="2"/>
  </si>
  <si>
    <t>）</t>
    <phoneticPr fontId="72"/>
  </si>
  <si>
    <t>・上段の「保育園における給与栄養目標量」は、月ごとに変更がない場合はコピーで構いません。</t>
    <rPh sb="38" eb="39">
      <t>カマ</t>
    </rPh>
    <phoneticPr fontId="2"/>
  </si>
  <si>
    <t>P16</t>
    <phoneticPr fontId="2"/>
  </si>
  <si>
    <t>P23</t>
    <phoneticPr fontId="2"/>
  </si>
  <si>
    <t>以上で終了になります。何かご不明な点がございましたら、お問い合わせください。</t>
    <phoneticPr fontId="2"/>
  </si>
  <si>
    <t>●勤怠管理関係</t>
    <rPh sb="1" eb="3">
      <t>キンタイ</t>
    </rPh>
    <rPh sb="3" eb="5">
      <t>カンリ</t>
    </rPh>
    <rPh sb="5" eb="7">
      <t>カンケイ</t>
    </rPh>
    <phoneticPr fontId="72"/>
  </si>
  <si>
    <t>(1)</t>
  </si>
  <si>
    <t>職務分担表</t>
    <rPh sb="0" eb="2">
      <t>ショクム</t>
    </rPh>
    <rPh sb="2" eb="4">
      <t>ブンタン</t>
    </rPh>
    <rPh sb="4" eb="5">
      <t>ヒョウ</t>
    </rPh>
    <phoneticPr fontId="72"/>
  </si>
  <si>
    <t>労働基準法各協定書及び労基署への届出書（第24条、32条、36条）</t>
    <rPh sb="0" eb="2">
      <t>ロウドウ</t>
    </rPh>
    <rPh sb="2" eb="5">
      <t>キジュンホウ</t>
    </rPh>
    <rPh sb="5" eb="6">
      <t>カク</t>
    </rPh>
    <rPh sb="6" eb="9">
      <t>キョウテイショ</t>
    </rPh>
    <rPh sb="9" eb="10">
      <t>オヨ</t>
    </rPh>
    <rPh sb="11" eb="14">
      <t>ロウキショ</t>
    </rPh>
    <rPh sb="16" eb="18">
      <t>トドケデ</t>
    </rPh>
    <rPh sb="18" eb="19">
      <t>ショ</t>
    </rPh>
    <rPh sb="20" eb="21">
      <t>ダイ</t>
    </rPh>
    <rPh sb="23" eb="24">
      <t>ジョウ</t>
    </rPh>
    <rPh sb="27" eb="28">
      <t>ジョウ</t>
    </rPh>
    <rPh sb="31" eb="32">
      <t>ジョウ</t>
    </rPh>
    <phoneticPr fontId="72"/>
  </si>
  <si>
    <t>(5)</t>
  </si>
  <si>
    <t>(6)</t>
  </si>
  <si>
    <t>職員シフト表</t>
    <rPh sb="0" eb="2">
      <t>ショクイン</t>
    </rPh>
    <rPh sb="5" eb="6">
      <t>ヒョウ</t>
    </rPh>
    <phoneticPr fontId="72"/>
  </si>
  <si>
    <t>(7)</t>
  </si>
  <si>
    <t>(8)</t>
  </si>
  <si>
    <t>(9)</t>
  </si>
  <si>
    <t>(10)</t>
  </si>
  <si>
    <t>●非常災害対策関係</t>
    <rPh sb="1" eb="3">
      <t>ヒジョウ</t>
    </rPh>
    <rPh sb="3" eb="5">
      <t>サイガイ</t>
    </rPh>
    <rPh sb="5" eb="7">
      <t>タイサク</t>
    </rPh>
    <rPh sb="7" eb="9">
      <t>カンケイ</t>
    </rPh>
    <phoneticPr fontId="72"/>
  </si>
  <si>
    <t>避難消火訓練年間計画及び実施記録</t>
    <rPh sb="0" eb="2">
      <t>ヒナン</t>
    </rPh>
    <rPh sb="2" eb="4">
      <t>ショウカ</t>
    </rPh>
    <rPh sb="4" eb="6">
      <t>クンレン</t>
    </rPh>
    <rPh sb="6" eb="8">
      <t>ネンカン</t>
    </rPh>
    <rPh sb="8" eb="10">
      <t>ケイカク</t>
    </rPh>
    <rPh sb="10" eb="11">
      <t>オヨ</t>
    </rPh>
    <rPh sb="12" eb="14">
      <t>ジッシ</t>
    </rPh>
    <rPh sb="14" eb="16">
      <t>キロク</t>
    </rPh>
    <phoneticPr fontId="72"/>
  </si>
  <si>
    <t>消防訓練計画報告書・実施結果報告書</t>
    <rPh sb="0" eb="2">
      <t>ショウボウ</t>
    </rPh>
    <rPh sb="2" eb="4">
      <t>クンレン</t>
    </rPh>
    <rPh sb="4" eb="6">
      <t>ケイカク</t>
    </rPh>
    <rPh sb="6" eb="9">
      <t>ホウコクショ</t>
    </rPh>
    <rPh sb="10" eb="12">
      <t>ジッシ</t>
    </rPh>
    <rPh sb="12" eb="14">
      <t>ケッカ</t>
    </rPh>
    <rPh sb="14" eb="17">
      <t>ホウコクショ</t>
    </rPh>
    <phoneticPr fontId="72"/>
  </si>
  <si>
    <t>避難経路図</t>
    <rPh sb="0" eb="2">
      <t>ヒナン</t>
    </rPh>
    <rPh sb="2" eb="4">
      <t>ケイロ</t>
    </rPh>
    <rPh sb="4" eb="5">
      <t>ズ</t>
    </rPh>
    <phoneticPr fontId="72"/>
  </si>
  <si>
    <t>緊急連絡体制等</t>
    <rPh sb="0" eb="2">
      <t>キンキュウ</t>
    </rPh>
    <rPh sb="2" eb="4">
      <t>レンラク</t>
    </rPh>
    <rPh sb="4" eb="6">
      <t>タイセイ</t>
    </rPh>
    <rPh sb="6" eb="7">
      <t>トウ</t>
    </rPh>
    <phoneticPr fontId="72"/>
  </si>
  <si>
    <t>●危機管理関係</t>
    <rPh sb="1" eb="3">
      <t>キキ</t>
    </rPh>
    <rPh sb="3" eb="5">
      <t>カンリ</t>
    </rPh>
    <rPh sb="5" eb="7">
      <t>カンケイ</t>
    </rPh>
    <phoneticPr fontId="72"/>
  </si>
  <si>
    <t>(2)</t>
    <phoneticPr fontId="72"/>
  </si>
  <si>
    <t>不審者対策に関する記録</t>
    <rPh sb="0" eb="3">
      <t>フシンシャ</t>
    </rPh>
    <rPh sb="3" eb="5">
      <t>タイサク</t>
    </rPh>
    <rPh sb="6" eb="7">
      <t>カン</t>
    </rPh>
    <rPh sb="9" eb="11">
      <t>キロク</t>
    </rPh>
    <phoneticPr fontId="72"/>
  </si>
  <si>
    <t>児童虐待防止に関する記録</t>
    <rPh sb="0" eb="2">
      <t>ジドウ</t>
    </rPh>
    <rPh sb="2" eb="4">
      <t>ギャクタイ</t>
    </rPh>
    <rPh sb="4" eb="6">
      <t>ボウシ</t>
    </rPh>
    <rPh sb="7" eb="8">
      <t>カン</t>
    </rPh>
    <rPh sb="10" eb="12">
      <t>キロク</t>
    </rPh>
    <phoneticPr fontId="72"/>
  </si>
  <si>
    <t>定款</t>
    <rPh sb="0" eb="2">
      <t>テイカン</t>
    </rPh>
    <phoneticPr fontId="72"/>
  </si>
  <si>
    <t>運営規程（重要事項に関する規程）</t>
    <rPh sb="0" eb="2">
      <t>ウンエイ</t>
    </rPh>
    <rPh sb="2" eb="4">
      <t>キテイ</t>
    </rPh>
    <rPh sb="5" eb="7">
      <t>ジュウヨウ</t>
    </rPh>
    <rPh sb="7" eb="9">
      <t>ジコウ</t>
    </rPh>
    <rPh sb="10" eb="11">
      <t>カン</t>
    </rPh>
    <rPh sb="13" eb="15">
      <t>キテイ</t>
    </rPh>
    <phoneticPr fontId="72"/>
  </si>
  <si>
    <t>就業規則</t>
    <rPh sb="0" eb="2">
      <t>シュウギョウ</t>
    </rPh>
    <rPh sb="2" eb="4">
      <t>キソク</t>
    </rPh>
    <phoneticPr fontId="72"/>
  </si>
  <si>
    <t>給与規程</t>
    <rPh sb="0" eb="2">
      <t>キュウヨ</t>
    </rPh>
    <rPh sb="2" eb="4">
      <t>キテイ</t>
    </rPh>
    <phoneticPr fontId="72"/>
  </si>
  <si>
    <t>育児・介護休業規程</t>
    <rPh sb="0" eb="2">
      <t>イクジ</t>
    </rPh>
    <rPh sb="3" eb="5">
      <t>カイゴ</t>
    </rPh>
    <rPh sb="5" eb="7">
      <t>キュウギョウ</t>
    </rPh>
    <rPh sb="7" eb="9">
      <t>キテイ</t>
    </rPh>
    <phoneticPr fontId="72"/>
  </si>
  <si>
    <t>旅費規程</t>
    <rPh sb="0" eb="2">
      <t>リョヒ</t>
    </rPh>
    <rPh sb="2" eb="4">
      <t>キテイ</t>
    </rPh>
    <phoneticPr fontId="72"/>
  </si>
  <si>
    <t>経理規程</t>
    <rPh sb="0" eb="2">
      <t>ケイリ</t>
    </rPh>
    <rPh sb="2" eb="4">
      <t>キテイ</t>
    </rPh>
    <phoneticPr fontId="72"/>
  </si>
  <si>
    <t>その他の規程類</t>
    <rPh sb="2" eb="3">
      <t>タ</t>
    </rPh>
    <rPh sb="4" eb="6">
      <t>キテイ</t>
    </rPh>
    <rPh sb="6" eb="7">
      <t>ルイ</t>
    </rPh>
    <phoneticPr fontId="72"/>
  </si>
  <si>
    <t>事故予防・対応マニュアル</t>
    <rPh sb="0" eb="2">
      <t>ジコ</t>
    </rPh>
    <rPh sb="2" eb="4">
      <t>ヨボウ</t>
    </rPh>
    <rPh sb="5" eb="7">
      <t>タイオウ</t>
    </rPh>
    <phoneticPr fontId="72"/>
  </si>
  <si>
    <t>不審者対策マニュアル</t>
    <rPh sb="0" eb="3">
      <t>フシンシャ</t>
    </rPh>
    <rPh sb="3" eb="5">
      <t>タイサク</t>
    </rPh>
    <phoneticPr fontId="72"/>
  </si>
  <si>
    <t>児童虐待防止・対応マニュアル</t>
    <rPh sb="0" eb="2">
      <t>ジドウ</t>
    </rPh>
    <rPh sb="2" eb="4">
      <t>ギャクタイ</t>
    </rPh>
    <rPh sb="4" eb="6">
      <t>ボウシ</t>
    </rPh>
    <rPh sb="7" eb="9">
      <t>タイオウ</t>
    </rPh>
    <phoneticPr fontId="72"/>
  </si>
  <si>
    <t>●その他</t>
    <rPh sb="3" eb="4">
      <t>タ</t>
    </rPh>
    <phoneticPr fontId="72"/>
  </si>
  <si>
    <t>(1)</t>
    <phoneticPr fontId="72"/>
  </si>
  <si>
    <t>認可関係書類</t>
    <rPh sb="0" eb="2">
      <t>ニンカ</t>
    </rPh>
    <rPh sb="2" eb="4">
      <t>カンケイ</t>
    </rPh>
    <rPh sb="4" eb="6">
      <t>ショルイ</t>
    </rPh>
    <phoneticPr fontId="72"/>
  </si>
  <si>
    <t>保育園利用に関する個人情報の使用に係る同意書</t>
    <rPh sb="0" eb="3">
      <t>ホイクエン</t>
    </rPh>
    <rPh sb="3" eb="5">
      <t>リヨウ</t>
    </rPh>
    <rPh sb="6" eb="7">
      <t>カン</t>
    </rPh>
    <rPh sb="9" eb="11">
      <t>コジン</t>
    </rPh>
    <rPh sb="11" eb="13">
      <t>ジョウホウ</t>
    </rPh>
    <rPh sb="14" eb="16">
      <t>シヨウ</t>
    </rPh>
    <rPh sb="17" eb="18">
      <t>カカ</t>
    </rPh>
    <rPh sb="19" eb="22">
      <t>ドウイショ</t>
    </rPh>
    <phoneticPr fontId="72"/>
  </si>
  <si>
    <t>保護者説明会資料（議事録）の写し</t>
    <rPh sb="0" eb="2">
      <t>ホゴ</t>
    </rPh>
    <rPh sb="2" eb="3">
      <t>シャ</t>
    </rPh>
    <rPh sb="3" eb="6">
      <t>セツメイカイ</t>
    </rPh>
    <rPh sb="6" eb="8">
      <t>シリョウ</t>
    </rPh>
    <rPh sb="9" eb="12">
      <t>ギジロク</t>
    </rPh>
    <rPh sb="14" eb="15">
      <t>ウツ</t>
    </rPh>
    <phoneticPr fontId="72"/>
  </si>
  <si>
    <t>●児童の保育計画等</t>
    <rPh sb="1" eb="3">
      <t>ジドウ</t>
    </rPh>
    <rPh sb="4" eb="6">
      <t>ホイク</t>
    </rPh>
    <rPh sb="6" eb="8">
      <t>ケイカク</t>
    </rPh>
    <rPh sb="8" eb="9">
      <t>トウ</t>
    </rPh>
    <phoneticPr fontId="72"/>
  </si>
  <si>
    <t>出席簿</t>
    <rPh sb="0" eb="3">
      <t>シュッセキボ</t>
    </rPh>
    <phoneticPr fontId="72"/>
  </si>
  <si>
    <t>連携協定書</t>
    <rPh sb="0" eb="2">
      <t>レンケイ</t>
    </rPh>
    <rPh sb="2" eb="4">
      <t>キョウテイ</t>
    </rPh>
    <rPh sb="4" eb="5">
      <t>ショ</t>
    </rPh>
    <phoneticPr fontId="72"/>
  </si>
  <si>
    <t>(9)</t>
    <phoneticPr fontId="72"/>
  </si>
  <si>
    <t>連携施設等への引き継ぎ書類</t>
    <rPh sb="0" eb="2">
      <t>レンケイ</t>
    </rPh>
    <rPh sb="2" eb="4">
      <t>シセツ</t>
    </rPh>
    <rPh sb="4" eb="5">
      <t>トウ</t>
    </rPh>
    <rPh sb="7" eb="8">
      <t>ヒ</t>
    </rPh>
    <rPh sb="9" eb="10">
      <t>ツ</t>
    </rPh>
    <rPh sb="11" eb="13">
      <t>ショルイ</t>
    </rPh>
    <phoneticPr fontId="72"/>
  </si>
  <si>
    <t>(10)</t>
    <phoneticPr fontId="72"/>
  </si>
  <si>
    <t>連携施設保育、代替保育等の記録</t>
    <rPh sb="0" eb="2">
      <t>レンケイ</t>
    </rPh>
    <rPh sb="2" eb="4">
      <t>シセツ</t>
    </rPh>
    <rPh sb="4" eb="6">
      <t>ホイク</t>
    </rPh>
    <rPh sb="7" eb="9">
      <t>ダイタイ</t>
    </rPh>
    <rPh sb="9" eb="11">
      <t>ホイク</t>
    </rPh>
    <rPh sb="11" eb="12">
      <t>トウ</t>
    </rPh>
    <rPh sb="13" eb="15">
      <t>キロク</t>
    </rPh>
    <phoneticPr fontId="72"/>
  </si>
  <si>
    <t>●児童の健康管理関係</t>
    <rPh sb="1" eb="3">
      <t>ジドウ</t>
    </rPh>
    <rPh sb="4" eb="6">
      <t>ケンコウ</t>
    </rPh>
    <rPh sb="6" eb="8">
      <t>カンリ</t>
    </rPh>
    <rPh sb="8" eb="10">
      <t>カンケイ</t>
    </rPh>
    <phoneticPr fontId="72"/>
  </si>
  <si>
    <t>歯科健康診断</t>
    <rPh sb="0" eb="2">
      <t>シカ</t>
    </rPh>
    <rPh sb="2" eb="4">
      <t>ケンコウ</t>
    </rPh>
    <rPh sb="4" eb="6">
      <t>シンダン</t>
    </rPh>
    <phoneticPr fontId="72"/>
  </si>
  <si>
    <t>ＳＩＤＳチェック表</t>
    <rPh sb="8" eb="9">
      <t>ヒョウ</t>
    </rPh>
    <phoneticPr fontId="72"/>
  </si>
  <si>
    <t>保健計画</t>
    <rPh sb="0" eb="2">
      <t>ホケン</t>
    </rPh>
    <rPh sb="2" eb="4">
      <t>ケイカク</t>
    </rPh>
    <phoneticPr fontId="72"/>
  </si>
  <si>
    <t>●給食関係</t>
    <rPh sb="1" eb="3">
      <t>キュウショク</t>
    </rPh>
    <rPh sb="3" eb="5">
      <t>カンケイ</t>
    </rPh>
    <phoneticPr fontId="72"/>
  </si>
  <si>
    <t>給与栄養量表</t>
    <rPh sb="0" eb="2">
      <t>キュウヨ</t>
    </rPh>
    <rPh sb="2" eb="4">
      <t>エイヨウ</t>
    </rPh>
    <rPh sb="4" eb="5">
      <t>リョウ</t>
    </rPh>
    <rPh sb="5" eb="6">
      <t>ヒョウ</t>
    </rPh>
    <phoneticPr fontId="72"/>
  </si>
  <si>
    <t>園だより</t>
    <rPh sb="0" eb="1">
      <t>エン</t>
    </rPh>
    <phoneticPr fontId="72"/>
  </si>
  <si>
    <t>健康だより</t>
    <rPh sb="0" eb="2">
      <t>ケンコウ</t>
    </rPh>
    <phoneticPr fontId="72"/>
  </si>
  <si>
    <t>給食だより</t>
    <rPh sb="0" eb="2">
      <t>キュウショク</t>
    </rPh>
    <phoneticPr fontId="72"/>
  </si>
  <si>
    <t>小口現金出納帳</t>
    <rPh sb="0" eb="2">
      <t>コグチ</t>
    </rPh>
    <rPh sb="2" eb="4">
      <t>ゲンキン</t>
    </rPh>
    <rPh sb="4" eb="7">
      <t>スイトウチョウ</t>
    </rPh>
    <phoneticPr fontId="72"/>
  </si>
  <si>
    <t>寄附金品受付書、寄附金品台帳、寄附領収書（控）</t>
    <rPh sb="0" eb="3">
      <t>キフキン</t>
    </rPh>
    <rPh sb="3" eb="4">
      <t>ヒン</t>
    </rPh>
    <rPh sb="4" eb="6">
      <t>ウケツケ</t>
    </rPh>
    <rPh sb="6" eb="7">
      <t>ショ</t>
    </rPh>
    <rPh sb="8" eb="11">
      <t>キフキン</t>
    </rPh>
    <rPh sb="11" eb="12">
      <t>ヒン</t>
    </rPh>
    <rPh sb="12" eb="14">
      <t>ダイチョウ</t>
    </rPh>
    <rPh sb="15" eb="17">
      <t>キフ</t>
    </rPh>
    <rPh sb="17" eb="20">
      <t>リョウシュウショ</t>
    </rPh>
    <rPh sb="21" eb="22">
      <t>ヒカ</t>
    </rPh>
    <phoneticPr fontId="72"/>
  </si>
  <si>
    <t>総勘定元帳</t>
    <rPh sb="0" eb="3">
      <t>ソウカンジョウ</t>
    </rPh>
    <rPh sb="3" eb="5">
      <t>モトチョウ</t>
    </rPh>
    <phoneticPr fontId="72"/>
  </si>
  <si>
    <t>仕訳伝票</t>
    <rPh sb="0" eb="2">
      <t>シワケ</t>
    </rPh>
    <rPh sb="2" eb="4">
      <t>デンピョウ</t>
    </rPh>
    <phoneticPr fontId="72"/>
  </si>
  <si>
    <t>【４　その他】</t>
    <rPh sb="5" eb="6">
      <t>タ</t>
    </rPh>
    <phoneticPr fontId="72"/>
  </si>
  <si>
    <t>上記資料の他、必要に応じて提出をお願いする場合があります。</t>
    <rPh sb="0" eb="2">
      <t>ジョウキ</t>
    </rPh>
    <rPh sb="2" eb="4">
      <t>シリョウ</t>
    </rPh>
    <rPh sb="5" eb="6">
      <t>ホカ</t>
    </rPh>
    <rPh sb="7" eb="9">
      <t>ヒツヨウ</t>
    </rPh>
    <rPh sb="10" eb="11">
      <t>オウ</t>
    </rPh>
    <rPh sb="13" eb="15">
      <t>テイシュツ</t>
    </rPh>
    <rPh sb="17" eb="18">
      <t>ネガ</t>
    </rPh>
    <rPh sb="21" eb="23">
      <t>バアイ</t>
    </rPh>
    <phoneticPr fontId="72"/>
  </si>
  <si>
    <t>ご不明な点等ございましたら、担当までお問い合わせください。</t>
    <rPh sb="1" eb="3">
      <t>フメイ</t>
    </rPh>
    <rPh sb="4" eb="5">
      <t>テン</t>
    </rPh>
    <rPh sb="5" eb="6">
      <t>トウ</t>
    </rPh>
    <rPh sb="14" eb="16">
      <t>タントウ</t>
    </rPh>
    <rPh sb="19" eb="20">
      <t>ト</t>
    </rPh>
    <rPh sb="21" eb="22">
      <t>ア</t>
    </rPh>
    <phoneticPr fontId="72"/>
  </si>
  <si>
    <t>(別紙)</t>
    <rPh sb="1" eb="3">
      <t>ベッシ</t>
    </rPh>
    <phoneticPr fontId="2"/>
  </si>
  <si>
    <t>【別紙1】（実地）提出資料一覧</t>
    <rPh sb="6" eb="8">
      <t>ジッチ</t>
    </rPh>
    <phoneticPr fontId="2"/>
  </si>
  <si>
    <t>【別紙2】在籍職員名簿</t>
    <rPh sb="1" eb="3">
      <t>ベッシ</t>
    </rPh>
    <phoneticPr fontId="2"/>
  </si>
  <si>
    <t>【別紙3】異動・退職職員名簿</t>
    <rPh sb="1" eb="3">
      <t>ベッシ</t>
    </rPh>
    <phoneticPr fontId="2"/>
  </si>
  <si>
    <t>【別紙4】資料の補足説明</t>
    <rPh sb="5" eb="7">
      <t>シリョウ</t>
    </rPh>
    <rPh sb="8" eb="10">
      <t>ホソク</t>
    </rPh>
    <rPh sb="10" eb="12">
      <t>セツメイ</t>
    </rPh>
    <phoneticPr fontId="2"/>
  </si>
  <si>
    <t>【別紙5】資料の提出方法</t>
    <rPh sb="5" eb="7">
      <t>シリョウ</t>
    </rPh>
    <phoneticPr fontId="2"/>
  </si>
  <si>
    <t>【別紙6】当日に用意する書類</t>
    <rPh sb="5" eb="7">
      <t>トウジツ</t>
    </rPh>
    <rPh sb="8" eb="10">
      <t>ヨウイ</t>
    </rPh>
    <rPh sb="12" eb="14">
      <t>ショルイ</t>
    </rPh>
    <phoneticPr fontId="2"/>
  </si>
  <si>
    <t>　（小規模A・B型、事業所内保育事業）</t>
    <rPh sb="2" eb="5">
      <t>ショウキボ</t>
    </rPh>
    <rPh sb="8" eb="9">
      <t>ガタ</t>
    </rPh>
    <rPh sb="12" eb="14">
      <t>ショナイ</t>
    </rPh>
    <rPh sb="14" eb="16">
      <t>ホイク</t>
    </rPh>
    <rPh sb="16" eb="18">
      <t>ジギョウ</t>
    </rPh>
    <phoneticPr fontId="2"/>
  </si>
  <si>
    <t>（小規模A・B型、事業所内保育事業）</t>
    <phoneticPr fontId="72"/>
  </si>
  <si>
    <t>次のタブへ⇒</t>
    <phoneticPr fontId="2"/>
  </si>
  <si>
    <t>当日に用意する資料へ</t>
    <phoneticPr fontId="2"/>
  </si>
  <si>
    <t>　次のタブへ⇒</t>
    <phoneticPr fontId="2"/>
  </si>
  <si>
    <t>要件①</t>
    <rPh sb="0" eb="2">
      <t>ヨウケン</t>
    </rPh>
    <phoneticPr fontId="2"/>
  </si>
  <si>
    <t>要件②</t>
    <rPh sb="0" eb="2">
      <t>ヨウケン</t>
    </rPh>
    <phoneticPr fontId="2"/>
  </si>
  <si>
    <t>保育士</t>
    <rPh sb="0" eb="3">
      <t>ホイクシ</t>
    </rPh>
    <phoneticPr fontId="2"/>
  </si>
  <si>
    <t>1-7 安全計画等</t>
    <rPh sb="4" eb="6">
      <t>アンゼン</t>
    </rPh>
    <rPh sb="6" eb="8">
      <t>ケイカク</t>
    </rPh>
    <rPh sb="8" eb="9">
      <t>トウ</t>
    </rPh>
    <phoneticPr fontId="2"/>
  </si>
  <si>
    <t>・休憩はフロア内で時間をずらしてとっている。
・朝7:00～9:00まで、夕16:00～20:00まで合同保育を行っている。</t>
    <rPh sb="1" eb="3">
      <t>キュウケイ</t>
    </rPh>
    <rPh sb="7" eb="8">
      <t>ナイ</t>
    </rPh>
    <rPh sb="9" eb="11">
      <t>ジカン</t>
    </rPh>
    <rPh sb="24" eb="25">
      <t>アサ</t>
    </rPh>
    <rPh sb="37" eb="38">
      <t>ユウ</t>
    </rPh>
    <rPh sb="51" eb="53">
      <t>ゴウドウ</t>
    </rPh>
    <rPh sb="53" eb="55">
      <t>ホイク</t>
    </rPh>
    <rPh sb="56" eb="57">
      <t>オコナ</t>
    </rPh>
    <phoneticPr fontId="2"/>
  </si>
  <si>
    <t>小規模保育事業Ａ型</t>
    <rPh sb="0" eb="3">
      <t>ショウキボ</t>
    </rPh>
    <rPh sb="3" eb="5">
      <t>ホイク</t>
    </rPh>
    <rPh sb="5" eb="7">
      <t>ジギョウ</t>
    </rPh>
    <rPh sb="8" eb="9">
      <t>ガタ</t>
    </rPh>
    <phoneticPr fontId="2"/>
  </si>
  <si>
    <t>小規模保育事業Ｂ型</t>
    <rPh sb="0" eb="3">
      <t>ショウキボ</t>
    </rPh>
    <rPh sb="3" eb="5">
      <t>ホイク</t>
    </rPh>
    <rPh sb="5" eb="7">
      <t>ジギョウ</t>
    </rPh>
    <rPh sb="8" eb="9">
      <t>ガタ</t>
    </rPh>
    <phoneticPr fontId="2"/>
  </si>
  <si>
    <t>保育所型事業所内保育事業</t>
    <rPh sb="0" eb="2">
      <t>ホイク</t>
    </rPh>
    <rPh sb="2" eb="3">
      <t>ジョ</t>
    </rPh>
    <rPh sb="3" eb="4">
      <t>ガタ</t>
    </rPh>
    <rPh sb="4" eb="7">
      <t>ジギョウショ</t>
    </rPh>
    <rPh sb="7" eb="8">
      <t>ナイ</t>
    </rPh>
    <rPh sb="8" eb="10">
      <t>ホイク</t>
    </rPh>
    <rPh sb="10" eb="12">
      <t>ジギョウ</t>
    </rPh>
    <phoneticPr fontId="2"/>
  </si>
  <si>
    <t>小規模型事業所内保育事業Ａ型</t>
    <rPh sb="0" eb="3">
      <t>ショウキボ</t>
    </rPh>
    <rPh sb="3" eb="4">
      <t>ガタ</t>
    </rPh>
    <rPh sb="4" eb="7">
      <t>ジギョウショ</t>
    </rPh>
    <rPh sb="7" eb="8">
      <t>ナイ</t>
    </rPh>
    <rPh sb="8" eb="10">
      <t>ホイク</t>
    </rPh>
    <rPh sb="10" eb="12">
      <t>ジギョウ</t>
    </rPh>
    <rPh sb="13" eb="14">
      <t>ガタ</t>
    </rPh>
    <phoneticPr fontId="2"/>
  </si>
  <si>
    <t>小規模型事業所内保育事業Ｂ型</t>
    <rPh sb="0" eb="3">
      <t>ショウキボ</t>
    </rPh>
    <rPh sb="3" eb="4">
      <t>ガタ</t>
    </rPh>
    <rPh sb="4" eb="7">
      <t>ジギョウショ</t>
    </rPh>
    <rPh sb="7" eb="8">
      <t>ナイ</t>
    </rPh>
    <rPh sb="8" eb="10">
      <t>ホイク</t>
    </rPh>
    <rPh sb="10" eb="12">
      <t>ジギョウ</t>
    </rPh>
    <rPh sb="13" eb="14">
      <t>ガタ</t>
    </rPh>
    <phoneticPr fontId="2"/>
  </si>
  <si>
    <t>前年度</t>
    <rPh sb="0" eb="3">
      <t>ゼンネンド</t>
    </rPh>
    <phoneticPr fontId="2"/>
  </si>
  <si>
    <t>1-７  安全計画等</t>
    <rPh sb="5" eb="7">
      <t>アンゼン</t>
    </rPh>
    <rPh sb="7" eb="9">
      <t>ケイカク</t>
    </rPh>
    <rPh sb="9" eb="10">
      <t>トウ</t>
    </rPh>
    <phoneticPr fontId="2"/>
  </si>
  <si>
    <t>(1)安全計画</t>
    <rPh sb="3" eb="5">
      <t>アンゼン</t>
    </rPh>
    <rPh sb="5" eb="7">
      <t>ケイカク</t>
    </rPh>
    <phoneticPr fontId="2"/>
  </si>
  <si>
    <t>・安全計画を作成していますか。</t>
    <rPh sb="1" eb="3">
      <t>アンゼン</t>
    </rPh>
    <rPh sb="3" eb="5">
      <t>ケイカク</t>
    </rPh>
    <rPh sb="6" eb="8">
      <t>サクセイ</t>
    </rPh>
    <phoneticPr fontId="2"/>
  </si>
  <si>
    <t>・職員に対し、安全計画について周知していますか。</t>
    <rPh sb="1" eb="3">
      <t>ショクイン</t>
    </rPh>
    <rPh sb="4" eb="5">
      <t>タイ</t>
    </rPh>
    <rPh sb="7" eb="9">
      <t>アンゼン</t>
    </rPh>
    <rPh sb="9" eb="11">
      <t>ケイカク</t>
    </rPh>
    <rPh sb="15" eb="17">
      <t>シュウチ</t>
    </rPh>
    <phoneticPr fontId="2"/>
  </si>
  <si>
    <t>・職員に対し、研修及び訓練を定期的に実施していますか。</t>
    <rPh sb="1" eb="3">
      <t>ショクイン</t>
    </rPh>
    <rPh sb="4" eb="5">
      <t>タイ</t>
    </rPh>
    <rPh sb="7" eb="9">
      <t>ケンシュウ</t>
    </rPh>
    <rPh sb="9" eb="10">
      <t>オヨ</t>
    </rPh>
    <rPh sb="11" eb="13">
      <t>クンレン</t>
    </rPh>
    <rPh sb="14" eb="17">
      <t>テイキテキ</t>
    </rPh>
    <rPh sb="18" eb="20">
      <t>ジッシ</t>
    </rPh>
    <phoneticPr fontId="2"/>
  </si>
  <si>
    <t>・保護者に対し、安全計画に基づく取組の内容等について周知していますか。</t>
    <rPh sb="1" eb="4">
      <t>ホゴシャ</t>
    </rPh>
    <rPh sb="5" eb="6">
      <t>タイ</t>
    </rPh>
    <rPh sb="8" eb="10">
      <t>アンゼン</t>
    </rPh>
    <rPh sb="10" eb="12">
      <t>ケイカク</t>
    </rPh>
    <rPh sb="13" eb="14">
      <t>モト</t>
    </rPh>
    <rPh sb="16" eb="18">
      <t>トリクミ</t>
    </rPh>
    <rPh sb="19" eb="21">
      <t>ナイヨウ</t>
    </rPh>
    <rPh sb="21" eb="22">
      <t>トウ</t>
    </rPh>
    <rPh sb="26" eb="28">
      <t>シュウチ</t>
    </rPh>
    <phoneticPr fontId="2"/>
  </si>
  <si>
    <t>・定期的に安全計画の見直しを行い、必要に応じて安全計画の変更を行っていますか。</t>
    <rPh sb="1" eb="4">
      <t>テイキテキ</t>
    </rPh>
    <rPh sb="5" eb="7">
      <t>アンゼン</t>
    </rPh>
    <rPh sb="7" eb="9">
      <t>ケイカク</t>
    </rPh>
    <rPh sb="10" eb="12">
      <t>ミナオ</t>
    </rPh>
    <rPh sb="14" eb="15">
      <t>オコナ</t>
    </rPh>
    <rPh sb="17" eb="19">
      <t>ヒツヨウ</t>
    </rPh>
    <rPh sb="20" eb="21">
      <t>オウ</t>
    </rPh>
    <rPh sb="23" eb="25">
      <t>アンゼン</t>
    </rPh>
    <rPh sb="25" eb="27">
      <t>ケイカク</t>
    </rPh>
    <rPh sb="28" eb="30">
      <t>ヘンコウ</t>
    </rPh>
    <rPh sb="31" eb="32">
      <t>オコナ</t>
    </rPh>
    <phoneticPr fontId="2"/>
  </si>
  <si>
    <t>(2)自動車を運行する場合の所在の確認</t>
    <rPh sb="3" eb="6">
      <t>ジドウシャ</t>
    </rPh>
    <rPh sb="7" eb="9">
      <t>ウンコウ</t>
    </rPh>
    <rPh sb="11" eb="13">
      <t>バアイ</t>
    </rPh>
    <rPh sb="14" eb="16">
      <t>ショザイ</t>
    </rPh>
    <rPh sb="17" eb="19">
      <t>カクニン</t>
    </rPh>
    <phoneticPr fontId="2"/>
  </si>
  <si>
    <t>・利用乳幼児の移動のために自動車を運行していますか。</t>
    <rPh sb="1" eb="3">
      <t>リヨウ</t>
    </rPh>
    <rPh sb="3" eb="6">
      <t>ニュウヨウジ</t>
    </rPh>
    <rPh sb="7" eb="9">
      <t>イドウ</t>
    </rPh>
    <rPh sb="13" eb="16">
      <t>ジドウシャ</t>
    </rPh>
    <rPh sb="17" eb="19">
      <t>ウンコウ</t>
    </rPh>
    <phoneticPr fontId="2"/>
  </si>
  <si>
    <t>・（運行している場合）利用乳幼児の乗車及び降車の際に、点呼等により、児童の所在を確認していますか。</t>
    <rPh sb="2" eb="4">
      <t>ウンコウ</t>
    </rPh>
    <rPh sb="8" eb="10">
      <t>バアイ</t>
    </rPh>
    <rPh sb="11" eb="13">
      <t>リヨウ</t>
    </rPh>
    <rPh sb="13" eb="16">
      <t>ニュウヨウジ</t>
    </rPh>
    <phoneticPr fontId="2"/>
  </si>
  <si>
    <t>・利用乳幼児の送迎を目的とした自動車を日常的に運行していますか。</t>
    <rPh sb="1" eb="3">
      <t>リヨウ</t>
    </rPh>
    <rPh sb="3" eb="6">
      <t>ニュウヨウジ</t>
    </rPh>
    <rPh sb="7" eb="9">
      <t>ソウゲイ</t>
    </rPh>
    <rPh sb="10" eb="12">
      <t>モクテキ</t>
    </rPh>
    <rPh sb="15" eb="18">
      <t>ジドウシャ</t>
    </rPh>
    <rPh sb="19" eb="21">
      <t>ニチジョウ</t>
    </rPh>
    <rPh sb="21" eb="22">
      <t>テキ</t>
    </rPh>
    <rPh sb="23" eb="25">
      <t>ウンコウ</t>
    </rPh>
    <phoneticPr fontId="2"/>
  </si>
  <si>
    <t>・（運行している場合）当該自動車に国が示すブザー等の装置を備え、児童の所在の確認を行っていますか。</t>
    <rPh sb="2" eb="4">
      <t>ウンコウ</t>
    </rPh>
    <rPh sb="8" eb="10">
      <t>バアイ</t>
    </rPh>
    <rPh sb="17" eb="18">
      <t>クニ</t>
    </rPh>
    <rPh sb="19" eb="20">
      <t>シメ</t>
    </rPh>
    <phoneticPr fontId="2"/>
  </si>
  <si>
    <t>※書面監査の場合は前年度の口頭指示事項に関する書類等、ここに記載されたもの以外の追加資料の提出をお願いする場合があります。</t>
    <rPh sb="1" eb="3">
      <t>ショメン</t>
    </rPh>
    <rPh sb="3" eb="5">
      <t>カンサ</t>
    </rPh>
    <rPh sb="6" eb="8">
      <t>バアイ</t>
    </rPh>
    <rPh sb="9" eb="12">
      <t>ゼンネンド</t>
    </rPh>
    <rPh sb="13" eb="15">
      <t>コウトウ</t>
    </rPh>
    <rPh sb="15" eb="17">
      <t>シジ</t>
    </rPh>
    <rPh sb="17" eb="19">
      <t>ジコウ</t>
    </rPh>
    <rPh sb="20" eb="21">
      <t>カン</t>
    </rPh>
    <rPh sb="23" eb="25">
      <t>ショルイ</t>
    </rPh>
    <rPh sb="25" eb="26">
      <t>トウ</t>
    </rPh>
    <rPh sb="30" eb="32">
      <t>キサイ</t>
    </rPh>
    <rPh sb="37" eb="39">
      <t>イガイ</t>
    </rPh>
    <rPh sb="40" eb="42">
      <t>ツイカ</t>
    </rPh>
    <rPh sb="42" eb="44">
      <t>シリョウ</t>
    </rPh>
    <rPh sb="45" eb="47">
      <t>テイシュツ</t>
    </rPh>
    <rPh sb="49" eb="50">
      <t>ネガ</t>
    </rPh>
    <rPh sb="53" eb="55">
      <t>バアイ</t>
    </rPh>
    <phoneticPr fontId="2"/>
  </si>
  <si>
    <t>年齢基準日</t>
    <rPh sb="0" eb="2">
      <t>ネンレイ</t>
    </rPh>
    <rPh sb="2" eb="4">
      <t>キジュン</t>
    </rPh>
    <rPh sb="4" eb="5">
      <t>ビ</t>
    </rPh>
    <phoneticPr fontId="2"/>
  </si>
  <si>
    <t>　（小規模A・B型、事業所内保育事業）</t>
    <rPh sb="10" eb="13">
      <t>ジギョウショ</t>
    </rPh>
    <rPh sb="13" eb="14">
      <t>ナイ</t>
    </rPh>
    <rPh sb="14" eb="16">
      <t>ホイク</t>
    </rPh>
    <rPh sb="16" eb="18">
      <t>ジギョウ</t>
    </rPh>
    <phoneticPr fontId="2"/>
  </si>
  <si>
    <t>安全計画</t>
    <rPh sb="0" eb="2">
      <t>アンゼン</t>
    </rPh>
    <rPh sb="2" eb="4">
      <t>ケイカク</t>
    </rPh>
    <phoneticPr fontId="72"/>
  </si>
  <si>
    <t>管理者
就任年月日</t>
    <rPh sb="0" eb="3">
      <t>カンリシャ</t>
    </rPh>
    <rPh sb="4" eb="6">
      <t>シュウニン</t>
    </rPh>
    <rPh sb="6" eb="9">
      <t>ネンガッピ</t>
    </rPh>
    <phoneticPr fontId="2"/>
  </si>
  <si>
    <t>国又は国の委託を受けたものが実施する施設長研修受講済</t>
    <rPh sb="0" eb="1">
      <t>クニ</t>
    </rPh>
    <rPh sb="1" eb="2">
      <t>マタ</t>
    </rPh>
    <rPh sb="3" eb="4">
      <t>クニ</t>
    </rPh>
    <rPh sb="5" eb="7">
      <t>イタク</t>
    </rPh>
    <rPh sb="8" eb="9">
      <t>ウ</t>
    </rPh>
    <rPh sb="14" eb="16">
      <t>ジッシ</t>
    </rPh>
    <rPh sb="18" eb="21">
      <t>シセツチョウ</t>
    </rPh>
    <rPh sb="21" eb="23">
      <t>ケンシュウ</t>
    </rPh>
    <rPh sb="23" eb="25">
      <t>ジュコウ</t>
    </rPh>
    <rPh sb="25" eb="26">
      <t>スミ</t>
    </rPh>
    <phoneticPr fontId="2"/>
  </si>
  <si>
    <t>1-13 利用者への情報提供</t>
    <phoneticPr fontId="2"/>
  </si>
  <si>
    <t>1-14 業務の評価等</t>
    <phoneticPr fontId="2"/>
  </si>
  <si>
    <t>1-15 保育所等との連携</t>
    <rPh sb="5" eb="7">
      <t>ホイク</t>
    </rPh>
    <rPh sb="7" eb="8">
      <t>ショ</t>
    </rPh>
    <rPh sb="8" eb="9">
      <t>トウ</t>
    </rPh>
    <rPh sb="11" eb="13">
      <t>レンケイ</t>
    </rPh>
    <phoneticPr fontId="2"/>
  </si>
  <si>
    <t>1-8 事故防止</t>
    <phoneticPr fontId="2"/>
  </si>
  <si>
    <t>1-9 不審者対策</t>
    <phoneticPr fontId="2"/>
  </si>
  <si>
    <t>1-10 虐待の禁止と防止</t>
    <phoneticPr fontId="2"/>
  </si>
  <si>
    <t>・上記で作成した計画は市の危機管理本部に提出していますか</t>
    <rPh sb="1" eb="3">
      <t>ジョウキ</t>
    </rPh>
    <rPh sb="4" eb="6">
      <t>サクセイ</t>
    </rPh>
    <rPh sb="8" eb="10">
      <t>ケイカク</t>
    </rPh>
    <rPh sb="11" eb="12">
      <t>シ</t>
    </rPh>
    <rPh sb="13" eb="15">
      <t>キキ</t>
    </rPh>
    <rPh sb="15" eb="17">
      <t>カンリ</t>
    </rPh>
    <rPh sb="17" eb="19">
      <t>ホンブ</t>
    </rPh>
    <rPh sb="20" eb="22">
      <t>テイシュツ</t>
    </rPh>
    <phoneticPr fontId="2"/>
  </si>
  <si>
    <t>1-8  事故防止</t>
    <rPh sb="5" eb="7">
      <t>ジコ</t>
    </rPh>
    <rPh sb="7" eb="9">
      <t>ボウシ</t>
    </rPh>
    <phoneticPr fontId="2"/>
  </si>
  <si>
    <t>1-9  不審者対策</t>
    <rPh sb="5" eb="8">
      <t>フシンシャ</t>
    </rPh>
    <rPh sb="8" eb="10">
      <t>タイサク</t>
    </rPh>
    <phoneticPr fontId="2"/>
  </si>
  <si>
    <t>1-10　虐待の禁止と防止</t>
    <rPh sb="5" eb="7">
      <t>ギャクタイ</t>
    </rPh>
    <rPh sb="8" eb="10">
      <t>キンシ</t>
    </rPh>
    <rPh sb="11" eb="13">
      <t>ボウシ</t>
    </rPh>
    <phoneticPr fontId="2"/>
  </si>
  <si>
    <t>1-11　苦情対応</t>
    <rPh sb="5" eb="7">
      <t>クジョウ</t>
    </rPh>
    <rPh sb="7" eb="9">
      <t>タイオウ</t>
    </rPh>
    <phoneticPr fontId="2"/>
  </si>
  <si>
    <t>1-12　秘密保持等</t>
    <rPh sb="5" eb="7">
      <t>ヒミツ</t>
    </rPh>
    <rPh sb="7" eb="9">
      <t>ホジ</t>
    </rPh>
    <rPh sb="9" eb="10">
      <t>トウ</t>
    </rPh>
    <phoneticPr fontId="2"/>
  </si>
  <si>
    <t>1-13　利用者への情報提供</t>
    <rPh sb="5" eb="8">
      <t>リヨウシャ</t>
    </rPh>
    <rPh sb="10" eb="12">
      <t>ジョウホウ</t>
    </rPh>
    <rPh sb="12" eb="14">
      <t>テイキョウ</t>
    </rPh>
    <phoneticPr fontId="2"/>
  </si>
  <si>
    <t>1-14　業務の評価等</t>
    <rPh sb="5" eb="7">
      <t>ギョウム</t>
    </rPh>
    <rPh sb="8" eb="10">
      <t>ヒョウカ</t>
    </rPh>
    <rPh sb="10" eb="11">
      <t>トウ</t>
    </rPh>
    <phoneticPr fontId="2"/>
  </si>
  <si>
    <t>(1)事業所の自己評価</t>
    <rPh sb="3" eb="6">
      <t>ジギョウショ</t>
    </rPh>
    <rPh sb="7" eb="9">
      <t>ジコ</t>
    </rPh>
    <rPh sb="9" eb="11">
      <t>ヒョウカ</t>
    </rPh>
    <phoneticPr fontId="2"/>
  </si>
  <si>
    <t>(参考2）川崎市家庭的保育事業等の設備及び運営の基準等に関する条例</t>
    <rPh sb="5" eb="8">
      <t>カワサキシ</t>
    </rPh>
    <rPh sb="8" eb="11">
      <t>カテイテキ</t>
    </rPh>
    <rPh sb="11" eb="13">
      <t>ホイク</t>
    </rPh>
    <rPh sb="13" eb="15">
      <t>ジギョウ</t>
    </rPh>
    <rPh sb="15" eb="16">
      <t>トウ</t>
    </rPh>
    <rPh sb="17" eb="19">
      <t>セツビ</t>
    </rPh>
    <rPh sb="19" eb="20">
      <t>オヨ</t>
    </rPh>
    <rPh sb="21" eb="23">
      <t>ウンエイ</t>
    </rPh>
    <rPh sb="24" eb="26">
      <t>キジュン</t>
    </rPh>
    <rPh sb="26" eb="27">
      <t>トウ</t>
    </rPh>
    <rPh sb="28" eb="29">
      <t>カン</t>
    </rPh>
    <rPh sb="31" eb="33">
      <t>ジョウレイ</t>
    </rPh>
    <phoneticPr fontId="2"/>
  </si>
  <si>
    <t>1-15 保育所等との連携</t>
    <rPh sb="5" eb="7">
      <t>ホイク</t>
    </rPh>
    <rPh sb="7" eb="8">
      <t>ジョ</t>
    </rPh>
    <rPh sb="8" eb="9">
      <t>トウ</t>
    </rPh>
    <rPh sb="11" eb="13">
      <t>レンケイ</t>
    </rPh>
    <phoneticPr fontId="2"/>
  </si>
  <si>
    <t>　保育士比率向上加算が認定されている場合、配置基準上の保育従事者数のうち、保育士資格を有する者の割合が3/4以上となっていますか。　&lt;小規模保育事業Ｂ型又は小規模型事業所内保育事業Ｂ型&gt;</t>
    <rPh sb="1" eb="3">
      <t>ホイク</t>
    </rPh>
    <rPh sb="3" eb="4">
      <t>シ</t>
    </rPh>
    <rPh sb="4" eb="6">
      <t>ヒリツ</t>
    </rPh>
    <rPh sb="6" eb="8">
      <t>コウジョウ</t>
    </rPh>
    <rPh sb="8" eb="10">
      <t>カサン</t>
    </rPh>
    <rPh sb="11" eb="13">
      <t>ニンテイ</t>
    </rPh>
    <rPh sb="18" eb="20">
      <t>バアイ</t>
    </rPh>
    <rPh sb="21" eb="23">
      <t>ハイチ</t>
    </rPh>
    <rPh sb="23" eb="25">
      <t>キジュン</t>
    </rPh>
    <rPh sb="25" eb="26">
      <t>ジョウ</t>
    </rPh>
    <rPh sb="27" eb="29">
      <t>ホイク</t>
    </rPh>
    <rPh sb="29" eb="32">
      <t>ジュウジシャ</t>
    </rPh>
    <rPh sb="32" eb="33">
      <t>スウ</t>
    </rPh>
    <rPh sb="37" eb="39">
      <t>ホイク</t>
    </rPh>
    <rPh sb="39" eb="40">
      <t>シ</t>
    </rPh>
    <rPh sb="40" eb="42">
      <t>シカク</t>
    </rPh>
    <rPh sb="43" eb="44">
      <t>ユウ</t>
    </rPh>
    <rPh sb="46" eb="47">
      <t>モノ</t>
    </rPh>
    <rPh sb="48" eb="50">
      <t>ワリアイ</t>
    </rPh>
    <rPh sb="54" eb="56">
      <t>イジョウ</t>
    </rPh>
    <rPh sb="67" eb="70">
      <t>ショウキボ</t>
    </rPh>
    <rPh sb="70" eb="72">
      <t>ホイク</t>
    </rPh>
    <rPh sb="72" eb="74">
      <t>ジギョウ</t>
    </rPh>
    <rPh sb="75" eb="76">
      <t>ガタ</t>
    </rPh>
    <rPh sb="76" eb="77">
      <t>マタ</t>
    </rPh>
    <rPh sb="78" eb="81">
      <t>ショウキボ</t>
    </rPh>
    <rPh sb="81" eb="82">
      <t>ガタ</t>
    </rPh>
    <rPh sb="82" eb="85">
      <t>ジギョウショ</t>
    </rPh>
    <rPh sb="85" eb="86">
      <t>ナイ</t>
    </rPh>
    <rPh sb="86" eb="88">
      <t>ホイク</t>
    </rPh>
    <rPh sb="88" eb="90">
      <t>ジギョウ</t>
    </rPh>
    <rPh sb="91" eb="92">
      <t>ガタ</t>
    </rPh>
    <phoneticPr fontId="2"/>
  </si>
  <si>
    <t>…監査日の前月１日を入力してください。</t>
    <phoneticPr fontId="2"/>
  </si>
  <si>
    <t>今年度開催頻度</t>
    <rPh sb="0" eb="3">
      <t>コンネンド</t>
    </rPh>
    <rPh sb="3" eb="5">
      <t>カイサイ</t>
    </rPh>
    <rPh sb="5" eb="7">
      <t>ヒンド</t>
    </rPh>
    <phoneticPr fontId="2"/>
  </si>
  <si>
    <t>昨年度実施回数</t>
    <rPh sb="0" eb="3">
      <t>サクネンド</t>
    </rPh>
    <rPh sb="3" eb="5">
      <t>ジッシ</t>
    </rPh>
    <rPh sb="5" eb="7">
      <t>カイスウ</t>
    </rPh>
    <phoneticPr fontId="2"/>
  </si>
  <si>
    <t>健康管理委員会への申請年月日</t>
    <rPh sb="0" eb="2">
      <t>ケンコウ</t>
    </rPh>
    <rPh sb="2" eb="4">
      <t>カンリ</t>
    </rPh>
    <rPh sb="4" eb="7">
      <t>イインカイ</t>
    </rPh>
    <phoneticPr fontId="2"/>
  </si>
  <si>
    <t>結果票の保管</t>
    <phoneticPr fontId="2"/>
  </si>
  <si>
    <t>人数確認
記録方法</t>
    <rPh sb="0" eb="2">
      <t>ニンズウ</t>
    </rPh>
    <rPh sb="2" eb="4">
      <t>カクニン</t>
    </rPh>
    <rPh sb="5" eb="7">
      <t>キロク</t>
    </rPh>
    <rPh sb="7" eb="9">
      <t>ホウホウ</t>
    </rPh>
    <phoneticPr fontId="2"/>
  </si>
  <si>
    <t>　改善を行う賃金の項目を特定した上で、その名称、内訳等を明確に管理していますか。</t>
    <phoneticPr fontId="2"/>
  </si>
  <si>
    <t>　職員の職位、職責又は職務内容等に応じた勤務条件等の要件及び賃金体系を定め、それらの内容について就業規則等の明確な根拠規定を書面で整備し、全ての職員に周知していますか。</t>
    <phoneticPr fontId="2"/>
  </si>
  <si>
    <t>・重要事項説明書との整合性</t>
    <rPh sb="1" eb="5">
      <t>ジュウヨウジコウ</t>
    </rPh>
    <rPh sb="5" eb="8">
      <t>セツメイショ</t>
    </rPh>
    <rPh sb="10" eb="13">
      <t>セイゴウセイ</t>
    </rPh>
    <phoneticPr fontId="2"/>
  </si>
  <si>
    <t>・就業規則及び労使協定について、職員へ周知していますか。</t>
    <rPh sb="1" eb="5">
      <t>シュウギョウキソク</t>
    </rPh>
    <rPh sb="5" eb="6">
      <t>オヨ</t>
    </rPh>
    <rPh sb="7" eb="9">
      <t>ロウシ</t>
    </rPh>
    <rPh sb="9" eb="11">
      <t>キョウテイ</t>
    </rPh>
    <rPh sb="16" eb="18">
      <t>ショクイン</t>
    </rPh>
    <rPh sb="19" eb="21">
      <t>シュウチ</t>
    </rPh>
    <phoneticPr fontId="2"/>
  </si>
  <si>
    <t>(5)就業規則、労使協定の周知</t>
    <rPh sb="3" eb="5">
      <t>シュウギョウ</t>
    </rPh>
    <rPh sb="5" eb="7">
      <t>キソク</t>
    </rPh>
    <rPh sb="8" eb="10">
      <t>ロウシ</t>
    </rPh>
    <rPh sb="10" eb="12">
      <t>キョウテイ</t>
    </rPh>
    <rPh sb="13" eb="15">
      <t>シュウチ</t>
    </rPh>
    <phoneticPr fontId="2"/>
  </si>
  <si>
    <t>前年度中における左記職員の
退職者数</t>
    <rPh sb="3" eb="4">
      <t>ナカ</t>
    </rPh>
    <rPh sb="8" eb="10">
      <t>サキ</t>
    </rPh>
    <rPh sb="10" eb="12">
      <t>ショクイン</t>
    </rPh>
    <phoneticPr fontId="2"/>
  </si>
  <si>
    <t>(３)その他の非常災害計画(地震・風水害)</t>
    <rPh sb="5" eb="6">
      <t>タ</t>
    </rPh>
    <rPh sb="7" eb="9">
      <t>ヒジョウ</t>
    </rPh>
    <rPh sb="9" eb="11">
      <t>サイガイ</t>
    </rPh>
    <rPh sb="11" eb="13">
      <t>ケイカク</t>
    </rPh>
    <rPh sb="14" eb="16">
      <t>ジシン</t>
    </rPh>
    <rPh sb="17" eb="20">
      <t>フウスイガイ</t>
    </rPh>
    <phoneticPr fontId="2"/>
  </si>
  <si>
    <t>実施月</t>
    <rPh sb="0" eb="2">
      <t>ジッシ</t>
    </rPh>
    <rPh sb="2" eb="3">
      <t>ツキ</t>
    </rPh>
    <phoneticPr fontId="2"/>
  </si>
  <si>
    <t>４月</t>
    <phoneticPr fontId="2"/>
  </si>
  <si>
    <t>※資料作成時の直近月まで記入し、訓練の種別欄の実施項目に○印を付けること。また総合訓練は、全ての内容を含むこと。</t>
    <phoneticPr fontId="2"/>
  </si>
  <si>
    <t>(5)消防署の立入調査</t>
    <rPh sb="3" eb="6">
      <t>ショウボウショ</t>
    </rPh>
    <rPh sb="7" eb="9">
      <t>タチイリ</t>
    </rPh>
    <rPh sb="9" eb="11">
      <t>チョウサ</t>
    </rPh>
    <phoneticPr fontId="2"/>
  </si>
  <si>
    <t>(７)避難確保計画</t>
    <rPh sb="3" eb="5">
      <t>ヒナン</t>
    </rPh>
    <rPh sb="5" eb="7">
      <t>カクホ</t>
    </rPh>
    <rPh sb="7" eb="9">
      <t>ケイカク</t>
    </rPh>
    <phoneticPr fontId="2"/>
  </si>
  <si>
    <t>(８)防災備蓄の状況</t>
    <rPh sb="3" eb="5">
      <t>ボウサイ</t>
    </rPh>
    <rPh sb="5" eb="7">
      <t>ビチク</t>
    </rPh>
    <rPh sb="8" eb="10">
      <t>ジョウキョウ</t>
    </rPh>
    <phoneticPr fontId="2"/>
  </si>
  <si>
    <t>事故防止にかかる研修</t>
    <rPh sb="0" eb="2">
      <t>ジコ</t>
    </rPh>
    <rPh sb="2" eb="4">
      <t>ボウシ</t>
    </rPh>
    <rPh sb="8" eb="10">
      <t>ケンシュウ</t>
    </rPh>
    <phoneticPr fontId="2"/>
  </si>
  <si>
    <t>事故防止委員会（事故防止にかかる会議）</t>
    <rPh sb="0" eb="2">
      <t>ジコ</t>
    </rPh>
    <rPh sb="2" eb="4">
      <t>ボウシ</t>
    </rPh>
    <rPh sb="4" eb="7">
      <t>イインカイ</t>
    </rPh>
    <rPh sb="8" eb="12">
      <t>ジコボウシ</t>
    </rPh>
    <rPh sb="16" eb="18">
      <t>カイギ</t>
    </rPh>
    <phoneticPr fontId="2"/>
  </si>
  <si>
    <t>上記の他、事故防止にかかる情報共有・再発防止の取組</t>
    <rPh sb="0" eb="2">
      <t>ジョウキ</t>
    </rPh>
    <rPh sb="3" eb="4">
      <t>ホカ</t>
    </rPh>
    <rPh sb="5" eb="9">
      <t>ジコボウシ</t>
    </rPh>
    <rPh sb="13" eb="15">
      <t>ジョウホウ</t>
    </rPh>
    <rPh sb="15" eb="17">
      <t>キョウユウ</t>
    </rPh>
    <rPh sb="18" eb="20">
      <t>サイハツ</t>
    </rPh>
    <rPh sb="20" eb="22">
      <t>ボウシ</t>
    </rPh>
    <rPh sb="23" eb="25">
      <t>トリク</t>
    </rPh>
    <phoneticPr fontId="2"/>
  </si>
  <si>
    <t>関係機関との連携</t>
    <rPh sb="0" eb="4">
      <t>カンケイキカン</t>
    </rPh>
    <rPh sb="6" eb="8">
      <t>レンケイ</t>
    </rPh>
    <phoneticPr fontId="2"/>
  </si>
  <si>
    <t>虐待の早期発見・虐待防止策</t>
    <rPh sb="0" eb="2">
      <t>ギャクタイ</t>
    </rPh>
    <rPh sb="3" eb="5">
      <t>ソウキ</t>
    </rPh>
    <rPh sb="5" eb="7">
      <t>ハッケン</t>
    </rPh>
    <rPh sb="8" eb="10">
      <t>ギャクタイ</t>
    </rPh>
    <rPh sb="10" eb="12">
      <t>ボウシ</t>
    </rPh>
    <rPh sb="12" eb="13">
      <t>サク</t>
    </rPh>
    <phoneticPr fontId="2"/>
  </si>
  <si>
    <t>・利用者又はその家族の秘密の適正な取扱について、職員への周知</t>
    <rPh sb="1" eb="4">
      <t>リヨウシャ</t>
    </rPh>
    <rPh sb="4" eb="5">
      <t>マタ</t>
    </rPh>
    <rPh sb="8" eb="10">
      <t>カゾク</t>
    </rPh>
    <rPh sb="11" eb="13">
      <t>ヒミツ</t>
    </rPh>
    <rPh sb="14" eb="16">
      <t>テキセイ</t>
    </rPh>
    <rPh sb="17" eb="19">
      <t>トリアツカイ</t>
    </rPh>
    <rPh sb="24" eb="26">
      <t>ショクイン</t>
    </rPh>
    <rPh sb="28" eb="30">
      <t>シュウチ</t>
    </rPh>
    <phoneticPr fontId="2"/>
  </si>
  <si>
    <t>・職員への上記周知方法</t>
    <rPh sb="1" eb="3">
      <t>ショクイン</t>
    </rPh>
    <rPh sb="5" eb="7">
      <t>ジョウキ</t>
    </rPh>
    <rPh sb="7" eb="9">
      <t>シュウチ</t>
    </rPh>
    <rPh sb="9" eb="11">
      <t>ホウホウ</t>
    </rPh>
    <phoneticPr fontId="2"/>
  </si>
  <si>
    <t>⑦契約の状況</t>
    <phoneticPr fontId="2"/>
  </si>
  <si>
    <t>契約書</t>
    <rPh sb="0" eb="3">
      <t>ケイヤクショ</t>
    </rPh>
    <phoneticPr fontId="2"/>
  </si>
  <si>
    <t>稟議書</t>
    <rPh sb="0" eb="3">
      <t>リンギショ</t>
    </rPh>
    <phoneticPr fontId="2"/>
  </si>
  <si>
    <t>　賃金改善計画書又は賃金改善に係る誓約書の内容を職員に周知していますか。</t>
    <phoneticPr fontId="2"/>
  </si>
  <si>
    <r>
      <rPr>
        <b/>
        <sz val="12"/>
        <color theme="1"/>
        <rFont val="HG丸ｺﾞｼｯｸM-PRO"/>
        <family val="3"/>
        <charset val="128"/>
      </rPr>
      <t>※</t>
    </r>
    <r>
      <rPr>
        <b/>
        <u/>
        <sz val="12"/>
        <color theme="1"/>
        <rFont val="HG丸ｺﾞｼｯｸM-PRO"/>
        <family val="3"/>
        <charset val="128"/>
      </rPr>
      <t>オンライン手続かわさき（e-KAWASAKI）での提出</t>
    </r>
    <r>
      <rPr>
        <sz val="11"/>
        <color theme="1"/>
        <rFont val="HG丸ｺﾞｼｯｸM-PRO"/>
        <family val="3"/>
        <charset val="128"/>
      </rPr>
      <t>をお願いします</t>
    </r>
    <rPh sb="26" eb="28">
      <t>テイシュツ</t>
    </rPh>
    <rPh sb="30" eb="31">
      <t>ネガ</t>
    </rPh>
    <phoneticPr fontId="2"/>
  </si>
  <si>
    <t>　次の全ての書類(もしくはそれにあたる書類)について監査会場に御用意くださいますようお願いいたします。</t>
    <rPh sb="1" eb="2">
      <t>ツギ</t>
    </rPh>
    <rPh sb="3" eb="4">
      <t>スベ</t>
    </rPh>
    <rPh sb="6" eb="8">
      <t>ショルイ</t>
    </rPh>
    <rPh sb="19" eb="21">
      <t>ショルイ</t>
    </rPh>
    <rPh sb="26" eb="28">
      <t>カンサ</t>
    </rPh>
    <rPh sb="28" eb="30">
      <t>カイジョウ</t>
    </rPh>
    <rPh sb="31" eb="34">
      <t>ゴヨウイ</t>
    </rPh>
    <rPh sb="43" eb="44">
      <t>ネガ</t>
    </rPh>
    <phoneticPr fontId="72"/>
  </si>
  <si>
    <t>【１　運営関係】</t>
    <rPh sb="3" eb="5">
      <t>ウンエイ</t>
    </rPh>
    <rPh sb="5" eb="7">
      <t>カンケイ</t>
    </rPh>
    <phoneticPr fontId="72"/>
  </si>
  <si>
    <t>紙</t>
    <rPh sb="0" eb="1">
      <t>カミ</t>
    </rPh>
    <phoneticPr fontId="2"/>
  </si>
  <si>
    <t>データ</t>
    <phoneticPr fontId="2"/>
  </si>
  <si>
    <t>業務日誌</t>
    <rPh sb="1" eb="3">
      <t>ヘイセイネンドブンヘイセイネンドカンサチョッキンジカイケイカンケイフク</t>
    </rPh>
    <phoneticPr fontId="72"/>
  </si>
  <si>
    <t>出勤記録（タイムカード等）</t>
    <rPh sb="0" eb="2">
      <t>シュッキン</t>
    </rPh>
    <rPh sb="2" eb="4">
      <t>キロク</t>
    </rPh>
    <rPh sb="11" eb="12">
      <t>トウ</t>
    </rPh>
    <phoneticPr fontId="72"/>
  </si>
  <si>
    <t>職員台帳（履歴書及び資格を証明するもの）、派遣先管理台帳（労働者派遣法第４２条関係）</t>
    <rPh sb="0" eb="2">
      <t>ショクイン</t>
    </rPh>
    <rPh sb="2" eb="4">
      <t>ダイチョウ</t>
    </rPh>
    <rPh sb="5" eb="8">
      <t>リレキショ</t>
    </rPh>
    <rPh sb="8" eb="9">
      <t>オヨ</t>
    </rPh>
    <rPh sb="10" eb="12">
      <t>シカク</t>
    </rPh>
    <rPh sb="13" eb="15">
      <t>ショウメイ</t>
    </rPh>
    <rPh sb="39" eb="41">
      <t>カンケイ</t>
    </rPh>
    <phoneticPr fontId="72"/>
  </si>
  <si>
    <t>職員会議資料（議事録）、園内・外部研修の記録・報告書（※理事長等経営責任者分を含む）</t>
    <rPh sb="0" eb="2">
      <t>ショクイン</t>
    </rPh>
    <rPh sb="2" eb="4">
      <t>カイギ</t>
    </rPh>
    <rPh sb="4" eb="6">
      <t>シリョウ</t>
    </rPh>
    <rPh sb="7" eb="10">
      <t>ギジロク</t>
    </rPh>
    <rPh sb="12" eb="14">
      <t>エンナイ</t>
    </rPh>
    <rPh sb="15" eb="17">
      <t>ガイブ</t>
    </rPh>
    <rPh sb="17" eb="19">
      <t>ケンシュウ</t>
    </rPh>
    <rPh sb="20" eb="22">
      <t>キロク</t>
    </rPh>
    <rPh sb="23" eb="26">
      <t>ホウコクショ</t>
    </rPh>
    <rPh sb="28" eb="31">
      <t>リジチョウ</t>
    </rPh>
    <rPh sb="31" eb="32">
      <t>トウ</t>
    </rPh>
    <rPh sb="32" eb="34">
      <t>ケイエイ</t>
    </rPh>
    <rPh sb="34" eb="36">
      <t>セキニン</t>
    </rPh>
    <rPh sb="36" eb="37">
      <t>シャ</t>
    </rPh>
    <rPh sb="37" eb="38">
      <t>ブン</t>
    </rPh>
    <rPh sb="39" eb="40">
      <t>フク</t>
    </rPh>
    <phoneticPr fontId="72"/>
  </si>
  <si>
    <t>(９)</t>
    <phoneticPr fontId="72"/>
  </si>
  <si>
    <t>雇用契約書又は雇入通知書(非常勤職員を含む)</t>
    <rPh sb="0" eb="2">
      <t>コヨウ</t>
    </rPh>
    <rPh sb="2" eb="5">
      <t>ケイヤクショ</t>
    </rPh>
    <rPh sb="5" eb="6">
      <t>マタ</t>
    </rPh>
    <rPh sb="7" eb="9">
      <t>ヤトイイ</t>
    </rPh>
    <rPh sb="9" eb="12">
      <t>ツウチショ</t>
    </rPh>
    <rPh sb="13" eb="16">
      <t>ヒジョウキン</t>
    </rPh>
    <rPh sb="16" eb="18">
      <t>ショクイン</t>
    </rPh>
    <rPh sb="19" eb="20">
      <t>フク</t>
    </rPh>
    <phoneticPr fontId="72"/>
  </si>
  <si>
    <t>(11)</t>
    <phoneticPr fontId="72"/>
  </si>
  <si>
    <t>職員健康管理記録（定期健康診断記録、検便実施結果記録）</t>
    <rPh sb="0" eb="2">
      <t>ショクイン</t>
    </rPh>
    <rPh sb="2" eb="4">
      <t>ケンコウ</t>
    </rPh>
    <rPh sb="4" eb="6">
      <t>カンリ</t>
    </rPh>
    <rPh sb="6" eb="8">
      <t>キロク</t>
    </rPh>
    <rPh sb="9" eb="11">
      <t>テイキ</t>
    </rPh>
    <rPh sb="11" eb="13">
      <t>ケンコウ</t>
    </rPh>
    <rPh sb="13" eb="15">
      <t>シンダン</t>
    </rPh>
    <rPh sb="15" eb="17">
      <t>キロク</t>
    </rPh>
    <rPh sb="18" eb="20">
      <t>ケンベン</t>
    </rPh>
    <rPh sb="20" eb="22">
      <t>ジッシ</t>
    </rPh>
    <rPh sb="22" eb="24">
      <t>ケッカ</t>
    </rPh>
    <rPh sb="24" eb="26">
      <t>キロク</t>
    </rPh>
    <phoneticPr fontId="72"/>
  </si>
  <si>
    <t>職員健康管理記録（前回指導監査日以降の採用者に対する雇入時健康診断記録）</t>
    <rPh sb="0" eb="2">
      <t>ショクイン</t>
    </rPh>
    <rPh sb="2" eb="4">
      <t>ケンコウ</t>
    </rPh>
    <rPh sb="4" eb="6">
      <t>カンリ</t>
    </rPh>
    <rPh sb="6" eb="8">
      <t>キロク</t>
    </rPh>
    <rPh sb="9" eb="11">
      <t>ゼンカイ</t>
    </rPh>
    <rPh sb="11" eb="13">
      <t>シドウ</t>
    </rPh>
    <rPh sb="13" eb="15">
      <t>カンサ</t>
    </rPh>
    <rPh sb="15" eb="16">
      <t>ビ</t>
    </rPh>
    <rPh sb="16" eb="18">
      <t>イコウ</t>
    </rPh>
    <rPh sb="19" eb="21">
      <t>サイヨウ</t>
    </rPh>
    <rPh sb="21" eb="22">
      <t>シャ</t>
    </rPh>
    <rPh sb="23" eb="24">
      <t>タイ</t>
    </rPh>
    <rPh sb="26" eb="27">
      <t>コ</t>
    </rPh>
    <rPh sb="27" eb="28">
      <t>ハイ</t>
    </rPh>
    <rPh sb="28" eb="29">
      <t>ジ</t>
    </rPh>
    <rPh sb="29" eb="31">
      <t>ケンコウ</t>
    </rPh>
    <rPh sb="31" eb="33">
      <t>シンダン</t>
    </rPh>
    <rPh sb="33" eb="35">
      <t>キロク</t>
    </rPh>
    <phoneticPr fontId="72"/>
  </si>
  <si>
    <t>防火管理者選任（解任）届出書</t>
    <rPh sb="0" eb="2">
      <t>ボウカ</t>
    </rPh>
    <rPh sb="2" eb="5">
      <t>カンリシャ</t>
    </rPh>
    <rPh sb="5" eb="7">
      <t>センニン</t>
    </rPh>
    <rPh sb="8" eb="10">
      <t>カイニン</t>
    </rPh>
    <rPh sb="11" eb="14">
      <t>トドケデショ</t>
    </rPh>
    <phoneticPr fontId="72"/>
  </si>
  <si>
    <t>消防計画及び消防計画作成（変更）届出書</t>
    <rPh sb="0" eb="2">
      <t>ショウボウ</t>
    </rPh>
    <rPh sb="2" eb="4">
      <t>ケイカク</t>
    </rPh>
    <rPh sb="4" eb="5">
      <t>オヨ</t>
    </rPh>
    <phoneticPr fontId="72"/>
  </si>
  <si>
    <t>非常災害対策計画(地震・風水害 等)</t>
    <rPh sb="0" eb="2">
      <t>ヒジョウ</t>
    </rPh>
    <rPh sb="2" eb="4">
      <t>サイガイ</t>
    </rPh>
    <rPh sb="4" eb="6">
      <t>タイサク</t>
    </rPh>
    <rPh sb="6" eb="8">
      <t>ケイカク</t>
    </rPh>
    <rPh sb="9" eb="11">
      <t>ジシン</t>
    </rPh>
    <rPh sb="12" eb="15">
      <t>フウスイガイ</t>
    </rPh>
    <rPh sb="16" eb="17">
      <t>トウ</t>
    </rPh>
    <phoneticPr fontId="72"/>
  </si>
  <si>
    <t>消防用設備等(特殊消防用設備等)点検結果報告書</t>
    <phoneticPr fontId="72"/>
  </si>
  <si>
    <t>避難確保計画（該当する場合）</t>
    <rPh sb="0" eb="2">
      <t>ヒナン</t>
    </rPh>
    <rPh sb="2" eb="4">
      <t>カクホ</t>
    </rPh>
    <rPh sb="4" eb="6">
      <t>ケイカク</t>
    </rPh>
    <rPh sb="7" eb="9">
      <t>ガイトウ</t>
    </rPh>
    <rPh sb="11" eb="13">
      <t>バアイ</t>
    </rPh>
    <phoneticPr fontId="72"/>
  </si>
  <si>
    <t>避難確保計画に基づく訓練実施記録・訓練実施結果報告書</t>
    <phoneticPr fontId="2"/>
  </si>
  <si>
    <t>安全点検チェックリスト</t>
    <rPh sb="0" eb="2">
      <t>アンゼン</t>
    </rPh>
    <rPh sb="2" eb="4">
      <t>テンケン</t>
    </rPh>
    <phoneticPr fontId="72"/>
  </si>
  <si>
    <t>事故報告書、その他事故防止に関するもの（ヒヤリハット記録等）</t>
    <rPh sb="0" eb="2">
      <t>ジコ</t>
    </rPh>
    <rPh sb="2" eb="5">
      <t>ホウコクショ</t>
    </rPh>
    <rPh sb="8" eb="9">
      <t>タ</t>
    </rPh>
    <rPh sb="9" eb="13">
      <t>ジコボウシ</t>
    </rPh>
    <rPh sb="14" eb="15">
      <t>カン</t>
    </rPh>
    <rPh sb="26" eb="29">
      <t>キロクトウ</t>
    </rPh>
    <phoneticPr fontId="72"/>
  </si>
  <si>
    <t>苦情対応記録及び苦情解決の経緯が分かるもの</t>
    <rPh sb="0" eb="2">
      <t>クジョウ</t>
    </rPh>
    <rPh sb="2" eb="4">
      <t>タイオウ</t>
    </rPh>
    <rPh sb="4" eb="6">
      <t>キロク</t>
    </rPh>
    <rPh sb="6" eb="7">
      <t>オヨ</t>
    </rPh>
    <rPh sb="8" eb="10">
      <t>クジョウ</t>
    </rPh>
    <rPh sb="10" eb="12">
      <t>カイケツ</t>
    </rPh>
    <rPh sb="13" eb="15">
      <t>ケイイ</t>
    </rPh>
    <rPh sb="16" eb="17">
      <t>ワ</t>
    </rPh>
    <phoneticPr fontId="72"/>
  </si>
  <si>
    <t>日本スポーツ振興センター・損害保険等に係る保険証書</t>
    <rPh sb="0" eb="2">
      <t>ニホン</t>
    </rPh>
    <rPh sb="6" eb="8">
      <t>シンコウ</t>
    </rPh>
    <rPh sb="13" eb="15">
      <t>ソンガイ</t>
    </rPh>
    <rPh sb="15" eb="17">
      <t>ホケン</t>
    </rPh>
    <rPh sb="17" eb="18">
      <t>トウ</t>
    </rPh>
    <rPh sb="19" eb="20">
      <t>カカ</t>
    </rPh>
    <rPh sb="21" eb="23">
      <t>ホケン</t>
    </rPh>
    <rPh sb="23" eb="25">
      <t>ショウショ</t>
    </rPh>
    <phoneticPr fontId="72"/>
  </si>
  <si>
    <t>●諸規程</t>
    <rPh sb="1" eb="2">
      <t>ショ</t>
    </rPh>
    <rPh sb="2" eb="4">
      <t>キテイ</t>
    </rPh>
    <phoneticPr fontId="72"/>
  </si>
  <si>
    <t>重要事項説明書及び重要事項説明に係る同意書</t>
    <rPh sb="0" eb="2">
      <t>ジュウヨウ</t>
    </rPh>
    <rPh sb="2" eb="4">
      <t>ジコウ</t>
    </rPh>
    <rPh sb="4" eb="7">
      <t>セツメイショ</t>
    </rPh>
    <rPh sb="7" eb="8">
      <t>オヨ</t>
    </rPh>
    <rPh sb="9" eb="11">
      <t>ジュウヨウ</t>
    </rPh>
    <rPh sb="11" eb="13">
      <t>ジコウ</t>
    </rPh>
    <rPh sb="13" eb="15">
      <t>セツメイ</t>
    </rPh>
    <rPh sb="16" eb="17">
      <t>カカ</t>
    </rPh>
    <rPh sb="18" eb="21">
      <t>ドウイショ</t>
    </rPh>
    <phoneticPr fontId="72"/>
  </si>
  <si>
    <t>建物図面（各室、屋外遊戯場の面積が分かるもの）</t>
    <rPh sb="0" eb="2">
      <t>タテモノ</t>
    </rPh>
    <rPh sb="2" eb="4">
      <t>ズメン</t>
    </rPh>
    <rPh sb="5" eb="7">
      <t>カクシツ</t>
    </rPh>
    <rPh sb="8" eb="10">
      <t>オクガイ</t>
    </rPh>
    <rPh sb="10" eb="12">
      <t>ユウギ</t>
    </rPh>
    <rPh sb="12" eb="13">
      <t>バ</t>
    </rPh>
    <rPh sb="14" eb="16">
      <t>メンセキ</t>
    </rPh>
    <rPh sb="17" eb="18">
      <t>ワ</t>
    </rPh>
    <phoneticPr fontId="72"/>
  </si>
  <si>
    <t>理事会等の意思決定機関の議事録（当該施設について関わる部分）の写し</t>
    <rPh sb="0" eb="2">
      <t>リジ</t>
    </rPh>
    <rPh sb="2" eb="3">
      <t>カイ</t>
    </rPh>
    <rPh sb="3" eb="4">
      <t>トウ</t>
    </rPh>
    <rPh sb="5" eb="7">
      <t>イシ</t>
    </rPh>
    <rPh sb="7" eb="9">
      <t>ケッテイ</t>
    </rPh>
    <rPh sb="9" eb="11">
      <t>キカン</t>
    </rPh>
    <rPh sb="12" eb="15">
      <t>ギジロク</t>
    </rPh>
    <rPh sb="16" eb="18">
      <t>トウガイ</t>
    </rPh>
    <rPh sb="18" eb="20">
      <t>シセツ</t>
    </rPh>
    <rPh sb="24" eb="25">
      <t>カカ</t>
    </rPh>
    <rPh sb="27" eb="29">
      <t>ブブン</t>
    </rPh>
    <rPh sb="31" eb="32">
      <t>ウツ</t>
    </rPh>
    <phoneticPr fontId="72"/>
  </si>
  <si>
    <t>第三者評価関係書類（前年度以降に実施した場合）</t>
    <rPh sb="0" eb="1">
      <t>ダイ</t>
    </rPh>
    <rPh sb="1" eb="3">
      <t>サンシャ</t>
    </rPh>
    <rPh sb="3" eb="5">
      <t>ヒョウカ</t>
    </rPh>
    <rPh sb="5" eb="7">
      <t>カンケイ</t>
    </rPh>
    <rPh sb="7" eb="9">
      <t>ショルイ</t>
    </rPh>
    <rPh sb="10" eb="13">
      <t>ゼンネンド</t>
    </rPh>
    <rPh sb="13" eb="15">
      <t>イコウ</t>
    </rPh>
    <rPh sb="16" eb="18">
      <t>ジッシ</t>
    </rPh>
    <rPh sb="20" eb="22">
      <t>バアイ</t>
    </rPh>
    <phoneticPr fontId="72"/>
  </si>
  <si>
    <t>害虫等の生息調査及び駆除の記録</t>
    <rPh sb="0" eb="2">
      <t>ガイチュウ</t>
    </rPh>
    <rPh sb="2" eb="3">
      <t>トウ</t>
    </rPh>
    <rPh sb="4" eb="6">
      <t>セイソク</t>
    </rPh>
    <rPh sb="6" eb="8">
      <t>チョウサ</t>
    </rPh>
    <rPh sb="8" eb="9">
      <t>オヨ</t>
    </rPh>
    <rPh sb="10" eb="12">
      <t>クジョ</t>
    </rPh>
    <rPh sb="13" eb="15">
      <t>キロク</t>
    </rPh>
    <phoneticPr fontId="72"/>
  </si>
  <si>
    <t>【２　保育内容関係】</t>
    <rPh sb="3" eb="7">
      <t>ホイクナイヨウ</t>
    </rPh>
    <rPh sb="7" eb="9">
      <t>カンケイ</t>
    </rPh>
    <phoneticPr fontId="72"/>
  </si>
  <si>
    <t>児童名簿（入所児童名簿）</t>
    <rPh sb="0" eb="2">
      <t>ジドウ</t>
    </rPh>
    <rPh sb="2" eb="4">
      <t>メイボ</t>
    </rPh>
    <rPh sb="5" eb="7">
      <t>ニュウショ</t>
    </rPh>
    <rPh sb="7" eb="9">
      <t>ジドウ</t>
    </rPh>
    <rPh sb="9" eb="11">
      <t>メイボ</t>
    </rPh>
    <phoneticPr fontId="72"/>
  </si>
  <si>
    <t>児童登降園時間記録簿 又は タイムカード</t>
    <rPh sb="0" eb="2">
      <t>ジドウ</t>
    </rPh>
    <rPh sb="2" eb="4">
      <t>トウコウ</t>
    </rPh>
    <rPh sb="4" eb="5">
      <t>エン</t>
    </rPh>
    <rPh sb="5" eb="7">
      <t>ジカン</t>
    </rPh>
    <rPh sb="7" eb="10">
      <t>キロクボ</t>
    </rPh>
    <rPh sb="11" eb="12">
      <t>マタ</t>
    </rPh>
    <phoneticPr fontId="72"/>
  </si>
  <si>
    <r>
      <t>児童票　</t>
    </r>
    <r>
      <rPr>
        <sz val="11"/>
        <rFont val="HG丸ｺﾞｼｯｸM-PRO"/>
        <family val="3"/>
        <charset val="128"/>
      </rPr>
      <t>※当日監査時に抽出しますのであらかじめ全ての児童ファイルを出しておく必要はありません。</t>
    </r>
    <rPh sb="0" eb="2">
      <t>ジドウ</t>
    </rPh>
    <rPh sb="2" eb="3">
      <t>ヒョウ</t>
    </rPh>
    <phoneticPr fontId="72"/>
  </si>
  <si>
    <t>保護者支援の記録（懇談会記録、面談記録）</t>
    <rPh sb="0" eb="3">
      <t>ホゴシャ</t>
    </rPh>
    <rPh sb="3" eb="5">
      <t>シエン</t>
    </rPh>
    <rPh sb="6" eb="8">
      <t>キロク</t>
    </rPh>
    <rPh sb="9" eb="14">
      <t>コンダンカイキロク</t>
    </rPh>
    <rPh sb="15" eb="19">
      <t>メンダンキロク</t>
    </rPh>
    <phoneticPr fontId="72"/>
  </si>
  <si>
    <t>観察・個人記録</t>
    <rPh sb="0" eb="2">
      <t>カンサツ</t>
    </rPh>
    <rPh sb="3" eb="5">
      <t>コジン</t>
    </rPh>
    <rPh sb="5" eb="7">
      <t>キロク</t>
    </rPh>
    <phoneticPr fontId="72"/>
  </si>
  <si>
    <t>保育計画（全体的な計画、年間・月間・週日指導計画、3歳未満児個別的な指導計画、障害児等の個別の支援計画等）</t>
    <rPh sb="0" eb="2">
      <t>ホイク</t>
    </rPh>
    <rPh sb="2" eb="4">
      <t>ケイカク</t>
    </rPh>
    <rPh sb="5" eb="8">
      <t>ゼンタイテキ</t>
    </rPh>
    <rPh sb="9" eb="11">
      <t>ケイカク</t>
    </rPh>
    <rPh sb="12" eb="14">
      <t>ネンカン</t>
    </rPh>
    <rPh sb="15" eb="17">
      <t>ゲッカン</t>
    </rPh>
    <rPh sb="18" eb="20">
      <t>シュウジツ</t>
    </rPh>
    <rPh sb="20" eb="22">
      <t>シドウ</t>
    </rPh>
    <rPh sb="22" eb="24">
      <t>ケイカク</t>
    </rPh>
    <rPh sb="26" eb="29">
      <t>サイミマン</t>
    </rPh>
    <rPh sb="29" eb="30">
      <t>ジ</t>
    </rPh>
    <rPh sb="30" eb="32">
      <t>コベツ</t>
    </rPh>
    <rPh sb="32" eb="33">
      <t>テキ</t>
    </rPh>
    <rPh sb="34" eb="36">
      <t>シドウ</t>
    </rPh>
    <rPh sb="36" eb="38">
      <t>ケイカク</t>
    </rPh>
    <rPh sb="39" eb="41">
      <t>ショウガイ</t>
    </rPh>
    <rPh sb="41" eb="42">
      <t>ジ</t>
    </rPh>
    <rPh sb="42" eb="43">
      <t>トウ</t>
    </rPh>
    <rPh sb="44" eb="46">
      <t>コベツ</t>
    </rPh>
    <rPh sb="47" eb="49">
      <t>シエン</t>
    </rPh>
    <rPh sb="49" eb="51">
      <t>ケイカク</t>
    </rPh>
    <rPh sb="51" eb="52">
      <t>トウ</t>
    </rPh>
    <phoneticPr fontId="72"/>
  </si>
  <si>
    <t>保育の記録</t>
    <rPh sb="0" eb="2">
      <t>ホイク</t>
    </rPh>
    <rPh sb="3" eb="5">
      <t>キロク</t>
    </rPh>
    <phoneticPr fontId="72"/>
  </si>
  <si>
    <t>園外保育の人数確認表、園内での人数確認に関するもの</t>
    <phoneticPr fontId="2"/>
  </si>
  <si>
    <t>不適切保育の未然防止のための研修、検討の記録・資料</t>
    <rPh sb="0" eb="5">
      <t>フテキセツホイク</t>
    </rPh>
    <rPh sb="6" eb="10">
      <t>ミゼンボウシ</t>
    </rPh>
    <rPh sb="14" eb="16">
      <t>ケンシュウ</t>
    </rPh>
    <rPh sb="17" eb="19">
      <t>ケントウ</t>
    </rPh>
    <rPh sb="20" eb="22">
      <t>キロク</t>
    </rPh>
    <rPh sb="23" eb="25">
      <t>シリョウ</t>
    </rPh>
    <phoneticPr fontId="72"/>
  </si>
  <si>
    <t>入園前健康診断・定期健康診断・健康状況報告書（該当する園のみ）</t>
    <rPh sb="0" eb="7">
      <t>ニュウエンマエケンコウシンダン</t>
    </rPh>
    <rPh sb="8" eb="10">
      <t>テイキ</t>
    </rPh>
    <rPh sb="10" eb="12">
      <t>ケンコウ</t>
    </rPh>
    <rPh sb="12" eb="14">
      <t>シンダン</t>
    </rPh>
    <rPh sb="15" eb="17">
      <t>ケンコウ</t>
    </rPh>
    <rPh sb="17" eb="19">
      <t>ジョウキョウ</t>
    </rPh>
    <rPh sb="19" eb="22">
      <t>ホウコクショ</t>
    </rPh>
    <rPh sb="23" eb="25">
      <t>ガイトウ</t>
    </rPh>
    <rPh sb="27" eb="28">
      <t>エン</t>
    </rPh>
    <phoneticPr fontId="72"/>
  </si>
  <si>
    <t>登園許可証及び受理記録</t>
    <rPh sb="0" eb="2">
      <t>トウエン</t>
    </rPh>
    <rPh sb="2" eb="5">
      <t>キョカショウ</t>
    </rPh>
    <rPh sb="5" eb="6">
      <t>オヨ</t>
    </rPh>
    <rPh sb="7" eb="9">
      <t>ジュリ</t>
    </rPh>
    <rPh sb="9" eb="11">
      <t>キロク</t>
    </rPh>
    <phoneticPr fontId="72"/>
  </si>
  <si>
    <t>保健日誌等（児童の日々の健康状況が記録されているもの）</t>
    <rPh sb="0" eb="2">
      <t>ホケン</t>
    </rPh>
    <rPh sb="2" eb="4">
      <t>ニッシ</t>
    </rPh>
    <rPh sb="4" eb="5">
      <t>トウ</t>
    </rPh>
    <rPh sb="6" eb="8">
      <t>ジドウ</t>
    </rPh>
    <rPh sb="9" eb="11">
      <t>ヒビ</t>
    </rPh>
    <rPh sb="12" eb="16">
      <t>ケンコウジョウキョウ</t>
    </rPh>
    <rPh sb="17" eb="19">
      <t>キロク</t>
    </rPh>
    <phoneticPr fontId="72"/>
  </si>
  <si>
    <t>川崎市保育園入所児童等健康管理委員会申請書類写し、結果票（与薬申請、除去食等）</t>
    <rPh sb="0" eb="3">
      <t>カワサキシ</t>
    </rPh>
    <rPh sb="3" eb="6">
      <t>ホイクエン</t>
    </rPh>
    <rPh sb="6" eb="8">
      <t>ニュウショ</t>
    </rPh>
    <rPh sb="8" eb="10">
      <t>ジドウ</t>
    </rPh>
    <rPh sb="10" eb="11">
      <t>トウ</t>
    </rPh>
    <rPh sb="11" eb="13">
      <t>ケンコウ</t>
    </rPh>
    <rPh sb="13" eb="15">
      <t>カンリ</t>
    </rPh>
    <rPh sb="15" eb="18">
      <t>イインカイ</t>
    </rPh>
    <rPh sb="18" eb="20">
      <t>シンセイ</t>
    </rPh>
    <rPh sb="20" eb="22">
      <t>ショルイ</t>
    </rPh>
    <rPh sb="22" eb="23">
      <t>ウツ</t>
    </rPh>
    <rPh sb="25" eb="28">
      <t>ケッカヒョウ</t>
    </rPh>
    <rPh sb="29" eb="31">
      <t>ヨヤク</t>
    </rPh>
    <rPh sb="31" eb="33">
      <t>シンセイ</t>
    </rPh>
    <rPh sb="34" eb="36">
      <t>ジョキョ</t>
    </rPh>
    <rPh sb="36" eb="37">
      <t>ショク</t>
    </rPh>
    <rPh sb="37" eb="38">
      <t>トウ</t>
    </rPh>
    <phoneticPr fontId="72"/>
  </si>
  <si>
    <t>プール、水あそびの安全管理の状況を確認できるもの</t>
    <rPh sb="4" eb="5">
      <t>ミズ</t>
    </rPh>
    <rPh sb="9" eb="11">
      <t>アンゼン</t>
    </rPh>
    <rPh sb="11" eb="13">
      <t>カンリ</t>
    </rPh>
    <rPh sb="14" eb="16">
      <t>ジョウキョウ</t>
    </rPh>
    <rPh sb="17" eb="19">
      <t>カクニン</t>
    </rPh>
    <phoneticPr fontId="72"/>
  </si>
  <si>
    <t>献立表（保護者配布用献立表及び調理時に使用する材料の分量が記入された実施献立表）</t>
    <rPh sb="0" eb="2">
      <t>コンダテ</t>
    </rPh>
    <rPh sb="2" eb="3">
      <t>ヒョウ</t>
    </rPh>
    <rPh sb="4" eb="7">
      <t>ホゴシャ</t>
    </rPh>
    <rPh sb="7" eb="10">
      <t>ハイフヨウ</t>
    </rPh>
    <rPh sb="10" eb="12">
      <t>コンダテ</t>
    </rPh>
    <rPh sb="12" eb="13">
      <t>ヒョウ</t>
    </rPh>
    <rPh sb="13" eb="14">
      <t>オヨ</t>
    </rPh>
    <rPh sb="15" eb="17">
      <t>チョウリ</t>
    </rPh>
    <rPh sb="17" eb="18">
      <t>ジ</t>
    </rPh>
    <rPh sb="19" eb="21">
      <t>シヨウ</t>
    </rPh>
    <rPh sb="23" eb="25">
      <t>ザイリョウ</t>
    </rPh>
    <rPh sb="26" eb="28">
      <t>ブンリョウ</t>
    </rPh>
    <rPh sb="29" eb="31">
      <t>キニュウ</t>
    </rPh>
    <rPh sb="34" eb="36">
      <t>ジッシ</t>
    </rPh>
    <rPh sb="36" eb="38">
      <t>コンダテ</t>
    </rPh>
    <rPh sb="38" eb="39">
      <t>ヒョウ</t>
    </rPh>
    <phoneticPr fontId="72"/>
  </si>
  <si>
    <t>検食簿、喫食簿</t>
    <rPh sb="0" eb="2">
      <t>ケンショク</t>
    </rPh>
    <rPh sb="2" eb="3">
      <t>ボ</t>
    </rPh>
    <rPh sb="4" eb="6">
      <t>キッショク</t>
    </rPh>
    <rPh sb="6" eb="7">
      <t>ボ</t>
    </rPh>
    <phoneticPr fontId="72"/>
  </si>
  <si>
    <t>離乳食（個別の離乳計画及び経過記録）・除去食関係書類</t>
    <rPh sb="0" eb="3">
      <t>リニュウショク</t>
    </rPh>
    <rPh sb="4" eb="6">
      <t>コベツ</t>
    </rPh>
    <rPh sb="7" eb="9">
      <t>リニュウ</t>
    </rPh>
    <rPh sb="9" eb="11">
      <t>ケイカク</t>
    </rPh>
    <rPh sb="11" eb="12">
      <t>オヨ</t>
    </rPh>
    <rPh sb="13" eb="15">
      <t>ケイカ</t>
    </rPh>
    <rPh sb="15" eb="17">
      <t>キロク</t>
    </rPh>
    <rPh sb="19" eb="21">
      <t>ジョキョ</t>
    </rPh>
    <rPh sb="21" eb="22">
      <t>ショク</t>
    </rPh>
    <rPh sb="22" eb="24">
      <t>カンケイ</t>
    </rPh>
    <rPh sb="24" eb="26">
      <t>ショルイ</t>
    </rPh>
    <phoneticPr fontId="72"/>
  </si>
  <si>
    <t>食育に関する計画、実施記録</t>
    <rPh sb="0" eb="2">
      <t>ショクイク</t>
    </rPh>
    <rPh sb="3" eb="4">
      <t>カン</t>
    </rPh>
    <rPh sb="6" eb="8">
      <t>ケイカク</t>
    </rPh>
    <rPh sb="9" eb="11">
      <t>ジッシ</t>
    </rPh>
    <rPh sb="11" eb="13">
      <t>キロク</t>
    </rPh>
    <phoneticPr fontId="72"/>
  </si>
  <si>
    <t>給食会議資料（議事録）</t>
    <rPh sb="0" eb="2">
      <t>キュウショク</t>
    </rPh>
    <rPh sb="2" eb="4">
      <t>カイギ</t>
    </rPh>
    <rPh sb="4" eb="6">
      <t>シリョウ</t>
    </rPh>
    <rPh sb="7" eb="10">
      <t>ギジロク</t>
    </rPh>
    <phoneticPr fontId="72"/>
  </si>
  <si>
    <t>調理室の害虫等の発生状況の巡回点検及び駆除の記録</t>
    <rPh sb="0" eb="3">
      <t>チョウリシツ</t>
    </rPh>
    <rPh sb="4" eb="6">
      <t>ガイチュウ</t>
    </rPh>
    <rPh sb="6" eb="7">
      <t>トウ</t>
    </rPh>
    <rPh sb="8" eb="10">
      <t>ハッセイ</t>
    </rPh>
    <rPh sb="10" eb="12">
      <t>ジョウキョウ</t>
    </rPh>
    <rPh sb="13" eb="15">
      <t>ジュンカイ</t>
    </rPh>
    <rPh sb="15" eb="17">
      <t>テンケン</t>
    </rPh>
    <rPh sb="17" eb="18">
      <t>オヨ</t>
    </rPh>
    <rPh sb="19" eb="21">
      <t>クジョ</t>
    </rPh>
    <rPh sb="22" eb="24">
      <t>キロク</t>
    </rPh>
    <phoneticPr fontId="72"/>
  </si>
  <si>
    <t>(9)</t>
    <phoneticPr fontId="2"/>
  </si>
  <si>
    <t>調理・調乳に従事する職員の検便結果、調理・調乳従事者の健康管理チェックリスト</t>
    <phoneticPr fontId="72"/>
  </si>
  <si>
    <t>●家庭連絡文書</t>
    <rPh sb="1" eb="3">
      <t>カテイ</t>
    </rPh>
    <rPh sb="3" eb="5">
      <t>レンラク</t>
    </rPh>
    <rPh sb="5" eb="7">
      <t>ブンショ</t>
    </rPh>
    <phoneticPr fontId="72"/>
  </si>
  <si>
    <t>園のしおり（保育園のしおり、入園のしおり　等）</t>
    <rPh sb="0" eb="1">
      <t>エン</t>
    </rPh>
    <rPh sb="6" eb="9">
      <t>ホイクエン</t>
    </rPh>
    <rPh sb="14" eb="16">
      <t>ニュウエン</t>
    </rPh>
    <rPh sb="21" eb="22">
      <t>トウ</t>
    </rPh>
    <phoneticPr fontId="72"/>
  </si>
  <si>
    <t>その他家庭連絡文書（配布物、掲示物等）</t>
    <rPh sb="2" eb="3">
      <t>タ</t>
    </rPh>
    <rPh sb="3" eb="5">
      <t>カテイ</t>
    </rPh>
    <rPh sb="5" eb="7">
      <t>レンラク</t>
    </rPh>
    <rPh sb="7" eb="9">
      <t>ブンショ</t>
    </rPh>
    <rPh sb="10" eb="12">
      <t>ハイフ</t>
    </rPh>
    <rPh sb="12" eb="13">
      <t>ブツ</t>
    </rPh>
    <rPh sb="14" eb="17">
      <t>ケイジブツ</t>
    </rPh>
    <rPh sb="17" eb="18">
      <t>トウ</t>
    </rPh>
    <phoneticPr fontId="72"/>
  </si>
  <si>
    <t>※</t>
    <phoneticPr fontId="72"/>
  </si>
  <si>
    <t>会計について集合監査を実施する場合は、実施園以外では御用意いたただく必要はありません。</t>
    <rPh sb="0" eb="2">
      <t>カイケイ</t>
    </rPh>
    <rPh sb="6" eb="8">
      <t>シュウゴウ</t>
    </rPh>
    <rPh sb="8" eb="10">
      <t>カンサ</t>
    </rPh>
    <rPh sb="11" eb="13">
      <t>ジッシ</t>
    </rPh>
    <rPh sb="15" eb="17">
      <t>バアイ</t>
    </rPh>
    <rPh sb="19" eb="21">
      <t>ジッシ</t>
    </rPh>
    <rPh sb="21" eb="22">
      <t>エン</t>
    </rPh>
    <rPh sb="22" eb="24">
      <t>イガイ</t>
    </rPh>
    <rPh sb="26" eb="29">
      <t>ゴヨウイ</t>
    </rPh>
    <rPh sb="34" eb="36">
      <t>ヒツヨウ</t>
    </rPh>
    <phoneticPr fontId="72"/>
  </si>
  <si>
    <t>保育所運営費、保護者からの徴収金等の収受の記録</t>
    <rPh sb="0" eb="2">
      <t>ホイク</t>
    </rPh>
    <rPh sb="2" eb="3">
      <t>ジョ</t>
    </rPh>
    <rPh sb="3" eb="5">
      <t>ウンエイ</t>
    </rPh>
    <rPh sb="5" eb="6">
      <t>ヒ</t>
    </rPh>
    <rPh sb="7" eb="10">
      <t>ホゴシャ</t>
    </rPh>
    <rPh sb="13" eb="15">
      <t>チョウシュウ</t>
    </rPh>
    <rPh sb="15" eb="16">
      <t>キン</t>
    </rPh>
    <rPh sb="16" eb="17">
      <t>トウ</t>
    </rPh>
    <rPh sb="18" eb="20">
      <t>シュウジュ</t>
    </rPh>
    <rPh sb="21" eb="23">
      <t>キロク</t>
    </rPh>
    <phoneticPr fontId="72"/>
  </si>
  <si>
    <t>証ひょう類（領収書、請求書、振込依頼書、園管理の預金通帳等）</t>
    <rPh sb="0" eb="1">
      <t>ショウ</t>
    </rPh>
    <rPh sb="4" eb="5">
      <t>ルイ</t>
    </rPh>
    <rPh sb="6" eb="9">
      <t>リョウシュウショ</t>
    </rPh>
    <rPh sb="10" eb="13">
      <t>セイキュウショ</t>
    </rPh>
    <rPh sb="14" eb="19">
      <t>フリコミイライショ</t>
    </rPh>
    <rPh sb="20" eb="21">
      <t>エン</t>
    </rPh>
    <rPh sb="21" eb="23">
      <t>カンリ</t>
    </rPh>
    <rPh sb="24" eb="26">
      <t>ヨキン</t>
    </rPh>
    <rPh sb="26" eb="28">
      <t>ツウチョウ</t>
    </rPh>
    <rPh sb="28" eb="29">
      <t>トウ</t>
    </rPh>
    <phoneticPr fontId="72"/>
  </si>
  <si>
    <t>決裁関係書類・稟議書（入札・随意契約等の契約方法の意思決定の経緯がわかるもの）</t>
    <rPh sb="0" eb="2">
      <t>ケッサイ</t>
    </rPh>
    <rPh sb="2" eb="4">
      <t>カンケイ</t>
    </rPh>
    <rPh sb="4" eb="6">
      <t>ショルイ</t>
    </rPh>
    <rPh sb="7" eb="10">
      <t>リンギショ</t>
    </rPh>
    <phoneticPr fontId="72"/>
  </si>
  <si>
    <t>補正予算等の理事会、評議員会等の審議記録、資料</t>
    <rPh sb="0" eb="2">
      <t>ホセイ</t>
    </rPh>
    <rPh sb="2" eb="4">
      <t>ヨサン</t>
    </rPh>
    <rPh sb="4" eb="5">
      <t>トウ</t>
    </rPh>
    <rPh sb="6" eb="9">
      <t>リジカイ</t>
    </rPh>
    <rPh sb="10" eb="13">
      <t>ヒョウギイン</t>
    </rPh>
    <rPh sb="13" eb="14">
      <t>カイ</t>
    </rPh>
    <rPh sb="14" eb="15">
      <t>トウ</t>
    </rPh>
    <rPh sb="16" eb="18">
      <t>シンギ</t>
    </rPh>
    <rPh sb="18" eb="20">
      <t>キロク</t>
    </rPh>
    <rPh sb="21" eb="23">
      <t>シリョウ</t>
    </rPh>
    <phoneticPr fontId="72"/>
  </si>
  <si>
    <t>記録等を電子化している場合は、モニター等の御用意をお願いします。
データ資料が多い場合は複数ご準備いただくようお願いいたします。</t>
    <rPh sb="0" eb="2">
      <t>キロク</t>
    </rPh>
    <rPh sb="2" eb="3">
      <t>トウ</t>
    </rPh>
    <rPh sb="4" eb="7">
      <t>デンシカ</t>
    </rPh>
    <rPh sb="11" eb="13">
      <t>バアイ</t>
    </rPh>
    <rPh sb="19" eb="20">
      <t>トウ</t>
    </rPh>
    <rPh sb="21" eb="24">
      <t>ゴヨウイ</t>
    </rPh>
    <rPh sb="26" eb="27">
      <t>ネガ</t>
    </rPh>
    <phoneticPr fontId="72"/>
  </si>
  <si>
    <t>データと紙資料がある場合は、このページに保管方法をチェックし、当日お知らせください。</t>
    <rPh sb="22" eb="24">
      <t>ホウホウ</t>
    </rPh>
    <phoneticPr fontId="2"/>
  </si>
  <si>
    <t>(4)</t>
    <phoneticPr fontId="2"/>
  </si>
  <si>
    <t>会計監査を本部等で行う施設については、該当する書類を施設に御用意頂く必要はありません。</t>
    <rPh sb="0" eb="2">
      <t>カイケイ</t>
    </rPh>
    <rPh sb="2" eb="4">
      <t>カンサ</t>
    </rPh>
    <rPh sb="5" eb="7">
      <t>ホンブ</t>
    </rPh>
    <rPh sb="7" eb="8">
      <t>トウ</t>
    </rPh>
    <rPh sb="9" eb="10">
      <t>オコナ</t>
    </rPh>
    <rPh sb="11" eb="13">
      <t>シセツ</t>
    </rPh>
    <rPh sb="19" eb="21">
      <t>ガイトウ</t>
    </rPh>
    <rPh sb="23" eb="25">
      <t>ショルイ</t>
    </rPh>
    <rPh sb="26" eb="28">
      <t>シセツ</t>
    </rPh>
    <rPh sb="29" eb="32">
      <t>ゴヨウイ</t>
    </rPh>
    <rPh sb="32" eb="33">
      <t>イタダ</t>
    </rPh>
    <rPh sb="34" eb="36">
      <t>ヒツヨウ</t>
    </rPh>
    <phoneticPr fontId="72"/>
  </si>
  <si>
    <t>(5)</t>
    <phoneticPr fontId="2"/>
  </si>
  <si>
    <t>(９)</t>
    <phoneticPr fontId="2"/>
  </si>
  <si>
    <t>(10)</t>
    <phoneticPr fontId="2"/>
  </si>
  <si>
    <t>保護者会関係書類（保護者会がある場合のみ。会則及び前年度決算書等を含む）</t>
    <rPh sb="0" eb="3">
      <t>ホゴシャ</t>
    </rPh>
    <rPh sb="3" eb="4">
      <t>カイ</t>
    </rPh>
    <rPh sb="4" eb="6">
      <t>カンケイ</t>
    </rPh>
    <rPh sb="6" eb="8">
      <t>ショルイ</t>
    </rPh>
    <rPh sb="9" eb="12">
      <t>ホゴシャ</t>
    </rPh>
    <rPh sb="12" eb="13">
      <t>カイ</t>
    </rPh>
    <rPh sb="16" eb="18">
      <t>バアイ</t>
    </rPh>
    <rPh sb="21" eb="23">
      <t>カイソク</t>
    </rPh>
    <rPh sb="23" eb="24">
      <t>オヨ</t>
    </rPh>
    <rPh sb="25" eb="28">
      <t>ゼンネンド</t>
    </rPh>
    <rPh sb="28" eb="30">
      <t>ケッサン</t>
    </rPh>
    <rPh sb="30" eb="32">
      <t>ショナド</t>
    </rPh>
    <rPh sb="33" eb="34">
      <t>フク</t>
    </rPh>
    <phoneticPr fontId="72"/>
  </si>
  <si>
    <t>(11)</t>
    <phoneticPr fontId="2"/>
  </si>
  <si>
    <t>(12)</t>
    <phoneticPr fontId="2"/>
  </si>
  <si>
    <t>(13)</t>
    <phoneticPr fontId="2"/>
  </si>
  <si>
    <t>地域型保育給付費の通知書（保護者に通知したことがわかる書類）</t>
    <phoneticPr fontId="72"/>
  </si>
  <si>
    <t>避難確保計画に基づく避難訓練を実施した場合にその結果を危機管理本部に提出していますか</t>
    <rPh sb="0" eb="2">
      <t>ヒナン</t>
    </rPh>
    <rPh sb="2" eb="4">
      <t>カクホ</t>
    </rPh>
    <rPh sb="4" eb="6">
      <t>ケイカク</t>
    </rPh>
    <rPh sb="7" eb="8">
      <t>モト</t>
    </rPh>
    <rPh sb="10" eb="12">
      <t>ヒナン</t>
    </rPh>
    <rPh sb="12" eb="14">
      <t>クンレン</t>
    </rPh>
    <rPh sb="15" eb="17">
      <t>ジッシ</t>
    </rPh>
    <rPh sb="19" eb="21">
      <t>バアイ</t>
    </rPh>
    <rPh sb="24" eb="26">
      <t>ケッカ</t>
    </rPh>
    <rPh sb="27" eb="29">
      <t>キキ</t>
    </rPh>
    <rPh sb="31" eb="33">
      <t>ホンブ</t>
    </rPh>
    <phoneticPr fontId="2"/>
  </si>
  <si>
    <t>1-11 苦情対応</t>
    <phoneticPr fontId="2"/>
  </si>
  <si>
    <t>1-12 秘密保持等</t>
    <phoneticPr fontId="2"/>
  </si>
  <si>
    <t>P26</t>
    <phoneticPr fontId="2"/>
  </si>
  <si>
    <t>【４　確認制度等】</t>
    <rPh sb="3" eb="5">
      <t>カクニン</t>
    </rPh>
    <rPh sb="5" eb="7">
      <t>セイド</t>
    </rPh>
    <rPh sb="7" eb="8">
      <t>トウ</t>
    </rPh>
    <phoneticPr fontId="2"/>
  </si>
  <si>
    <t>前年度４月１日時点
における管理者及び
常勤保育士数（派遣除く）</t>
    <rPh sb="14" eb="17">
      <t>カンリシャ</t>
    </rPh>
    <rPh sb="17" eb="18">
      <t>オヨ</t>
    </rPh>
    <rPh sb="20" eb="22">
      <t>ジョウキン</t>
    </rPh>
    <rPh sb="22" eb="24">
      <t>ホイク</t>
    </rPh>
    <rPh sb="24" eb="25">
      <t>シ</t>
    </rPh>
    <rPh sb="25" eb="26">
      <t>スウ</t>
    </rPh>
    <rPh sb="27" eb="29">
      <t>ハケン</t>
    </rPh>
    <rPh sb="29" eb="30">
      <t>ノゾ</t>
    </rPh>
    <phoneticPr fontId="2"/>
  </si>
  <si>
    <t>今年度４月１日時点
における管理者及び
常勤保育士数（派遣除く）</t>
    <rPh sb="0" eb="2">
      <t>コンネン</t>
    </rPh>
    <rPh sb="14" eb="17">
      <t>カンリシャ</t>
    </rPh>
    <rPh sb="20" eb="22">
      <t>ジョウキン</t>
    </rPh>
    <rPh sb="27" eb="29">
      <t>ハケン</t>
    </rPh>
    <rPh sb="29" eb="30">
      <t>ノゾ</t>
    </rPh>
    <phoneticPr fontId="2"/>
  </si>
  <si>
    <t>【別紙2】　職員名簿（在籍中の職員）</t>
    <phoneticPr fontId="2"/>
  </si>
  <si>
    <t>令和</t>
  </si>
  <si>
    <t>子どもの意見や思いをどのように受け止めていますか。</t>
    <rPh sb="0" eb="1">
      <t>コ</t>
    </rPh>
    <rPh sb="4" eb="6">
      <t>イケン</t>
    </rPh>
    <rPh sb="7" eb="8">
      <t>オモ</t>
    </rPh>
    <rPh sb="15" eb="16">
      <t>ウ</t>
    </rPh>
    <rPh sb="17" eb="18">
      <t>ト</t>
    </rPh>
    <phoneticPr fontId="2"/>
  </si>
  <si>
    <t>保育計画の作成にあたり、長時間にわたる保育を考慮していますか。</t>
    <rPh sb="0" eb="2">
      <t>ホイク</t>
    </rPh>
    <rPh sb="2" eb="4">
      <t>ケイカク</t>
    </rPh>
    <rPh sb="5" eb="7">
      <t>サクセイ</t>
    </rPh>
    <rPh sb="12" eb="15">
      <t>チョウジカン</t>
    </rPh>
    <rPh sb="19" eb="21">
      <t>ホイク</t>
    </rPh>
    <rPh sb="22" eb="24">
      <t>コウリョ</t>
    </rPh>
    <phoneticPr fontId="2"/>
  </si>
  <si>
    <t>参加者</t>
    <rPh sb="0" eb="3">
      <t>サンカシャ</t>
    </rPh>
    <phoneticPr fontId="2"/>
  </si>
  <si>
    <t>その他、取り組み等あれば内容を具体的に記載してください。</t>
    <rPh sb="2" eb="3">
      <t>タ</t>
    </rPh>
    <rPh sb="4" eb="5">
      <t>ト</t>
    </rPh>
    <rPh sb="6" eb="7">
      <t>ク</t>
    </rPh>
    <rPh sb="8" eb="9">
      <t>トウ</t>
    </rPh>
    <rPh sb="12" eb="14">
      <t>ナイヨウ</t>
    </rPh>
    <rPh sb="15" eb="18">
      <t>グタイテキ</t>
    </rPh>
    <rPh sb="19" eb="21">
      <t>キサイ</t>
    </rPh>
    <phoneticPr fontId="2"/>
  </si>
  <si>
    <t>研修での取り組み、内容をどのように保育に活かしていますか。</t>
    <phoneticPr fontId="2"/>
  </si>
  <si>
    <t>食育の計画を作成していますか。</t>
    <rPh sb="0" eb="1">
      <t>ショク</t>
    </rPh>
    <rPh sb="1" eb="2">
      <t>イク</t>
    </rPh>
    <rPh sb="3" eb="5">
      <t>ケイカク</t>
    </rPh>
    <rPh sb="6" eb="8">
      <t>サクセイ</t>
    </rPh>
    <phoneticPr fontId="2"/>
  </si>
  <si>
    <t>食育活動を実践していますか。</t>
    <rPh sb="0" eb="2">
      <t>ショクイク</t>
    </rPh>
    <rPh sb="2" eb="4">
      <t>カツドウ</t>
    </rPh>
    <rPh sb="5" eb="7">
      <t>ジッセン</t>
    </rPh>
    <phoneticPr fontId="2"/>
  </si>
  <si>
    <t>食育の計画の評価・改善を行っていますか。</t>
    <rPh sb="0" eb="2">
      <t>ショクイク</t>
    </rPh>
    <rPh sb="3" eb="5">
      <t>ケイカク</t>
    </rPh>
    <rPh sb="6" eb="8">
      <t>ヒョウカ</t>
    </rPh>
    <rPh sb="9" eb="11">
      <t>カイゼン</t>
    </rPh>
    <rPh sb="12" eb="13">
      <t>オコナ</t>
    </rPh>
    <phoneticPr fontId="2"/>
  </si>
  <si>
    <t>個別対応している項目にチェックをしてください。</t>
    <rPh sb="0" eb="2">
      <t>コベツ</t>
    </rPh>
    <rPh sb="2" eb="4">
      <t>タイオウ</t>
    </rPh>
    <rPh sb="8" eb="10">
      <t>コウモク</t>
    </rPh>
    <phoneticPr fontId="2"/>
  </si>
  <si>
    <t>給与栄養目標量の設定にあたり、食事摂取基準を活用していますか。</t>
    <rPh sb="0" eb="2">
      <t>キュウヨ</t>
    </rPh>
    <rPh sb="2" eb="4">
      <t>エイヨウ</t>
    </rPh>
    <rPh sb="4" eb="6">
      <t>モクヒョウ</t>
    </rPh>
    <rPh sb="6" eb="7">
      <t>リョウ</t>
    </rPh>
    <rPh sb="8" eb="10">
      <t>セッテイ</t>
    </rPh>
    <rPh sb="15" eb="17">
      <t>ショクジ</t>
    </rPh>
    <rPh sb="17" eb="19">
      <t>セッシュ</t>
    </rPh>
    <rPh sb="19" eb="21">
      <t>キジュン</t>
    </rPh>
    <rPh sb="22" eb="24">
      <t>カツヨウ</t>
    </rPh>
    <phoneticPr fontId="2"/>
  </si>
  <si>
    <t>栄養価計算を行っていますか。</t>
    <rPh sb="0" eb="3">
      <t>エイヨウカ</t>
    </rPh>
    <rPh sb="3" eb="5">
      <t>ケイサン</t>
    </rPh>
    <rPh sb="6" eb="7">
      <t>オコナ</t>
    </rPh>
    <phoneticPr fontId="2"/>
  </si>
  <si>
    <t>予定献立の変更時に再度の栄養価計算を行っていますか。</t>
    <phoneticPr fontId="2"/>
  </si>
  <si>
    <t>※月の献立の中での交換であれば再計算はいりません</t>
    <phoneticPr fontId="2"/>
  </si>
  <si>
    <t>食材の購入方法</t>
    <rPh sb="0" eb="1">
      <t>ショク</t>
    </rPh>
    <rPh sb="1" eb="2">
      <t>ザイ</t>
    </rPh>
    <rPh sb="3" eb="5">
      <t>コウニュウ</t>
    </rPh>
    <rPh sb="5" eb="7">
      <t>ホウホウ</t>
    </rPh>
    <phoneticPr fontId="2"/>
  </si>
  <si>
    <t>生鮮食品が当日納品でない場合はその理由をお知らせください。</t>
    <rPh sb="0" eb="2">
      <t>セイセン</t>
    </rPh>
    <rPh sb="2" eb="4">
      <t>ショクヒン</t>
    </rPh>
    <rPh sb="5" eb="7">
      <t>トウジツ</t>
    </rPh>
    <rPh sb="7" eb="9">
      <t>ノウヒン</t>
    </rPh>
    <rPh sb="12" eb="14">
      <t>バアイ</t>
    </rPh>
    <rPh sb="17" eb="19">
      <t>リユウ</t>
    </rPh>
    <rPh sb="21" eb="22">
      <t>シ</t>
    </rPh>
    <phoneticPr fontId="2"/>
  </si>
  <si>
    <t>個々に応じた離乳計画を作成していますか。</t>
    <rPh sb="8" eb="10">
      <t>ケイカク</t>
    </rPh>
    <phoneticPr fontId="2"/>
  </si>
  <si>
    <t>離乳経過を記録していますか。</t>
    <rPh sb="0" eb="2">
      <t>リニュウ</t>
    </rPh>
    <rPh sb="2" eb="4">
      <t>ケイカ</t>
    </rPh>
    <rPh sb="5" eb="7">
      <t>キロク</t>
    </rPh>
    <phoneticPr fontId="2"/>
  </si>
  <si>
    <t>除去食の児童への対応について、どのようにしていますか。</t>
    <rPh sb="0" eb="2">
      <t>ジョキョ</t>
    </rPh>
    <rPh sb="2" eb="3">
      <t>ショク</t>
    </rPh>
    <rPh sb="4" eb="6">
      <t>ジドウ</t>
    </rPh>
    <rPh sb="8" eb="10">
      <t>タイオウ</t>
    </rPh>
    <phoneticPr fontId="2"/>
  </si>
  <si>
    <t>検食簿を作成していますか。</t>
    <rPh sb="0" eb="2">
      <t>ケンショク</t>
    </rPh>
    <rPh sb="2" eb="3">
      <t>ボ</t>
    </rPh>
    <rPh sb="4" eb="6">
      <t>サクセイ</t>
    </rPh>
    <phoneticPr fontId="2"/>
  </si>
  <si>
    <t>検食簿の記載内容</t>
    <rPh sb="4" eb="6">
      <t>キサイ</t>
    </rPh>
    <rPh sb="6" eb="8">
      <t>ナイヨウ</t>
    </rPh>
    <phoneticPr fontId="2"/>
  </si>
  <si>
    <t>保育士等による指導食を行っていますか。</t>
    <phoneticPr fontId="2"/>
  </si>
  <si>
    <t>保存期間</t>
    <rPh sb="0" eb="2">
      <t>ホゾン</t>
    </rPh>
    <rPh sb="2" eb="4">
      <t>キカン</t>
    </rPh>
    <phoneticPr fontId="2"/>
  </si>
  <si>
    <t>原材料の保存の仕方</t>
    <rPh sb="0" eb="3">
      <t>ゲンザイリョウ</t>
    </rPh>
    <rPh sb="4" eb="6">
      <t>ホゾン</t>
    </rPh>
    <rPh sb="7" eb="9">
      <t>シカタ</t>
    </rPh>
    <phoneticPr fontId="2"/>
  </si>
  <si>
    <t>調理後の食品の保存の仕方</t>
    <rPh sb="0" eb="2">
      <t>チョウリ</t>
    </rPh>
    <rPh sb="2" eb="3">
      <t>ゴ</t>
    </rPh>
    <rPh sb="4" eb="6">
      <t>ショクヒン</t>
    </rPh>
    <rPh sb="7" eb="9">
      <t>ホゾン</t>
    </rPh>
    <rPh sb="10" eb="12">
      <t>シカタ</t>
    </rPh>
    <phoneticPr fontId="2"/>
  </si>
  <si>
    <t>検便の検査結果を保管していますか。</t>
    <rPh sb="0" eb="2">
      <t>ケンベン</t>
    </rPh>
    <rPh sb="3" eb="5">
      <t>ケンサ</t>
    </rPh>
    <rPh sb="5" eb="7">
      <t>ケッカ</t>
    </rPh>
    <rPh sb="8" eb="10">
      <t>ホカン</t>
    </rPh>
    <phoneticPr fontId="2"/>
  </si>
  <si>
    <t>健康チェック及び記録の保管を適切にしていますか。</t>
    <rPh sb="0" eb="2">
      <t>ケンコウ</t>
    </rPh>
    <rPh sb="6" eb="7">
      <t>オヨ</t>
    </rPh>
    <rPh sb="8" eb="10">
      <t>キロク</t>
    </rPh>
    <rPh sb="11" eb="13">
      <t>ホカン</t>
    </rPh>
    <rPh sb="14" eb="16">
      <t>テキセツ</t>
    </rPh>
    <phoneticPr fontId="2"/>
  </si>
  <si>
    <t>調理室内専用の帽子、外衣及び履物を着用し、室外に出る場合に外衣等を交換していますか。</t>
    <rPh sb="0" eb="2">
      <t>チョウリ</t>
    </rPh>
    <rPh sb="2" eb="4">
      <t>シツナイ</t>
    </rPh>
    <rPh sb="4" eb="6">
      <t>センヨウ</t>
    </rPh>
    <rPh sb="7" eb="9">
      <t>ボウシ</t>
    </rPh>
    <rPh sb="10" eb="12">
      <t>ガイイ</t>
    </rPh>
    <rPh sb="12" eb="13">
      <t>オヨ</t>
    </rPh>
    <rPh sb="14" eb="16">
      <t>ハキモノ</t>
    </rPh>
    <rPh sb="17" eb="19">
      <t>チャクヨウ</t>
    </rPh>
    <rPh sb="21" eb="23">
      <t>シツガイ</t>
    </rPh>
    <rPh sb="24" eb="25">
      <t>デ</t>
    </rPh>
    <rPh sb="26" eb="28">
      <t>バアイ</t>
    </rPh>
    <rPh sb="29" eb="31">
      <t>ガイイ</t>
    </rPh>
    <rPh sb="31" eb="32">
      <t>トウ</t>
    </rPh>
    <rPh sb="33" eb="35">
      <t>コウカン</t>
    </rPh>
    <phoneticPr fontId="2"/>
  </si>
  <si>
    <t>調理室において、定期的に衛生管理の点検を行い記録していますか。</t>
    <rPh sb="0" eb="3">
      <t>チョウリシツ</t>
    </rPh>
    <rPh sb="8" eb="11">
      <t>テイキテキ</t>
    </rPh>
    <rPh sb="12" eb="14">
      <t>エイセイ</t>
    </rPh>
    <rPh sb="14" eb="16">
      <t>カンリ</t>
    </rPh>
    <rPh sb="17" eb="19">
      <t>テンケン</t>
    </rPh>
    <rPh sb="20" eb="21">
      <t>オコナ</t>
    </rPh>
    <rPh sb="22" eb="24">
      <t>キロク</t>
    </rPh>
    <phoneticPr fontId="2"/>
  </si>
  <si>
    <t>調理室において、害虫等の発生状況を1月に1回以上巡回点検し記録していますか。</t>
    <rPh sb="0" eb="3">
      <t>チョウリシツ</t>
    </rPh>
    <rPh sb="8" eb="10">
      <t>ガイチュウ</t>
    </rPh>
    <rPh sb="10" eb="11">
      <t>トウ</t>
    </rPh>
    <rPh sb="12" eb="14">
      <t>ハッセイ</t>
    </rPh>
    <rPh sb="14" eb="16">
      <t>ジョウキョウ</t>
    </rPh>
    <rPh sb="18" eb="19">
      <t>ツキ</t>
    </rPh>
    <rPh sb="21" eb="24">
      <t>カイイジョウ</t>
    </rPh>
    <rPh sb="24" eb="26">
      <t>ジュンカイ</t>
    </rPh>
    <rPh sb="26" eb="28">
      <t>テンケン</t>
    </rPh>
    <rPh sb="29" eb="31">
      <t>キロク</t>
    </rPh>
    <phoneticPr fontId="2"/>
  </si>
  <si>
    <t>調理室において、害虫等の駆除を半年に1回以上行い記録していますか。</t>
    <rPh sb="0" eb="3">
      <t>チョウリシツ</t>
    </rPh>
    <rPh sb="8" eb="10">
      <t>ガイチュウ</t>
    </rPh>
    <rPh sb="10" eb="11">
      <t>トウ</t>
    </rPh>
    <rPh sb="12" eb="14">
      <t>クジョ</t>
    </rPh>
    <rPh sb="15" eb="17">
      <t>ハントシ</t>
    </rPh>
    <rPh sb="19" eb="22">
      <t>カイイジョウ</t>
    </rPh>
    <rPh sb="22" eb="23">
      <t>オコナ</t>
    </rPh>
    <rPh sb="24" eb="26">
      <t>キロク</t>
    </rPh>
    <phoneticPr fontId="2"/>
  </si>
  <si>
    <t>保健計画を作成していますか。</t>
    <rPh sb="0" eb="2">
      <t>ホケン</t>
    </rPh>
    <rPh sb="2" eb="4">
      <t>ケイカク</t>
    </rPh>
    <rPh sb="5" eb="7">
      <t>サクセイ</t>
    </rPh>
    <phoneticPr fontId="2"/>
  </si>
  <si>
    <t>身体測定の頻度</t>
    <rPh sb="0" eb="2">
      <t>シンタイ</t>
    </rPh>
    <rPh sb="2" eb="4">
      <t>ソクテイ</t>
    </rPh>
    <rPh sb="5" eb="7">
      <t>ヒンド</t>
    </rPh>
    <phoneticPr fontId="2"/>
  </si>
  <si>
    <t>身長</t>
    <rPh sb="0" eb="2">
      <t>シンチョウ</t>
    </rPh>
    <phoneticPr fontId="2"/>
  </si>
  <si>
    <t>体重</t>
    <rPh sb="0" eb="2">
      <t>タイジュウ</t>
    </rPh>
    <phoneticPr fontId="2"/>
  </si>
  <si>
    <t>入園前健診</t>
    <rPh sb="0" eb="2">
      <t>ニュウエン</t>
    </rPh>
    <rPh sb="2" eb="3">
      <t>マエ</t>
    </rPh>
    <rPh sb="3" eb="5">
      <t>ケンシン</t>
    </rPh>
    <phoneticPr fontId="2"/>
  </si>
  <si>
    <t>記録冊子名</t>
    <rPh sb="0" eb="2">
      <t>キロク</t>
    </rPh>
    <rPh sb="2" eb="5">
      <t>サッシメイ</t>
    </rPh>
    <phoneticPr fontId="2"/>
  </si>
  <si>
    <t>健康診断について、実施月に○を記載してください。</t>
    <rPh sb="0" eb="2">
      <t>ケンコウ</t>
    </rPh>
    <rPh sb="2" eb="4">
      <t>シンダン</t>
    </rPh>
    <rPh sb="9" eb="11">
      <t>ジッシ</t>
    </rPh>
    <rPh sb="11" eb="12">
      <t>ツキ</t>
    </rPh>
    <rPh sb="15" eb="17">
      <t>キサイ</t>
    </rPh>
    <phoneticPr fontId="2"/>
  </si>
  <si>
    <t>未受診者への対応について記載してください。</t>
    <rPh sb="0" eb="4">
      <t>ミジュシンシャ</t>
    </rPh>
    <rPh sb="6" eb="8">
      <t>タイオウ</t>
    </rPh>
    <rPh sb="12" eb="14">
      <t>キサイ</t>
    </rPh>
    <phoneticPr fontId="2"/>
  </si>
  <si>
    <t>プール・水遊びの開始日</t>
    <rPh sb="4" eb="6">
      <t>ミズアソ</t>
    </rPh>
    <phoneticPr fontId="2"/>
  </si>
  <si>
    <t>感染症等の所管課および嘱託医への報告方法</t>
    <rPh sb="0" eb="3">
      <t>カンセンショウ</t>
    </rPh>
    <rPh sb="3" eb="4">
      <t>トウ</t>
    </rPh>
    <rPh sb="5" eb="7">
      <t>ショカン</t>
    </rPh>
    <rPh sb="7" eb="8">
      <t>カ</t>
    </rPh>
    <rPh sb="11" eb="13">
      <t>ショクタク</t>
    </rPh>
    <rPh sb="13" eb="14">
      <t>イ</t>
    </rPh>
    <rPh sb="16" eb="18">
      <t>ホウコク</t>
    </rPh>
    <rPh sb="18" eb="20">
      <t>ホウホウ</t>
    </rPh>
    <phoneticPr fontId="2"/>
  </si>
  <si>
    <t>昨年度４月１日以降の集団感染等の保健所への報告件数</t>
    <rPh sb="0" eb="3">
      <t>サクネンド</t>
    </rPh>
    <rPh sb="4" eb="5">
      <t>ガツ</t>
    </rPh>
    <rPh sb="6" eb="7">
      <t>ニチ</t>
    </rPh>
    <rPh sb="7" eb="9">
      <t>イコウ</t>
    </rPh>
    <rPh sb="10" eb="12">
      <t>シュウダン</t>
    </rPh>
    <rPh sb="12" eb="14">
      <t>カンセン</t>
    </rPh>
    <rPh sb="14" eb="15">
      <t>トウ</t>
    </rPh>
    <rPh sb="16" eb="19">
      <t>ホケンジョ</t>
    </rPh>
    <rPh sb="21" eb="23">
      <t>ホウコク</t>
    </rPh>
    <rPh sb="23" eb="25">
      <t>ケンスウ</t>
    </rPh>
    <phoneticPr fontId="2"/>
  </si>
  <si>
    <t>子どもの急な体調不良などに備え、医療室（スペース）の環境を整え、全職員が対応できますか。</t>
    <rPh sb="0" eb="1">
      <t>コ</t>
    </rPh>
    <rPh sb="4" eb="5">
      <t>キュウ</t>
    </rPh>
    <rPh sb="6" eb="8">
      <t>タイチョウ</t>
    </rPh>
    <rPh sb="8" eb="10">
      <t>フリョウ</t>
    </rPh>
    <rPh sb="13" eb="14">
      <t>ソナ</t>
    </rPh>
    <rPh sb="16" eb="18">
      <t>イリョウ</t>
    </rPh>
    <rPh sb="18" eb="19">
      <t>シツ</t>
    </rPh>
    <rPh sb="26" eb="28">
      <t>カンキョウ</t>
    </rPh>
    <rPh sb="29" eb="30">
      <t>トトノ</t>
    </rPh>
    <rPh sb="32" eb="35">
      <t>ゼンショクイン</t>
    </rPh>
    <rPh sb="36" eb="38">
      <t>タイオウ</t>
    </rPh>
    <phoneticPr fontId="2"/>
  </si>
  <si>
    <t>子どもの主体的な活動を尊重し、子どもの特性を十分に理解したうえで事故の発生防止に取り組んでいますか。</t>
    <phoneticPr fontId="2"/>
  </si>
  <si>
    <t>安全な睡眠環境の整備（窒息リスクの除去）を行っていますか。</t>
    <rPh sb="0" eb="2">
      <t>アンゼン</t>
    </rPh>
    <rPh sb="3" eb="5">
      <t>スイミン</t>
    </rPh>
    <rPh sb="5" eb="7">
      <t>カンキョウ</t>
    </rPh>
    <rPh sb="8" eb="10">
      <t>セイビ</t>
    </rPh>
    <rPh sb="11" eb="13">
      <t>チッソク</t>
    </rPh>
    <rPh sb="17" eb="19">
      <t>ジョキョ</t>
    </rPh>
    <rPh sb="21" eb="22">
      <t>オコナ</t>
    </rPh>
    <phoneticPr fontId="2"/>
  </si>
  <si>
    <t>安全な睡眠環境を整えるために、具体的にどのような対応、配慮を行っていますか。</t>
    <phoneticPr fontId="2"/>
  </si>
  <si>
    <t>午睡している場所ごとに温度及び湿度を確認・記入していますか。</t>
    <phoneticPr fontId="2"/>
  </si>
  <si>
    <t>時間帯別に確認者がわかるよう記入していますか。</t>
    <phoneticPr fontId="2"/>
  </si>
  <si>
    <t>プール・水遊び時に監視を行う者とプール指導等を行う者を分けて配置するなど監視体制を整えていますか。</t>
    <rPh sb="4" eb="6">
      <t>ミズアソ</t>
    </rPh>
    <rPh sb="7" eb="8">
      <t>ジ</t>
    </rPh>
    <rPh sb="9" eb="11">
      <t>カンシ</t>
    </rPh>
    <rPh sb="12" eb="13">
      <t>オコナ</t>
    </rPh>
    <rPh sb="14" eb="15">
      <t>モノ</t>
    </rPh>
    <rPh sb="19" eb="21">
      <t>シドウ</t>
    </rPh>
    <rPh sb="21" eb="22">
      <t>トウ</t>
    </rPh>
    <rPh sb="23" eb="24">
      <t>オコナ</t>
    </rPh>
    <rPh sb="25" eb="26">
      <t>モノ</t>
    </rPh>
    <rPh sb="27" eb="28">
      <t>ワ</t>
    </rPh>
    <rPh sb="30" eb="32">
      <t>ハイチ</t>
    </rPh>
    <rPh sb="36" eb="38">
      <t>カンシ</t>
    </rPh>
    <rPh sb="38" eb="40">
      <t>タイセイ</t>
    </rPh>
    <rPh sb="41" eb="42">
      <t>トトノ</t>
    </rPh>
    <phoneticPr fontId="2"/>
  </si>
  <si>
    <t>プール・水遊び時の監視を行う際に、見落としがちなリスクや注意すべきポイントについて、職員間で事前に確認していますか。</t>
    <rPh sb="4" eb="6">
      <t>ミズアソ</t>
    </rPh>
    <rPh sb="7" eb="8">
      <t>ジ</t>
    </rPh>
    <rPh sb="42" eb="44">
      <t>ショクイン</t>
    </rPh>
    <rPh sb="44" eb="45">
      <t>カン</t>
    </rPh>
    <rPh sb="46" eb="48">
      <t>ジゼン</t>
    </rPh>
    <rPh sb="49" eb="51">
      <t>カクニン</t>
    </rPh>
    <phoneticPr fontId="2"/>
  </si>
  <si>
    <t>食事中の誤嚥防止のための対策（園児の情報共有、食事介助の配慮等）に取り組んでいますか。</t>
    <rPh sb="0" eb="2">
      <t>ショクジ</t>
    </rPh>
    <rPh sb="2" eb="3">
      <t>チュウ</t>
    </rPh>
    <rPh sb="4" eb="6">
      <t>ゴエン</t>
    </rPh>
    <rPh sb="6" eb="8">
      <t>ボウシ</t>
    </rPh>
    <rPh sb="12" eb="14">
      <t>タイサク</t>
    </rPh>
    <rPh sb="15" eb="16">
      <t>エン</t>
    </rPh>
    <rPh sb="16" eb="17">
      <t>ジ</t>
    </rPh>
    <rPh sb="18" eb="20">
      <t>ジョウホウ</t>
    </rPh>
    <rPh sb="20" eb="22">
      <t>キョウユウ</t>
    </rPh>
    <rPh sb="23" eb="25">
      <t>ショクジ</t>
    </rPh>
    <rPh sb="25" eb="27">
      <t>カイジョ</t>
    </rPh>
    <rPh sb="28" eb="30">
      <t>ハイリョ</t>
    </rPh>
    <rPh sb="30" eb="31">
      <t>トウ</t>
    </rPh>
    <rPh sb="33" eb="34">
      <t>ト</t>
    </rPh>
    <rPh sb="35" eb="36">
      <t>ク</t>
    </rPh>
    <phoneticPr fontId="2"/>
  </si>
  <si>
    <t>離乳完了期（1歳児低月齢含む）までのりんごや梨についてどのように提供していますか。</t>
    <rPh sb="0" eb="5">
      <t>リニュウカンリョウキ</t>
    </rPh>
    <rPh sb="7" eb="9">
      <t>サイジ</t>
    </rPh>
    <rPh sb="9" eb="12">
      <t>テイゲツレイ</t>
    </rPh>
    <rPh sb="12" eb="13">
      <t>フク</t>
    </rPh>
    <rPh sb="22" eb="23">
      <t>ナシ</t>
    </rPh>
    <rPh sb="32" eb="34">
      <t>テイキョウ</t>
    </rPh>
    <phoneticPr fontId="2"/>
  </si>
  <si>
    <t>玩具等の誤嚥防止のための対策（玩具の大きさや形状の確認、環境整備等）に取り組んでいますか。</t>
    <rPh sb="0" eb="2">
      <t>ガング</t>
    </rPh>
    <rPh sb="2" eb="3">
      <t>トウ</t>
    </rPh>
    <rPh sb="4" eb="6">
      <t>ゴエン</t>
    </rPh>
    <rPh sb="6" eb="8">
      <t>ボウシ</t>
    </rPh>
    <rPh sb="12" eb="14">
      <t>タイサク</t>
    </rPh>
    <rPh sb="15" eb="17">
      <t>ガング</t>
    </rPh>
    <rPh sb="18" eb="19">
      <t>オオ</t>
    </rPh>
    <rPh sb="22" eb="24">
      <t>ケイジョウ</t>
    </rPh>
    <rPh sb="25" eb="27">
      <t>カクニン</t>
    </rPh>
    <rPh sb="28" eb="30">
      <t>カンキョウ</t>
    </rPh>
    <rPh sb="30" eb="32">
      <t>セイビ</t>
    </rPh>
    <rPh sb="32" eb="33">
      <t>トウ</t>
    </rPh>
    <rPh sb="35" eb="36">
      <t>ト</t>
    </rPh>
    <rPh sb="37" eb="38">
      <t>ク</t>
    </rPh>
    <phoneticPr fontId="2"/>
  </si>
  <si>
    <t>家庭で食べた経験があるかの把握を必要に応じて行っていますか。</t>
    <rPh sb="0" eb="2">
      <t>カテイ</t>
    </rPh>
    <rPh sb="3" eb="4">
      <t>タ</t>
    </rPh>
    <rPh sb="6" eb="8">
      <t>ケイケン</t>
    </rPh>
    <rPh sb="13" eb="15">
      <t>ハアク</t>
    </rPh>
    <rPh sb="16" eb="18">
      <t>ヒツヨウ</t>
    </rPh>
    <rPh sb="19" eb="20">
      <t>オウ</t>
    </rPh>
    <rPh sb="22" eb="23">
      <t>オコナ</t>
    </rPh>
    <phoneticPr fontId="2"/>
  </si>
  <si>
    <t>除去食について、献立の作成、調理、配膳、提供の各段階で、誤提供防止の確認を行っている項目にチェックしてください。</t>
    <rPh sb="0" eb="2">
      <t>ジョキョ</t>
    </rPh>
    <rPh sb="2" eb="3">
      <t>ショク</t>
    </rPh>
    <rPh sb="8" eb="10">
      <t>コンダテ</t>
    </rPh>
    <rPh sb="11" eb="13">
      <t>サクセイ</t>
    </rPh>
    <rPh sb="14" eb="16">
      <t>チョウリ</t>
    </rPh>
    <rPh sb="17" eb="19">
      <t>ハイゼン</t>
    </rPh>
    <rPh sb="20" eb="22">
      <t>テイキョウ</t>
    </rPh>
    <rPh sb="23" eb="26">
      <t>カクダンカイ</t>
    </rPh>
    <rPh sb="28" eb="29">
      <t>ゴ</t>
    </rPh>
    <rPh sb="29" eb="31">
      <t>テイキョウ</t>
    </rPh>
    <rPh sb="31" eb="33">
      <t>ボウシ</t>
    </rPh>
    <rPh sb="34" eb="36">
      <t>カクニン</t>
    </rPh>
    <rPh sb="37" eb="38">
      <t>オコナ</t>
    </rPh>
    <rPh sb="42" eb="44">
      <t>コウモク</t>
    </rPh>
    <phoneticPr fontId="2"/>
  </si>
  <si>
    <t>重大事故防止のためどのような研修を行っていますか。</t>
    <rPh sb="0" eb="2">
      <t>ジュウダイ</t>
    </rPh>
    <rPh sb="2" eb="4">
      <t>ジコ</t>
    </rPh>
    <rPh sb="4" eb="6">
      <t>ボウシ</t>
    </rPh>
    <rPh sb="14" eb="16">
      <t>ケンシュウ</t>
    </rPh>
    <rPh sb="17" eb="18">
      <t>オコナ</t>
    </rPh>
    <phoneticPr fontId="2"/>
  </si>
  <si>
    <t>重大事故防止対策について、職員への事前周知の機会がありますか。</t>
    <rPh sb="0" eb="2">
      <t>ジュウダイ</t>
    </rPh>
    <rPh sb="2" eb="4">
      <t>ジコ</t>
    </rPh>
    <rPh sb="4" eb="6">
      <t>ボウシ</t>
    </rPh>
    <rPh sb="6" eb="8">
      <t>タイサク</t>
    </rPh>
    <rPh sb="13" eb="15">
      <t>ショクイン</t>
    </rPh>
    <rPh sb="17" eb="19">
      <t>ジゼン</t>
    </rPh>
    <rPh sb="19" eb="21">
      <t>シュウチ</t>
    </rPh>
    <rPh sb="22" eb="24">
      <t>キカイ</t>
    </rPh>
    <phoneticPr fontId="2"/>
  </si>
  <si>
    <t>「教育・保育施設等における事故防止及び事故発生時の対応のためのガイドライン」を事業所内で周知していますか。</t>
    <rPh sb="39" eb="42">
      <t>ジギョウショ</t>
    </rPh>
    <rPh sb="42" eb="43">
      <t>ナイ</t>
    </rPh>
    <phoneticPr fontId="2"/>
  </si>
  <si>
    <t>予めコースを定め、危険箇所の点検を行っていますか。</t>
    <rPh sb="0" eb="1">
      <t>アラカジ</t>
    </rPh>
    <rPh sb="6" eb="7">
      <t>サダ</t>
    </rPh>
    <rPh sb="9" eb="11">
      <t>キケン</t>
    </rPh>
    <rPh sb="11" eb="13">
      <t>カショ</t>
    </rPh>
    <rPh sb="14" eb="16">
      <t>テンケン</t>
    </rPh>
    <rPh sb="17" eb="18">
      <t>オコナ</t>
    </rPh>
    <phoneticPr fontId="2"/>
  </si>
  <si>
    <t>保育所外に出る場合は、保育士等を複数配置していますか。</t>
    <rPh sb="0" eb="2">
      <t>ホイク</t>
    </rPh>
    <rPh sb="2" eb="3">
      <t>ジョ</t>
    </rPh>
    <rPh sb="3" eb="4">
      <t>ソト</t>
    </rPh>
    <rPh sb="5" eb="6">
      <t>デ</t>
    </rPh>
    <rPh sb="7" eb="9">
      <t>バアイ</t>
    </rPh>
    <rPh sb="11" eb="13">
      <t>ホイク</t>
    </rPh>
    <rPh sb="13" eb="14">
      <t>シ</t>
    </rPh>
    <rPh sb="14" eb="15">
      <t>トウ</t>
    </rPh>
    <rPh sb="16" eb="18">
      <t>フクスウ</t>
    </rPh>
    <rPh sb="18" eb="20">
      <t>ハイチ</t>
    </rPh>
    <phoneticPr fontId="2"/>
  </si>
  <si>
    <t>管理者は、散歩管理簿等で園外保育の場所、児童名、帰園時間、職員体制を把握していますか</t>
    <phoneticPr fontId="2"/>
  </si>
  <si>
    <t>子どもの欠席連絡は保護者からどのように受けていますか。</t>
    <rPh sb="0" eb="1">
      <t>コ</t>
    </rPh>
    <rPh sb="4" eb="8">
      <t>ケッセキレンラク</t>
    </rPh>
    <rPh sb="9" eb="12">
      <t>ホゴシャ</t>
    </rPh>
    <rPh sb="19" eb="20">
      <t>ウ</t>
    </rPh>
    <phoneticPr fontId="2"/>
  </si>
  <si>
    <t>子どもの欠席連絡は職員間でどのように共有していますか。</t>
    <rPh sb="0" eb="1">
      <t>コ</t>
    </rPh>
    <rPh sb="4" eb="8">
      <t>ケッセキレンラク</t>
    </rPh>
    <rPh sb="9" eb="12">
      <t>ショクインカン</t>
    </rPh>
    <rPh sb="18" eb="20">
      <t>キョウユウ</t>
    </rPh>
    <phoneticPr fontId="2"/>
  </si>
  <si>
    <t>欠席連絡がなく子どもが登園していない場合どのような対応をしていますか。</t>
    <phoneticPr fontId="2"/>
  </si>
  <si>
    <r>
      <rPr>
        <sz val="8"/>
        <rFont val="HG丸ｺﾞｼｯｸM-PRO"/>
        <family val="3"/>
        <charset val="128"/>
      </rPr>
      <t xml:space="preserve">⇒ </t>
    </r>
    <r>
      <rPr>
        <sz val="9"/>
        <rFont val="HG丸ｺﾞｼｯｸM-PRO"/>
        <family val="3"/>
        <charset val="128"/>
      </rPr>
      <t>具体的な確認方法</t>
    </r>
    <rPh sb="2" eb="5">
      <t>グタイテキ</t>
    </rPh>
    <rPh sb="6" eb="8">
      <t>カクニン</t>
    </rPh>
    <rPh sb="8" eb="10">
      <t>ホウホウ</t>
    </rPh>
    <phoneticPr fontId="2"/>
  </si>
  <si>
    <t>人数確認を行い、記録をしていますか。（朝夕・日中・園外等、一日を通して）</t>
    <rPh sb="0" eb="2">
      <t>ニンズウ</t>
    </rPh>
    <rPh sb="19" eb="21">
      <t>アサユウ</t>
    </rPh>
    <rPh sb="22" eb="24">
      <t>ニッチュウ</t>
    </rPh>
    <rPh sb="25" eb="26">
      <t>エン</t>
    </rPh>
    <rPh sb="26" eb="27">
      <t>ガイ</t>
    </rPh>
    <rPh sb="27" eb="28">
      <t>ナド</t>
    </rPh>
    <rPh sb="29" eb="31">
      <t>イチニチ</t>
    </rPh>
    <rPh sb="32" eb="33">
      <t>トオ</t>
    </rPh>
    <phoneticPr fontId="2"/>
  </si>
  <si>
    <t>こども誰でも通園制度
利用実績（延べ人数）</t>
    <rPh sb="3" eb="4">
      <t>ダレ</t>
    </rPh>
    <rPh sb="6" eb="8">
      <t>ツウエン</t>
    </rPh>
    <rPh sb="8" eb="10">
      <t>セイド</t>
    </rPh>
    <rPh sb="11" eb="13">
      <t>リヨウ</t>
    </rPh>
    <rPh sb="13" eb="15">
      <t>ジッセキ</t>
    </rPh>
    <rPh sb="16" eb="17">
      <t>ノ</t>
    </rPh>
    <rPh sb="18" eb="20">
      <t>ニンズウ</t>
    </rPh>
    <phoneticPr fontId="2"/>
  </si>
  <si>
    <t>（配置改善有）</t>
  </si>
  <si>
    <t>年</t>
  </si>
  <si>
    <t>・記録を作成し、園内で共有していますか。</t>
    <phoneticPr fontId="2"/>
  </si>
  <si>
    <t>・記録を作成し、園内で共有していますか。</t>
    <rPh sb="1" eb="3">
      <t>キロク</t>
    </rPh>
    <rPh sb="4" eb="6">
      <t>サクセイ</t>
    </rPh>
    <rPh sb="8" eb="10">
      <t>エンナイ</t>
    </rPh>
    <rPh sb="11" eb="13">
      <t>キョウユウ</t>
    </rPh>
    <phoneticPr fontId="2"/>
  </si>
  <si>
    <t>事故</t>
    <rPh sb="0" eb="2">
      <t>ジコ</t>
    </rPh>
    <phoneticPr fontId="2"/>
  </si>
  <si>
    <t>ﾋﾔﾘﾊｯﾄ</t>
    <phoneticPr fontId="2"/>
  </si>
  <si>
    <t>処遇改善等加算のうち、区分１「基礎分」に係る加算額は、職員の賃金の勤続年数等を基準として行う昇給（定期昇給）に適切に充てていますか。</t>
    <rPh sb="0" eb="7">
      <t>ショグウカイゼントウカサン</t>
    </rPh>
    <rPh sb="15" eb="18">
      <t>キソブン</t>
    </rPh>
    <rPh sb="49" eb="53">
      <t>テイキショウキュウ</t>
    </rPh>
    <rPh sb="55" eb="57">
      <t>テキセツ</t>
    </rPh>
    <rPh sb="58" eb="59">
      <t>ア</t>
    </rPh>
    <phoneticPr fontId="2"/>
  </si>
  <si>
    <t>カ</t>
    <phoneticPr fontId="2"/>
  </si>
  <si>
    <t>　１歳児配置改善加算が認定されている場合、年齢別配置基準のうち、１歳児に係る保育士配置基準を１歳児５人につき１人としていますか。</t>
    <rPh sb="2" eb="3">
      <t>サイ</t>
    </rPh>
    <rPh sb="3" eb="4">
      <t>ジ</t>
    </rPh>
    <rPh sb="4" eb="6">
      <t>ハイチ</t>
    </rPh>
    <rPh sb="6" eb="8">
      <t>カイゼン</t>
    </rPh>
    <rPh sb="8" eb="10">
      <t>カサン</t>
    </rPh>
    <rPh sb="11" eb="13">
      <t>ニンテイ</t>
    </rPh>
    <rPh sb="18" eb="20">
      <t>バアイ</t>
    </rPh>
    <rPh sb="21" eb="23">
      <t>ネンレイ</t>
    </rPh>
    <rPh sb="23" eb="24">
      <t>ベツ</t>
    </rPh>
    <rPh sb="24" eb="26">
      <t>ハイチ</t>
    </rPh>
    <rPh sb="26" eb="28">
      <t>キジュン</t>
    </rPh>
    <rPh sb="33" eb="34">
      <t>サイ</t>
    </rPh>
    <rPh sb="34" eb="35">
      <t>ジ</t>
    </rPh>
    <rPh sb="36" eb="37">
      <t>カカ</t>
    </rPh>
    <rPh sb="38" eb="40">
      <t>ホイク</t>
    </rPh>
    <rPh sb="40" eb="41">
      <t>シ</t>
    </rPh>
    <rPh sb="41" eb="43">
      <t>ハイチ</t>
    </rPh>
    <rPh sb="43" eb="45">
      <t>キジュン</t>
    </rPh>
    <rPh sb="47" eb="48">
      <t>サイ</t>
    </rPh>
    <rPh sb="48" eb="49">
      <t>ジ</t>
    </rPh>
    <rPh sb="50" eb="51">
      <t>ニン</t>
    </rPh>
    <rPh sb="55" eb="56">
      <t>ニン</t>
    </rPh>
    <phoneticPr fontId="2"/>
  </si>
  <si>
    <t>（基準日）</t>
    <phoneticPr fontId="2"/>
  </si>
  <si>
    <t>…基準日は監査日の前月1日を入力して下さい。</t>
    <phoneticPr fontId="2"/>
  </si>
  <si>
    <t>判定</t>
    <rPh sb="0" eb="2">
      <t>ハンテイ</t>
    </rPh>
    <phoneticPr fontId="2"/>
  </si>
  <si>
    <t>施設長要件</t>
    <rPh sb="0" eb="2">
      <t>シセツ</t>
    </rPh>
    <rPh sb="2" eb="3">
      <t>チョウ</t>
    </rPh>
    <rPh sb="3" eb="5">
      <t>ヨウケン</t>
    </rPh>
    <phoneticPr fontId="2"/>
  </si>
  <si>
    <t>児童福祉事業等２年以上</t>
    <phoneticPr fontId="2"/>
  </si>
  <si>
    <t>施設長研修受講済</t>
    <phoneticPr fontId="2"/>
  </si>
  <si>
    <t>どちらか</t>
    <phoneticPr fontId="2"/>
  </si>
  <si>
    <t>定員</t>
    <rPh sb="0" eb="2">
      <t>テイイン</t>
    </rPh>
    <phoneticPr fontId="2"/>
  </si>
  <si>
    <t>1歳・2歳</t>
    <rPh sb="1" eb="2">
      <t>サイ</t>
    </rPh>
    <rPh sb="4" eb="5">
      <t>トシ</t>
    </rPh>
    <phoneticPr fontId="2"/>
  </si>
  <si>
    <t>受入年齢</t>
    <rPh sb="0" eb="2">
      <t>ウケイ</t>
    </rPh>
    <rPh sb="2" eb="4">
      <t>ネンレイ</t>
    </rPh>
    <phoneticPr fontId="2"/>
  </si>
  <si>
    <t>定員充足率</t>
    <rPh sb="0" eb="5">
      <t>テイインジュウソクリツ</t>
    </rPh>
    <phoneticPr fontId="2"/>
  </si>
  <si>
    <t>R6（人数）</t>
    <rPh sb="3" eb="5">
      <t>ニンズウ</t>
    </rPh>
    <phoneticPr fontId="2"/>
  </si>
  <si>
    <t>最大値</t>
    <rPh sb="0" eb="3">
      <t>サイダイチ</t>
    </rPh>
    <phoneticPr fontId="2"/>
  </si>
  <si>
    <t>R6</t>
    <phoneticPr fontId="2"/>
  </si>
  <si>
    <t>年末年始</t>
    <rPh sb="0" eb="2">
      <t>ネンマツ</t>
    </rPh>
    <rPh sb="2" eb="4">
      <t>ネンシ</t>
    </rPh>
    <phoneticPr fontId="2"/>
  </si>
  <si>
    <t>年末年始は12/29～1/3しか閉所していない</t>
    <rPh sb="0" eb="2">
      <t>ネンマツ</t>
    </rPh>
    <rPh sb="2" eb="4">
      <t>ネンシ</t>
    </rPh>
    <rPh sb="16" eb="18">
      <t>ヘイショ</t>
    </rPh>
    <phoneticPr fontId="2"/>
  </si>
  <si>
    <t>閉所状況</t>
    <rPh sb="0" eb="2">
      <t>ヘイショ</t>
    </rPh>
    <rPh sb="2" eb="4">
      <t>ジョウキョウ</t>
    </rPh>
    <phoneticPr fontId="2"/>
  </si>
  <si>
    <t>年末年始・日・祝以外の閉所数</t>
    <rPh sb="0" eb="2">
      <t>ネンマツ</t>
    </rPh>
    <rPh sb="2" eb="4">
      <t>ネンシ</t>
    </rPh>
    <rPh sb="5" eb="6">
      <t>ニチ</t>
    </rPh>
    <rPh sb="7" eb="8">
      <t>シュク</t>
    </rPh>
    <rPh sb="8" eb="10">
      <t>イガイ</t>
    </rPh>
    <rPh sb="11" eb="13">
      <t>ヘイショ</t>
    </rPh>
    <rPh sb="13" eb="14">
      <t>スウ</t>
    </rPh>
    <phoneticPr fontId="2"/>
  </si>
  <si>
    <t>土曜保育の利用方法</t>
    <rPh sb="0" eb="4">
      <t>ドヨウホイク</t>
    </rPh>
    <rPh sb="5" eb="7">
      <t>リヨウ</t>
    </rPh>
    <rPh sb="7" eb="9">
      <t>ホウホウ</t>
    </rPh>
    <phoneticPr fontId="2"/>
  </si>
  <si>
    <t>開所時間（平日）</t>
    <rPh sb="0" eb="2">
      <t>カイショ</t>
    </rPh>
    <rPh sb="2" eb="4">
      <t>ジカン</t>
    </rPh>
    <rPh sb="5" eb="7">
      <t>ヘイジツ</t>
    </rPh>
    <phoneticPr fontId="2"/>
  </si>
  <si>
    <t>閉所時間（平日）</t>
    <rPh sb="0" eb="2">
      <t>ヘイショ</t>
    </rPh>
    <rPh sb="2" eb="4">
      <t>ジカン</t>
    </rPh>
    <rPh sb="5" eb="7">
      <t>ヘイジツ</t>
    </rPh>
    <phoneticPr fontId="2"/>
  </si>
  <si>
    <t>開所時間（土曜日）</t>
    <rPh sb="0" eb="2">
      <t>カイショ</t>
    </rPh>
    <rPh sb="2" eb="4">
      <t>ジカン</t>
    </rPh>
    <rPh sb="5" eb="8">
      <t>ドヨウビ</t>
    </rPh>
    <phoneticPr fontId="2"/>
  </si>
  <si>
    <t>閉所時間（土曜日）</t>
    <rPh sb="0" eb="2">
      <t>ヘイショ</t>
    </rPh>
    <rPh sb="2" eb="4">
      <t>ジカン</t>
    </rPh>
    <rPh sb="5" eb="8">
      <t>ドヨウビ</t>
    </rPh>
    <phoneticPr fontId="2"/>
  </si>
  <si>
    <t>保育時間数（平日・土曜日）</t>
    <rPh sb="0" eb="2">
      <t>ホイク</t>
    </rPh>
    <rPh sb="2" eb="5">
      <t>ジカンスウ</t>
    </rPh>
    <rPh sb="6" eb="8">
      <t>ヘイジツ</t>
    </rPh>
    <rPh sb="9" eb="12">
      <t>ドヨウビ</t>
    </rPh>
    <phoneticPr fontId="2"/>
  </si>
  <si>
    <t>11時間開所になっている</t>
    <rPh sb="2" eb="4">
      <t>ジカン</t>
    </rPh>
    <rPh sb="4" eb="6">
      <t>カイショ</t>
    </rPh>
    <phoneticPr fontId="2"/>
  </si>
  <si>
    <t>保育時間の決め方</t>
    <rPh sb="0" eb="2">
      <t>ホイク</t>
    </rPh>
    <rPh sb="2" eb="4">
      <t>ジカン</t>
    </rPh>
    <rPh sb="5" eb="6">
      <t>キ</t>
    </rPh>
    <rPh sb="7" eb="8">
      <t>カタ</t>
    </rPh>
    <phoneticPr fontId="2"/>
  </si>
  <si>
    <t>慣れ保育</t>
    <rPh sb="0" eb="1">
      <t>ナ</t>
    </rPh>
    <rPh sb="2" eb="4">
      <t>ホイク</t>
    </rPh>
    <phoneticPr fontId="2"/>
  </si>
  <si>
    <t>1.2歳児</t>
    <rPh sb="3" eb="5">
      <t>サイジ</t>
    </rPh>
    <phoneticPr fontId="2"/>
  </si>
  <si>
    <t>運営規定</t>
    <rPh sb="0" eb="4">
      <t>ウンエイキテイ</t>
    </rPh>
    <phoneticPr fontId="2"/>
  </si>
  <si>
    <t>作成あり</t>
    <rPh sb="0" eb="2">
      <t>サクセイ</t>
    </rPh>
    <phoneticPr fontId="2"/>
  </si>
  <si>
    <t>重要事項説明証との整合性あり</t>
    <rPh sb="0" eb="7">
      <t>ジュウヨウジコウセツメイショウ</t>
    </rPh>
    <rPh sb="9" eb="12">
      <t>セイゴウセイ</t>
    </rPh>
    <phoneticPr fontId="2"/>
  </si>
  <si>
    <t>重要事項説明書</t>
    <rPh sb="0" eb="7">
      <t>ジュウヨウジコウセツメイショ</t>
    </rPh>
    <phoneticPr fontId="2"/>
  </si>
  <si>
    <t>整備し保護者に同意を得ている</t>
    <rPh sb="0" eb="2">
      <t>セイビ</t>
    </rPh>
    <rPh sb="3" eb="6">
      <t>ホゴシャ</t>
    </rPh>
    <rPh sb="7" eb="9">
      <t>ドウイ</t>
    </rPh>
    <rPh sb="10" eb="11">
      <t>エ</t>
    </rPh>
    <phoneticPr fontId="2"/>
  </si>
  <si>
    <t>掲示あり</t>
    <rPh sb="0" eb="2">
      <t>ケイジ</t>
    </rPh>
    <phoneticPr fontId="2"/>
  </si>
  <si>
    <t>就業規則</t>
    <rPh sb="0" eb="4">
      <t>シュウギョウキソク</t>
    </rPh>
    <phoneticPr fontId="2"/>
  </si>
  <si>
    <t>届出日</t>
    <rPh sb="0" eb="3">
      <t>トドケデビ</t>
    </rPh>
    <phoneticPr fontId="2"/>
  </si>
  <si>
    <t>給与規定</t>
    <rPh sb="0" eb="4">
      <t>キュウヨキテイ</t>
    </rPh>
    <phoneticPr fontId="2"/>
  </si>
  <si>
    <t>育休介護規定</t>
    <rPh sb="0" eb="4">
      <t>イクキュウカイゴ</t>
    </rPh>
    <rPh sb="4" eb="6">
      <t>キテイ</t>
    </rPh>
    <phoneticPr fontId="2"/>
  </si>
  <si>
    <t>２４協定</t>
    <rPh sb="2" eb="4">
      <t>キョウテイ</t>
    </rPh>
    <phoneticPr fontId="2"/>
  </si>
  <si>
    <t>３６協定</t>
    <rPh sb="2" eb="4">
      <t>キョウテイ</t>
    </rPh>
    <phoneticPr fontId="2"/>
  </si>
  <si>
    <t>３２協定</t>
    <rPh sb="2" eb="4">
      <t>キョウテイ</t>
    </rPh>
    <phoneticPr fontId="2"/>
  </si>
  <si>
    <t>就業規則、労使協定の周知</t>
    <phoneticPr fontId="2"/>
  </si>
  <si>
    <t>周知している(書面配布・掲示・事務室に設置)</t>
    <phoneticPr fontId="2"/>
  </si>
  <si>
    <t>業務日誌</t>
    <rPh sb="0" eb="4">
      <t>ギョウムニッシ</t>
    </rPh>
    <phoneticPr fontId="2"/>
  </si>
  <si>
    <t>あり</t>
    <phoneticPr fontId="2"/>
  </si>
  <si>
    <t>資格証</t>
    <rPh sb="0" eb="3">
      <t>シカクショウ</t>
    </rPh>
    <phoneticPr fontId="2"/>
  </si>
  <si>
    <t>賃金台帳</t>
    <rPh sb="0" eb="4">
      <t>チンギンダイチョウ</t>
    </rPh>
    <phoneticPr fontId="2"/>
  </si>
  <si>
    <t>出勤記録</t>
    <rPh sb="0" eb="2">
      <t>シュッキン</t>
    </rPh>
    <rPh sb="2" eb="4">
      <t>キロク</t>
    </rPh>
    <phoneticPr fontId="2"/>
  </si>
  <si>
    <t>システム</t>
    <phoneticPr fontId="2"/>
  </si>
  <si>
    <t>時間外勤務</t>
    <rPh sb="0" eb="5">
      <t>ジカンガイキンム</t>
    </rPh>
    <phoneticPr fontId="2"/>
  </si>
  <si>
    <t>休暇記録</t>
    <rPh sb="0" eb="2">
      <t>キュウカ</t>
    </rPh>
    <rPh sb="2" eb="4">
      <t>キロク</t>
    </rPh>
    <phoneticPr fontId="2"/>
  </si>
  <si>
    <t>出張記録</t>
    <rPh sb="0" eb="2">
      <t>シュッチョウ</t>
    </rPh>
    <rPh sb="2" eb="4">
      <t>キロク</t>
    </rPh>
    <phoneticPr fontId="2"/>
  </si>
  <si>
    <t>登降園記録簿</t>
    <rPh sb="0" eb="1">
      <t>ノボル</t>
    </rPh>
    <rPh sb="1" eb="3">
      <t>コウエン</t>
    </rPh>
    <rPh sb="3" eb="6">
      <t>キロクボ</t>
    </rPh>
    <phoneticPr fontId="2"/>
  </si>
  <si>
    <t>職務分掌</t>
    <rPh sb="0" eb="2">
      <t>ショクム</t>
    </rPh>
    <rPh sb="2" eb="4">
      <t>ブンショウ</t>
    </rPh>
    <phoneticPr fontId="2"/>
  </si>
  <si>
    <t>職員配置</t>
    <rPh sb="0" eb="4">
      <t>ショクインハイチ</t>
    </rPh>
    <phoneticPr fontId="2"/>
  </si>
  <si>
    <t>確認</t>
    <rPh sb="0" eb="2">
      <t>カクニン</t>
    </rPh>
    <phoneticPr fontId="2"/>
  </si>
  <si>
    <t>障害児数</t>
    <rPh sb="0" eb="3">
      <t>ショウガイジ</t>
    </rPh>
    <rPh sb="3" eb="4">
      <t>スウ</t>
    </rPh>
    <phoneticPr fontId="2"/>
  </si>
  <si>
    <t>障害児担当数</t>
    <rPh sb="0" eb="3">
      <t>ショウガイジ</t>
    </rPh>
    <rPh sb="3" eb="5">
      <t>タントウ</t>
    </rPh>
    <rPh sb="5" eb="6">
      <t>スウ</t>
    </rPh>
    <phoneticPr fontId="2"/>
  </si>
  <si>
    <t>所定労働時間</t>
    <rPh sb="0" eb="2">
      <t>ショテイ</t>
    </rPh>
    <rPh sb="2" eb="4">
      <t>ロウドウ</t>
    </rPh>
    <rPh sb="4" eb="6">
      <t>ジカン</t>
    </rPh>
    <phoneticPr fontId="2"/>
  </si>
  <si>
    <t>嘱託医</t>
    <rPh sb="0" eb="3">
      <t>ショクタクイ</t>
    </rPh>
    <phoneticPr fontId="2"/>
  </si>
  <si>
    <t>施設長・職員兼任</t>
    <rPh sb="0" eb="2">
      <t>シセツ</t>
    </rPh>
    <rPh sb="2" eb="3">
      <t>チョウ</t>
    </rPh>
    <rPh sb="4" eb="6">
      <t>ショクイン</t>
    </rPh>
    <rPh sb="6" eb="8">
      <t>ケンニン</t>
    </rPh>
    <phoneticPr fontId="2"/>
  </si>
  <si>
    <t>なし</t>
    <phoneticPr fontId="2"/>
  </si>
  <si>
    <t>労働条件の明示</t>
    <rPh sb="0" eb="4">
      <t>ロウドウジョウケン</t>
    </rPh>
    <rPh sb="5" eb="7">
      <t>メイジ</t>
    </rPh>
    <phoneticPr fontId="2"/>
  </si>
  <si>
    <t>正規職員、書面通知あり</t>
    <rPh sb="0" eb="2">
      <t>セイキ</t>
    </rPh>
    <rPh sb="2" eb="4">
      <t>ショクイン</t>
    </rPh>
    <rPh sb="5" eb="7">
      <t>ショメン</t>
    </rPh>
    <rPh sb="7" eb="9">
      <t>ツウチ</t>
    </rPh>
    <phoneticPr fontId="2"/>
  </si>
  <si>
    <t>非正規職員（派遣等）、書面通知あり</t>
    <rPh sb="0" eb="5">
      <t>ヒセイキショクイン</t>
    </rPh>
    <rPh sb="6" eb="8">
      <t>ハケン</t>
    </rPh>
    <rPh sb="8" eb="9">
      <t>トウ</t>
    </rPh>
    <rPh sb="11" eb="15">
      <t>ショメンツウチ</t>
    </rPh>
    <phoneticPr fontId="2"/>
  </si>
  <si>
    <t>健康保険加入</t>
    <rPh sb="0" eb="4">
      <t>ケンコウホケン</t>
    </rPh>
    <rPh sb="4" eb="6">
      <t>カニュウ</t>
    </rPh>
    <phoneticPr fontId="2"/>
  </si>
  <si>
    <t>厚生年金加入</t>
    <rPh sb="0" eb="2">
      <t>コウセイ</t>
    </rPh>
    <rPh sb="2" eb="6">
      <t>ネンキンカニュウ</t>
    </rPh>
    <phoneticPr fontId="2"/>
  </si>
  <si>
    <t>正規職員</t>
    <rPh sb="0" eb="4">
      <t>セイキショクイン</t>
    </rPh>
    <phoneticPr fontId="2"/>
  </si>
  <si>
    <t>雇用保険加入</t>
    <rPh sb="0" eb="4">
      <t>コヨウホケン</t>
    </rPh>
    <rPh sb="4" eb="6">
      <t>カニュウ</t>
    </rPh>
    <phoneticPr fontId="2"/>
  </si>
  <si>
    <t>退職手当共済</t>
    <rPh sb="0" eb="2">
      <t>タイショク</t>
    </rPh>
    <rPh sb="2" eb="4">
      <t>テアテ</t>
    </rPh>
    <rPh sb="4" eb="6">
      <t>キョウサイ</t>
    </rPh>
    <phoneticPr fontId="2"/>
  </si>
  <si>
    <t>正規職員・社会福祉施設退職共済</t>
    <rPh sb="0" eb="4">
      <t>セイキショクイン</t>
    </rPh>
    <rPh sb="5" eb="11">
      <t>シャカイフクシシセツ</t>
    </rPh>
    <rPh sb="11" eb="13">
      <t>タイショク</t>
    </rPh>
    <rPh sb="13" eb="15">
      <t>キョウサイ</t>
    </rPh>
    <phoneticPr fontId="2"/>
  </si>
  <si>
    <t>正規職員・県福利協会共済</t>
    <rPh sb="0" eb="4">
      <t>セイキショクイン</t>
    </rPh>
    <rPh sb="5" eb="10">
      <t>ケンフクリキョウカイ</t>
    </rPh>
    <rPh sb="10" eb="12">
      <t>キョウサイ</t>
    </rPh>
    <phoneticPr fontId="2"/>
  </si>
  <si>
    <t>職員確保定着化</t>
    <rPh sb="0" eb="4">
      <t>ショクインカクホ</t>
    </rPh>
    <rPh sb="4" eb="7">
      <t>テイチャクカ</t>
    </rPh>
    <phoneticPr fontId="2"/>
  </si>
  <si>
    <t>前年度中半数以上</t>
    <rPh sb="0" eb="3">
      <t>ゼンネンド</t>
    </rPh>
    <rPh sb="3" eb="4">
      <t>チュウ</t>
    </rPh>
    <rPh sb="4" eb="6">
      <t>ハンスウ</t>
    </rPh>
    <rPh sb="6" eb="8">
      <t>イジョウ</t>
    </rPh>
    <phoneticPr fontId="2"/>
  </si>
  <si>
    <t>今年度中</t>
    <rPh sb="0" eb="3">
      <t>コンネンド</t>
    </rPh>
    <rPh sb="3" eb="4">
      <t>チュウ</t>
    </rPh>
    <phoneticPr fontId="2"/>
  </si>
  <si>
    <t>選任あり</t>
    <rPh sb="0" eb="2">
      <t>センニン</t>
    </rPh>
    <phoneticPr fontId="2"/>
  </si>
  <si>
    <t>衛生推進者</t>
    <rPh sb="0" eb="2">
      <t>エイセイ</t>
    </rPh>
    <rPh sb="2" eb="5">
      <t>スイシンシャ</t>
    </rPh>
    <phoneticPr fontId="2"/>
  </si>
  <si>
    <t>定期健康診断</t>
    <rPh sb="0" eb="2">
      <t>テイキ</t>
    </rPh>
    <rPh sb="2" eb="6">
      <t>ケンコウシンダン</t>
    </rPh>
    <phoneticPr fontId="2"/>
  </si>
  <si>
    <t>今年度（〇人中、〇人）</t>
    <rPh sb="0" eb="3">
      <t>コンネンド</t>
    </rPh>
    <rPh sb="5" eb="7">
      <t>ニンチュウ</t>
    </rPh>
    <rPh sb="9" eb="10">
      <t>ニン</t>
    </rPh>
    <phoneticPr fontId="2"/>
  </si>
  <si>
    <t>昨年度（〇人中、〇人）</t>
    <rPh sb="0" eb="3">
      <t>サクネンド</t>
    </rPh>
    <phoneticPr fontId="2"/>
  </si>
  <si>
    <t>雇入時健康診断</t>
    <rPh sb="0" eb="2">
      <t>ヤトイ</t>
    </rPh>
    <rPh sb="2" eb="3">
      <t>ジ</t>
    </rPh>
    <rPh sb="3" eb="7">
      <t>ケンコウシンダン</t>
    </rPh>
    <phoneticPr fontId="2"/>
  </si>
  <si>
    <t>（〇人中〇人）</t>
    <rPh sb="2" eb="4">
      <t>ニンチュウ</t>
    </rPh>
    <rPh sb="5" eb="6">
      <t>ニン</t>
    </rPh>
    <phoneticPr fontId="2"/>
  </si>
  <si>
    <t>職員研修</t>
    <rPh sb="0" eb="4">
      <t>ショクインケンシュウ</t>
    </rPh>
    <phoneticPr fontId="2"/>
  </si>
  <si>
    <t>自己研さんに努めている</t>
    <rPh sb="0" eb="3">
      <t>ジコケン</t>
    </rPh>
    <rPh sb="6" eb="7">
      <t>ツト</t>
    </rPh>
    <phoneticPr fontId="2"/>
  </si>
  <si>
    <t>研修機会の確保に努めている</t>
    <rPh sb="0" eb="2">
      <t>ケンシュウ</t>
    </rPh>
    <rPh sb="2" eb="4">
      <t>キカイ</t>
    </rPh>
    <rPh sb="5" eb="7">
      <t>カクホ</t>
    </rPh>
    <rPh sb="8" eb="9">
      <t>ツト</t>
    </rPh>
    <phoneticPr fontId="2"/>
  </si>
  <si>
    <t>研修計画を作成している</t>
    <rPh sb="0" eb="2">
      <t>ケンシュウ</t>
    </rPh>
    <rPh sb="2" eb="4">
      <t>ケイカク</t>
    </rPh>
    <rPh sb="5" eb="7">
      <t>サクセイ</t>
    </rPh>
    <phoneticPr fontId="2"/>
  </si>
  <si>
    <t>研修成果を活用している</t>
    <rPh sb="0" eb="4">
      <t>ケンシュウセイカ</t>
    </rPh>
    <rPh sb="5" eb="7">
      <t>カツヨウ</t>
    </rPh>
    <phoneticPr fontId="2"/>
  </si>
  <si>
    <t>雇用管理上の措置</t>
    <rPh sb="0" eb="5">
      <t>コヨウカンリジョウ</t>
    </rPh>
    <rPh sb="6" eb="8">
      <t>ソチ</t>
    </rPh>
    <phoneticPr fontId="2"/>
  </si>
  <si>
    <t>労働者からの相談に応じている</t>
    <rPh sb="0" eb="3">
      <t>ロウドウシャ</t>
    </rPh>
    <rPh sb="6" eb="8">
      <t>ソウダン</t>
    </rPh>
    <rPh sb="9" eb="10">
      <t>オウ</t>
    </rPh>
    <phoneticPr fontId="2"/>
  </si>
  <si>
    <t>就業環境への必要な措置を講じている</t>
    <rPh sb="0" eb="4">
      <t>シュウギョウカンキョウ</t>
    </rPh>
    <rPh sb="6" eb="8">
      <t>ヒツヨウ</t>
    </rPh>
    <rPh sb="9" eb="11">
      <t>ソチ</t>
    </rPh>
    <rPh sb="12" eb="13">
      <t>コウ</t>
    </rPh>
    <phoneticPr fontId="2"/>
  </si>
  <si>
    <t>不足が一つでもあったらチェック</t>
    <rPh sb="0" eb="2">
      <t>フソク</t>
    </rPh>
    <rPh sb="3" eb="4">
      <t>ヒト</t>
    </rPh>
    <phoneticPr fontId="2"/>
  </si>
  <si>
    <t>図面の変更</t>
    <rPh sb="0" eb="2">
      <t>ズメン</t>
    </rPh>
    <rPh sb="3" eb="5">
      <t>ヘンコウ</t>
    </rPh>
    <phoneticPr fontId="2"/>
  </si>
  <si>
    <t>変更届出済</t>
    <rPh sb="0" eb="2">
      <t>ヘンコウ</t>
    </rPh>
    <rPh sb="2" eb="4">
      <t>トドケデ</t>
    </rPh>
    <rPh sb="4" eb="5">
      <t>ズ</t>
    </rPh>
    <phoneticPr fontId="2"/>
  </si>
  <si>
    <t>施設・設備の安全</t>
    <phoneticPr fontId="2"/>
  </si>
  <si>
    <t>門に鍵を付ける等、園児の飛び出し防止の手立てあり</t>
    <phoneticPr fontId="2"/>
  </si>
  <si>
    <t>園庭と駐車場は区切られている</t>
    <phoneticPr fontId="2"/>
  </si>
  <si>
    <t>園庭と駐車場の区切り　非該当</t>
    <rPh sb="7" eb="9">
      <t>クギ</t>
    </rPh>
    <rPh sb="11" eb="14">
      <t>ヒガイトウ</t>
    </rPh>
    <phoneticPr fontId="2"/>
  </si>
  <si>
    <t>設備、備品、遊具の安全点検あり</t>
    <phoneticPr fontId="2"/>
  </si>
  <si>
    <t>施設の害虫駆除</t>
    <phoneticPr fontId="2"/>
  </si>
  <si>
    <t>園舎内における害虫等の生息調査及び駆除あり</t>
    <phoneticPr fontId="2"/>
  </si>
  <si>
    <t>回数</t>
    <rPh sb="0" eb="2">
      <t>カイスウ</t>
    </rPh>
    <phoneticPr fontId="2"/>
  </si>
  <si>
    <t>防火管理者</t>
    <rPh sb="0" eb="2">
      <t>ボウカ</t>
    </rPh>
    <rPh sb="2" eb="5">
      <t>カンリシャ</t>
    </rPh>
    <phoneticPr fontId="2"/>
  </si>
  <si>
    <t>消防計画</t>
    <rPh sb="0" eb="4">
      <t>ショウボウケイカク</t>
    </rPh>
    <phoneticPr fontId="2"/>
  </si>
  <si>
    <t>その他の非常災害計画(地震・風水害)</t>
    <phoneticPr fontId="2"/>
  </si>
  <si>
    <t>防災訓練</t>
    <rPh sb="0" eb="2">
      <t>ボウサイ</t>
    </rPh>
    <rPh sb="2" eb="4">
      <t>クンレン</t>
    </rPh>
    <phoneticPr fontId="2"/>
  </si>
  <si>
    <t>消防署直近の立入調査</t>
    <rPh sb="0" eb="3">
      <t>ショウボウショ</t>
    </rPh>
    <rPh sb="3" eb="5">
      <t>チョッキン</t>
    </rPh>
    <rPh sb="6" eb="8">
      <t>タチイリ</t>
    </rPh>
    <rPh sb="8" eb="10">
      <t>チョウサ</t>
    </rPh>
    <phoneticPr fontId="2"/>
  </si>
  <si>
    <t>指摘なし</t>
    <rPh sb="0" eb="2">
      <t>シテキ</t>
    </rPh>
    <phoneticPr fontId="2"/>
  </si>
  <si>
    <t>消防用設備</t>
    <phoneticPr fontId="2"/>
  </si>
  <si>
    <t>消火器具あり</t>
    <rPh sb="0" eb="4">
      <t>ショウカキグ</t>
    </rPh>
    <phoneticPr fontId="2"/>
  </si>
  <si>
    <t>非常口あり</t>
    <rPh sb="0" eb="3">
      <t>ヒジョウグチ</t>
    </rPh>
    <phoneticPr fontId="2"/>
  </si>
  <si>
    <t>消防用設備の点検あり</t>
    <phoneticPr fontId="2"/>
  </si>
  <si>
    <t>点検日①</t>
    <rPh sb="0" eb="3">
      <t>テンケンビ</t>
    </rPh>
    <phoneticPr fontId="2"/>
  </si>
  <si>
    <t>届出日①</t>
    <rPh sb="0" eb="3">
      <t>トドケデビ</t>
    </rPh>
    <phoneticPr fontId="2"/>
  </si>
  <si>
    <t>点検日②</t>
    <rPh sb="0" eb="3">
      <t>テンケンビ</t>
    </rPh>
    <phoneticPr fontId="2"/>
  </si>
  <si>
    <t>届出日②</t>
    <rPh sb="0" eb="3">
      <t>トドケデビ</t>
    </rPh>
    <phoneticPr fontId="2"/>
  </si>
  <si>
    <t>避難確保計画</t>
    <phoneticPr fontId="2"/>
  </si>
  <si>
    <t>該当地域か（洪水浸水想定区域）</t>
    <rPh sb="0" eb="2">
      <t>ガイトウ</t>
    </rPh>
    <rPh sb="2" eb="4">
      <t>チイキ</t>
    </rPh>
    <phoneticPr fontId="2"/>
  </si>
  <si>
    <t>該当地域か（土砂災害警戒区域）</t>
    <rPh sb="0" eb="2">
      <t>ガイトウ</t>
    </rPh>
    <rPh sb="2" eb="4">
      <t>チイキ</t>
    </rPh>
    <phoneticPr fontId="2"/>
  </si>
  <si>
    <t>該当地域か（非該当）</t>
    <rPh sb="0" eb="2">
      <t>ガイトウ</t>
    </rPh>
    <rPh sb="2" eb="4">
      <t>チイキ</t>
    </rPh>
    <rPh sb="6" eb="9">
      <t>ヒガイトウ</t>
    </rPh>
    <phoneticPr fontId="2"/>
  </si>
  <si>
    <t>作成あり（洪水浸水想定区域）</t>
    <rPh sb="0" eb="2">
      <t>サクセイ</t>
    </rPh>
    <phoneticPr fontId="2"/>
  </si>
  <si>
    <t>作成あり（土砂災害警戒区域）</t>
    <rPh sb="0" eb="2">
      <t>サクセイ</t>
    </rPh>
    <phoneticPr fontId="2"/>
  </si>
  <si>
    <t>洪水浸水想定区域の計画提出あり</t>
    <rPh sb="9" eb="11">
      <t>ケイカク</t>
    </rPh>
    <rPh sb="11" eb="13">
      <t>テイシュツ</t>
    </rPh>
    <phoneticPr fontId="2"/>
  </si>
  <si>
    <t>土砂災害警戒区域の計画提出あり</t>
    <rPh sb="9" eb="11">
      <t>ケイカク</t>
    </rPh>
    <rPh sb="11" eb="13">
      <t>テイシュツ</t>
    </rPh>
    <phoneticPr fontId="2"/>
  </si>
  <si>
    <t>訓練の実施あり</t>
    <rPh sb="0" eb="2">
      <t>クンレン</t>
    </rPh>
    <rPh sb="3" eb="5">
      <t>ジッシ</t>
    </rPh>
    <phoneticPr fontId="2"/>
  </si>
  <si>
    <t>訓練の報告あり</t>
    <rPh sb="0" eb="2">
      <t>クンレン</t>
    </rPh>
    <rPh sb="3" eb="5">
      <t>ホウコク</t>
    </rPh>
    <phoneticPr fontId="2"/>
  </si>
  <si>
    <t>備蓄</t>
    <rPh sb="0" eb="2">
      <t>ビチク</t>
    </rPh>
    <phoneticPr fontId="2"/>
  </si>
  <si>
    <t>水</t>
    <rPh sb="0" eb="1">
      <t>ミズ</t>
    </rPh>
    <phoneticPr fontId="2"/>
  </si>
  <si>
    <t>職員へ周知あり</t>
    <rPh sb="0" eb="2">
      <t>ショクイン</t>
    </rPh>
    <rPh sb="3" eb="5">
      <t>シュウチ</t>
    </rPh>
    <phoneticPr fontId="2"/>
  </si>
  <si>
    <t>職員への研修・訓練実施あり</t>
    <rPh sb="0" eb="2">
      <t>ショクイン</t>
    </rPh>
    <rPh sb="4" eb="6">
      <t>ケンシュウ</t>
    </rPh>
    <rPh sb="7" eb="9">
      <t>クンレン</t>
    </rPh>
    <rPh sb="9" eb="11">
      <t>ジッシ</t>
    </rPh>
    <phoneticPr fontId="2"/>
  </si>
  <si>
    <t>定期的な見直しを行っている</t>
    <rPh sb="0" eb="3">
      <t>テイキテキ</t>
    </rPh>
    <rPh sb="4" eb="6">
      <t>ミナオ</t>
    </rPh>
    <rPh sb="8" eb="9">
      <t>オコナ</t>
    </rPh>
    <phoneticPr fontId="2"/>
  </si>
  <si>
    <t>安全計画</t>
    <rPh sb="0" eb="4">
      <t>アンゼンケイカク</t>
    </rPh>
    <phoneticPr fontId="2"/>
  </si>
  <si>
    <t>保護者への周知あり</t>
    <rPh sb="0" eb="3">
      <t>ホゴシャ</t>
    </rPh>
    <rPh sb="5" eb="7">
      <t>シュウチ</t>
    </rPh>
    <phoneticPr fontId="2"/>
  </si>
  <si>
    <t>自動車を運行する場合の所在の確認</t>
    <phoneticPr fontId="2"/>
  </si>
  <si>
    <t>児童の移動のための自動車　運行している</t>
    <rPh sb="0" eb="2">
      <t>ジドウ</t>
    </rPh>
    <rPh sb="3" eb="5">
      <t>イドウ</t>
    </rPh>
    <rPh sb="9" eb="12">
      <t>ジドウシャ</t>
    </rPh>
    <rPh sb="13" eb="15">
      <t>ウンコウ</t>
    </rPh>
    <phoneticPr fontId="2"/>
  </si>
  <si>
    <t>児童の移動のための自動車　運行していない</t>
    <rPh sb="0" eb="2">
      <t>ジドウ</t>
    </rPh>
    <rPh sb="3" eb="5">
      <t>イドウ</t>
    </rPh>
    <rPh sb="9" eb="12">
      <t>ジドウシャ</t>
    </rPh>
    <rPh sb="13" eb="15">
      <t>ウンコウ</t>
    </rPh>
    <phoneticPr fontId="2"/>
  </si>
  <si>
    <t>児童の乗車及び降車の際に、点呼等により、児童の所在を確認している</t>
    <rPh sb="0" eb="2">
      <t>ジドウ</t>
    </rPh>
    <rPh sb="3" eb="5">
      <t>ジョウシャ</t>
    </rPh>
    <rPh sb="5" eb="6">
      <t>オヨ</t>
    </rPh>
    <rPh sb="7" eb="9">
      <t>コウシャ</t>
    </rPh>
    <rPh sb="10" eb="11">
      <t>サイ</t>
    </rPh>
    <rPh sb="13" eb="15">
      <t>テンコ</t>
    </rPh>
    <rPh sb="15" eb="16">
      <t>トウ</t>
    </rPh>
    <rPh sb="20" eb="22">
      <t>ジドウ</t>
    </rPh>
    <rPh sb="23" eb="25">
      <t>ショザイ</t>
    </rPh>
    <rPh sb="26" eb="28">
      <t>カクニン</t>
    </rPh>
    <phoneticPr fontId="2"/>
  </si>
  <si>
    <t>児童の目的とした自動車　日常的に運行している</t>
    <rPh sb="0" eb="2">
      <t>ジドウ</t>
    </rPh>
    <rPh sb="3" eb="5">
      <t>モクテキ</t>
    </rPh>
    <rPh sb="8" eb="11">
      <t>ジドウシャ</t>
    </rPh>
    <rPh sb="12" eb="15">
      <t>ニチジョウテキ</t>
    </rPh>
    <rPh sb="16" eb="18">
      <t>ウンコウ</t>
    </rPh>
    <phoneticPr fontId="2"/>
  </si>
  <si>
    <t>児童の目的とした自動車　日常的に運行していない</t>
    <rPh sb="0" eb="2">
      <t>ジドウ</t>
    </rPh>
    <rPh sb="3" eb="5">
      <t>モクテキ</t>
    </rPh>
    <rPh sb="8" eb="11">
      <t>ジドウシャ</t>
    </rPh>
    <rPh sb="12" eb="15">
      <t>ニチジョウテキ</t>
    </rPh>
    <rPh sb="16" eb="18">
      <t>ウンコウ</t>
    </rPh>
    <phoneticPr fontId="2"/>
  </si>
  <si>
    <t>当該自動車に国が示すブザー等の装置を備え、児童の所在の確認を行っている</t>
    <phoneticPr fontId="2"/>
  </si>
  <si>
    <t>事故防止</t>
    <rPh sb="0" eb="4">
      <t>ジコボウシ</t>
    </rPh>
    <phoneticPr fontId="2"/>
  </si>
  <si>
    <t>安全点検ﾁｪｯｸ表あり</t>
    <phoneticPr fontId="2"/>
  </si>
  <si>
    <t>マニュアルあり</t>
    <phoneticPr fontId="2"/>
  </si>
  <si>
    <t>事故報告書あり</t>
    <rPh sb="2" eb="5">
      <t>ホウコクショ</t>
    </rPh>
    <phoneticPr fontId="2"/>
  </si>
  <si>
    <t>事故防止委員会あり</t>
    <phoneticPr fontId="2"/>
  </si>
  <si>
    <t>事故防止研修あり</t>
    <phoneticPr fontId="2"/>
  </si>
  <si>
    <t>保護者への連絡件数</t>
    <rPh sb="0" eb="3">
      <t>ホゴシャ</t>
    </rPh>
    <rPh sb="5" eb="7">
      <t>レンラク</t>
    </rPh>
    <rPh sb="7" eb="9">
      <t>ケンスウ</t>
    </rPh>
    <phoneticPr fontId="2"/>
  </si>
  <si>
    <t>市への報告件数</t>
    <rPh sb="0" eb="1">
      <t>シ</t>
    </rPh>
    <rPh sb="3" eb="5">
      <t>ホウコク</t>
    </rPh>
    <rPh sb="5" eb="7">
      <t>ケンスウ</t>
    </rPh>
    <phoneticPr fontId="2"/>
  </si>
  <si>
    <t>情報共有・再発防止取組</t>
    <rPh sb="0" eb="2">
      <t>ジョウホウ</t>
    </rPh>
    <rPh sb="2" eb="4">
      <t>キョウユウ</t>
    </rPh>
    <rPh sb="5" eb="7">
      <t>サイハツ</t>
    </rPh>
    <rPh sb="7" eb="9">
      <t>ボウシ</t>
    </rPh>
    <rPh sb="9" eb="11">
      <t>トリク</t>
    </rPh>
    <phoneticPr fontId="2"/>
  </si>
  <si>
    <t>施設賠償保険</t>
    <phoneticPr fontId="2"/>
  </si>
  <si>
    <t>災害共済給付</t>
    <phoneticPr fontId="2"/>
  </si>
  <si>
    <t>施設賠償保険（適用）</t>
    <rPh sb="7" eb="9">
      <t>テキヨウ</t>
    </rPh>
    <phoneticPr fontId="2"/>
  </si>
  <si>
    <t>災害共済給付（適用）</t>
    <rPh sb="7" eb="9">
      <t>テキヨウ</t>
    </rPh>
    <phoneticPr fontId="2"/>
  </si>
  <si>
    <t>防犯対策</t>
    <phoneticPr fontId="2"/>
  </si>
  <si>
    <t>不審者情報に対する連絡体制あり</t>
    <phoneticPr fontId="2"/>
  </si>
  <si>
    <t>保育所の防犯設備設置、作動状況を確認あり</t>
    <phoneticPr fontId="2"/>
  </si>
  <si>
    <t>マニュアル整備</t>
    <rPh sb="5" eb="7">
      <t>セイビ</t>
    </rPh>
    <phoneticPr fontId="2"/>
  </si>
  <si>
    <t>訓練</t>
    <rPh sb="0" eb="2">
      <t>クンレン</t>
    </rPh>
    <phoneticPr fontId="2"/>
  </si>
  <si>
    <t>虐待禁止・防止</t>
  </si>
  <si>
    <t>前回監査結果通知時からの虐待行為　なし</t>
    <phoneticPr fontId="2"/>
  </si>
  <si>
    <t>前回監査結果通知時からの虐待行為　あり</t>
    <phoneticPr fontId="2"/>
  </si>
  <si>
    <t>責任者の設置あり</t>
    <phoneticPr fontId="2"/>
  </si>
  <si>
    <t>虐待防止研修あり</t>
    <phoneticPr fontId="2"/>
  </si>
  <si>
    <t>早期発見</t>
    <rPh sb="0" eb="4">
      <t>ソウキハッケン</t>
    </rPh>
    <phoneticPr fontId="2"/>
  </si>
  <si>
    <t>関係機関との連携あり</t>
    <phoneticPr fontId="2"/>
  </si>
  <si>
    <t>取り扱い件数</t>
    <rPh sb="0" eb="1">
      <t>ト</t>
    </rPh>
    <rPh sb="2" eb="3">
      <t>アツカ</t>
    </rPh>
    <rPh sb="4" eb="6">
      <t>ケンスウ</t>
    </rPh>
    <phoneticPr fontId="2"/>
  </si>
  <si>
    <t>児童に関する記録簿あり</t>
    <phoneticPr fontId="2"/>
  </si>
  <si>
    <t>苦情解決体制</t>
    <phoneticPr fontId="2"/>
  </si>
  <si>
    <t>受付担当者</t>
    <rPh sb="0" eb="2">
      <t>ウケツケ</t>
    </rPh>
    <rPh sb="2" eb="5">
      <t>タントウシャ</t>
    </rPh>
    <phoneticPr fontId="2"/>
  </si>
  <si>
    <t>解決責任者</t>
    <rPh sb="0" eb="2">
      <t>カイケツ</t>
    </rPh>
    <rPh sb="2" eb="5">
      <t>セキニンシャ</t>
    </rPh>
    <phoneticPr fontId="2"/>
  </si>
  <si>
    <t>第３者委員①</t>
    <rPh sb="0" eb="1">
      <t>ダイ</t>
    </rPh>
    <rPh sb="2" eb="3">
      <t>シャ</t>
    </rPh>
    <rPh sb="3" eb="5">
      <t>イイン</t>
    </rPh>
    <phoneticPr fontId="2"/>
  </si>
  <si>
    <t>第３者委員②</t>
    <rPh sb="0" eb="1">
      <t>ダイ</t>
    </rPh>
    <rPh sb="2" eb="3">
      <t>シャ</t>
    </rPh>
    <rPh sb="3" eb="5">
      <t>イイン</t>
    </rPh>
    <phoneticPr fontId="2"/>
  </si>
  <si>
    <t>苦情受付及び解決の状況</t>
    <phoneticPr fontId="2"/>
  </si>
  <si>
    <t>書面記録あり</t>
    <phoneticPr fontId="2"/>
  </si>
  <si>
    <t>前年度受付件数</t>
    <rPh sb="0" eb="3">
      <t>ゼンネンド</t>
    </rPh>
    <rPh sb="3" eb="5">
      <t>ウケツケ</t>
    </rPh>
    <rPh sb="5" eb="7">
      <t>ケンスウ</t>
    </rPh>
    <phoneticPr fontId="2"/>
  </si>
  <si>
    <t>今年度受付件数</t>
    <rPh sb="0" eb="3">
      <t>コンネンド</t>
    </rPh>
    <rPh sb="3" eb="5">
      <t>ウケツケ</t>
    </rPh>
    <rPh sb="5" eb="7">
      <t>ケンスウ</t>
    </rPh>
    <phoneticPr fontId="2"/>
  </si>
  <si>
    <t>苦情解決体制の周知</t>
    <phoneticPr fontId="2"/>
  </si>
  <si>
    <t>施設内への掲示あり</t>
    <rPh sb="0" eb="2">
      <t>シセツ</t>
    </rPh>
    <rPh sb="2" eb="3">
      <t>ナイ</t>
    </rPh>
    <rPh sb="5" eb="7">
      <t>ケイジ</t>
    </rPh>
    <phoneticPr fontId="2"/>
  </si>
  <si>
    <t>文書で配布あり</t>
    <rPh sb="0" eb="2">
      <t>ブンショ</t>
    </rPh>
    <rPh sb="3" eb="5">
      <t>ハイフ</t>
    </rPh>
    <phoneticPr fontId="2"/>
  </si>
  <si>
    <t>口頭で説明あり</t>
    <rPh sb="0" eb="2">
      <t>コウトウ</t>
    </rPh>
    <rPh sb="3" eb="5">
      <t>セツメイ</t>
    </rPh>
    <phoneticPr fontId="2"/>
  </si>
  <si>
    <t>秘密保持等</t>
    <phoneticPr fontId="2"/>
  </si>
  <si>
    <t>前回監査結果通知時からの情報漏えい　なし</t>
    <phoneticPr fontId="2"/>
  </si>
  <si>
    <t>利用者又はその家族の秘密の適正な取扱について、職員への周知あり</t>
    <phoneticPr fontId="2"/>
  </si>
  <si>
    <t>職員への周知方法（就業規則・個別規定）</t>
    <rPh sb="0" eb="2">
      <t>ショクイン</t>
    </rPh>
    <rPh sb="4" eb="6">
      <t>シュウチ</t>
    </rPh>
    <rPh sb="6" eb="8">
      <t>ホウホウ</t>
    </rPh>
    <rPh sb="9" eb="11">
      <t>シュウギョウ</t>
    </rPh>
    <rPh sb="11" eb="13">
      <t>キソク</t>
    </rPh>
    <rPh sb="14" eb="16">
      <t>コベツ</t>
    </rPh>
    <rPh sb="16" eb="18">
      <t>キテイ</t>
    </rPh>
    <phoneticPr fontId="2"/>
  </si>
  <si>
    <t>職員への周知方法（マニュアル）</t>
    <rPh sb="0" eb="2">
      <t>ショクイン</t>
    </rPh>
    <rPh sb="4" eb="6">
      <t>シュウチ</t>
    </rPh>
    <rPh sb="6" eb="8">
      <t>ホウホウ</t>
    </rPh>
    <phoneticPr fontId="2"/>
  </si>
  <si>
    <t>職員への周知方法（誓約書）</t>
    <rPh sb="0" eb="2">
      <t>ショクイン</t>
    </rPh>
    <rPh sb="4" eb="6">
      <t>シュウチ</t>
    </rPh>
    <rPh sb="6" eb="8">
      <t>ホウホウ</t>
    </rPh>
    <rPh sb="9" eb="12">
      <t>セイヤクショ</t>
    </rPh>
    <phoneticPr fontId="2"/>
  </si>
  <si>
    <t>小学校又は転園施設等への情報提供に関する保護者の同意あり</t>
    <phoneticPr fontId="2"/>
  </si>
  <si>
    <t>児童票　鍵のかかる場所へ保管あり</t>
    <rPh sb="4" eb="5">
      <t>カギ</t>
    </rPh>
    <rPh sb="9" eb="11">
      <t>バショ</t>
    </rPh>
    <rPh sb="12" eb="14">
      <t>ホカン</t>
    </rPh>
    <phoneticPr fontId="2"/>
  </si>
  <si>
    <t>情報提供</t>
    <phoneticPr fontId="2"/>
  </si>
  <si>
    <t>保育内容の情報提供あり</t>
    <phoneticPr fontId="2"/>
  </si>
  <si>
    <t>保育所の自己評価</t>
    <phoneticPr fontId="2"/>
  </si>
  <si>
    <t>自己評価の実施あり</t>
    <rPh sb="0" eb="4">
      <t>ジコヒョウカ</t>
    </rPh>
    <rPh sb="5" eb="7">
      <t>ジッシ</t>
    </rPh>
    <phoneticPr fontId="2"/>
  </si>
  <si>
    <t>自己評価の結果の公開あり</t>
    <rPh sb="0" eb="4">
      <t>ジコヒョウカ</t>
    </rPh>
    <rPh sb="5" eb="7">
      <t>ケッカ</t>
    </rPh>
    <rPh sb="8" eb="10">
      <t>コウカイ</t>
    </rPh>
    <phoneticPr fontId="2"/>
  </si>
  <si>
    <t>第三者評価受審状況</t>
    <rPh sb="0" eb="1">
      <t>ダイ</t>
    </rPh>
    <rPh sb="1" eb="3">
      <t>サンシャ</t>
    </rPh>
    <rPh sb="3" eb="5">
      <t>ヒョウカ</t>
    </rPh>
    <rPh sb="5" eb="7">
      <t>ジュシン</t>
    </rPh>
    <rPh sb="7" eb="9">
      <t>ジョウキョウ</t>
    </rPh>
    <phoneticPr fontId="2"/>
  </si>
  <si>
    <t>前回受審</t>
    <rPh sb="0" eb="2">
      <t>ゼンカイ</t>
    </rPh>
    <rPh sb="2" eb="4">
      <t>ジュシン</t>
    </rPh>
    <phoneticPr fontId="2"/>
  </si>
  <si>
    <t>今後受診予定</t>
    <rPh sb="0" eb="2">
      <t>コンゴ</t>
    </rPh>
    <rPh sb="2" eb="6">
      <t>ジュシンヨテイ</t>
    </rPh>
    <phoneticPr fontId="2"/>
  </si>
  <si>
    <t>連携施設</t>
    <rPh sb="0" eb="2">
      <t>レンケイ</t>
    </rPh>
    <rPh sb="2" eb="4">
      <t>シセツ</t>
    </rPh>
    <phoneticPr fontId="2"/>
  </si>
  <si>
    <t>連携施設協定書　締結あり</t>
    <rPh sb="0" eb="2">
      <t>レンケイ</t>
    </rPh>
    <rPh sb="2" eb="4">
      <t>シセツ</t>
    </rPh>
    <rPh sb="4" eb="7">
      <t>キョウテイショ</t>
    </rPh>
    <rPh sb="8" eb="10">
      <t>テイケツ</t>
    </rPh>
    <phoneticPr fontId="2"/>
  </si>
  <si>
    <t>連携施設①</t>
    <rPh sb="0" eb="2">
      <t>レンケイ</t>
    </rPh>
    <rPh sb="2" eb="4">
      <t>シセツ</t>
    </rPh>
    <phoneticPr fontId="2"/>
  </si>
  <si>
    <t>連携施設②</t>
    <rPh sb="0" eb="2">
      <t>レンケイ</t>
    </rPh>
    <rPh sb="2" eb="4">
      <t>シセツ</t>
    </rPh>
    <phoneticPr fontId="2"/>
  </si>
  <si>
    <t>準拠している会計基準</t>
    <phoneticPr fontId="2"/>
  </si>
  <si>
    <t>会計責任者</t>
    <rPh sb="0" eb="5">
      <t>カイケイセキニンシャ</t>
    </rPh>
    <phoneticPr fontId="2"/>
  </si>
  <si>
    <t>出納責任者（職員）</t>
    <rPh sb="0" eb="2">
      <t>スイトウ</t>
    </rPh>
    <rPh sb="2" eb="5">
      <t>セキニンシャ</t>
    </rPh>
    <rPh sb="6" eb="8">
      <t>ショクイン</t>
    </rPh>
    <phoneticPr fontId="2"/>
  </si>
  <si>
    <t>保護者徴収金</t>
    <rPh sb="0" eb="3">
      <t>ホゴシャ</t>
    </rPh>
    <rPh sb="3" eb="6">
      <t>チョウシュウキン</t>
    </rPh>
    <phoneticPr fontId="2"/>
  </si>
  <si>
    <t>サービス利用料（その他）</t>
    <rPh sb="4" eb="7">
      <t>リヨウリョウ</t>
    </rPh>
    <rPh sb="10" eb="11">
      <t>ホカ</t>
    </rPh>
    <phoneticPr fontId="2"/>
  </si>
  <si>
    <t>その他園が定めたもの（その他）</t>
    <rPh sb="2" eb="3">
      <t>ホカ</t>
    </rPh>
    <rPh sb="3" eb="4">
      <t>エン</t>
    </rPh>
    <rPh sb="5" eb="6">
      <t>サダ</t>
    </rPh>
    <rPh sb="13" eb="14">
      <t>ホカ</t>
    </rPh>
    <phoneticPr fontId="2"/>
  </si>
  <si>
    <t>施設会計に全て計上　していない</t>
    <rPh sb="0" eb="2">
      <t>シセツ</t>
    </rPh>
    <rPh sb="2" eb="4">
      <t>カイケイ</t>
    </rPh>
    <rPh sb="5" eb="6">
      <t>スベ</t>
    </rPh>
    <rPh sb="7" eb="9">
      <t>ケイジョウ</t>
    </rPh>
    <phoneticPr fontId="2"/>
  </si>
  <si>
    <t>領収書の整備　していないものあり</t>
    <rPh sb="0" eb="3">
      <t>リョウシュウショ</t>
    </rPh>
    <rPh sb="4" eb="6">
      <t>セイビ</t>
    </rPh>
    <phoneticPr fontId="2"/>
  </si>
  <si>
    <t>領収書の発行　していないものあり</t>
    <rPh sb="0" eb="3">
      <t>リョウシュウショ</t>
    </rPh>
    <rPh sb="4" eb="6">
      <t>ハッコウ</t>
    </rPh>
    <phoneticPr fontId="2"/>
  </si>
  <si>
    <t>小口現金</t>
    <rPh sb="0" eb="4">
      <t>コグチゲンキン</t>
    </rPh>
    <phoneticPr fontId="2"/>
  </si>
  <si>
    <t>現金残高限度額を超えいている場合がある</t>
    <rPh sb="0" eb="4">
      <t>ゲンキンザンダカ</t>
    </rPh>
    <rPh sb="4" eb="7">
      <t>ゲンドガク</t>
    </rPh>
    <rPh sb="8" eb="9">
      <t>コ</t>
    </rPh>
    <rPh sb="14" eb="16">
      <t>バアイ</t>
    </rPh>
    <phoneticPr fontId="2"/>
  </si>
  <si>
    <t>現金収入</t>
    <rPh sb="0" eb="4">
      <t>ゲンキンシュウニュウ</t>
    </rPh>
    <phoneticPr fontId="2"/>
  </si>
  <si>
    <t>規定上預け入れ日数</t>
    <rPh sb="0" eb="3">
      <t>キテイジョウ</t>
    </rPh>
    <rPh sb="3" eb="4">
      <t>アズ</t>
    </rPh>
    <rPh sb="5" eb="6">
      <t>イ</t>
    </rPh>
    <rPh sb="7" eb="9">
      <t>ニッスウ</t>
    </rPh>
    <phoneticPr fontId="2"/>
  </si>
  <si>
    <t>現金残高</t>
    <rPh sb="0" eb="4">
      <t>ゲンキンザンダカ</t>
    </rPh>
    <phoneticPr fontId="2"/>
  </si>
  <si>
    <t>現金残高確認方法　　未実施</t>
    <rPh sb="0" eb="4">
      <t>ゲンキンザンダカ</t>
    </rPh>
    <rPh sb="4" eb="8">
      <t>カクニンホウホウ</t>
    </rPh>
    <rPh sb="10" eb="13">
      <t>ミジッシ</t>
    </rPh>
    <phoneticPr fontId="2"/>
  </si>
  <si>
    <t>出納簿または徴収簿と突合している</t>
    <phoneticPr fontId="2"/>
  </si>
  <si>
    <t>現金残高確認頻度　　未実施</t>
    <rPh sb="0" eb="4">
      <t>ゲンキンザンダカ</t>
    </rPh>
    <rPh sb="4" eb="8">
      <t>カクニンヒンド</t>
    </rPh>
    <rPh sb="10" eb="13">
      <t>ミジッシ</t>
    </rPh>
    <phoneticPr fontId="2"/>
  </si>
  <si>
    <t>帳簿と決算書の現金合致　していない場合がある</t>
    <rPh sb="0" eb="2">
      <t>チョウボ</t>
    </rPh>
    <rPh sb="3" eb="6">
      <t>ケッサンショ</t>
    </rPh>
    <rPh sb="7" eb="9">
      <t>ゲンキン</t>
    </rPh>
    <rPh sb="9" eb="11">
      <t>ガッチ</t>
    </rPh>
    <rPh sb="17" eb="19">
      <t>バアイ</t>
    </rPh>
    <phoneticPr fontId="2"/>
  </si>
  <si>
    <t>保育所ごとに金融機関口座を作成　していない</t>
    <phoneticPr fontId="2"/>
  </si>
  <si>
    <t>帳簿と決算書、預金通帳の金額が合致　していない</t>
    <phoneticPr fontId="2"/>
  </si>
  <si>
    <t>残高証明書と決算書の金額が合致　していない</t>
    <phoneticPr fontId="2"/>
  </si>
  <si>
    <t>通帳印鑑の保管状況</t>
    <rPh sb="0" eb="2">
      <t>ツウチョウ</t>
    </rPh>
    <rPh sb="2" eb="4">
      <t>インカン</t>
    </rPh>
    <rPh sb="5" eb="9">
      <t>ホカンジョウキョウ</t>
    </rPh>
    <phoneticPr fontId="2"/>
  </si>
  <si>
    <t>寄付金</t>
    <rPh sb="0" eb="3">
      <t>キフキン</t>
    </rPh>
    <phoneticPr fontId="2"/>
  </si>
  <si>
    <t>収益明細書　ない</t>
    <rPh sb="0" eb="5">
      <t>シュウエキメイサイショ</t>
    </rPh>
    <phoneticPr fontId="2"/>
  </si>
  <si>
    <t>理事長承認印　ない場合がある</t>
    <rPh sb="0" eb="6">
      <t>リジチョウショウニンイン</t>
    </rPh>
    <rPh sb="9" eb="11">
      <t>バアイ</t>
    </rPh>
    <phoneticPr fontId="2"/>
  </si>
  <si>
    <t>寄付金申込書　ない場合がある</t>
    <rPh sb="0" eb="6">
      <t>キフキンモウシコミショ</t>
    </rPh>
    <rPh sb="9" eb="11">
      <t>バアイ</t>
    </rPh>
    <phoneticPr fontId="2"/>
  </si>
  <si>
    <t>領収書の発行　していない場合がある</t>
    <rPh sb="0" eb="3">
      <t>リョウシュウショ</t>
    </rPh>
    <rPh sb="4" eb="6">
      <t>ハッコウ</t>
    </rPh>
    <rPh sb="12" eb="14">
      <t>バアイ</t>
    </rPh>
    <phoneticPr fontId="2"/>
  </si>
  <si>
    <t>領収書の控え　ない場合がある</t>
    <rPh sb="0" eb="3">
      <t>リョウシュウショ</t>
    </rPh>
    <rPh sb="4" eb="5">
      <t>ヒカ</t>
    </rPh>
    <rPh sb="9" eb="11">
      <t>バアイ</t>
    </rPh>
    <phoneticPr fontId="2"/>
  </si>
  <si>
    <t>寄付金収益明細表の作成　していない</t>
    <rPh sb="0" eb="5">
      <t>キフキンシュウエキ</t>
    </rPh>
    <rPh sb="5" eb="8">
      <t>メイサイヒョウ</t>
    </rPh>
    <rPh sb="9" eb="11">
      <t>サクセイ</t>
    </rPh>
    <phoneticPr fontId="2"/>
  </si>
  <si>
    <t>経理規定</t>
    <rPh sb="0" eb="4">
      <t>ケイリキテイ</t>
    </rPh>
    <phoneticPr fontId="2"/>
  </si>
  <si>
    <t>理事長承認　得ていない</t>
    <rPh sb="0" eb="3">
      <t>リジチョウ</t>
    </rPh>
    <rPh sb="3" eb="5">
      <t>ショウニン</t>
    </rPh>
    <rPh sb="6" eb="7">
      <t>エ</t>
    </rPh>
    <phoneticPr fontId="2"/>
  </si>
  <si>
    <t>改正あり</t>
    <rPh sb="0" eb="2">
      <t>カイセイ</t>
    </rPh>
    <phoneticPr fontId="2"/>
  </si>
  <si>
    <t>月次試算表等の作成</t>
    <phoneticPr fontId="2"/>
  </si>
  <si>
    <t>作成していない場合がある</t>
    <rPh sb="0" eb="2">
      <t>サクセイ</t>
    </rPh>
    <rPh sb="7" eb="9">
      <t>バアイ</t>
    </rPh>
    <phoneticPr fontId="2"/>
  </si>
  <si>
    <t>理事長等への報告</t>
    <phoneticPr fontId="2"/>
  </si>
  <si>
    <t>報告していない場合がある</t>
    <rPh sb="0" eb="2">
      <t>ホウコク</t>
    </rPh>
    <rPh sb="7" eb="9">
      <t>バアイ</t>
    </rPh>
    <phoneticPr fontId="2"/>
  </si>
  <si>
    <t>総勘定元帳</t>
    <phoneticPr fontId="2"/>
  </si>
  <si>
    <t>ない</t>
    <phoneticPr fontId="2"/>
  </si>
  <si>
    <t>仕訳伝票(日記帳)</t>
    <phoneticPr fontId="2"/>
  </si>
  <si>
    <t>件数</t>
    <rPh sb="0" eb="2">
      <t>ケンスウ</t>
    </rPh>
    <phoneticPr fontId="2"/>
  </si>
  <si>
    <t>今年度４月１日から現時点までの
左記職員の退職者数</t>
    <rPh sb="0" eb="3">
      <t>コンネンド</t>
    </rPh>
    <rPh sb="4" eb="5">
      <t>ガツ</t>
    </rPh>
    <rPh sb="6" eb="7">
      <t>ニチ</t>
    </rPh>
    <rPh sb="9" eb="12">
      <t>ゲンジテン</t>
    </rPh>
    <rPh sb="16" eb="18">
      <t>サキ</t>
    </rPh>
    <rPh sb="18" eb="20">
      <t>ショクイン</t>
    </rPh>
    <rPh sb="21" eb="23">
      <t>タイショク</t>
    </rPh>
    <rPh sb="23" eb="24">
      <t>シャ</t>
    </rPh>
    <rPh sb="24" eb="25">
      <t>スウ</t>
    </rPh>
    <phoneticPr fontId="2"/>
  </si>
  <si>
    <t>計画
報告</t>
    <rPh sb="0" eb="2">
      <t>ケイカク</t>
    </rPh>
    <rPh sb="3" eb="5">
      <t>ホウコク</t>
    </rPh>
    <phoneticPr fontId="2"/>
  </si>
  <si>
    <t>(※医療機関への受診となったケースや園内外保育時の見失い、誤食等は市への報告が必要です。)</t>
    <rPh sb="2" eb="4">
      <t>イリョウ</t>
    </rPh>
    <rPh sb="4" eb="6">
      <t>キカン</t>
    </rPh>
    <rPh sb="8" eb="10">
      <t>ジュシン</t>
    </rPh>
    <rPh sb="33" eb="34">
      <t>シ</t>
    </rPh>
    <rPh sb="36" eb="38">
      <t>ホウコク</t>
    </rPh>
    <rPh sb="39" eb="41">
      <t>ヒツヨウ</t>
    </rPh>
    <phoneticPr fontId="2"/>
  </si>
  <si>
    <t>前年度から監査時点までの保険の適用の有無</t>
    <rPh sb="0" eb="3">
      <t>ゼンネンド</t>
    </rPh>
    <rPh sb="5" eb="7">
      <t>カンサ</t>
    </rPh>
    <rPh sb="7" eb="9">
      <t>ジテン</t>
    </rPh>
    <rPh sb="12" eb="14">
      <t>ホケン</t>
    </rPh>
    <rPh sb="15" eb="17">
      <t>テキヨウ</t>
    </rPh>
    <rPh sb="18" eb="20">
      <t>ウム</t>
    </rPh>
    <phoneticPr fontId="2"/>
  </si>
  <si>
    <t>前年度から監査時点までの災害共済の適用の有無</t>
    <rPh sb="0" eb="3">
      <t>ゼンネンド</t>
    </rPh>
    <rPh sb="5" eb="7">
      <t>カンサ</t>
    </rPh>
    <rPh sb="7" eb="9">
      <t>ジテン</t>
    </rPh>
    <rPh sb="12" eb="14">
      <t>サイガイ</t>
    </rPh>
    <rPh sb="14" eb="16">
      <t>キョウサイ</t>
    </rPh>
    <rPh sb="17" eb="19">
      <t>テキヨウ</t>
    </rPh>
    <rPh sb="20" eb="22">
      <t>ウム</t>
    </rPh>
    <phoneticPr fontId="2"/>
  </si>
  <si>
    <t>保育所ごとに金融機関口座を作成　している</t>
    <phoneticPr fontId="2"/>
  </si>
  <si>
    <t>帳簿と決算書、預金通帳の金額が合致　している</t>
    <phoneticPr fontId="2"/>
  </si>
  <si>
    <t>ある</t>
    <phoneticPr fontId="2"/>
  </si>
  <si>
    <t>　保護者が偽りその他不正な行為によって地域型給付費の支給を受け、又は受けようとしたときは、遅滞なく、意見を付してその旨を川崎市へ通知していますか。</t>
    <rPh sb="21" eb="22">
      <t>ガタ</t>
    </rPh>
    <phoneticPr fontId="2"/>
  </si>
  <si>
    <t>　提供した保育に係る記録、保育の提供に当たっての計画、地域型給付費の不正受給防止に関する川崎市への通知書類、苦情の内容等の記録、事故の状況及び事故に際して採った処置についての記録について整備し、完結の日から５年間以上保管していますか。</t>
    <rPh sb="1" eb="3">
      <t>テイキョウ</t>
    </rPh>
    <rPh sb="5" eb="7">
      <t>ホイク</t>
    </rPh>
    <rPh sb="8" eb="9">
      <t>カカ</t>
    </rPh>
    <rPh sb="10" eb="12">
      <t>キロク</t>
    </rPh>
    <rPh sb="19" eb="20">
      <t>ア</t>
    </rPh>
    <phoneticPr fontId="2"/>
  </si>
  <si>
    <t>　職員の処遇改善及び資質向上に対する各取組みについて御回答ください。</t>
    <rPh sb="1" eb="3">
      <t>ショクイン</t>
    </rPh>
    <rPh sb="4" eb="6">
      <t>ショグウ</t>
    </rPh>
    <rPh sb="6" eb="8">
      <t>カイゼン</t>
    </rPh>
    <rPh sb="8" eb="9">
      <t>オヨ</t>
    </rPh>
    <rPh sb="10" eb="12">
      <t>シシツ</t>
    </rPh>
    <rPh sb="12" eb="14">
      <t>コウジョウ</t>
    </rPh>
    <rPh sb="15" eb="16">
      <t>タイ</t>
    </rPh>
    <rPh sb="18" eb="19">
      <t>カク</t>
    </rPh>
    <rPh sb="19" eb="21">
      <t>トリク</t>
    </rPh>
    <rPh sb="26" eb="29">
      <t>ゴカイトウ</t>
    </rPh>
    <phoneticPr fontId="2"/>
  </si>
  <si>
    <t>区分２「賃金改善分」及び区分３「質の向上分」に係る加算額並びに国家公務員の給与改定に伴う公定価格における人件費の増額改定分に係る支給額は、その全額を職員の賃金（退職金及び法人の役員等としての報酬を除く。）の改善に確実に充てていますか。</t>
    <rPh sb="0" eb="2">
      <t>クブン</t>
    </rPh>
    <rPh sb="4" eb="6">
      <t>チンギン</t>
    </rPh>
    <rPh sb="6" eb="8">
      <t>カイゼン</t>
    </rPh>
    <rPh sb="8" eb="9">
      <t>ブン</t>
    </rPh>
    <rPh sb="10" eb="11">
      <t>オヨ</t>
    </rPh>
    <rPh sb="12" eb="14">
      <t>クブン</t>
    </rPh>
    <rPh sb="16" eb="17">
      <t>シツ</t>
    </rPh>
    <rPh sb="18" eb="20">
      <t>コウジョウ</t>
    </rPh>
    <rPh sb="20" eb="21">
      <t>ブン</t>
    </rPh>
    <phoneticPr fontId="2"/>
  </si>
  <si>
    <t>区分３「質の向上分」が支給されている職員は、必要な職位の発令又は職務命令を受けており、必要な研修を修了していますか。</t>
    <rPh sb="0" eb="2">
      <t>クブン</t>
    </rPh>
    <rPh sb="4" eb="5">
      <t>シツ</t>
    </rPh>
    <rPh sb="6" eb="8">
      <t>コウジョウ</t>
    </rPh>
    <rPh sb="8" eb="9">
      <t>ブン</t>
    </rPh>
    <rPh sb="11" eb="13">
      <t>シキュウ</t>
    </rPh>
    <rPh sb="18" eb="20">
      <t>ショクイン</t>
    </rPh>
    <rPh sb="22" eb="24">
      <t>ヒツヨウ</t>
    </rPh>
    <rPh sb="25" eb="27">
      <t>ショクイ</t>
    </rPh>
    <rPh sb="28" eb="30">
      <t>ハツレイ</t>
    </rPh>
    <rPh sb="30" eb="31">
      <t>マタ</t>
    </rPh>
    <rPh sb="32" eb="34">
      <t>ショクム</t>
    </rPh>
    <rPh sb="34" eb="36">
      <t>メイレイ</t>
    </rPh>
    <rPh sb="37" eb="38">
      <t>ウ</t>
    </rPh>
    <rPh sb="43" eb="45">
      <t>ヒツヨウ</t>
    </rPh>
    <rPh sb="46" eb="48">
      <t>ケンシュウ</t>
    </rPh>
    <rPh sb="49" eb="51">
      <t>シュウリョウ</t>
    </rPh>
    <phoneticPr fontId="2"/>
  </si>
  <si>
    <r>
      <t>1-</t>
    </r>
    <r>
      <rPr>
        <sz val="11"/>
        <rFont val="ＭＳ Ｐゴシック"/>
        <family val="3"/>
        <charset val="128"/>
      </rPr>
      <t>⑤</t>
    </r>
    <phoneticPr fontId="2"/>
  </si>
  <si>
    <r>
      <t>1-</t>
    </r>
    <r>
      <rPr>
        <sz val="11"/>
        <rFont val="ＭＳ Ｐゴシック"/>
        <family val="3"/>
        <charset val="128"/>
      </rPr>
      <t>⑥</t>
    </r>
    <phoneticPr fontId="2"/>
  </si>
  <si>
    <r>
      <t>1-</t>
    </r>
    <r>
      <rPr>
        <sz val="11"/>
        <rFont val="ＭＳ Ｐゴシック"/>
        <family val="3"/>
        <charset val="128"/>
      </rPr>
      <t>⑦</t>
    </r>
    <phoneticPr fontId="2"/>
  </si>
  <si>
    <t>　小規模保育事業又は事業所内保育事業の用に供する建物が自己所有であること。</t>
    <rPh sb="1" eb="4">
      <t>ショウキボ</t>
    </rPh>
    <rPh sb="4" eb="6">
      <t>ホイク</t>
    </rPh>
    <rPh sb="6" eb="8">
      <t>ジギョウ</t>
    </rPh>
    <rPh sb="8" eb="9">
      <t>マタ</t>
    </rPh>
    <rPh sb="10" eb="14">
      <t>ジギョウショナイ</t>
    </rPh>
    <rPh sb="14" eb="16">
      <t>ホイク</t>
    </rPh>
    <rPh sb="16" eb="18">
      <t>ジギョウ</t>
    </rPh>
    <rPh sb="19" eb="20">
      <t>ヨウ</t>
    </rPh>
    <rPh sb="21" eb="22">
      <t>キョウ</t>
    </rPh>
    <rPh sb="24" eb="26">
      <t>タテモノ</t>
    </rPh>
    <rPh sb="27" eb="29">
      <t>ジコ</t>
    </rPh>
    <rPh sb="29" eb="31">
      <t>ショユウ</t>
    </rPh>
    <phoneticPr fontId="2"/>
  </si>
  <si>
    <r>
      <t>1-</t>
    </r>
    <r>
      <rPr>
        <sz val="11"/>
        <rFont val="ＭＳ Ｐゴシック"/>
        <family val="3"/>
        <charset val="128"/>
      </rPr>
      <t>⑧</t>
    </r>
    <phoneticPr fontId="2"/>
  </si>
  <si>
    <t>　小規模保育事業又は事業所内保育事業の用に供する建物が賃貸物件であること。</t>
    <rPh sb="1" eb="4">
      <t>ショウキボ</t>
    </rPh>
    <rPh sb="4" eb="6">
      <t>ホイク</t>
    </rPh>
    <rPh sb="6" eb="8">
      <t>ジギョウ</t>
    </rPh>
    <rPh sb="8" eb="9">
      <t>マタ</t>
    </rPh>
    <rPh sb="10" eb="13">
      <t>ジギョウショ</t>
    </rPh>
    <rPh sb="13" eb="14">
      <t>ナイ</t>
    </rPh>
    <rPh sb="14" eb="16">
      <t>ホイク</t>
    </rPh>
    <rPh sb="16" eb="18">
      <t>ジギョウ</t>
    </rPh>
    <rPh sb="19" eb="20">
      <t>ヨウ</t>
    </rPh>
    <rPh sb="21" eb="22">
      <t>キョウ</t>
    </rPh>
    <rPh sb="24" eb="26">
      <t>タテモノ</t>
    </rPh>
    <rPh sb="27" eb="29">
      <t>チンタイ</t>
    </rPh>
    <rPh sb="29" eb="31">
      <t>ブッケン</t>
    </rPh>
    <phoneticPr fontId="2"/>
  </si>
  <si>
    <r>
      <t>1-</t>
    </r>
    <r>
      <rPr>
        <sz val="11"/>
        <rFont val="ＭＳ Ｐゴシック"/>
        <family val="3"/>
        <charset val="128"/>
      </rPr>
      <t>⑨</t>
    </r>
    <phoneticPr fontId="2"/>
  </si>
  <si>
    <r>
      <t>1-</t>
    </r>
    <r>
      <rPr>
        <sz val="11"/>
        <rFont val="ＭＳ Ｐゴシック"/>
        <family val="3"/>
        <charset val="128"/>
      </rPr>
      <t>⑩</t>
    </r>
    <phoneticPr fontId="2"/>
  </si>
  <si>
    <r>
      <t>1-</t>
    </r>
    <r>
      <rPr>
        <sz val="11"/>
        <rFont val="ＭＳ Ｐゴシック"/>
        <family val="3"/>
        <charset val="128"/>
      </rPr>
      <t>⑪</t>
    </r>
    <phoneticPr fontId="2"/>
  </si>
  <si>
    <r>
      <t>1-</t>
    </r>
    <r>
      <rPr>
        <sz val="11"/>
        <rFont val="ＭＳ Ｐゴシック"/>
        <family val="3"/>
        <charset val="128"/>
      </rPr>
      <t>⑫</t>
    </r>
    <phoneticPr fontId="2"/>
  </si>
  <si>
    <t>最寄駅又は停留所から事業所までの略図（前回の監査以降変更がある場合）</t>
    <rPh sb="10" eb="13">
      <t>ジギョウショ</t>
    </rPh>
    <rPh sb="19" eb="21">
      <t>ゼンカイ</t>
    </rPh>
    <rPh sb="22" eb="26">
      <t>カンサイコウ</t>
    </rPh>
    <rPh sb="26" eb="28">
      <t>ヘンコウ</t>
    </rPh>
    <rPh sb="31" eb="33">
      <t>バアイ</t>
    </rPh>
    <phoneticPr fontId="2"/>
  </si>
  <si>
    <t>保育者数</t>
    <rPh sb="0" eb="2">
      <t>ホイク</t>
    </rPh>
    <rPh sb="2" eb="3">
      <t>シャ</t>
    </rPh>
    <rPh sb="3" eb="4">
      <t>スウ</t>
    </rPh>
    <phoneticPr fontId="2"/>
  </si>
  <si>
    <t>　栄養管理加算が認定されている場合、食事の提供に栄養士等を活用して、栄養士等から献立やアレルギー、アトピー等への助言、食育等に関する継続的な指導を受けていますか。</t>
    <rPh sb="1" eb="3">
      <t>エイヨウ</t>
    </rPh>
    <rPh sb="3" eb="5">
      <t>カンリ</t>
    </rPh>
    <rPh sb="5" eb="7">
      <t>カサン</t>
    </rPh>
    <rPh sb="8" eb="10">
      <t>ニンテイ</t>
    </rPh>
    <rPh sb="15" eb="17">
      <t>バアイ</t>
    </rPh>
    <rPh sb="18" eb="20">
      <t>ショクジ</t>
    </rPh>
    <rPh sb="21" eb="23">
      <t>テイキョウ</t>
    </rPh>
    <rPh sb="24" eb="27">
      <t>エイヨウシ</t>
    </rPh>
    <rPh sb="27" eb="28">
      <t>トウ</t>
    </rPh>
    <rPh sb="29" eb="31">
      <t>カツヨウ</t>
    </rPh>
    <rPh sb="34" eb="37">
      <t>エイヨウシ</t>
    </rPh>
    <rPh sb="37" eb="38">
      <t>トウ</t>
    </rPh>
    <rPh sb="40" eb="42">
      <t>コンダテ</t>
    </rPh>
    <rPh sb="53" eb="54">
      <t>トウ</t>
    </rPh>
    <rPh sb="56" eb="58">
      <t>ジョゲン</t>
    </rPh>
    <rPh sb="59" eb="61">
      <t>ショクイク</t>
    </rPh>
    <rPh sb="61" eb="62">
      <t>トウ</t>
    </rPh>
    <rPh sb="63" eb="64">
      <t>カン</t>
    </rPh>
    <rPh sb="66" eb="69">
      <t>ケイゾクテキ</t>
    </rPh>
    <rPh sb="70" eb="72">
      <t>シドウ</t>
    </rPh>
    <rPh sb="73" eb="74">
      <t>ウ</t>
    </rPh>
    <phoneticPr fontId="2"/>
  </si>
  <si>
    <t>　届出先は川崎市ですか。</t>
    <rPh sb="1" eb="4">
      <t>トドケデサキ</t>
    </rPh>
    <rPh sb="5" eb="8">
      <t>カワサキシ</t>
    </rPh>
    <phoneticPr fontId="2"/>
  </si>
  <si>
    <t>【２　保育内容  】</t>
    <rPh sb="3" eb="5">
      <t>ホイク</t>
    </rPh>
    <rPh sb="5" eb="7">
      <t>ナイヨウ</t>
    </rPh>
    <phoneticPr fontId="2"/>
  </si>
  <si>
    <t>2-1保育所保育に関する基本原則</t>
    <phoneticPr fontId="2"/>
  </si>
  <si>
    <t>（１）人権の尊重</t>
    <rPh sb="3" eb="5">
      <t>ジンケン</t>
    </rPh>
    <rPh sb="6" eb="8">
      <t>ソンチョウ</t>
    </rPh>
    <phoneticPr fontId="2"/>
  </si>
  <si>
    <t>子どもの人権尊重や虐待等の未然防止について、施設全体で取り組んでいることがありますか。</t>
    <rPh sb="0" eb="1">
      <t>コ</t>
    </rPh>
    <rPh sb="4" eb="6">
      <t>ジンケン</t>
    </rPh>
    <rPh sb="6" eb="8">
      <t>ソンチョウ</t>
    </rPh>
    <rPh sb="9" eb="12">
      <t>ギャクタイトウ</t>
    </rPh>
    <rPh sb="13" eb="17">
      <t>ミゼンボウシ</t>
    </rPh>
    <rPh sb="22" eb="26">
      <t>シセツゼンタイ</t>
    </rPh>
    <rPh sb="27" eb="28">
      <t>ト</t>
    </rPh>
    <rPh sb="29" eb="30">
      <t>ク</t>
    </rPh>
    <phoneticPr fontId="2"/>
  </si>
  <si>
    <t>上記に取り組んでの効果や成果について記入して下さい。</t>
    <rPh sb="0" eb="2">
      <t>ジョウキ</t>
    </rPh>
    <rPh sb="3" eb="4">
      <t>ト</t>
    </rPh>
    <rPh sb="5" eb="6">
      <t>ク</t>
    </rPh>
    <rPh sb="9" eb="11">
      <t>コウカ</t>
    </rPh>
    <rPh sb="12" eb="14">
      <t>セイカ</t>
    </rPh>
    <rPh sb="18" eb="20">
      <t>キニュウ</t>
    </rPh>
    <rPh sb="22" eb="23">
      <t>クダ</t>
    </rPh>
    <phoneticPr fontId="2"/>
  </si>
  <si>
    <t>「望ましくないと考えられるかかわり」や「適切でない保育」について、相談できる体制や窓口はありますか。</t>
    <rPh sb="1" eb="2">
      <t>ノゾ</t>
    </rPh>
    <rPh sb="8" eb="9">
      <t>カンガ</t>
    </rPh>
    <rPh sb="20" eb="22">
      <t>テキセツ</t>
    </rPh>
    <phoneticPr fontId="2"/>
  </si>
  <si>
    <t>（２）保育の計画及び評価</t>
    <rPh sb="3" eb="5">
      <t>ホイク</t>
    </rPh>
    <rPh sb="6" eb="8">
      <t>ケイカク</t>
    </rPh>
    <rPh sb="8" eb="9">
      <t>オヨ</t>
    </rPh>
    <rPh sb="10" eb="12">
      <t>ヒョウカ</t>
    </rPh>
    <phoneticPr fontId="2"/>
  </si>
  <si>
    <t>②個別的な計画</t>
    <rPh sb="1" eb="3">
      <t>コベツ</t>
    </rPh>
    <rPh sb="3" eb="4">
      <t>テキ</t>
    </rPh>
    <rPh sb="5" eb="7">
      <t>ケイカク</t>
    </rPh>
    <phoneticPr fontId="2"/>
  </si>
  <si>
    <t>④障害児・個別支援の必要な児童の状況</t>
    <rPh sb="7" eb="9">
      <t>シエン</t>
    </rPh>
    <rPh sb="10" eb="12">
      <t>ヒツヨウ</t>
    </rPh>
    <phoneticPr fontId="2"/>
  </si>
  <si>
    <t>※障害名や加配の有無にかかわらず、特別な配慮が必要な児童の状況を記載してください。
　行が足りない場合は行追加をせず【別紙４】資料の補足説明に記載してください。</t>
    <rPh sb="29" eb="31">
      <t>ジョウキョウ</t>
    </rPh>
    <rPh sb="32" eb="34">
      <t>キサイ</t>
    </rPh>
    <rPh sb="43" eb="44">
      <t>ギョウ</t>
    </rPh>
    <rPh sb="45" eb="46">
      <t>タ</t>
    </rPh>
    <rPh sb="49" eb="51">
      <t>バアイ</t>
    </rPh>
    <rPh sb="52" eb="55">
      <t>ギョウツイカ</t>
    </rPh>
    <rPh sb="59" eb="61">
      <t>ベッシ</t>
    </rPh>
    <rPh sb="63" eb="65">
      <t>シリョウ</t>
    </rPh>
    <rPh sb="66" eb="68">
      <t>ホソク</t>
    </rPh>
    <rPh sb="68" eb="70">
      <t>セツメイ</t>
    </rPh>
    <rPh sb="71" eb="73">
      <t>キサイ</t>
    </rPh>
    <phoneticPr fontId="2"/>
  </si>
  <si>
    <t>クラス
(歳児)</t>
    <rPh sb="5" eb="7">
      <t>サイジ</t>
    </rPh>
    <phoneticPr fontId="2"/>
  </si>
  <si>
    <t>⑥評価を踏まえた計画の改善</t>
    <phoneticPr fontId="2"/>
  </si>
  <si>
    <t>保育内容の検討</t>
    <phoneticPr fontId="2"/>
  </si>
  <si>
    <t xml:space="preserve">
個別ケースの検討</t>
    <rPh sb="1" eb="3">
      <t>コベツ</t>
    </rPh>
    <phoneticPr fontId="2"/>
  </si>
  <si>
    <t>（3）保育の状況</t>
    <rPh sb="3" eb="5">
      <t>ホイク</t>
    </rPh>
    <rPh sb="6" eb="8">
      <t>ジョウキョウ</t>
    </rPh>
    <phoneticPr fontId="2"/>
  </si>
  <si>
    <t>子ども一人一人の発達過程に応じ、子どもが安心感と信頼感をもって活動できるよう保育を行っていますか。</t>
    <rPh sb="0" eb="1">
      <t>コ</t>
    </rPh>
    <rPh sb="3" eb="7">
      <t>ヒトリヒトリ</t>
    </rPh>
    <rPh sb="8" eb="12">
      <t>ハッタツカテイ</t>
    </rPh>
    <rPh sb="13" eb="14">
      <t>オウ</t>
    </rPh>
    <rPh sb="16" eb="17">
      <t>コ</t>
    </rPh>
    <rPh sb="20" eb="23">
      <t>アンシンカン</t>
    </rPh>
    <rPh sb="24" eb="27">
      <t>シンライカン</t>
    </rPh>
    <rPh sb="31" eb="33">
      <t>カツドウ</t>
    </rPh>
    <rPh sb="38" eb="40">
      <t>ホイク</t>
    </rPh>
    <rPh sb="41" eb="42">
      <t>オコナ</t>
    </rPh>
    <phoneticPr fontId="2"/>
  </si>
  <si>
    <t>②保育の環境
(人・物・場）)</t>
    <rPh sb="1" eb="3">
      <t>ホイク</t>
    </rPh>
    <rPh sb="4" eb="6">
      <t>カンキョウ</t>
    </rPh>
    <rPh sb="8" eb="9">
      <t>ヒト</t>
    </rPh>
    <rPh sb="10" eb="11">
      <t>モノ</t>
    </rPh>
    <rPh sb="12" eb="13">
      <t>バ</t>
    </rPh>
    <phoneticPr fontId="2"/>
  </si>
  <si>
    <r>
      <t>子どもが自ら環境に関わり、自発的に活動し、様々な経験を積んで</t>
    </r>
    <r>
      <rPr>
        <sz val="11"/>
        <color theme="1"/>
        <rFont val="HG丸ｺﾞｼｯｸM-PRO"/>
        <family val="3"/>
        <charset val="128"/>
      </rPr>
      <t>いくことができるよう、子</t>
    </r>
    <r>
      <rPr>
        <sz val="11"/>
        <rFont val="HG丸ｺﾞｼｯｸM-PRO"/>
        <family val="3"/>
        <charset val="128"/>
      </rPr>
      <t>どもの発達や興味・関心にあった保育環境の見直しを行っていますか。</t>
    </r>
    <rPh sb="0" eb="1">
      <t>コ</t>
    </rPh>
    <rPh sb="4" eb="5">
      <t>ミズカ</t>
    </rPh>
    <rPh sb="6" eb="8">
      <t>カンキョウ</t>
    </rPh>
    <rPh sb="9" eb="10">
      <t>カカ</t>
    </rPh>
    <rPh sb="13" eb="16">
      <t>ジハツテキ</t>
    </rPh>
    <rPh sb="17" eb="19">
      <t>カツドウ</t>
    </rPh>
    <rPh sb="21" eb="23">
      <t>サマザマ</t>
    </rPh>
    <rPh sb="24" eb="26">
      <t>ケイケン</t>
    </rPh>
    <rPh sb="27" eb="28">
      <t>ツ</t>
    </rPh>
    <rPh sb="41" eb="42">
      <t>コ</t>
    </rPh>
    <rPh sb="45" eb="47">
      <t>ハッタツ</t>
    </rPh>
    <rPh sb="48" eb="50">
      <t>キョウミ</t>
    </rPh>
    <rPh sb="51" eb="53">
      <t>カンシン</t>
    </rPh>
    <rPh sb="57" eb="59">
      <t>ホイク</t>
    </rPh>
    <rPh sb="59" eb="61">
      <t>カンキョウ</t>
    </rPh>
    <rPh sb="62" eb="64">
      <t>ミナオ</t>
    </rPh>
    <rPh sb="66" eb="67">
      <t>オコナ</t>
    </rPh>
    <phoneticPr fontId="2"/>
  </si>
  <si>
    <t>子どもの人権に配慮した言葉がけ、働きかけを行っていますか。　</t>
    <rPh sb="0" eb="1">
      <t>コ</t>
    </rPh>
    <rPh sb="4" eb="6">
      <t>ジンケン</t>
    </rPh>
    <rPh sb="7" eb="9">
      <t>ハイリョ</t>
    </rPh>
    <rPh sb="11" eb="13">
      <t>コトバ</t>
    </rPh>
    <rPh sb="16" eb="17">
      <t>ハタラ</t>
    </rPh>
    <rPh sb="21" eb="22">
      <t>オコナ</t>
    </rPh>
    <phoneticPr fontId="2"/>
  </si>
  <si>
    <t>③児童出欠簿</t>
    <rPh sb="1" eb="3">
      <t>ジドウ</t>
    </rPh>
    <rPh sb="3" eb="5">
      <t>シュッケツ</t>
    </rPh>
    <rPh sb="5" eb="6">
      <t>ボ</t>
    </rPh>
    <phoneticPr fontId="2"/>
  </si>
  <si>
    <t>④保育日誌</t>
    <rPh sb="1" eb="3">
      <t>ホイク</t>
    </rPh>
    <rPh sb="3" eb="5">
      <t>ニッシ</t>
    </rPh>
    <phoneticPr fontId="2"/>
  </si>
  <si>
    <t>⑤児童に関する書類</t>
    <rPh sb="1" eb="3">
      <t>ジドウ</t>
    </rPh>
    <rPh sb="4" eb="5">
      <t>カン</t>
    </rPh>
    <rPh sb="7" eb="9">
      <t>ショルイ</t>
    </rPh>
    <phoneticPr fontId="2"/>
  </si>
  <si>
    <t>⑥連携保育等の実施</t>
    <rPh sb="1" eb="5">
      <t>レンケイホイク</t>
    </rPh>
    <rPh sb="5" eb="6">
      <t>トウ</t>
    </rPh>
    <rPh sb="7" eb="9">
      <t>ジッシ</t>
    </rPh>
    <phoneticPr fontId="2"/>
  </si>
  <si>
    <t>　　給食の提供</t>
    <rPh sb="2" eb="4">
      <t>キュウショク</t>
    </rPh>
    <rPh sb="5" eb="7">
      <t>テイキョウ</t>
    </rPh>
    <phoneticPr fontId="2"/>
  </si>
  <si>
    <t>⑦連携施設等への引継資料</t>
    <rPh sb="1" eb="3">
      <t>レンケイ</t>
    </rPh>
    <rPh sb="3" eb="5">
      <t>シセツ</t>
    </rPh>
    <rPh sb="5" eb="6">
      <t>トウ</t>
    </rPh>
    <rPh sb="8" eb="10">
      <t>ヒキツギ</t>
    </rPh>
    <rPh sb="10" eb="12">
      <t>シリョウ</t>
    </rPh>
    <phoneticPr fontId="2"/>
  </si>
  <si>
    <t>送付していない　　　　　理由</t>
    <rPh sb="0" eb="2">
      <t>ソウフ</t>
    </rPh>
    <rPh sb="12" eb="14">
      <t>リユウ</t>
    </rPh>
    <phoneticPr fontId="2"/>
  </si>
  <si>
    <t>（4）子育て支援</t>
    <rPh sb="3" eb="5">
      <t>コソダ</t>
    </rPh>
    <rPh sb="6" eb="8">
      <t>シエン</t>
    </rPh>
    <phoneticPr fontId="2"/>
  </si>
  <si>
    <r>
      <t xml:space="preserve">入園のしおり
</t>
    </r>
    <r>
      <rPr>
        <sz val="8"/>
        <rFont val="HG丸ｺﾞｼｯｸM-PRO"/>
        <family val="3"/>
        <charset val="128"/>
      </rPr>
      <t>(園のしおり）</t>
    </r>
    <rPh sb="0" eb="2">
      <t>ニュウエン</t>
    </rPh>
    <rPh sb="8" eb="9">
      <t>エン</t>
    </rPh>
    <phoneticPr fontId="2"/>
  </si>
  <si>
    <t>保護者及び地域社会に対し保育の内容を説明していますか。</t>
    <rPh sb="12" eb="14">
      <t>ホイク</t>
    </rPh>
    <phoneticPr fontId="2"/>
  </si>
  <si>
    <t>③保護者に対する個別支援</t>
    <phoneticPr fontId="2"/>
  </si>
  <si>
    <t>子どもに障害や発達上の課題がみられる場合や外国籍家庭など、特別な配慮が必要な家庭の場合に保護者に対する個別の支援を行っていますか、又は支援を行う体制を整えていますか。</t>
    <phoneticPr fontId="2"/>
  </si>
  <si>
    <t>（5）保育の質の確保・向上</t>
    <rPh sb="3" eb="5">
      <t>ホイク</t>
    </rPh>
    <rPh sb="6" eb="7">
      <t>シツ</t>
    </rPh>
    <rPh sb="8" eb="10">
      <t>カクホ</t>
    </rPh>
    <rPh sb="11" eb="13">
      <t>コウジョウ</t>
    </rPh>
    <phoneticPr fontId="2"/>
  </si>
  <si>
    <t>園内研修の
内容</t>
    <rPh sb="0" eb="4">
      <t>エンナイケンシュウ</t>
    </rPh>
    <rPh sb="6" eb="8">
      <t>ナイヨウ</t>
    </rPh>
    <phoneticPr fontId="2"/>
  </si>
  <si>
    <t>受講後、園内の役割や保育にどのように活かしていますか。</t>
    <rPh sb="0" eb="2">
      <t>ジュコウ</t>
    </rPh>
    <rPh sb="2" eb="3">
      <t>ゴ</t>
    </rPh>
    <rPh sb="4" eb="6">
      <t>エンナイ</t>
    </rPh>
    <rPh sb="7" eb="9">
      <t>ヤクワリ</t>
    </rPh>
    <rPh sb="10" eb="12">
      <t>ホイク</t>
    </rPh>
    <rPh sb="18" eb="19">
      <t>イ</t>
    </rPh>
    <phoneticPr fontId="2"/>
  </si>
  <si>
    <t xml:space="preserve">②施設長の責務
</t>
    <rPh sb="1" eb="3">
      <t>シセツ</t>
    </rPh>
    <rPh sb="3" eb="4">
      <t>チョウ</t>
    </rPh>
    <rPh sb="5" eb="7">
      <t>セキム</t>
    </rPh>
    <phoneticPr fontId="2"/>
  </si>
  <si>
    <t>現在、事業所内においてどのような課題があると感じていますか。</t>
    <rPh sb="3" eb="6">
      <t>ジギョウショ</t>
    </rPh>
    <rPh sb="6" eb="7">
      <t>ナイ</t>
    </rPh>
    <phoneticPr fontId="2"/>
  </si>
  <si>
    <t>上記の課題解決に向けてどのような取組みを行っていますか。</t>
    <rPh sb="0" eb="2">
      <t>ジョウキ</t>
    </rPh>
    <rPh sb="3" eb="7">
      <t>カダイカイケツ</t>
    </rPh>
    <rPh sb="8" eb="9">
      <t>ム</t>
    </rPh>
    <rPh sb="16" eb="18">
      <t>トリクミ</t>
    </rPh>
    <rPh sb="20" eb="21">
      <t>オコナ</t>
    </rPh>
    <phoneticPr fontId="2"/>
  </si>
  <si>
    <t>　　</t>
    <phoneticPr fontId="2"/>
  </si>
  <si>
    <r>
      <t>子どもの身体測定などから個々の成長を確認し、園の給与栄養目標量を算出し、食事摂取基準を活用した献立を立てていますか。</t>
    </r>
    <r>
      <rPr>
        <sz val="9"/>
        <color theme="1"/>
        <rFont val="HG丸ｺﾞｼｯｸM-PRO"/>
        <family val="3"/>
        <charset val="128"/>
      </rPr>
      <t>（※「市の統一献立」を使っている保育園は毎年体格調査の結果から見直しをして目標値を算出していますので実態把握をしたうえでの献立とみなされますが、各園のお子さんの体格と目標値が合っているかの確認をすることが望まれます）</t>
    </r>
    <phoneticPr fontId="2"/>
  </si>
  <si>
    <t>④予定献立表の
作成</t>
    <rPh sb="1" eb="3">
      <t>ヨテイ</t>
    </rPh>
    <rPh sb="3" eb="5">
      <t>コンダテ</t>
    </rPh>
    <rPh sb="5" eb="6">
      <t>ヒョウ</t>
    </rPh>
    <rPh sb="8" eb="10">
      <t>サクセイ</t>
    </rPh>
    <phoneticPr fontId="2"/>
  </si>
  <si>
    <t>⑤給与栄養量</t>
    <rPh sb="1" eb="6">
      <t>キュウヨエイヨウリョウ</t>
    </rPh>
    <phoneticPr fontId="2"/>
  </si>
  <si>
    <t>⑥直近月の給与栄養量</t>
    <rPh sb="1" eb="3">
      <t>チョッキン</t>
    </rPh>
    <rPh sb="3" eb="4">
      <t>ツキ</t>
    </rPh>
    <rPh sb="5" eb="7">
      <t>キュウヨ</t>
    </rPh>
    <rPh sb="7" eb="9">
      <t>エイヨウ</t>
    </rPh>
    <rPh sb="9" eb="10">
      <t>リョウ</t>
    </rPh>
    <phoneticPr fontId="2"/>
  </si>
  <si>
    <t>⑦献立表の周知
方法</t>
    <phoneticPr fontId="2"/>
  </si>
  <si>
    <t>⑨給食会議等食事に関する情報共有</t>
    <rPh sb="1" eb="3">
      <t>キュウショク</t>
    </rPh>
    <rPh sb="3" eb="5">
      <t>カイギ</t>
    </rPh>
    <rPh sb="5" eb="6">
      <t>トウ</t>
    </rPh>
    <rPh sb="6" eb="8">
      <t>ショクジ</t>
    </rPh>
    <rPh sb="9" eb="10">
      <t>カン</t>
    </rPh>
    <rPh sb="12" eb="14">
      <t>ジョウホウ</t>
    </rPh>
    <rPh sb="14" eb="16">
      <t>キョウユウ</t>
    </rPh>
    <phoneticPr fontId="2"/>
  </si>
  <si>
    <t>⑩栄養状態の把握</t>
    <rPh sb="1" eb="3">
      <t>エイヨウ</t>
    </rPh>
    <rPh sb="3" eb="5">
      <t>ジョウタイ</t>
    </rPh>
    <rPh sb="6" eb="8">
      <t>ハアク</t>
    </rPh>
    <phoneticPr fontId="2"/>
  </si>
  <si>
    <t>⑪食材の発注量</t>
    <rPh sb="1" eb="3">
      <t>ショクザイ</t>
    </rPh>
    <rPh sb="4" eb="7">
      <t>ハッチュウリョウ</t>
    </rPh>
    <phoneticPr fontId="2"/>
  </si>
  <si>
    <t>⑫離乳食、乳児食の対応</t>
    <rPh sb="1" eb="4">
      <t>リニュウショク</t>
    </rPh>
    <rPh sb="5" eb="8">
      <t>ニュウジショク</t>
    </rPh>
    <rPh sb="9" eb="11">
      <t>タイオウ</t>
    </rPh>
    <phoneticPr fontId="2"/>
  </si>
  <si>
    <t>⑬除去食申請の
状況</t>
    <rPh sb="1" eb="3">
      <t>ジョキョ</t>
    </rPh>
    <rPh sb="3" eb="4">
      <t>ショク</t>
    </rPh>
    <rPh sb="4" eb="6">
      <t>シンセイ</t>
    </rPh>
    <rPh sb="8" eb="10">
      <t>ジョウキョウ</t>
    </rPh>
    <phoneticPr fontId="2"/>
  </si>
  <si>
    <t>※監査対象期間中の解除申請についても記載してください。
　行が足りない場合は行追加をせず【別紙４】資料の補足説明に記載してください。</t>
    <rPh sb="1" eb="3">
      <t>カンサ</t>
    </rPh>
    <rPh sb="3" eb="5">
      <t>タイショウ</t>
    </rPh>
    <rPh sb="5" eb="7">
      <t>キカン</t>
    </rPh>
    <rPh sb="7" eb="8">
      <t>チュウ</t>
    </rPh>
    <rPh sb="9" eb="11">
      <t>カイジョ</t>
    </rPh>
    <rPh sb="11" eb="13">
      <t>シンセイ</t>
    </rPh>
    <rPh sb="18" eb="20">
      <t>キサイ</t>
    </rPh>
    <phoneticPr fontId="2"/>
  </si>
  <si>
    <t>⑭代替食の状況</t>
    <phoneticPr fontId="2"/>
  </si>
  <si>
    <t>家庭から弁当を持参することがありますか。</t>
    <rPh sb="0" eb="2">
      <t>カテイ</t>
    </rPh>
    <rPh sb="4" eb="6">
      <t>ベントウ</t>
    </rPh>
    <rPh sb="7" eb="9">
      <t>ジサン</t>
    </rPh>
    <phoneticPr fontId="2"/>
  </si>
  <si>
    <t>弁当持参がある場合の理由と頻度</t>
    <rPh sb="0" eb="2">
      <t>ベントウ</t>
    </rPh>
    <rPh sb="2" eb="4">
      <t>ジサン</t>
    </rPh>
    <rPh sb="7" eb="9">
      <t>バアイ</t>
    </rPh>
    <rPh sb="10" eb="12">
      <t>リユウ</t>
    </rPh>
    <rPh sb="13" eb="15">
      <t>ヒンド</t>
    </rPh>
    <phoneticPr fontId="2"/>
  </si>
  <si>
    <t>⑯検食の実施</t>
    <rPh sb="1" eb="3">
      <t>ケンショク</t>
    </rPh>
    <rPh sb="4" eb="6">
      <t>ジッシ</t>
    </rPh>
    <phoneticPr fontId="2"/>
  </si>
  <si>
    <t>⑰指導食</t>
    <rPh sb="1" eb="3">
      <t>シドウ</t>
    </rPh>
    <rPh sb="3" eb="4">
      <t>ショク</t>
    </rPh>
    <phoneticPr fontId="2"/>
  </si>
  <si>
    <t>⑱給食に関する
帳簿類の整備状況</t>
    <rPh sb="1" eb="3">
      <t>キュウショク</t>
    </rPh>
    <rPh sb="4" eb="5">
      <t>カン</t>
    </rPh>
    <rPh sb="8" eb="11">
      <t>チョウボルイ</t>
    </rPh>
    <rPh sb="12" eb="14">
      <t>セイビ</t>
    </rPh>
    <rPh sb="14" eb="16">
      <t>ジョウキョウ</t>
    </rPh>
    <phoneticPr fontId="2"/>
  </si>
  <si>
    <t>⑲検査用保存食</t>
    <phoneticPr fontId="2"/>
  </si>
  <si>
    <t>時頃廃棄</t>
    <rPh sb="0" eb="2">
      <t>ジゴロ</t>
    </rPh>
    <rPh sb="2" eb="4">
      <t>ハイキ</t>
    </rPh>
    <phoneticPr fontId="2"/>
  </si>
  <si>
    <t>保存用冷凍庫の温度管理</t>
    <rPh sb="0" eb="3">
      <t>ホゾンヨウ</t>
    </rPh>
    <rPh sb="3" eb="6">
      <t>レイトウコ</t>
    </rPh>
    <rPh sb="7" eb="9">
      <t>オンド</t>
    </rPh>
    <rPh sb="9" eb="11">
      <t>カンリ</t>
    </rPh>
    <phoneticPr fontId="2"/>
  </si>
  <si>
    <t>⑳調理・調乳従事者等の健康・衛生チェック</t>
    <rPh sb="4" eb="6">
      <t>チョウニュウ</t>
    </rPh>
    <phoneticPr fontId="2"/>
  </si>
  <si>
    <t>㉑食材の購入等</t>
    <rPh sb="1" eb="3">
      <t>ショクザイ</t>
    </rPh>
    <rPh sb="4" eb="6">
      <t>コウニュウ</t>
    </rPh>
    <rPh sb="6" eb="7">
      <t>ナド</t>
    </rPh>
    <phoneticPr fontId="2"/>
  </si>
  <si>
    <t>調理作業開始は仕込みも含め当日としていますか。</t>
    <rPh sb="0" eb="2">
      <t>チョウリ</t>
    </rPh>
    <rPh sb="2" eb="4">
      <t>サギョウ</t>
    </rPh>
    <rPh sb="4" eb="6">
      <t>カイシ</t>
    </rPh>
    <rPh sb="7" eb="9">
      <t>シコ</t>
    </rPh>
    <rPh sb="11" eb="12">
      <t>フク</t>
    </rPh>
    <rPh sb="13" eb="15">
      <t>トウジツ</t>
    </rPh>
    <phoneticPr fontId="2"/>
  </si>
  <si>
    <t>㉒調理設備等の
衛生管理</t>
    <phoneticPr fontId="2"/>
  </si>
  <si>
    <t>②児童の身体測定</t>
    <phoneticPr fontId="2"/>
  </si>
  <si>
    <t>頭囲・胸囲（０・１歳児）</t>
    <rPh sb="0" eb="2">
      <t>トウイ</t>
    </rPh>
    <rPh sb="3" eb="5">
      <t>キョウイ</t>
    </rPh>
    <rPh sb="9" eb="11">
      <t>サイジ</t>
    </rPh>
    <phoneticPr fontId="2"/>
  </si>
  <si>
    <t>④日々の健康状態の把握　</t>
    <phoneticPr fontId="2"/>
  </si>
  <si>
    <t>その他の取り組み内容</t>
    <rPh sb="2" eb="3">
      <t>ホカ</t>
    </rPh>
    <rPh sb="4" eb="5">
      <t>ト</t>
    </rPh>
    <rPh sb="6" eb="7">
      <t>ク</t>
    </rPh>
    <rPh sb="8" eb="10">
      <t>ナイヨウ</t>
    </rPh>
    <phoneticPr fontId="2"/>
  </si>
  <si>
    <t>⑥感染症発生時の
対応</t>
    <rPh sb="1" eb="4">
      <t>カンセンショウ</t>
    </rPh>
    <rPh sb="4" eb="6">
      <t>ハッセイ</t>
    </rPh>
    <rPh sb="6" eb="7">
      <t>ジ</t>
    </rPh>
    <rPh sb="9" eb="11">
      <t>タイオウ</t>
    </rPh>
    <phoneticPr fontId="2"/>
  </si>
  <si>
    <t>⑦投薬申請の状況</t>
    <rPh sb="1" eb="3">
      <t>トウヤク</t>
    </rPh>
    <rPh sb="3" eb="5">
      <t>シンセイ</t>
    </rPh>
    <rPh sb="6" eb="8">
      <t>ジョウキョウ</t>
    </rPh>
    <phoneticPr fontId="2"/>
  </si>
  <si>
    <t>⑧薬の保管状況</t>
    <phoneticPr fontId="2"/>
  </si>
  <si>
    <t>⑨医薬品の確保
及び医務室の整備</t>
    <phoneticPr fontId="2"/>
  </si>
  <si>
    <t>②睡眠中の安全
対策</t>
    <rPh sb="1" eb="4">
      <t>スイミンチュウ</t>
    </rPh>
    <rPh sb="5" eb="7">
      <t>アンゼン</t>
    </rPh>
    <rPh sb="8" eb="10">
      <t>タイサク</t>
    </rPh>
    <phoneticPr fontId="2"/>
  </si>
  <si>
    <t>④食事中の誤嚥
防止</t>
    <phoneticPr fontId="2"/>
  </si>
  <si>
    <t>食事中の誤嚥防止のための具体的な取組を記載してください</t>
    <rPh sb="0" eb="3">
      <t>ショクジチュウ</t>
    </rPh>
    <rPh sb="4" eb="6">
      <t>ゴエン</t>
    </rPh>
    <rPh sb="6" eb="8">
      <t>ボウシ</t>
    </rPh>
    <rPh sb="12" eb="15">
      <t>グタイテキ</t>
    </rPh>
    <rPh sb="16" eb="18">
      <t>トリクミ</t>
    </rPh>
    <rPh sb="19" eb="21">
      <t>キサイ</t>
    </rPh>
    <phoneticPr fontId="2"/>
  </si>
  <si>
    <t>硬い豆やナッツ類などかみ砕く必要のある食品を5歳以下の子どもに食べさせていない。または、窒息の可能性のある大きさ、形状の食品（ミニトマトやブドウ等）について、4等分にする、軟らかく調理するなどの配慮をしていますか。</t>
    <rPh sb="72" eb="73">
      <t>トウ</t>
    </rPh>
    <phoneticPr fontId="2"/>
  </si>
  <si>
    <t>⇒　具体的な提供方法</t>
    <rPh sb="2" eb="5">
      <t>グタイテキ</t>
    </rPh>
    <rPh sb="6" eb="8">
      <t>テイキョウ</t>
    </rPh>
    <rPh sb="8" eb="10">
      <t>ホウホウ</t>
    </rPh>
    <phoneticPr fontId="2"/>
  </si>
  <si>
    <t>⑤玩具等の誤嚥
防止</t>
    <rPh sb="1" eb="3">
      <t>ガング</t>
    </rPh>
    <rPh sb="3" eb="4">
      <t>トウ</t>
    </rPh>
    <rPh sb="5" eb="7">
      <t>ゴエン</t>
    </rPh>
    <rPh sb="8" eb="10">
      <t>ボウシ</t>
    </rPh>
    <phoneticPr fontId="2"/>
  </si>
  <si>
    <t>⑥誤食等防止の
対策</t>
    <rPh sb="1" eb="6">
      <t>ゴショクトウボウシ</t>
    </rPh>
    <rPh sb="8" eb="10">
      <t>タイサク</t>
    </rPh>
    <phoneticPr fontId="2"/>
  </si>
  <si>
    <t>給食日誌、衛生管理チェックリスト、受払簿、食材料購入関係伝票類(発注書、納品書、分量表等 ※直近1ヵ月分)</t>
    <rPh sb="46" eb="48">
      <t>チョッキン</t>
    </rPh>
    <rPh sb="50" eb="51">
      <t>ゲツ</t>
    </rPh>
    <rPh sb="51" eb="52">
      <t>ブン</t>
    </rPh>
    <phoneticPr fontId="72"/>
  </si>
  <si>
    <t>⑧食事内容の
周知方法</t>
    <rPh sb="1" eb="3">
      <t>ショクジ</t>
    </rPh>
    <rPh sb="3" eb="5">
      <t>ナイヨウ</t>
    </rPh>
    <rPh sb="7" eb="9">
      <t>シュウチ</t>
    </rPh>
    <rPh sb="9" eb="11">
      <t>ホウホウ</t>
    </rPh>
    <phoneticPr fontId="2"/>
  </si>
  <si>
    <t>　安全計画を策定していない、又は以下に掲げる要件のいずれを満たさない状態が１年以上継続した場合は、川崎市にその旨を申告し、基本分単価等の減算措置を受けていますか。</t>
    <phoneticPr fontId="2"/>
  </si>
  <si>
    <t>ア</t>
  </si>
  <si>
    <t>イ</t>
  </si>
  <si>
    <t>ウ</t>
  </si>
  <si>
    <t>　職員に対し、安全計画について周知するとともに、研修及び訓練を実施していること。</t>
    <phoneticPr fontId="2"/>
  </si>
  <si>
    <t>　保護者に対して、安全計画に基づく取組の内容等について周知を行っていること。</t>
    <phoneticPr fontId="2"/>
  </si>
  <si>
    <t>　安全計画の見直しを行い、必要に応じて安全計画の変更を行っていること。</t>
    <phoneticPr fontId="2"/>
  </si>
  <si>
    <t>1-⑬</t>
    <phoneticPr fontId="2"/>
  </si>
  <si>
    <t>1-⑭</t>
    <phoneticPr fontId="2"/>
  </si>
  <si>
    <t>　子ども・子育て支援法第58条第２項に基づき、毎事業年度終了後５か月以内に経営情報等の報告を川崎市へ行っていますか。</t>
    <phoneticPr fontId="2"/>
  </si>
  <si>
    <t>理学療法士、作業療法士、言語聴覚士、心理担当職員（学校教育法の規定による大学（短期大学を除く。）若しくは大学院において、</t>
    <phoneticPr fontId="2"/>
  </si>
  <si>
    <t>心理学を専修する学科、研究科若しくはこれに相当する課程を修めて卒業した者であって、個人及び集団心理療法の技術を有するもの</t>
    <phoneticPr fontId="2"/>
  </si>
  <si>
    <t>又はこれと同等以上の能力を有すると認められる者をいう。）、保健師、看護師、准看護師又は障害児の療育に関する知識及び経験を</t>
    <phoneticPr fontId="2"/>
  </si>
  <si>
    <t>有する者であって、障害児の療育の指導を行う業務に５年以上従事した経験を有する者のいずれかに該当し、かつ、子育て支援に係る</t>
    <phoneticPr fontId="2"/>
  </si>
  <si>
    <t>業務に３年以上従事した経験がある者とする。</t>
    <phoneticPr fontId="2"/>
  </si>
  <si>
    <t>支援等に係る業務に従事していた経験があり、かつ、児童発達支援センターや保育所等訪問支援事業所などおいて、他機関への障害児</t>
    <phoneticPr fontId="2"/>
  </si>
  <si>
    <t>支援の助言等の業務に５年以上従事していたことをいう。</t>
    <phoneticPr fontId="2"/>
  </si>
  <si>
    <t>　なお、看護師又は准看護師を活用する場合、受け入れている障害児が医療的ケア児である場合に限るものとする。</t>
    <phoneticPr fontId="2"/>
  </si>
  <si>
    <t>　「障害児の療育に関する知識及び経験を有する者であって、障害児の療育の指導を行う業務に５年以上従事した経験」とは、障害児通所</t>
    <phoneticPr fontId="2"/>
  </si>
  <si>
    <t>　療育支援加算が認定されている場合、障害児が利用しており、かつ、専門職を活用して、関係機関と連携しながら、障害特性等に応じた専門的支援を充実するとともに、以下の要件を満たしていますか。
＜要件＞
①　専門職が、月に30時間以上（１週に１日程度）、業務に従事していること。
②　以下のⅰからⅴの取組を実施していることに加え、障害児保育に関する研修計画を作成し、
　障害児保育に関する園内研修を年１回以上開催すること。
　ⅰ　対象となる障害児の把握を行う。
　ⅱ　障害特性等に応じた教育・保育の実践を行う。
　ⅲ　障害児通所支援事業所等との連携強化を図る。
　ⅳ　障害児の家族への支援として以下の(ⅰ)～(ⅲ)の全ての取組を行うこと。
　　（ⅰ）　家族からの相談を受け付ける体制の構築
　　（ⅱ）　個別面談（子育ての困りごとなどへの助言・援助）、保護者同士の交流の機会の提供、
　　　　　ペアレントトレーニングなど子育ての悩みの解消や負担の軽減や利用子どもの発達状況
　　　　　や障害特性等の理解に繋がる取組
　　（ⅲ）　(ⅰ)及び(ⅱ)の取組を実施することについての、障害児以外の家族も含めた利用子ども
　　　　　の家族への適切な周知
　ⅴ　地域の関係機関と連携したインクルージョン推進に向けた取組を行う。</t>
    <rPh sb="77" eb="79">
      <t>イカ</t>
    </rPh>
    <rPh sb="80" eb="82">
      <t>ヨウケン</t>
    </rPh>
    <rPh sb="83" eb="84">
      <t>ミ</t>
    </rPh>
    <rPh sb="95" eb="97">
      <t>ヨウケン</t>
    </rPh>
    <rPh sb="212" eb="214">
      <t>タイショウ</t>
    </rPh>
    <rPh sb="217" eb="220">
      <t>ショウガイジ</t>
    </rPh>
    <rPh sb="221" eb="223">
      <t>ハアク</t>
    </rPh>
    <rPh sb="224" eb="225">
      <t>オコナ</t>
    </rPh>
    <phoneticPr fontId="2"/>
  </si>
  <si>
    <t>＜療育支援加算に関する専門職の定義＞</t>
    <rPh sb="1" eb="3">
      <t>リョウイク</t>
    </rPh>
    <rPh sb="3" eb="5">
      <t>シエン</t>
    </rPh>
    <rPh sb="5" eb="7">
      <t>カサン</t>
    </rPh>
    <rPh sb="8" eb="9">
      <t>カン</t>
    </rPh>
    <rPh sb="11" eb="13">
      <t>センモン</t>
    </rPh>
    <rPh sb="13" eb="14">
      <t>ショク</t>
    </rPh>
    <rPh sb="15" eb="17">
      <t>テイギ</t>
    </rPh>
    <phoneticPr fontId="2"/>
  </si>
  <si>
    <t>令和５年度</t>
    <rPh sb="0" eb="2">
      <t>レイワ</t>
    </rPh>
    <rPh sb="3" eb="4">
      <t>ネン</t>
    </rPh>
    <rPh sb="4" eb="5">
      <t>ド</t>
    </rPh>
    <phoneticPr fontId="2"/>
  </si>
  <si>
    <t>令和６年度</t>
    <rPh sb="0" eb="1">
      <t>レイ</t>
    </rPh>
    <rPh sb="1" eb="2">
      <t>ワ</t>
    </rPh>
    <rPh sb="3" eb="4">
      <t>ネン</t>
    </rPh>
    <rPh sb="4" eb="5">
      <t>ド</t>
    </rPh>
    <phoneticPr fontId="2"/>
  </si>
  <si>
    <t>令和７年度</t>
    <rPh sb="0" eb="2">
      <t>レイワ</t>
    </rPh>
    <rPh sb="3" eb="5">
      <t>ネンド</t>
    </rPh>
    <rPh sb="4" eb="5">
      <t>ド</t>
    </rPh>
    <phoneticPr fontId="2"/>
  </si>
  <si>
    <t>令和7年度</t>
    <rPh sb="0" eb="2">
      <t>レイワ</t>
    </rPh>
    <rPh sb="3" eb="5">
      <t>ネンド</t>
    </rPh>
    <phoneticPr fontId="2"/>
  </si>
  <si>
    <t>令和8年度</t>
    <rPh sb="0" eb="2">
      <t>レイワ</t>
    </rPh>
    <rPh sb="3" eb="5">
      <t>ネンド</t>
    </rPh>
    <phoneticPr fontId="2"/>
  </si>
  <si>
    <t>事故の種別</t>
    <rPh sb="0" eb="2">
      <t>ジコ</t>
    </rPh>
    <rPh sb="3" eb="5">
      <t>シュベツ</t>
    </rPh>
    <phoneticPr fontId="2"/>
  </si>
  <si>
    <t>　病院受診　　　誤食　　　置き去り・見失い　　　救急搬送　　　その他</t>
    <rPh sb="1" eb="5">
      <t>ビョウインジュシン</t>
    </rPh>
    <rPh sb="8" eb="10">
      <t>ゴショク</t>
    </rPh>
    <rPh sb="13" eb="14">
      <t>オ</t>
    </rPh>
    <rPh sb="15" eb="16">
      <t>ザ</t>
    </rPh>
    <rPh sb="18" eb="20">
      <t>ミウシナ</t>
    </rPh>
    <rPh sb="24" eb="28">
      <t>キュウキュウハンソウ</t>
    </rPh>
    <rPh sb="33" eb="34">
      <t>タ</t>
    </rPh>
    <phoneticPr fontId="2"/>
  </si>
  <si>
    <t>　　　　　　　　＜施設機能強化推進費に関する備考＞　取り組み方法の例示
・　地域住民等への防災協力体制の整備及び合同避難訓練等を実施する
・　職員等への防災教育、訓練の実施及び避難具の整備を促進する。</t>
    <rPh sb="9" eb="11">
      <t>シセツ</t>
    </rPh>
    <rPh sb="11" eb="13">
      <t>キノウ</t>
    </rPh>
    <rPh sb="13" eb="15">
      <t>キョウカ</t>
    </rPh>
    <rPh sb="15" eb="17">
      <t>スイシン</t>
    </rPh>
    <rPh sb="17" eb="18">
      <t>ヒ</t>
    </rPh>
    <rPh sb="19" eb="20">
      <t>カン</t>
    </rPh>
    <rPh sb="22" eb="24">
      <t>ビコウ</t>
    </rPh>
    <rPh sb="26" eb="27">
      <t>ト</t>
    </rPh>
    <rPh sb="28" eb="29">
      <t>ク</t>
    </rPh>
    <rPh sb="30" eb="32">
      <t>ホウホウ</t>
    </rPh>
    <rPh sb="33" eb="35">
      <t>レイジ</t>
    </rPh>
    <rPh sb="38" eb="40">
      <t>チイキ</t>
    </rPh>
    <rPh sb="40" eb="42">
      <t>ジュウミン</t>
    </rPh>
    <rPh sb="42" eb="43">
      <t>トウ</t>
    </rPh>
    <rPh sb="45" eb="47">
      <t>ボウサイ</t>
    </rPh>
    <rPh sb="47" eb="49">
      <t>キョウリョク</t>
    </rPh>
    <rPh sb="49" eb="51">
      <t>タイセイ</t>
    </rPh>
    <rPh sb="52" eb="54">
      <t>セイビ</t>
    </rPh>
    <rPh sb="54" eb="55">
      <t>オヨ</t>
    </rPh>
    <rPh sb="56" eb="58">
      <t>ゴウドウ</t>
    </rPh>
    <rPh sb="58" eb="60">
      <t>ヒナン</t>
    </rPh>
    <rPh sb="60" eb="62">
      <t>クンレン</t>
    </rPh>
    <rPh sb="62" eb="63">
      <t>トウ</t>
    </rPh>
    <rPh sb="64" eb="66">
      <t>ジッシ</t>
    </rPh>
    <rPh sb="71" eb="73">
      <t>ショクイン</t>
    </rPh>
    <rPh sb="73" eb="74">
      <t>トウ</t>
    </rPh>
    <rPh sb="76" eb="78">
      <t>ボウサイ</t>
    </rPh>
    <rPh sb="78" eb="80">
      <t>キョウイク</t>
    </rPh>
    <rPh sb="81" eb="83">
      <t>クンレン</t>
    </rPh>
    <rPh sb="84" eb="86">
      <t>ジッシ</t>
    </rPh>
    <rPh sb="86" eb="87">
      <t>オヨ</t>
    </rPh>
    <rPh sb="88" eb="90">
      <t>ヒナン</t>
    </rPh>
    <rPh sb="90" eb="91">
      <t>グ</t>
    </rPh>
    <rPh sb="92" eb="94">
      <t>セイビ</t>
    </rPh>
    <rPh sb="95" eb="97">
      <t>ソクシン</t>
    </rPh>
    <phoneticPr fontId="2"/>
  </si>
  <si>
    <t>1-⑱</t>
    <phoneticPr fontId="2"/>
  </si>
  <si>
    <r>
      <t>・土曜日の</t>
    </r>
    <r>
      <rPr>
        <b/>
        <u/>
        <sz val="11"/>
        <rFont val="HG丸ｺﾞｼｯｸM-PRO"/>
        <family val="3"/>
        <charset val="128"/>
      </rPr>
      <t>閉所</t>
    </r>
    <rPh sb="1" eb="4">
      <t>ドヨウビ</t>
    </rPh>
    <rPh sb="5" eb="7">
      <t>ヘイショ</t>
    </rPh>
    <phoneticPr fontId="2"/>
  </si>
  <si>
    <t>・令和７年度以降の日曜・祝日・年末年始以外の閉所日</t>
    <rPh sb="1" eb="3">
      <t>レイワ</t>
    </rPh>
    <rPh sb="4" eb="6">
      <t>ネンド</t>
    </rPh>
    <rPh sb="5" eb="6">
      <t>ガンネン</t>
    </rPh>
    <rPh sb="6" eb="8">
      <t>イコウ</t>
    </rPh>
    <rPh sb="9" eb="11">
      <t>ニチヨウ</t>
    </rPh>
    <rPh sb="12" eb="14">
      <t>シュクジツ</t>
    </rPh>
    <rPh sb="15" eb="17">
      <t>ネンマツ</t>
    </rPh>
    <rPh sb="17" eb="19">
      <t>ネンシ</t>
    </rPh>
    <rPh sb="19" eb="21">
      <t>イガイ</t>
    </rPh>
    <rPh sb="22" eb="24">
      <t>ヘイショ</t>
    </rPh>
    <rPh sb="24" eb="25">
      <t>ビ</t>
    </rPh>
    <phoneticPr fontId="2"/>
  </si>
  <si>
    <t>前回監査結果通知時からの施設内虐待行為の有無</t>
    <phoneticPr fontId="2"/>
  </si>
  <si>
    <r>
      <t>　建物の整備・改修に当たって、施設整備費又は改修費等</t>
    </r>
    <r>
      <rPr>
        <sz val="10"/>
        <rFont val="ＭＳ Ｐゴシック"/>
        <family val="3"/>
        <charset val="128"/>
      </rPr>
      <t>の国庫補助金の交付を受けていないこと。</t>
    </r>
    <rPh sb="1" eb="3">
      <t>タテモノ</t>
    </rPh>
    <rPh sb="4" eb="6">
      <t>セイビ</t>
    </rPh>
    <rPh sb="7" eb="9">
      <t>カイシュウ</t>
    </rPh>
    <rPh sb="10" eb="11">
      <t>ア</t>
    </rPh>
    <rPh sb="15" eb="17">
      <t>シセツ</t>
    </rPh>
    <rPh sb="17" eb="20">
      <t>セイビヒ</t>
    </rPh>
    <rPh sb="20" eb="21">
      <t>マタ</t>
    </rPh>
    <rPh sb="22" eb="24">
      <t>カイシュウ</t>
    </rPh>
    <rPh sb="24" eb="25">
      <t>ヒ</t>
    </rPh>
    <rPh sb="25" eb="26">
      <t>トウ</t>
    </rPh>
    <rPh sb="27" eb="29">
      <t>コッコ</t>
    </rPh>
    <rPh sb="29" eb="32">
      <t>ホジョキン</t>
    </rPh>
    <rPh sb="33" eb="35">
      <t>コウフ</t>
    </rPh>
    <rPh sb="36" eb="37">
      <t>ウ</t>
    </rPh>
    <phoneticPr fontId="2"/>
  </si>
  <si>
    <t>　賃借料加算の対象となっていないこと。</t>
    <rPh sb="1" eb="4">
      <t>チンシャクリョウ</t>
    </rPh>
    <rPh sb="4" eb="6">
      <t>カサン</t>
    </rPh>
    <phoneticPr fontId="2"/>
  </si>
  <si>
    <t>　賃借料の国庫補助を受けた事業所については、当該補助に係る残高が生じていないこと。</t>
    <rPh sb="1" eb="4">
      <t>チンシャクリョウ</t>
    </rPh>
    <rPh sb="5" eb="7">
      <t>コッコ</t>
    </rPh>
    <rPh sb="7" eb="9">
      <t>ホジョ</t>
    </rPh>
    <rPh sb="10" eb="11">
      <t>ウ</t>
    </rPh>
    <rPh sb="13" eb="16">
      <t>ジギョウショ</t>
    </rPh>
    <rPh sb="22" eb="24">
      <t>トウガイ</t>
    </rPh>
    <rPh sb="24" eb="26">
      <t>ホジョ</t>
    </rPh>
    <rPh sb="27" eb="28">
      <t>カカ</t>
    </rPh>
    <rPh sb="29" eb="31">
      <t>ザンダカ</t>
    </rPh>
    <rPh sb="32" eb="33">
      <t>ショウ</t>
    </rPh>
    <phoneticPr fontId="2"/>
  </si>
  <si>
    <t>　施設機能強化推進費が認定されている場合、施設における火災・地震等の災害時に備え、職員等の防災教育及び災害発生時の安全かつ、迅速な避難誘導体制を充実する等の施設の総合的な防災対策を図る取組（以下、「災害時に備えた取組等」という。）を行っていますか。</t>
    <rPh sb="1" eb="3">
      <t>シセツ</t>
    </rPh>
    <rPh sb="3" eb="5">
      <t>キノウ</t>
    </rPh>
    <rPh sb="5" eb="7">
      <t>キョウカ</t>
    </rPh>
    <rPh sb="7" eb="9">
      <t>スイシン</t>
    </rPh>
    <rPh sb="9" eb="10">
      <t>ヒ</t>
    </rPh>
    <rPh sb="11" eb="13">
      <t>ニンテイ</t>
    </rPh>
    <rPh sb="18" eb="20">
      <t>バアイ</t>
    </rPh>
    <rPh sb="21" eb="23">
      <t>シセツ</t>
    </rPh>
    <rPh sb="27" eb="29">
      <t>カサイ</t>
    </rPh>
    <rPh sb="30" eb="32">
      <t>ジシン</t>
    </rPh>
    <rPh sb="32" eb="33">
      <t>トウ</t>
    </rPh>
    <rPh sb="34" eb="36">
      <t>サイガイ</t>
    </rPh>
    <rPh sb="36" eb="37">
      <t>ジ</t>
    </rPh>
    <rPh sb="38" eb="39">
      <t>ソナ</t>
    </rPh>
    <rPh sb="41" eb="43">
      <t>ショクイン</t>
    </rPh>
    <rPh sb="43" eb="44">
      <t>トウ</t>
    </rPh>
    <rPh sb="45" eb="47">
      <t>ボウサイ</t>
    </rPh>
    <rPh sb="47" eb="49">
      <t>キョウイク</t>
    </rPh>
    <rPh sb="49" eb="50">
      <t>オヨ</t>
    </rPh>
    <rPh sb="51" eb="53">
      <t>サイガイ</t>
    </rPh>
    <rPh sb="53" eb="55">
      <t>ハッセイ</t>
    </rPh>
    <rPh sb="55" eb="56">
      <t>ジ</t>
    </rPh>
    <rPh sb="57" eb="59">
      <t>アンゼン</t>
    </rPh>
    <rPh sb="62" eb="64">
      <t>ジンソク</t>
    </rPh>
    <rPh sb="65" eb="67">
      <t>ヒナン</t>
    </rPh>
    <rPh sb="67" eb="69">
      <t>ユウドウ</t>
    </rPh>
    <rPh sb="69" eb="71">
      <t>タイセイ</t>
    </rPh>
    <rPh sb="72" eb="74">
      <t>ジュウジツ</t>
    </rPh>
    <rPh sb="76" eb="77">
      <t>トウ</t>
    </rPh>
    <rPh sb="78" eb="80">
      <t>シセツ</t>
    </rPh>
    <rPh sb="81" eb="84">
      <t>ソウゴウテキ</t>
    </rPh>
    <rPh sb="85" eb="87">
      <t>ボウサイ</t>
    </rPh>
    <rPh sb="87" eb="89">
      <t>タイサク</t>
    </rPh>
    <rPh sb="90" eb="91">
      <t>ハカ</t>
    </rPh>
    <rPh sb="92" eb="94">
      <t>トリクミ</t>
    </rPh>
    <rPh sb="95" eb="97">
      <t>イカ</t>
    </rPh>
    <rPh sb="99" eb="101">
      <t>サイガイ</t>
    </rPh>
    <rPh sb="101" eb="102">
      <t>ジ</t>
    </rPh>
    <rPh sb="103" eb="104">
      <t>ソナ</t>
    </rPh>
    <rPh sb="106" eb="108">
      <t>トリクミ</t>
    </rPh>
    <rPh sb="108" eb="109">
      <t>トウ</t>
    </rPh>
    <rPh sb="116" eb="117">
      <t>オコナ</t>
    </rPh>
    <phoneticPr fontId="2"/>
  </si>
  <si>
    <r>
      <t>1-</t>
    </r>
    <r>
      <rPr>
        <sz val="11"/>
        <rFont val="ＭＳ Ｐゴシック"/>
        <family val="3"/>
        <charset val="128"/>
      </rPr>
      <t>⑮</t>
    </r>
    <phoneticPr fontId="2"/>
  </si>
  <si>
    <t>　施設機能強化推進費が認定されている場合、災害等に備えた取組に必要となる経費の総額がおおむね１０万円以上見込まれていますか。</t>
    <rPh sb="1" eb="3">
      <t>シセツ</t>
    </rPh>
    <rPh sb="3" eb="5">
      <t>キノウ</t>
    </rPh>
    <rPh sb="5" eb="7">
      <t>キョウカ</t>
    </rPh>
    <rPh sb="7" eb="9">
      <t>スイシン</t>
    </rPh>
    <rPh sb="9" eb="10">
      <t>ヒ</t>
    </rPh>
    <rPh sb="11" eb="13">
      <t>ニンテイ</t>
    </rPh>
    <rPh sb="18" eb="20">
      <t>バアイ</t>
    </rPh>
    <rPh sb="21" eb="23">
      <t>サイガイ</t>
    </rPh>
    <rPh sb="23" eb="24">
      <t>トウ</t>
    </rPh>
    <rPh sb="25" eb="26">
      <t>ソナ</t>
    </rPh>
    <rPh sb="28" eb="30">
      <t>トリクミ</t>
    </rPh>
    <rPh sb="31" eb="33">
      <t>ヒツヨウ</t>
    </rPh>
    <rPh sb="36" eb="38">
      <t>ケイヒ</t>
    </rPh>
    <rPh sb="39" eb="41">
      <t>ソウガク</t>
    </rPh>
    <rPh sb="48" eb="50">
      <t>マンエン</t>
    </rPh>
    <rPh sb="50" eb="52">
      <t>イジョウ</t>
    </rPh>
    <rPh sb="52" eb="54">
      <t>ミコ</t>
    </rPh>
    <phoneticPr fontId="2"/>
  </si>
  <si>
    <r>
      <t>1-</t>
    </r>
    <r>
      <rPr>
        <sz val="11"/>
        <rFont val="ＭＳ Ｐゴシック"/>
        <family val="3"/>
        <charset val="128"/>
      </rPr>
      <t>⑯</t>
    </r>
    <phoneticPr fontId="2"/>
  </si>
  <si>
    <r>
      <t>1-</t>
    </r>
    <r>
      <rPr>
        <sz val="11"/>
        <rFont val="ＭＳ Ｐゴシック"/>
        <family val="3"/>
        <charset val="128"/>
      </rPr>
      <t>⑰</t>
    </r>
    <phoneticPr fontId="2"/>
  </si>
  <si>
    <r>
      <rPr>
        <sz val="10.5"/>
        <rFont val="HG丸ｺﾞｼｯｸM-PRO"/>
        <family val="3"/>
        <charset val="128"/>
      </rPr>
      <t>子どもの人格を尊重した保育を行っていますか。</t>
    </r>
    <r>
      <rPr>
        <sz val="8"/>
        <rFont val="HG丸ｺﾞｼｯｸM-PRO"/>
        <family val="3"/>
        <charset val="128"/>
      </rPr>
      <t>（当てはまる項目すべてにチェックをしてください）</t>
    </r>
    <rPh sb="11" eb="13">
      <t>ホイク</t>
    </rPh>
    <rPh sb="23" eb="24">
      <t>ア</t>
    </rPh>
    <rPh sb="28" eb="30">
      <t>コウモク</t>
    </rPh>
    <phoneticPr fontId="2"/>
  </si>
  <si>
    <t>⑤保育内容等の自己評価</t>
    <phoneticPr fontId="2"/>
  </si>
  <si>
    <t>保育士等による保育内容等の自己評価を行っていますか。</t>
    <rPh sb="0" eb="3">
      <t>ホイクシ</t>
    </rPh>
    <rPh sb="3" eb="4">
      <t>ナド</t>
    </rPh>
    <rPh sb="7" eb="12">
      <t>ホイクナイヨウナド</t>
    </rPh>
    <rPh sb="13" eb="17">
      <t>ジコヒョウカ</t>
    </rPh>
    <rPh sb="18" eb="19">
      <t>オコナ</t>
    </rPh>
    <phoneticPr fontId="2"/>
  </si>
  <si>
    <t>保育士等の自己評価をふまえ、保育所全体の保育内容の自己評価を行っていますか。</t>
    <rPh sb="0" eb="3">
      <t>ホイクシ</t>
    </rPh>
    <rPh sb="3" eb="4">
      <t>ナド</t>
    </rPh>
    <rPh sb="5" eb="9">
      <t>ジコヒョウカ</t>
    </rPh>
    <rPh sb="14" eb="17">
      <t>ホイクショ</t>
    </rPh>
    <rPh sb="17" eb="19">
      <t>ゼンタイ</t>
    </rPh>
    <rPh sb="20" eb="24">
      <t>ホイクナイヨウ</t>
    </rPh>
    <rPh sb="25" eb="29">
      <t>ジコヒョウカ</t>
    </rPh>
    <rPh sb="30" eb="31">
      <t>オコナ</t>
    </rPh>
    <phoneticPr fontId="2"/>
  </si>
  <si>
    <t>①保育の内容
（養護と教育の一体化）</t>
    <rPh sb="1" eb="3">
      <t>ホイク</t>
    </rPh>
    <rPh sb="4" eb="6">
      <t>ナイヨウ</t>
    </rPh>
    <rPh sb="8" eb="10">
      <t>ヨウゴ</t>
    </rPh>
    <rPh sb="11" eb="13">
      <t>キョウイク</t>
    </rPh>
    <rPh sb="14" eb="16">
      <t>イッタイ</t>
    </rPh>
    <rPh sb="16" eb="17">
      <t>カ</t>
    </rPh>
    <phoneticPr fontId="2"/>
  </si>
  <si>
    <r>
      <t>保育者等キャリアアップ研修を受講していますか。</t>
    </r>
    <r>
      <rPr>
        <sz val="11"/>
        <color rgb="FFFF0000"/>
        <rFont val="HG丸ｺﾞｼｯｸM-PRO"/>
        <family val="3"/>
        <charset val="128"/>
      </rPr>
      <t>（令和６年度～）</t>
    </r>
    <rPh sb="0" eb="4">
      <t>ホイクシャトウ</t>
    </rPh>
    <rPh sb="11" eb="13">
      <t>ケンシュウ</t>
    </rPh>
    <rPh sb="14" eb="16">
      <t>ジュコウ</t>
    </rPh>
    <rPh sb="24" eb="26">
      <t>レイワ</t>
    </rPh>
    <rPh sb="27" eb="29">
      <t>ネンド</t>
    </rPh>
    <phoneticPr fontId="2"/>
  </si>
  <si>
    <t>→</t>
    <phoneticPr fontId="2"/>
  </si>
  <si>
    <t>主たる検食者</t>
    <rPh sb="0" eb="1">
      <t>シュ</t>
    </rPh>
    <rPh sb="3" eb="6">
      <t>ケンショクシャ</t>
    </rPh>
    <phoneticPr fontId="2"/>
  </si>
  <si>
    <t>３歳未満児については特に咀嚼力や個人の状況などについて考慮された食事を提供していますか。</t>
    <phoneticPr fontId="2"/>
  </si>
  <si>
    <t>食（職員分等）</t>
    <rPh sb="2" eb="4">
      <t>ショクイン</t>
    </rPh>
    <rPh sb="4" eb="5">
      <t>ブン</t>
    </rPh>
    <phoneticPr fontId="2"/>
  </si>
  <si>
    <t>食材の発注量　 園児数</t>
    <phoneticPr fontId="2"/>
  </si>
  <si>
    <t>周知内容</t>
    <rPh sb="0" eb="2">
      <t>シュウチ</t>
    </rPh>
    <rPh sb="2" eb="4">
      <t>ナイヨウ</t>
    </rPh>
    <phoneticPr fontId="2"/>
  </si>
  <si>
    <t>・令和8年度の直近３か月分の給与栄養量を下記の表に記入してください。</t>
    <rPh sb="20" eb="22">
      <t>カキ</t>
    </rPh>
    <rPh sb="23" eb="24">
      <t>ヒョウ</t>
    </rPh>
    <phoneticPr fontId="2"/>
  </si>
  <si>
    <t>出発から帰園まで（現地を含め）の児童の人数確認の記録をしていますか。</t>
    <phoneticPr fontId="2"/>
  </si>
  <si>
    <t>出発から帰園まで（現地を含め）適時児童の人数確認を行っていますか。</t>
    <phoneticPr fontId="2"/>
  </si>
  <si>
    <t>⇒ 保管している薬品</t>
    <rPh sb="2" eb="4">
      <t>ホカン</t>
    </rPh>
    <rPh sb="8" eb="10">
      <t>ヤクヒン</t>
    </rPh>
    <phoneticPr fontId="2"/>
  </si>
  <si>
    <t>医薬品については最低限必要な物のみを適切に管理していますか。</t>
    <rPh sb="0" eb="3">
      <t>イヤクヒン</t>
    </rPh>
    <rPh sb="8" eb="11">
      <t>サイテイゲン</t>
    </rPh>
    <rPh sb="11" eb="13">
      <t>ヒツヨウ</t>
    </rPh>
    <rPh sb="14" eb="15">
      <t>モノ</t>
    </rPh>
    <rPh sb="18" eb="20">
      <t>テキセツ</t>
    </rPh>
    <rPh sb="21" eb="23">
      <t>カンリ</t>
    </rPh>
    <phoneticPr fontId="2"/>
  </si>
  <si>
    <r>
      <t>感染症発生時の対応等、具体的に記載してください。</t>
    </r>
    <r>
      <rPr>
        <sz val="9"/>
        <rFont val="HG丸ｺﾞｼｯｸM-PRO"/>
        <family val="3"/>
        <charset val="128"/>
      </rPr>
      <t>（保護者への連絡方法なども含めて）</t>
    </r>
    <rPh sb="0" eb="3">
      <t>カンセンショウ</t>
    </rPh>
    <rPh sb="3" eb="5">
      <t>ハッセイ</t>
    </rPh>
    <rPh sb="5" eb="6">
      <t>ジ</t>
    </rPh>
    <rPh sb="7" eb="9">
      <t>タイオウ</t>
    </rPh>
    <rPh sb="9" eb="10">
      <t>トウ</t>
    </rPh>
    <rPh sb="11" eb="14">
      <t>グタイテキ</t>
    </rPh>
    <rPh sb="15" eb="17">
      <t>キサイ</t>
    </rPh>
    <phoneticPr fontId="2"/>
  </si>
  <si>
    <t xml:space="preserve"> 管理方法⇒</t>
    <rPh sb="1" eb="3">
      <t>カンリ</t>
    </rPh>
    <rPh sb="3" eb="5">
      <t>ホウホウ</t>
    </rPh>
    <phoneticPr fontId="2"/>
  </si>
  <si>
    <t>登園許可書の受け取り（内容）確認者⇒</t>
    <phoneticPr fontId="2"/>
  </si>
  <si>
    <t>主な記録者</t>
    <rPh sb="0" eb="1">
      <t>オモ</t>
    </rPh>
    <rPh sb="2" eb="5">
      <t>キロクシャ</t>
    </rPh>
    <phoneticPr fontId="2"/>
  </si>
  <si>
    <t>記録の内容</t>
    <rPh sb="0" eb="2">
      <t>キロク</t>
    </rPh>
    <rPh sb="3" eb="5">
      <t>ナイヨウ</t>
    </rPh>
    <phoneticPr fontId="2"/>
  </si>
  <si>
    <t>記録冊子名</t>
    <rPh sb="0" eb="2">
      <t>キロク</t>
    </rPh>
    <rPh sb="2" eb="4">
      <t>サッシ</t>
    </rPh>
    <rPh sb="4" eb="5">
      <t>メイ</t>
    </rPh>
    <phoneticPr fontId="2"/>
  </si>
  <si>
    <t>日々の健康状況の
記録</t>
    <rPh sb="0" eb="2">
      <t>ヒビ</t>
    </rPh>
    <rPh sb="3" eb="7">
      <t>ケンコウジョウキョウ</t>
    </rPh>
    <rPh sb="9" eb="11">
      <t>キロク</t>
    </rPh>
    <phoneticPr fontId="2"/>
  </si>
  <si>
    <r>
      <t>＜シート記載にあたって＞
　1　対象は、前回監査日から基準日（監査直近月）までに異動や退職をした職員（常勤・非常勤問わず）です。
　　　基準日現在に勤務している職員は別シートに記入してください。</t>
    </r>
    <r>
      <rPr>
        <sz val="10"/>
        <rFont val="HG丸ｺﾞｼｯｸM-PRO"/>
        <family val="3"/>
        <charset val="128"/>
      </rPr>
      <t xml:space="preserve">
　2　用紙が足りない場合は本シートをコピーして入力してください。
　3　異動・退職理由の欄には、異動か退職かを明記してください。</t>
    </r>
    <rPh sb="134" eb="136">
      <t>イドウ</t>
    </rPh>
    <rPh sb="137" eb="139">
      <t>タイショク</t>
    </rPh>
    <rPh sb="139" eb="141">
      <t>リユウ</t>
    </rPh>
    <rPh sb="142" eb="143">
      <t>ラン</t>
    </rPh>
    <rPh sb="146" eb="148">
      <t>イドウ</t>
    </rPh>
    <rPh sb="149" eb="151">
      <t>タイショク</t>
    </rPh>
    <rPh sb="153" eb="155">
      <t>メイキ</t>
    </rPh>
    <phoneticPr fontId="2"/>
  </si>
  <si>
    <r>
      <rPr>
        <sz val="9"/>
        <rFont val="HG丸ｺﾞｼｯｸM-PRO"/>
        <family val="3"/>
        <charset val="128"/>
      </rPr>
      <t>＜シート記載にあたって＞</t>
    </r>
    <r>
      <rPr>
        <sz val="8"/>
        <rFont val="HG丸ｺﾞｼｯｸM-PRO"/>
        <family val="3"/>
        <charset val="128"/>
      </rPr>
      <t xml:space="preserve">
　１　対象は、基準日（監査直近月）現在の在籍職員（常勤・非常勤問わず）です。
　　　基準日から過去１年以内に在籍していた異動者、退職者は別シートに記入してください。</t>
    </r>
    <r>
      <rPr>
        <sz val="8"/>
        <rFont val="HG丸ｺﾞｼｯｸM-PRO"/>
        <family val="3"/>
        <charset val="128"/>
      </rPr>
      <t xml:space="preserve">
　２　登載職員名</t>
    </r>
    <r>
      <rPr>
        <sz val="8"/>
        <rFont val="HG丸ｺﾞｼｯｸM-PRO"/>
        <family val="3"/>
        <charset val="128"/>
      </rPr>
      <t>等は所管課へ毎月提出している職員雇用状況報告書の内容と一致させてください。
　３　法人役員及び施設長等と親族関係等特殊な関係にある者については備考欄にその旨記入してください。（例）「施設長の子」
　４　用紙が足りない場合は本シートをコピーして入力してください。</t>
    </r>
    <rPh sb="4" eb="6">
      <t>キサイ</t>
    </rPh>
    <rPh sb="16" eb="18">
      <t>タイショウ</t>
    </rPh>
    <rPh sb="20" eb="23">
      <t>キジュンビ</t>
    </rPh>
    <rPh sb="24" eb="26">
      <t>カンサ</t>
    </rPh>
    <rPh sb="26" eb="28">
      <t>チョッキン</t>
    </rPh>
    <rPh sb="28" eb="29">
      <t>ゲツ</t>
    </rPh>
    <rPh sb="30" eb="32">
      <t>ゲンザイ</t>
    </rPh>
    <rPh sb="33" eb="35">
      <t>ザイセキ</t>
    </rPh>
    <rPh sb="35" eb="37">
      <t>ショクイン</t>
    </rPh>
    <rPh sb="38" eb="40">
      <t>ジョウキン</t>
    </rPh>
    <rPh sb="41" eb="44">
      <t>ヒジョウキン</t>
    </rPh>
    <rPh sb="44" eb="45">
      <t>ト</t>
    </rPh>
    <rPh sb="55" eb="58">
      <t>キジュンビ</t>
    </rPh>
    <rPh sb="60" eb="62">
      <t>カコ</t>
    </rPh>
    <rPh sb="63" eb="64">
      <t>ネン</t>
    </rPh>
    <rPh sb="64" eb="66">
      <t>イナイ</t>
    </rPh>
    <rPh sb="67" eb="69">
      <t>ザイセキ</t>
    </rPh>
    <rPh sb="73" eb="75">
      <t>イドウ</t>
    </rPh>
    <rPh sb="75" eb="76">
      <t>シャ</t>
    </rPh>
    <rPh sb="77" eb="79">
      <t>タイショク</t>
    </rPh>
    <rPh sb="79" eb="80">
      <t>シャ</t>
    </rPh>
    <rPh sb="81" eb="82">
      <t>ベツ</t>
    </rPh>
    <rPh sb="86" eb="88">
      <t>キニュウ</t>
    </rPh>
    <rPh sb="99" eb="101">
      <t>トウサイ</t>
    </rPh>
    <rPh sb="101" eb="103">
      <t>ショクイン</t>
    </rPh>
    <rPh sb="103" eb="104">
      <t>メイ</t>
    </rPh>
    <rPh sb="104" eb="105">
      <t>トウ</t>
    </rPh>
    <rPh sb="106" eb="109">
      <t>ショカンカ</t>
    </rPh>
    <rPh sb="110" eb="114">
      <t>マイツキテイシュツ</t>
    </rPh>
    <rPh sb="118" eb="120">
      <t>ショクイン</t>
    </rPh>
    <rPh sb="120" eb="122">
      <t>コヨウ</t>
    </rPh>
    <rPh sb="122" eb="124">
      <t>ジョウキョウ</t>
    </rPh>
    <rPh sb="124" eb="127">
      <t>ホウコクショ</t>
    </rPh>
    <rPh sb="128" eb="130">
      <t>ナイヨウ</t>
    </rPh>
    <rPh sb="131" eb="133">
      <t>イッチ</t>
    </rPh>
    <phoneticPr fontId="2"/>
  </si>
  <si>
    <t>（令和７年度～令和８年度に新たに制定又は改正した規程（写し）のみ添付してください。）</t>
    <rPh sb="1" eb="3">
      <t>レイワ</t>
    </rPh>
    <rPh sb="4" eb="6">
      <t>ネンド</t>
    </rPh>
    <rPh sb="7" eb="9">
      <t>レイワ</t>
    </rPh>
    <rPh sb="10" eb="12">
      <t>ネンド</t>
    </rPh>
    <rPh sb="11" eb="12">
      <t>ガンネン</t>
    </rPh>
    <phoneticPr fontId="2"/>
  </si>
  <si>
    <r>
      <t xml:space="preserve">提出資料のご準備ができましたら、
</t>
    </r>
    <r>
      <rPr>
        <b/>
        <u/>
        <sz val="12"/>
        <rFont val="HG丸ｺﾞｼｯｸM-PRO"/>
        <family val="3"/>
        <charset val="128"/>
      </rPr>
      <t>オンライン手続かわさき（e-KAWASAKI）で資料をご提出</t>
    </r>
    <r>
      <rPr>
        <sz val="12"/>
        <rFont val="HG丸ｺﾞｼｯｸM-PRO"/>
        <family val="3"/>
        <charset val="128"/>
      </rPr>
      <t xml:space="preserve">ください。
</t>
    </r>
    <r>
      <rPr>
        <b/>
        <sz val="12"/>
        <rFont val="HG丸ｺﾞｼｯｸM-PRO"/>
        <family val="3"/>
        <charset val="128"/>
      </rPr>
      <t>※この「令和８年度事前提出資料（小規模Ａ・Ｂ型／事業所内保育事業）」のシートは</t>
    </r>
    <r>
      <rPr>
        <b/>
        <u/>
        <sz val="12"/>
        <rFont val="HG丸ｺﾞｼｯｸM-PRO"/>
        <family val="3"/>
        <charset val="128"/>
      </rPr>
      <t>エクセルファイル</t>
    </r>
    <r>
      <rPr>
        <b/>
        <sz val="12"/>
        <rFont val="HG丸ｺﾞｼｯｸM-PRO"/>
        <family val="3"/>
        <charset val="128"/>
      </rPr>
      <t xml:space="preserve">のままご提出ください。
※提出の際、データにパスワードをかけないでください。オンライン手続かわさき（e-KAWASAKI）の仕様上、パスワードのかかっているデータは送信できない設定になっています。
</t>
    </r>
    <r>
      <rPr>
        <b/>
        <u/>
        <sz val="12"/>
        <rFont val="HG丸ｺﾞｼｯｸM-PRO"/>
        <family val="3"/>
        <charset val="128"/>
      </rPr>
      <t xml:space="preserve">
</t>
    </r>
    <r>
      <rPr>
        <sz val="12"/>
        <rFont val="HG丸ｺﾞｼｯｸM-PRO"/>
        <family val="3"/>
        <charset val="128"/>
      </rPr>
      <t xml:space="preserve">
【提出先のホームページアドレス】　　
監査実施日の概ね１か月前にお送りする監査実施通知に記載しておりますので、そちらをご覧ください。</t>
    </r>
    <rPh sb="0" eb="2">
      <t>テイシュツ</t>
    </rPh>
    <rPh sb="2" eb="4">
      <t>シリョウ</t>
    </rPh>
    <rPh sb="6" eb="8">
      <t>ジュンビ</t>
    </rPh>
    <rPh sb="41" eb="43">
      <t>シリョウ</t>
    </rPh>
    <rPh sb="45" eb="47">
      <t>テイシュツ</t>
    </rPh>
    <rPh sb="58" eb="60">
      <t>レイワ</t>
    </rPh>
    <rPh sb="61" eb="63">
      <t>ネンド</t>
    </rPh>
    <rPh sb="63" eb="69">
      <t>ジゼンテイシュツシリョウ</t>
    </rPh>
    <rPh sb="105" eb="107">
      <t>テイシュツ</t>
    </rPh>
    <rPh sb="114" eb="116">
      <t>テイシュツ</t>
    </rPh>
    <rPh sb="117" eb="118">
      <t>サイ</t>
    </rPh>
    <rPh sb="203" eb="205">
      <t>テイシュツ</t>
    </rPh>
    <rPh sb="205" eb="206">
      <t>サキ</t>
    </rPh>
    <rPh sb="221" eb="223">
      <t>カンサ</t>
    </rPh>
    <rPh sb="223" eb="226">
      <t>ジッシビ</t>
    </rPh>
    <rPh sb="227" eb="228">
      <t>オオム</t>
    </rPh>
    <rPh sb="231" eb="232">
      <t>ゲツ</t>
    </rPh>
    <rPh sb="232" eb="233">
      <t>マエ</t>
    </rPh>
    <rPh sb="235" eb="236">
      <t>オク</t>
    </rPh>
    <rPh sb="239" eb="241">
      <t>カンサ</t>
    </rPh>
    <rPh sb="241" eb="243">
      <t>ジッシ</t>
    </rPh>
    <rPh sb="243" eb="245">
      <t>ツウチ</t>
    </rPh>
    <rPh sb="246" eb="248">
      <t>キサイ</t>
    </rPh>
    <rPh sb="262" eb="263">
      <t>ラン</t>
    </rPh>
    <phoneticPr fontId="2"/>
  </si>
  <si>
    <r>
      <t>令和</t>
    </r>
    <r>
      <rPr>
        <sz val="20"/>
        <rFont val="ＭＳ Ｐゴシック"/>
        <family val="3"/>
        <charset val="128"/>
        <scheme val="minor"/>
      </rPr>
      <t>８年度  指導監査当日に用意する関係書類</t>
    </r>
    <rPh sb="0" eb="1">
      <t>レイ</t>
    </rPh>
    <rPh sb="1" eb="2">
      <t>ワ</t>
    </rPh>
    <rPh sb="3" eb="5">
      <t>ネンド</t>
    </rPh>
    <rPh sb="4" eb="5">
      <t>ド</t>
    </rPh>
    <rPh sb="7" eb="9">
      <t>シドウ</t>
    </rPh>
    <rPh sb="9" eb="11">
      <t>カンサ</t>
    </rPh>
    <rPh sb="11" eb="13">
      <t>トウジツ</t>
    </rPh>
    <rPh sb="14" eb="16">
      <t>ヨウイ</t>
    </rPh>
    <rPh sb="18" eb="20">
      <t>カンケイ</t>
    </rPh>
    <rPh sb="20" eb="22">
      <t>ショルイ</t>
    </rPh>
    <phoneticPr fontId="72"/>
  </si>
  <si>
    <t>（令和7年度分～令和8年度監査直近時まで、会計関係も含みます。）</t>
    <rPh sb="1" eb="2">
      <t>レイ</t>
    </rPh>
    <rPh sb="2" eb="3">
      <t>カズ</t>
    </rPh>
    <rPh sb="4" eb="6">
      <t>ネンド</t>
    </rPh>
    <rPh sb="6" eb="7">
      <t>ブン</t>
    </rPh>
    <rPh sb="8" eb="9">
      <t>レイ</t>
    </rPh>
    <rPh sb="9" eb="10">
      <t>ワ</t>
    </rPh>
    <rPh sb="11" eb="13">
      <t>ネンド</t>
    </rPh>
    <rPh sb="12" eb="13">
      <t>ド</t>
    </rPh>
    <rPh sb="13" eb="15">
      <t>カンサ</t>
    </rPh>
    <rPh sb="15" eb="17">
      <t>チョッキン</t>
    </rPh>
    <rPh sb="17" eb="18">
      <t>ジ</t>
    </rPh>
    <rPh sb="21" eb="23">
      <t>カイケイ</t>
    </rPh>
    <rPh sb="23" eb="25">
      <t>カンケイ</t>
    </rPh>
    <rPh sb="26" eb="27">
      <t>フク</t>
    </rPh>
    <phoneticPr fontId="72"/>
  </si>
  <si>
    <t>令和8年度事前提出資料（エクセルファイルのみ）
事前にデータで送付いただいたものを印刷の上会場にご用意下さい</t>
    <rPh sb="0" eb="2">
      <t>レイワ</t>
    </rPh>
    <rPh sb="3" eb="5">
      <t>ネンド</t>
    </rPh>
    <rPh sb="5" eb="7">
      <t>ジゼン</t>
    </rPh>
    <rPh sb="7" eb="9">
      <t>テイシュツ</t>
    </rPh>
    <rPh sb="9" eb="11">
      <t>シリョウ</t>
    </rPh>
    <rPh sb="24" eb="26">
      <t>ジゼン</t>
    </rPh>
    <rPh sb="31" eb="33">
      <t>ソウフ</t>
    </rPh>
    <rPh sb="41" eb="43">
      <t>インサツ</t>
    </rPh>
    <rPh sb="44" eb="45">
      <t>ウエ</t>
    </rPh>
    <rPh sb="45" eb="47">
      <t>カイジョウ</t>
    </rPh>
    <rPh sb="49" eb="51">
      <t>ヨウイ</t>
    </rPh>
    <rPh sb="51" eb="52">
      <t>クダ</t>
    </rPh>
    <phoneticPr fontId="72"/>
  </si>
  <si>
    <t>賃金台帳・職員給与一覧(非常勤職員も含む)　(令和８年４月以降のもの)</t>
    <rPh sb="0" eb="2">
      <t>チンギン</t>
    </rPh>
    <rPh sb="2" eb="4">
      <t>ダイチョウ</t>
    </rPh>
    <rPh sb="5" eb="7">
      <t>ショクイン</t>
    </rPh>
    <rPh sb="7" eb="9">
      <t>キュウヨ</t>
    </rPh>
    <rPh sb="9" eb="11">
      <t>イチラン</t>
    </rPh>
    <rPh sb="12" eb="15">
      <t>ヒジョウキン</t>
    </rPh>
    <rPh sb="15" eb="17">
      <t>ショクイン</t>
    </rPh>
    <rPh sb="18" eb="19">
      <t>フク</t>
    </rPh>
    <rPh sb="23" eb="24">
      <t>レイ</t>
    </rPh>
    <rPh sb="24" eb="25">
      <t>カズ</t>
    </rPh>
    <rPh sb="26" eb="27">
      <t>ネン</t>
    </rPh>
    <rPh sb="27" eb="28">
      <t>ヘイネン</t>
    </rPh>
    <rPh sb="28" eb="31">
      <t>ガツイコウ</t>
    </rPh>
    <phoneticPr fontId="72"/>
  </si>
  <si>
    <t>予算書（令和８年度）</t>
    <rPh sb="0" eb="3">
      <t>ヨサンショ</t>
    </rPh>
    <rPh sb="4" eb="5">
      <t>レイ</t>
    </rPh>
    <rPh sb="5" eb="6">
      <t>ワ</t>
    </rPh>
    <rPh sb="7" eb="9">
      <t>ネンド</t>
    </rPh>
    <rPh sb="8" eb="9">
      <t>ドヘイネンド</t>
    </rPh>
    <phoneticPr fontId="72"/>
  </si>
  <si>
    <t>収支計算書又は損益計算書及び貸借対照表等の決算書（令和７年度）</t>
    <rPh sb="25" eb="27">
      <t>レイワ</t>
    </rPh>
    <phoneticPr fontId="72"/>
  </si>
  <si>
    <t>【３　会計関係】（令和７年４月以降のもの）</t>
    <rPh sb="3" eb="5">
      <t>カイケイ</t>
    </rPh>
    <rPh sb="5" eb="7">
      <t>カンケイ</t>
    </rPh>
    <rPh sb="9" eb="10">
      <t>レイ</t>
    </rPh>
    <rPh sb="10" eb="11">
      <t>カズ</t>
    </rPh>
    <rPh sb="12" eb="13">
      <t>ネン</t>
    </rPh>
    <rPh sb="13" eb="14">
      <t>ヘイネン</t>
    </rPh>
    <rPh sb="14" eb="15">
      <t>ガツ</t>
    </rPh>
    <rPh sb="15" eb="17">
      <t>イコウ</t>
    </rPh>
    <phoneticPr fontId="72"/>
  </si>
  <si>
    <t>委託契約等関係資料（令和7年度以降の契約及び現在継続契約期間中のもの）</t>
    <rPh sb="0" eb="2">
      <t>イタク</t>
    </rPh>
    <rPh sb="2" eb="4">
      <t>ケイヤク</t>
    </rPh>
    <rPh sb="4" eb="5">
      <t>トウ</t>
    </rPh>
    <rPh sb="5" eb="7">
      <t>カンケイ</t>
    </rPh>
    <rPh sb="7" eb="9">
      <t>シリョウ</t>
    </rPh>
    <rPh sb="10" eb="12">
      <t>レイワ</t>
    </rPh>
    <rPh sb="13" eb="14">
      <t>ネン</t>
    </rPh>
    <rPh sb="14" eb="15">
      <t>ド</t>
    </rPh>
    <rPh sb="15" eb="17">
      <t>イコウ</t>
    </rPh>
    <rPh sb="18" eb="20">
      <t>ケイヤク</t>
    </rPh>
    <rPh sb="20" eb="21">
      <t>オヨ</t>
    </rPh>
    <rPh sb="22" eb="24">
      <t>ゲンザイ</t>
    </rPh>
    <rPh sb="24" eb="26">
      <t>ケイゾク</t>
    </rPh>
    <rPh sb="26" eb="28">
      <t>ケイヤク</t>
    </rPh>
    <rPh sb="28" eb="31">
      <t>キカンチュウ</t>
    </rPh>
    <phoneticPr fontId="7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</si>
</sst>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h:mm;@"/>
    <numFmt numFmtId="177" formatCode="#,##0_ "/>
    <numFmt numFmtId="178" formatCode="0.000_ "/>
    <numFmt numFmtId="179" formatCode="0_ "/>
    <numFmt numFmtId="180" formatCode="[$-411]ggge&quot;年&quot;m&quot;月&quot;d&quot;日&quot;;@"/>
    <numFmt numFmtId="181" formatCode="0_);[Red]\(0\)"/>
    <numFmt numFmtId="182" formatCode="0.00_ "/>
    <numFmt numFmtId="183" formatCode="[$-411]ge\.m\.d;@"/>
    <numFmt numFmtId="184" formatCode="ggge&quot;年&quot;m&quot;月&quot;d&quot;日&quot;;@"/>
    <numFmt numFmtId="185" formatCode="yyyy&quot;年&quot;m&quot;月&quot;d&quot;日&quot;;@"/>
    <numFmt numFmtId="186" formatCode="#&quot;人&quot;"/>
    <numFmt numFmtId="187" formatCode="#&quot;時&quot;&quot;間&quot;"/>
    <numFmt numFmtId="188" formatCode="yyyy/m/d;@"/>
  </numFmts>
  <fonts count="122">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4"/>
      <name val="ＭＳ Ｐゴシック"/>
      <family val="3"/>
      <charset val="128"/>
    </font>
    <font>
      <sz val="14"/>
      <name val="HG丸ｺﾞｼｯｸM-PRO"/>
      <family val="3"/>
      <charset val="128"/>
    </font>
    <font>
      <sz val="12"/>
      <name val="HG丸ｺﾞｼｯｸM-PRO"/>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9"/>
      <name val="ＭＳ Ｐ明朝"/>
      <family val="1"/>
      <charset val="128"/>
    </font>
    <font>
      <sz val="8"/>
      <name val="HG丸ｺﾞｼｯｸM-PRO"/>
      <family val="3"/>
      <charset val="128"/>
    </font>
    <font>
      <sz val="10"/>
      <name val="ＭＳ Ｐゴシック"/>
      <family val="3"/>
      <charset val="128"/>
    </font>
    <font>
      <sz val="6"/>
      <name val="HG丸ｺﾞｼｯｸM-PRO"/>
      <family val="3"/>
      <charset val="128"/>
    </font>
    <font>
      <sz val="10.5"/>
      <name val="ＭＳ ゴシック"/>
      <family val="3"/>
      <charset val="128"/>
    </font>
    <font>
      <b/>
      <sz val="12"/>
      <name val="HG丸ｺﾞｼｯｸM-PRO"/>
      <family val="3"/>
      <charset val="128"/>
    </font>
    <font>
      <sz val="9"/>
      <name val="ＭＳ Ｐゴシック"/>
      <family val="3"/>
      <charset val="128"/>
    </font>
    <font>
      <sz val="18"/>
      <name val="ＭＳ Ｐゴシック"/>
      <family val="3"/>
      <charset val="128"/>
    </font>
    <font>
      <b/>
      <sz val="10"/>
      <name val="HG丸ｺﾞｼｯｸM-PRO"/>
      <family val="3"/>
      <charset val="128"/>
    </font>
    <font>
      <sz val="7"/>
      <name val="HG丸ｺﾞｼｯｸM-PRO"/>
      <family val="3"/>
      <charset val="128"/>
    </font>
    <font>
      <sz val="20"/>
      <name val="HGPｺﾞｼｯｸM"/>
      <family val="3"/>
      <charset val="128"/>
    </font>
    <font>
      <sz val="12"/>
      <name val="ＭＳ Ｐゴシック"/>
      <family val="3"/>
      <charset val="128"/>
    </font>
    <font>
      <sz val="20"/>
      <name val="HGS創英角ｺﾞｼｯｸUB"/>
      <family val="3"/>
      <charset val="128"/>
    </font>
    <font>
      <b/>
      <sz val="16"/>
      <name val="ＭＳ Ｐゴシック"/>
      <family val="3"/>
      <charset val="128"/>
    </font>
    <font>
      <sz val="20"/>
      <name val="HG丸ｺﾞｼｯｸM-PRO"/>
      <family val="3"/>
      <charset val="128"/>
    </font>
    <font>
      <sz val="16"/>
      <name val="HGPｺﾞｼｯｸM"/>
      <family val="3"/>
      <charset val="128"/>
    </font>
    <font>
      <sz val="12"/>
      <name val="HGPｺﾞｼｯｸM"/>
      <family val="3"/>
      <charset val="128"/>
    </font>
    <font>
      <sz val="14"/>
      <name val="HGPｺﾞｼｯｸM"/>
      <family val="3"/>
      <charset val="128"/>
    </font>
    <font>
      <sz val="10"/>
      <name val="HGPｺﾞｼｯｸM"/>
      <family val="3"/>
      <charset val="128"/>
    </font>
    <font>
      <sz val="8"/>
      <name val="HGPｺﾞｼｯｸM"/>
      <family val="3"/>
      <charset val="128"/>
    </font>
    <font>
      <sz val="11"/>
      <name val="HGPｺﾞｼｯｸM"/>
      <family val="3"/>
      <charset val="128"/>
    </font>
    <font>
      <b/>
      <sz val="11"/>
      <name val="HG丸ｺﾞｼｯｸM-PRO"/>
      <family val="3"/>
      <charset val="128"/>
    </font>
    <font>
      <sz val="16"/>
      <name val="HG丸ｺﾞｼｯｸM-PRO"/>
      <family val="3"/>
      <charset val="128"/>
    </font>
    <font>
      <b/>
      <sz val="9"/>
      <name val="HG丸ｺﾞｼｯｸM-PRO"/>
      <family val="3"/>
      <charset val="128"/>
    </font>
    <font>
      <sz val="9"/>
      <color indexed="81"/>
      <name val="ＭＳ Ｐゴシック"/>
      <family val="3"/>
      <charset val="128"/>
    </font>
    <font>
      <sz val="5"/>
      <name val="ＭＳ Ｐゴシック"/>
      <family val="3"/>
      <charset val="128"/>
    </font>
    <font>
      <sz val="8"/>
      <color indexed="81"/>
      <name val="ＭＳ Ｐゴシック"/>
      <family val="3"/>
      <charset val="128"/>
    </font>
    <font>
      <b/>
      <sz val="14"/>
      <name val="ＭＳ Ｐゴシック"/>
      <family val="3"/>
      <charset val="128"/>
    </font>
    <font>
      <sz val="12"/>
      <color indexed="8"/>
      <name val="HG丸ｺﾞｼｯｸM-PRO"/>
      <family val="3"/>
      <charset val="128"/>
    </font>
    <font>
      <b/>
      <sz val="14"/>
      <name val="HG丸ｺﾞｼｯｸM-PRO"/>
      <family val="3"/>
      <charset val="128"/>
    </font>
    <font>
      <sz val="11"/>
      <color theme="1"/>
      <name val="ＭＳ Ｐゴシック"/>
      <family val="3"/>
      <charset val="128"/>
      <scheme val="minor"/>
    </font>
    <font>
      <sz val="8"/>
      <color indexed="8"/>
      <name val="HG丸ｺﾞｼｯｸM-PRO"/>
      <family val="3"/>
      <charset val="128"/>
    </font>
    <font>
      <sz val="9"/>
      <color rgb="FF000000"/>
      <name val="MS UI Gothic"/>
      <family val="3"/>
      <charset val="128"/>
    </font>
    <font>
      <sz val="18"/>
      <color indexed="10"/>
      <name val="ＭＳ Ｐゴシック"/>
      <family val="3"/>
      <charset val="128"/>
    </font>
    <font>
      <sz val="20"/>
      <color indexed="10"/>
      <name val="HGPｺﾞｼｯｸM"/>
      <family val="3"/>
      <charset val="128"/>
    </font>
    <font>
      <sz val="11"/>
      <color indexed="10"/>
      <name val="ＭＳ Ｐゴシック"/>
      <family val="3"/>
      <charset val="128"/>
    </font>
    <font>
      <sz val="9"/>
      <color indexed="10"/>
      <name val="ＭＳ Ｐゴシック"/>
      <family val="3"/>
      <charset val="128"/>
    </font>
    <font>
      <b/>
      <sz val="16"/>
      <color indexed="10"/>
      <name val="ＭＳ Ｐゴシック"/>
      <family val="3"/>
      <charset val="128"/>
    </font>
    <font>
      <sz val="7"/>
      <color indexed="81"/>
      <name val="ＭＳ Ｐゴシック"/>
      <family val="3"/>
      <charset val="128"/>
    </font>
    <font>
      <b/>
      <sz val="8"/>
      <color indexed="81"/>
      <name val="ＭＳ Ｐゴシック"/>
      <family val="3"/>
      <charset val="128"/>
    </font>
    <font>
      <sz val="11"/>
      <color indexed="8"/>
      <name val="HG丸ｺﾞｼｯｸM-PRO"/>
      <family val="3"/>
      <charset val="128"/>
    </font>
    <font>
      <sz val="9"/>
      <color indexed="8"/>
      <name val="HG丸ｺﾞｼｯｸM-PRO"/>
      <family val="3"/>
      <charset val="128"/>
    </font>
    <font>
      <sz val="11"/>
      <color rgb="FF000000"/>
      <name val="ＭＳ Ｐゴシック"/>
      <family val="3"/>
      <charset val="128"/>
    </font>
    <font>
      <b/>
      <sz val="9"/>
      <name val="ＭＳ Ｐゴシック"/>
      <family val="3"/>
      <charset val="128"/>
    </font>
    <font>
      <sz val="10.5"/>
      <name val="HG丸ｺﾞｼｯｸM-PRO"/>
      <family val="3"/>
      <charset val="128"/>
    </font>
    <font>
      <b/>
      <sz val="12"/>
      <color indexed="8"/>
      <name val="ＭＳ Ｐゴシック"/>
      <family val="3"/>
      <charset val="128"/>
    </font>
    <font>
      <sz val="12"/>
      <color indexed="8"/>
      <name val="ＭＳ Ｐゴシック"/>
      <family val="3"/>
      <charset val="128"/>
    </font>
    <font>
      <sz val="12"/>
      <color indexed="8"/>
      <name val="DejaVu Sans"/>
      <family val="2"/>
    </font>
    <font>
      <sz val="12"/>
      <name val="DejaVu Sans"/>
      <family val="2"/>
    </font>
    <font>
      <sz val="10"/>
      <color theme="1"/>
      <name val="HG丸ｺﾞｼｯｸM-PRO"/>
      <family val="3"/>
      <charset val="128"/>
    </font>
    <font>
      <u/>
      <sz val="11"/>
      <name val="HG丸ｺﾞｼｯｸM-PRO"/>
      <family val="3"/>
      <charset val="128"/>
    </font>
    <font>
      <b/>
      <sz val="11"/>
      <name val="ＭＳ Ｐゴシック"/>
      <family val="3"/>
      <charset val="128"/>
    </font>
    <font>
      <sz val="11"/>
      <color theme="1"/>
      <name val="HG丸ｺﾞｼｯｸM-PRO"/>
      <family val="3"/>
      <charset val="128"/>
    </font>
    <font>
      <sz val="9"/>
      <color rgb="FF000000"/>
      <name val="Meiryo UI"/>
      <family val="3"/>
      <charset val="128"/>
    </font>
    <font>
      <sz val="9"/>
      <color indexed="81"/>
      <name val="MS P ゴシック"/>
      <family val="3"/>
      <charset val="128"/>
    </font>
    <font>
      <sz val="11"/>
      <name val="ＭＳ Ｐゴシック"/>
      <family val="3"/>
      <charset val="128"/>
      <scheme val="major"/>
    </font>
    <font>
      <sz val="8"/>
      <color rgb="FFFF0000"/>
      <name val="HG丸ｺﾞｼｯｸM-PRO"/>
      <family val="3"/>
      <charset val="128"/>
    </font>
    <font>
      <b/>
      <sz val="9"/>
      <color indexed="81"/>
      <name val="MS P ゴシック"/>
      <family val="3"/>
      <charset val="128"/>
    </font>
    <font>
      <sz val="9"/>
      <color theme="1"/>
      <name val="HG丸ｺﾞｼｯｸM-PRO"/>
      <family val="3"/>
      <charset val="128"/>
    </font>
    <font>
      <sz val="8"/>
      <color theme="1"/>
      <name val="HG丸ｺﾞｼｯｸM-PRO"/>
      <family val="3"/>
      <charset val="128"/>
    </font>
    <font>
      <b/>
      <sz val="11"/>
      <color theme="1"/>
      <name val="HG丸ｺﾞｼｯｸM-PRO"/>
      <family val="3"/>
      <charset val="128"/>
    </font>
    <font>
      <sz val="9.5"/>
      <name val="HG丸ｺﾞｼｯｸM-PRO"/>
      <family val="3"/>
      <charset val="128"/>
    </font>
    <font>
      <sz val="6"/>
      <name val="ＭＳ Ｐゴシック"/>
      <family val="2"/>
      <charset val="128"/>
      <scheme val="minor"/>
    </font>
    <font>
      <sz val="11"/>
      <color theme="1"/>
      <name val="ＭＳ Ｐゴシック"/>
      <family val="2"/>
      <charset val="128"/>
      <scheme val="minor"/>
    </font>
    <font>
      <sz val="20"/>
      <name val="ＭＳ Ｐゴシック"/>
      <family val="2"/>
      <charset val="128"/>
      <scheme val="minor"/>
    </font>
    <font>
      <b/>
      <sz val="10"/>
      <name val="ＭＳ Ｐゴシック"/>
      <family val="3"/>
      <charset val="128"/>
    </font>
    <font>
      <sz val="20"/>
      <name val="HGP創英角ｺﾞｼｯｸUB"/>
      <family val="3"/>
      <charset val="128"/>
    </font>
    <font>
      <u/>
      <sz val="7"/>
      <color indexed="81"/>
      <name val="ＭＳ Ｐゴシック"/>
      <family val="3"/>
      <charset val="128"/>
    </font>
    <font>
      <b/>
      <u/>
      <sz val="7"/>
      <color indexed="81"/>
      <name val="ＭＳ Ｐゴシック"/>
      <family val="3"/>
      <charset val="128"/>
    </font>
    <font>
      <b/>
      <u/>
      <sz val="8"/>
      <color indexed="81"/>
      <name val="ＭＳ Ｐゴシック"/>
      <family val="3"/>
      <charset val="128"/>
    </font>
    <font>
      <u/>
      <sz val="8"/>
      <color indexed="81"/>
      <name val="ＭＳ Ｐゴシック"/>
      <family val="3"/>
      <charset val="128"/>
    </font>
    <font>
      <strike/>
      <sz val="12"/>
      <name val="HG丸ｺﾞｼｯｸM-PRO"/>
      <family val="3"/>
      <charset val="128"/>
    </font>
    <font>
      <b/>
      <u/>
      <sz val="12"/>
      <name val="HG丸ｺﾞｼｯｸM-PRO"/>
      <family val="3"/>
      <charset val="128"/>
    </font>
    <font>
      <b/>
      <u/>
      <sz val="14"/>
      <name val="ＭＳ Ｐゴシック"/>
      <family val="3"/>
      <charset val="128"/>
    </font>
    <font>
      <sz val="20"/>
      <name val="ＭＳ Ｐゴシック"/>
      <family val="3"/>
      <charset val="128"/>
      <scheme val="minor"/>
    </font>
    <font>
      <sz val="11"/>
      <color rgb="FFFF0000"/>
      <name val="HG丸ｺﾞｼｯｸM-PRO"/>
      <family val="3"/>
      <charset val="128"/>
    </font>
    <font>
      <sz val="11"/>
      <color theme="1"/>
      <name val="ＭＳ Ｐゴシック"/>
      <family val="3"/>
      <charset val="128"/>
    </font>
    <font>
      <b/>
      <sz val="10"/>
      <color theme="1"/>
      <name val="HG丸ｺﾞｼｯｸM-PRO"/>
      <family val="3"/>
      <charset val="128"/>
    </font>
    <font>
      <sz val="11"/>
      <name val="DejaVu Sans"/>
      <family val="2"/>
    </font>
    <font>
      <sz val="16"/>
      <name val="ＭＳ Ｐゴシック"/>
      <family val="3"/>
      <charset val="128"/>
      <scheme val="minor"/>
    </font>
    <font>
      <sz val="16"/>
      <name val="ＭＳ Ｐゴシック"/>
      <family val="3"/>
      <charset val="128"/>
    </font>
    <font>
      <b/>
      <sz val="12"/>
      <color theme="1"/>
      <name val="HG丸ｺﾞｼｯｸM-PRO"/>
      <family val="3"/>
      <charset val="128"/>
    </font>
    <font>
      <b/>
      <sz val="16"/>
      <color theme="1"/>
      <name val="HG丸ｺﾞｼｯｸM-PRO"/>
      <family val="3"/>
      <charset val="128"/>
    </font>
    <font>
      <b/>
      <u/>
      <sz val="12"/>
      <color theme="1"/>
      <name val="HG丸ｺﾞｼｯｸM-PRO"/>
      <family val="3"/>
      <charset val="128"/>
    </font>
    <font>
      <b/>
      <sz val="12"/>
      <name val="ＭＳ Ｐゴシック"/>
      <family val="3"/>
      <charset val="128"/>
    </font>
    <font>
      <b/>
      <sz val="12"/>
      <name val="DejaVu Sans"/>
      <family val="2"/>
    </font>
    <font>
      <sz val="10"/>
      <color rgb="FFFF0000"/>
      <name val="HG丸ｺﾞｼｯｸM-PRO"/>
      <family val="3"/>
      <charset val="128"/>
    </font>
    <font>
      <sz val="10"/>
      <color theme="1"/>
      <name val="ＭＳ Ｐゴシック"/>
      <family val="3"/>
      <charset val="128"/>
    </font>
    <font>
      <sz val="7"/>
      <color rgb="FFFF0000"/>
      <name val="HG丸ｺﾞｼｯｸM-PRO"/>
      <family val="3"/>
      <charset val="128"/>
    </font>
    <font>
      <sz val="8"/>
      <color theme="1"/>
      <name val="ＭＳ Ｐゴシック"/>
      <family val="3"/>
      <charset val="128"/>
    </font>
    <font>
      <sz val="8"/>
      <name val="ＭＳ Ｐゴシック"/>
      <family val="3"/>
      <charset val="128"/>
    </font>
    <font>
      <i/>
      <u/>
      <sz val="11"/>
      <name val="ＭＳ Ｐゴシック"/>
      <family val="3"/>
      <charset val="128"/>
    </font>
    <font>
      <b/>
      <sz val="11"/>
      <color theme="1"/>
      <name val="ＭＳ Ｐゴシック"/>
      <family val="3"/>
      <charset val="128"/>
    </font>
    <font>
      <sz val="11"/>
      <color theme="0"/>
      <name val="ＭＳ Ｐゴシック"/>
      <family val="3"/>
      <charset val="128"/>
    </font>
    <font>
      <strike/>
      <sz val="10"/>
      <name val="HG丸ｺﾞｼｯｸM-PRO"/>
      <family val="3"/>
      <charset val="128"/>
    </font>
    <font>
      <sz val="11"/>
      <name val="ＭＳ Ｐゴシック"/>
      <family val="2"/>
      <charset val="128"/>
      <scheme val="minor"/>
    </font>
    <font>
      <sz val="12"/>
      <name val="ＭＳ Ｐゴシック"/>
      <family val="2"/>
      <charset val="128"/>
      <scheme val="minor"/>
    </font>
    <font>
      <sz val="9"/>
      <color theme="1"/>
      <name val="ＭＳ Ｐゴシック"/>
      <family val="3"/>
      <charset val="128"/>
    </font>
    <font>
      <sz val="5"/>
      <name val="HG丸ｺﾞｼｯｸM-PRO"/>
      <family val="3"/>
      <charset val="128"/>
    </font>
    <font>
      <sz val="6"/>
      <color indexed="8"/>
      <name val="HG丸ｺﾞｼｯｸM-PRO"/>
      <family val="3"/>
      <charset val="128"/>
    </font>
    <font>
      <b/>
      <sz val="20"/>
      <name val="HG丸ｺﾞｼｯｸM-PRO"/>
      <family val="3"/>
      <charset val="128"/>
    </font>
    <font>
      <sz val="12"/>
      <color theme="1"/>
      <name val="HG丸ｺﾞｼｯｸM-PRO"/>
      <family val="3"/>
      <charset val="128"/>
    </font>
    <font>
      <sz val="7"/>
      <name val="HGPｺﾞｼｯｸM"/>
      <family val="3"/>
      <charset val="128"/>
    </font>
    <font>
      <b/>
      <sz val="11"/>
      <color theme="0"/>
      <name val="ＭＳ Ｐゴシック"/>
      <family val="3"/>
      <charset val="128"/>
    </font>
    <font>
      <sz val="10"/>
      <color rgb="FFFF0000"/>
      <name val="ＭＳ Ｐゴシック"/>
      <family val="3"/>
      <charset val="128"/>
    </font>
    <font>
      <sz val="11"/>
      <color rgb="FFFF0000"/>
      <name val="ＭＳ Ｐゴシック"/>
      <family val="3"/>
      <charset val="128"/>
    </font>
    <font>
      <sz val="12"/>
      <color rgb="FFFF0000"/>
      <name val="HG丸ｺﾞｼｯｸM-PRO"/>
      <family val="3"/>
      <charset val="128"/>
    </font>
    <font>
      <sz val="7.5"/>
      <name val="HG丸ｺﾞｼｯｸM-PRO"/>
      <family val="3"/>
      <charset val="128"/>
    </font>
    <font>
      <b/>
      <u/>
      <sz val="11"/>
      <name val="HG丸ｺﾞｼｯｸM-PRO"/>
      <family val="3"/>
      <charset val="128"/>
    </font>
    <font>
      <sz val="11"/>
      <color rgb="FFFFFF00"/>
      <name val="HG丸ｺﾞｼｯｸM-PRO"/>
      <family val="3"/>
      <charset val="128"/>
    </font>
    <font>
      <sz val="7"/>
      <color theme="1"/>
      <name val="HG丸ｺﾞｼｯｸM-PRO"/>
      <family val="3"/>
      <charset val="128"/>
    </font>
    <font>
      <sz val="9"/>
      <name val="ＭＳ Ｐゴシック"/>
      <family val="3"/>
      <charset val="128"/>
      <scheme val="minor"/>
    </font>
  </fonts>
  <fills count="26">
    <fill>
      <patternFill patternType="none"/>
    </fill>
    <fill>
      <patternFill patternType="gray125"/>
    </fill>
    <fill>
      <patternFill patternType="solid">
        <fgColor indexed="27"/>
        <bgColor indexed="64"/>
      </patternFill>
    </fill>
    <fill>
      <patternFill patternType="solid">
        <fgColor indexed="11"/>
        <bgColor indexed="64"/>
      </patternFill>
    </fill>
    <fill>
      <patternFill patternType="solid">
        <fgColor indexed="9"/>
        <bgColor indexed="64"/>
      </patternFill>
    </fill>
    <fill>
      <patternFill patternType="solid">
        <fgColor theme="8"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CCFFFF"/>
        <bgColor indexed="64"/>
      </patternFill>
    </fill>
    <fill>
      <patternFill patternType="solid">
        <fgColor theme="0" tint="-0.249977111117893"/>
        <bgColor indexed="64"/>
      </patternFill>
    </fill>
    <fill>
      <patternFill patternType="solid">
        <fgColor indexed="13"/>
        <bgColor indexed="64"/>
      </patternFill>
    </fill>
    <fill>
      <patternFill patternType="solid">
        <fgColor theme="9"/>
        <bgColor indexed="64"/>
      </patternFill>
    </fill>
    <fill>
      <patternFill patternType="solid">
        <fgColor rgb="FFFFC000"/>
        <bgColor indexed="64"/>
      </patternFill>
    </fill>
    <fill>
      <patternFill patternType="solid">
        <fgColor indexed="27"/>
        <bgColor indexed="41"/>
      </patternFill>
    </fill>
    <fill>
      <patternFill patternType="solid">
        <fgColor theme="0"/>
        <bgColor indexed="64"/>
      </patternFill>
    </fill>
    <fill>
      <patternFill patternType="solid">
        <fgColor rgb="FFFFC000"/>
        <bgColor indexed="49"/>
      </patternFill>
    </fill>
    <fill>
      <patternFill patternType="solid">
        <fgColor rgb="FFCCFFFF"/>
        <bgColor indexed="41"/>
      </patternFill>
    </fill>
    <fill>
      <patternFill patternType="solid">
        <fgColor theme="0"/>
        <bgColor indexed="41"/>
      </patternFill>
    </fill>
    <fill>
      <patternFill patternType="solid">
        <fgColor theme="3" tint="0.59999389629810485"/>
        <bgColor indexed="64"/>
      </patternFill>
    </fill>
    <fill>
      <patternFill patternType="solid">
        <fgColor rgb="FFFF0000"/>
        <bgColor indexed="64"/>
      </patternFill>
    </fill>
    <fill>
      <patternFill patternType="solid">
        <fgColor rgb="FFCDFFFF"/>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rgb="FF92D050"/>
        <bgColor indexed="64"/>
      </patternFill>
    </fill>
    <fill>
      <patternFill patternType="solid">
        <fgColor theme="0" tint="-0.34998626667073579"/>
        <bgColor indexed="64"/>
      </patternFill>
    </fill>
  </fills>
  <borders count="316">
    <border>
      <left/>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hair">
        <color indexed="2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top style="hair">
        <color indexed="23"/>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right/>
      <top/>
      <bottom style="dotted">
        <color indexed="23"/>
      </bottom>
      <diagonal/>
    </border>
    <border>
      <left/>
      <right style="thin">
        <color indexed="64"/>
      </right>
      <top style="dotted">
        <color indexed="64"/>
      </top>
      <bottom style="dotted">
        <color indexed="64"/>
      </bottom>
      <diagonal/>
    </border>
    <border>
      <left/>
      <right style="hair">
        <color indexed="64"/>
      </right>
      <top/>
      <bottom style="thin">
        <color indexed="64"/>
      </bottom>
      <diagonal/>
    </border>
    <border>
      <left/>
      <right/>
      <top style="thin">
        <color indexed="64"/>
      </top>
      <bottom style="hair">
        <color indexed="23"/>
      </bottom>
      <diagonal/>
    </border>
    <border>
      <left/>
      <right/>
      <top style="hair">
        <color indexed="23"/>
      </top>
      <bottom style="hair">
        <color indexed="23"/>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dashed">
        <color indexed="64"/>
      </top>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otted">
        <color indexed="64"/>
      </top>
      <bottom style="medium">
        <color indexed="64"/>
      </bottom>
      <diagonal/>
    </border>
    <border>
      <left/>
      <right/>
      <top style="dashed">
        <color indexed="64"/>
      </top>
      <bottom/>
      <diagonal/>
    </border>
    <border>
      <left/>
      <right style="thin">
        <color indexed="64"/>
      </right>
      <top style="dotted">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bottom/>
      <diagonal/>
    </border>
    <border>
      <left style="dashed">
        <color indexed="64"/>
      </left>
      <right/>
      <top style="thin">
        <color indexed="64"/>
      </top>
      <bottom/>
      <diagonal/>
    </border>
    <border>
      <left style="dashed">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right/>
      <top/>
      <bottom style="hair">
        <color indexed="23"/>
      </bottom>
      <diagonal/>
    </border>
    <border>
      <left/>
      <right/>
      <top/>
      <bottom style="hair">
        <color indexed="64"/>
      </bottom>
      <diagonal/>
    </border>
    <border>
      <left style="thin">
        <color indexed="64"/>
      </left>
      <right/>
      <top/>
      <bottom style="hair">
        <color indexed="64"/>
      </bottom>
      <diagonal/>
    </border>
    <border>
      <left/>
      <right/>
      <top style="hair">
        <color indexed="23"/>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hair">
        <color indexed="23"/>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hair">
        <color indexed="64"/>
      </top>
      <bottom/>
      <diagonal/>
    </border>
    <border>
      <left/>
      <right style="thin">
        <color indexed="64"/>
      </right>
      <top style="hair">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medium">
        <color indexed="64"/>
      </top>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medium">
        <color indexed="64"/>
      </left>
      <right/>
      <top/>
      <bottom style="thin">
        <color indexed="64"/>
      </bottom>
      <diagonal/>
    </border>
    <border>
      <left style="hair">
        <color indexed="64"/>
      </left>
      <right style="hair">
        <color indexed="64"/>
      </right>
      <top/>
      <bottom/>
      <diagonal/>
    </border>
    <border diagonalDown="1">
      <left style="medium">
        <color indexed="64"/>
      </left>
      <right style="hair">
        <color indexed="64"/>
      </right>
      <top style="thin">
        <color indexed="64"/>
      </top>
      <bottom/>
      <diagonal style="thin">
        <color indexed="64"/>
      </diagonal>
    </border>
    <border diagonalDown="1">
      <left style="medium">
        <color indexed="64"/>
      </left>
      <right style="hair">
        <color indexed="64"/>
      </right>
      <top/>
      <bottom/>
      <diagonal style="thin">
        <color indexed="64"/>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thin">
        <color indexed="64"/>
      </left>
      <right/>
      <top style="thin">
        <color indexed="64"/>
      </top>
      <bottom style="dotted">
        <color indexed="23"/>
      </bottom>
      <diagonal/>
    </border>
    <border>
      <left/>
      <right/>
      <top style="thin">
        <color indexed="64"/>
      </top>
      <bottom style="dotted">
        <color indexed="23"/>
      </bottom>
      <diagonal/>
    </border>
    <border>
      <left style="thin">
        <color indexed="64"/>
      </left>
      <right/>
      <top style="dotted">
        <color indexed="23"/>
      </top>
      <bottom style="dotted">
        <color indexed="64"/>
      </bottom>
      <diagonal/>
    </border>
    <border>
      <left/>
      <right/>
      <top style="dotted">
        <color indexed="23"/>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top/>
      <bottom style="dotted">
        <color indexed="23"/>
      </bottom>
      <diagonal/>
    </border>
    <border>
      <left style="hair">
        <color indexed="64"/>
      </left>
      <right/>
      <top style="hair">
        <color indexed="64"/>
      </top>
      <bottom/>
      <diagonal/>
    </border>
    <border>
      <left style="thin">
        <color indexed="64"/>
      </left>
      <right/>
      <top style="thin">
        <color indexed="64"/>
      </top>
      <bottom style="hair">
        <color indexed="23"/>
      </bottom>
      <diagonal/>
    </border>
    <border>
      <left/>
      <right style="thin">
        <color indexed="64"/>
      </right>
      <top style="thin">
        <color indexed="64"/>
      </top>
      <bottom style="hair">
        <color indexed="23"/>
      </bottom>
      <diagonal/>
    </border>
    <border>
      <left style="medium">
        <color indexed="64"/>
      </left>
      <right style="medium">
        <color indexed="64"/>
      </right>
      <top/>
      <bottom/>
      <diagonal/>
    </border>
    <border>
      <left/>
      <right style="thin">
        <color indexed="64"/>
      </right>
      <top/>
      <bottom style="dotted">
        <color indexed="64"/>
      </bottom>
      <diagonal/>
    </border>
    <border>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dotted">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dashed">
        <color indexed="64"/>
      </right>
      <top style="thin">
        <color indexed="64"/>
      </top>
      <bottom style="thin">
        <color indexed="64"/>
      </bottom>
      <diagonal/>
    </border>
    <border>
      <left/>
      <right style="thin">
        <color indexed="64"/>
      </right>
      <top style="hair">
        <color indexed="64"/>
      </top>
      <bottom style="hair">
        <color indexed="64"/>
      </bottom>
      <diagonal/>
    </border>
    <border>
      <left/>
      <right style="hair">
        <color indexed="23"/>
      </right>
      <top style="thin">
        <color indexed="64"/>
      </top>
      <bottom style="hair">
        <color indexed="23"/>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23"/>
      </right>
      <top style="hair">
        <color indexed="23"/>
      </top>
      <bottom style="hair">
        <color indexed="23"/>
      </bottom>
      <diagonal/>
    </border>
    <border>
      <left style="hair">
        <color indexed="23"/>
      </left>
      <right/>
      <top style="hair">
        <color indexed="23"/>
      </top>
      <bottom style="hair">
        <color indexed="64"/>
      </bottom>
      <diagonal/>
    </border>
    <border>
      <left/>
      <right style="hair">
        <color indexed="23"/>
      </right>
      <top style="hair">
        <color indexed="23"/>
      </top>
      <bottom style="hair">
        <color indexed="64"/>
      </bottom>
      <diagonal/>
    </border>
    <border>
      <left style="hair">
        <color indexed="23"/>
      </left>
      <right/>
      <top style="thin">
        <color indexed="64"/>
      </top>
      <bottom/>
      <diagonal/>
    </border>
    <border>
      <left style="hair">
        <color indexed="23"/>
      </left>
      <right/>
      <top/>
      <bottom style="hair">
        <color indexed="23"/>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dashed">
        <color indexed="64"/>
      </left>
      <right/>
      <top style="medium">
        <color indexed="64"/>
      </top>
      <bottom/>
      <diagonal/>
    </border>
    <border>
      <left style="medium">
        <color indexed="64"/>
      </left>
      <right/>
      <top style="thin">
        <color indexed="64"/>
      </top>
      <bottom/>
      <diagonal/>
    </border>
    <border>
      <left style="thin">
        <color indexed="64"/>
      </left>
      <right/>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top style="dotted">
        <color indexed="64"/>
      </top>
      <bottom style="medium">
        <color indexed="64"/>
      </bottom>
      <diagonal/>
    </border>
    <border>
      <left/>
      <right/>
      <top style="medium">
        <color indexed="64"/>
      </top>
      <bottom style="dashed">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dashed">
        <color indexed="64"/>
      </top>
      <bottom style="medium">
        <color indexed="64"/>
      </bottom>
      <diagonal/>
    </border>
    <border>
      <left style="thin">
        <color indexed="64"/>
      </left>
      <right style="dotted">
        <color indexed="64"/>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top style="dashed">
        <color indexed="64"/>
      </top>
      <bottom/>
      <diagonal/>
    </border>
    <border>
      <left/>
      <right style="thin">
        <color indexed="64"/>
      </right>
      <top style="medium">
        <color indexed="64"/>
      </top>
      <bottom style="dashed">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dotted">
        <color indexed="64"/>
      </bottom>
      <diagonal/>
    </border>
    <border>
      <left style="thin">
        <color indexed="64"/>
      </left>
      <right/>
      <top style="dotted">
        <color indexed="64"/>
      </top>
      <bottom/>
      <diagonal/>
    </border>
    <border>
      <left style="medium">
        <color indexed="64"/>
      </left>
      <right/>
      <top style="medium">
        <color indexed="64"/>
      </top>
      <bottom style="dotted">
        <color indexed="64"/>
      </bottom>
      <diagonal/>
    </border>
    <border>
      <left style="medium">
        <color indexed="64"/>
      </left>
      <right/>
      <top style="thin">
        <color indexed="64"/>
      </top>
      <bottom style="dotted">
        <color indexed="64"/>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medium">
        <color indexed="64"/>
      </left>
      <right/>
      <top/>
      <bottom style="hair">
        <color indexed="64"/>
      </bottom>
      <diagonal/>
    </border>
    <border>
      <left/>
      <right style="hair">
        <color indexed="64"/>
      </right>
      <top/>
      <bottom style="hair">
        <color indexed="64"/>
      </bottom>
      <diagonal/>
    </border>
    <border>
      <left style="medium">
        <color indexed="64"/>
      </left>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style="thin">
        <color indexed="64"/>
      </top>
      <bottom style="dashed">
        <color indexed="64"/>
      </bottom>
      <diagonal/>
    </border>
    <border>
      <left style="hair">
        <color indexed="64"/>
      </left>
      <right style="thin">
        <color indexed="64"/>
      </right>
      <top style="hair">
        <color indexed="64"/>
      </top>
      <bottom style="hair">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diagonal style="thin">
        <color indexed="64"/>
      </diagonal>
    </border>
    <border>
      <left style="hair">
        <color indexed="64"/>
      </left>
      <right style="medium">
        <color indexed="64"/>
      </right>
      <top/>
      <bottom style="hair">
        <color indexed="64"/>
      </bottom>
      <diagonal/>
    </border>
    <border>
      <left style="thin">
        <color indexed="64"/>
      </left>
      <right/>
      <top style="thin">
        <color indexed="64"/>
      </top>
      <bottom style="thin">
        <color indexed="8"/>
      </bottom>
      <diagonal/>
    </border>
    <border>
      <left style="thin">
        <color indexed="8"/>
      </left>
      <right style="hair">
        <color indexed="64"/>
      </right>
      <top style="thin">
        <color indexed="64"/>
      </top>
      <bottom style="thin">
        <color indexed="8"/>
      </bottom>
      <diagonal/>
    </border>
    <border>
      <left style="thin">
        <color indexed="64"/>
      </left>
      <right/>
      <top style="thin">
        <color indexed="8"/>
      </top>
      <bottom style="thin">
        <color indexed="64"/>
      </bottom>
      <diagonal/>
    </border>
    <border>
      <left style="thin">
        <color indexed="8"/>
      </left>
      <right style="hair">
        <color indexed="64"/>
      </right>
      <top style="thin">
        <color indexed="8"/>
      </top>
      <bottom style="thin">
        <color indexed="64"/>
      </bottom>
      <diagonal/>
    </border>
    <border>
      <left/>
      <right/>
      <top style="thin">
        <color indexed="8"/>
      </top>
      <bottom/>
      <diagonal/>
    </border>
    <border>
      <left/>
      <right/>
      <top/>
      <bottom style="thin">
        <color indexed="8"/>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hair">
        <color indexed="64"/>
      </left>
      <right/>
      <top style="medium">
        <color indexed="64"/>
      </top>
      <bottom style="thin">
        <color indexed="64"/>
      </bottom>
      <diagonal/>
    </border>
    <border>
      <left/>
      <right/>
      <top style="thin">
        <color indexed="8"/>
      </top>
      <bottom style="thin">
        <color indexed="8"/>
      </bottom>
      <diagonal/>
    </border>
    <border>
      <left/>
      <right style="thin">
        <color indexed="8"/>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64"/>
      </bottom>
      <diagonal/>
    </border>
    <border>
      <left style="thin">
        <color indexed="8"/>
      </left>
      <right/>
      <top style="thin">
        <color indexed="8"/>
      </top>
      <bottom/>
      <diagonal/>
    </border>
    <border>
      <left style="thin">
        <color indexed="64"/>
      </left>
      <right/>
      <top style="thin">
        <color indexed="8"/>
      </top>
      <bottom style="thin">
        <color indexed="8"/>
      </bottom>
      <diagonal/>
    </border>
    <border>
      <left/>
      <right style="hair">
        <color indexed="64"/>
      </right>
      <top style="thin">
        <color indexed="8"/>
      </top>
      <bottom style="thin">
        <color indexed="8"/>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style="thin">
        <color indexed="8"/>
      </left>
      <right/>
      <top/>
      <bottom style="thin">
        <color indexed="8"/>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style="hair">
        <color indexed="64"/>
      </top>
      <bottom style="dotted">
        <color indexed="64"/>
      </bottom>
      <diagonal/>
    </border>
    <border>
      <left/>
      <right style="thin">
        <color indexed="64"/>
      </right>
      <top style="hair">
        <color indexed="64"/>
      </top>
      <bottom style="dotted">
        <color indexed="64"/>
      </bottom>
      <diagonal/>
    </border>
    <border>
      <left style="medium">
        <color indexed="8"/>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8"/>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diagonalDown="1">
      <left/>
      <right style="thin">
        <color indexed="64"/>
      </right>
      <top style="thin">
        <color indexed="64"/>
      </top>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dashed">
        <color indexed="64"/>
      </bottom>
      <diagonal/>
    </border>
    <border>
      <left style="thin">
        <color indexed="64"/>
      </left>
      <right style="thin">
        <color indexed="64"/>
      </right>
      <top style="thin">
        <color indexed="64"/>
      </top>
      <bottom style="dash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8"/>
      </left>
      <right/>
      <top style="medium">
        <color indexed="64"/>
      </top>
      <bottom/>
      <diagonal/>
    </border>
    <border>
      <left/>
      <right style="dotted">
        <color indexed="64"/>
      </right>
      <top style="medium">
        <color indexed="64"/>
      </top>
      <bottom/>
      <diagonal/>
    </border>
    <border>
      <left style="medium">
        <color indexed="8"/>
      </left>
      <right/>
      <top/>
      <bottom style="medium">
        <color indexed="64"/>
      </bottom>
      <diagonal/>
    </border>
    <border>
      <left/>
      <right style="dotted">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8"/>
      </left>
      <right/>
      <top style="medium">
        <color indexed="8"/>
      </top>
      <bottom style="medium">
        <color indexed="64"/>
      </bottom>
      <diagonal/>
    </border>
    <border>
      <left/>
      <right/>
      <top style="medium">
        <color indexed="8"/>
      </top>
      <bottom style="medium">
        <color indexed="64"/>
      </bottom>
      <diagonal/>
    </border>
    <border>
      <left/>
      <right style="thin">
        <color indexed="8"/>
      </right>
      <top style="medium">
        <color indexed="8"/>
      </top>
      <bottom style="medium">
        <color indexed="64"/>
      </bottom>
      <diagonal/>
    </border>
    <border>
      <left style="thin">
        <color indexed="64"/>
      </left>
      <right/>
      <top style="medium">
        <color indexed="64"/>
      </top>
      <bottom style="dashed">
        <color indexed="64"/>
      </bottom>
      <diagonal/>
    </border>
    <border>
      <left style="thin">
        <color indexed="8"/>
      </left>
      <right/>
      <top/>
      <bottom style="medium">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8"/>
      </bottom>
      <diagonal/>
    </border>
    <border>
      <left style="thin">
        <color indexed="8"/>
      </left>
      <right/>
      <top style="thin">
        <color indexed="64"/>
      </top>
      <bottom style="thin">
        <color indexed="8"/>
      </bottom>
      <diagonal/>
    </border>
  </borders>
  <cellStyleXfs count="11">
    <xf numFmtId="0" fontId="0" fillId="0" borderId="0"/>
    <xf numFmtId="9" fontId="1" fillId="0" borderId="0" applyFont="0" applyFill="0" applyBorder="0" applyAlignment="0" applyProtection="0"/>
    <xf numFmtId="38" fontId="1" fillId="0" borderId="0" applyFont="0" applyFill="0" applyBorder="0" applyAlignment="0" applyProtection="0"/>
    <xf numFmtId="0" fontId="40" fillId="0" borderId="0"/>
    <xf numFmtId="0" fontId="14" fillId="0" borderId="0"/>
    <xf numFmtId="0" fontId="14" fillId="0" borderId="0"/>
    <xf numFmtId="0" fontId="1" fillId="0" borderId="0"/>
    <xf numFmtId="0" fontId="40" fillId="0" borderId="0"/>
    <xf numFmtId="0" fontId="73" fillId="0" borderId="0">
      <alignment vertical="center"/>
    </xf>
    <xf numFmtId="9" fontId="1" fillId="0" borderId="0" applyFont="0" applyFill="0" applyBorder="0" applyAlignment="0" applyProtection="0"/>
    <xf numFmtId="0" fontId="73" fillId="0" borderId="0">
      <alignment vertical="center"/>
    </xf>
  </cellStyleXfs>
  <cellXfs count="3609">
    <xf numFmtId="0" fontId="0" fillId="0" borderId="0" xfId="0"/>
    <xf numFmtId="0" fontId="7" fillId="0" borderId="0" xfId="0" applyFont="1" applyAlignment="1" applyProtection="1">
      <alignment vertical="center"/>
      <protection locked="0"/>
    </xf>
    <xf numFmtId="0" fontId="3" fillId="0" borderId="0" xfId="0" applyFont="1" applyAlignment="1" applyProtection="1">
      <alignment vertical="center"/>
      <protection locked="0"/>
    </xf>
    <xf numFmtId="0" fontId="8" fillId="0" borderId="0" xfId="0" applyFont="1" applyAlignment="1" applyProtection="1">
      <alignment vertical="center"/>
      <protection locked="0"/>
    </xf>
    <xf numFmtId="0" fontId="7" fillId="0" borderId="3" xfId="0" applyFont="1" applyBorder="1" applyAlignment="1" applyProtection="1">
      <alignment vertical="center"/>
      <protection locked="0"/>
    </xf>
    <xf numFmtId="0" fontId="7" fillId="0" borderId="0" xfId="0" applyFont="1" applyAlignment="1">
      <alignment vertical="center"/>
    </xf>
    <xf numFmtId="0" fontId="8" fillId="0" borderId="0" xfId="0" applyFont="1" applyAlignment="1">
      <alignment vertical="center"/>
    </xf>
    <xf numFmtId="0" fontId="7" fillId="0" borderId="4" xfId="0" applyFont="1" applyBorder="1" applyAlignment="1">
      <alignment vertical="center"/>
    </xf>
    <xf numFmtId="0" fontId="7" fillId="0" borderId="0" xfId="0" applyFont="1" applyAlignment="1">
      <alignment horizontal="center" vertical="center"/>
    </xf>
    <xf numFmtId="0" fontId="7" fillId="0" borderId="3" xfId="0" applyFont="1" applyBorder="1" applyAlignment="1">
      <alignment vertical="center"/>
    </xf>
    <xf numFmtId="0" fontId="7" fillId="0" borderId="11" xfId="0" applyFont="1" applyBorder="1" applyAlignment="1">
      <alignment vertical="center"/>
    </xf>
    <xf numFmtId="0" fontId="8" fillId="0" borderId="8" xfId="0" applyFont="1" applyBorder="1" applyAlignment="1">
      <alignment vertical="center"/>
    </xf>
    <xf numFmtId="0" fontId="17" fillId="0" borderId="0" xfId="0" applyFont="1" applyAlignment="1">
      <alignment vertical="center"/>
    </xf>
    <xf numFmtId="0" fontId="17" fillId="0" borderId="13" xfId="0" applyFont="1" applyBorder="1" applyAlignment="1">
      <alignment vertical="center"/>
    </xf>
    <xf numFmtId="0" fontId="8" fillId="0" borderId="6"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shrinkToFit="1"/>
    </xf>
    <xf numFmtId="0" fontId="8" fillId="0" borderId="16" xfId="0" applyFont="1" applyBorder="1" applyAlignment="1">
      <alignment vertical="center" shrinkToFit="1"/>
    </xf>
    <xf numFmtId="0" fontId="8" fillId="0" borderId="17" xfId="0" applyFont="1" applyBorder="1" applyAlignment="1">
      <alignment vertical="center"/>
    </xf>
    <xf numFmtId="0" fontId="8" fillId="0" borderId="4"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wrapText="1"/>
    </xf>
    <xf numFmtId="0" fontId="8" fillId="0" borderId="16" xfId="0" applyFont="1" applyBorder="1" applyAlignment="1">
      <alignment vertical="top"/>
    </xf>
    <xf numFmtId="0" fontId="8" fillId="0" borderId="19" xfId="0" applyFont="1" applyBorder="1" applyAlignment="1">
      <alignment vertical="top"/>
    </xf>
    <xf numFmtId="0" fontId="8" fillId="0" borderId="20" xfId="0" applyFont="1" applyBorder="1" applyAlignment="1">
      <alignment vertical="center"/>
    </xf>
    <xf numFmtId="0" fontId="8" fillId="0" borderId="2" xfId="0" applyFont="1" applyBorder="1" applyAlignment="1">
      <alignment vertical="center"/>
    </xf>
    <xf numFmtId="0" fontId="8" fillId="0" borderId="4" xfId="0" applyFont="1" applyBorder="1" applyAlignment="1">
      <alignment vertical="top"/>
    </xf>
    <xf numFmtId="0" fontId="8" fillId="0" borderId="22" xfId="0" applyFont="1" applyBorder="1" applyAlignment="1">
      <alignment vertical="center" shrinkToFit="1"/>
    </xf>
    <xf numFmtId="0" fontId="8" fillId="0" borderId="23" xfId="0" applyFont="1" applyBorder="1" applyAlignment="1">
      <alignment vertical="center" shrinkToFit="1"/>
    </xf>
    <xf numFmtId="0" fontId="8" fillId="0" borderId="0" xfId="0" applyFont="1" applyAlignment="1">
      <alignment horizontal="center" vertical="center"/>
    </xf>
    <xf numFmtId="0" fontId="8" fillId="0" borderId="10" xfId="0" applyFont="1" applyBorder="1" applyAlignment="1">
      <alignment vertical="top"/>
    </xf>
    <xf numFmtId="0" fontId="8" fillId="0" borderId="7" xfId="0" applyFont="1" applyBorder="1" applyAlignment="1">
      <alignment vertical="center"/>
    </xf>
    <xf numFmtId="0" fontId="7" fillId="0" borderId="0" xfId="0" applyFont="1" applyAlignment="1">
      <alignment horizontal="center"/>
    </xf>
    <xf numFmtId="0" fontId="7" fillId="0" borderId="1" xfId="0" applyFont="1" applyBorder="1"/>
    <xf numFmtId="0" fontId="7" fillId="0" borderId="9" xfId="0" applyFont="1" applyBorder="1"/>
    <xf numFmtId="0" fontId="7" fillId="0" borderId="7" xfId="0" applyFont="1" applyBorder="1" applyAlignment="1">
      <alignment vertical="center"/>
    </xf>
    <xf numFmtId="0" fontId="7" fillId="0" borderId="0" xfId="0" applyFont="1"/>
    <xf numFmtId="0" fontId="6" fillId="0" borderId="0" xfId="3" applyFont="1" applyAlignment="1">
      <alignment vertical="center"/>
    </xf>
    <xf numFmtId="0" fontId="7" fillId="0" borderId="10" xfId="0" applyFont="1" applyBorder="1" applyAlignment="1">
      <alignment vertical="center"/>
    </xf>
    <xf numFmtId="0" fontId="9" fillId="5" borderId="0" xfId="0" applyFont="1" applyFill="1" applyAlignment="1">
      <alignment horizontal="center" vertical="center" shrinkToFit="1"/>
    </xf>
    <xf numFmtId="0" fontId="9" fillId="5" borderId="12" xfId="0" applyFont="1" applyFill="1" applyBorder="1" applyAlignment="1">
      <alignment horizontal="center" vertical="center" shrinkToFit="1"/>
    </xf>
    <xf numFmtId="0" fontId="9" fillId="5" borderId="37" xfId="0" applyFont="1" applyFill="1" applyBorder="1" applyAlignment="1">
      <alignment horizontal="center" vertical="center" shrinkToFit="1"/>
    </xf>
    <xf numFmtId="0" fontId="9" fillId="5" borderId="38" xfId="0" applyFont="1" applyFill="1" applyBorder="1" applyAlignment="1">
      <alignment horizontal="center" vertical="center" shrinkToFit="1"/>
    </xf>
    <xf numFmtId="0" fontId="10" fillId="0" borderId="0" xfId="0" applyFont="1" applyAlignment="1">
      <alignment wrapText="1"/>
    </xf>
    <xf numFmtId="0" fontId="3" fillId="0" borderId="0" xfId="0" applyFont="1"/>
    <xf numFmtId="0" fontId="0" fillId="0" borderId="0" xfId="0" applyAlignment="1">
      <alignment horizontal="center"/>
    </xf>
    <xf numFmtId="0" fontId="8" fillId="0" borderId="0" xfId="0" applyFont="1" applyAlignment="1">
      <alignment vertical="top" wrapText="1" shrinkToFit="1"/>
    </xf>
    <xf numFmtId="0" fontId="6" fillId="0" borderId="13" xfId="3" applyFont="1" applyBorder="1" applyAlignment="1">
      <alignment horizontal="center" vertical="center"/>
    </xf>
    <xf numFmtId="0" fontId="0" fillId="0" borderId="4" xfId="0" applyBorder="1" applyAlignment="1">
      <alignment vertical="center"/>
    </xf>
    <xf numFmtId="0" fontId="0" fillId="0" borderId="3" xfId="0" applyBorder="1" applyAlignment="1">
      <alignment vertical="center"/>
    </xf>
    <xf numFmtId="0" fontId="0" fillId="0" borderId="46" xfId="0" applyBorder="1" applyAlignment="1">
      <alignment vertical="center"/>
    </xf>
    <xf numFmtId="0" fontId="0" fillId="0" borderId="34" xfId="0" applyBorder="1" applyAlignment="1">
      <alignment vertical="center"/>
    </xf>
    <xf numFmtId="0" fontId="0" fillId="0" borderId="0" xfId="0" applyAlignment="1">
      <alignment vertical="center"/>
    </xf>
    <xf numFmtId="0" fontId="8" fillId="0" borderId="0" xfId="0" applyFont="1" applyAlignment="1">
      <alignment vertical="center" shrinkToFit="1"/>
    </xf>
    <xf numFmtId="0" fontId="8" fillId="0" borderId="10" xfId="0" applyFont="1" applyBorder="1" applyAlignment="1">
      <alignment vertical="center"/>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34" xfId="3" applyFont="1" applyBorder="1" applyAlignment="1">
      <alignment vertical="center" shrinkToFit="1"/>
    </xf>
    <xf numFmtId="0" fontId="6" fillId="0" borderId="35" xfId="3" applyFont="1" applyBorder="1" applyAlignment="1">
      <alignment vertical="center" shrinkToFit="1"/>
    </xf>
    <xf numFmtId="0" fontId="6" fillId="0" borderId="0" xfId="3" applyFont="1" applyAlignment="1">
      <alignment horizontal="center" vertical="center" wrapText="1"/>
    </xf>
    <xf numFmtId="0" fontId="0" fillId="0" borderId="48" xfId="0" applyBorder="1"/>
    <xf numFmtId="0" fontId="30" fillId="0" borderId="49" xfId="0" applyFont="1" applyBorder="1" applyAlignment="1">
      <alignment vertical="center"/>
    </xf>
    <xf numFmtId="0" fontId="30" fillId="0" borderId="50" xfId="0" applyFont="1" applyBorder="1" applyAlignment="1">
      <alignment vertical="center"/>
    </xf>
    <xf numFmtId="0" fontId="28" fillId="0" borderId="51" xfId="3" applyFont="1" applyBorder="1" applyAlignment="1">
      <alignment horizontal="center" vertical="center" textRotation="255" shrinkToFit="1"/>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4" xfId="0" applyFont="1" applyBorder="1" applyAlignment="1" applyProtection="1">
      <alignment vertical="center"/>
      <protection locked="0"/>
    </xf>
    <xf numFmtId="0" fontId="7" fillId="0" borderId="8" xfId="0" applyFont="1" applyBorder="1" applyAlignment="1">
      <alignment vertical="center"/>
    </xf>
    <xf numFmtId="0" fontId="7" fillId="0" borderId="0" xfId="0" applyFont="1" applyProtection="1">
      <protection locked="0"/>
    </xf>
    <xf numFmtId="0" fontId="8" fillId="0" borderId="0" xfId="0" applyFont="1" applyAlignment="1" applyProtection="1">
      <alignment horizontal="center" vertical="center"/>
      <protection locked="0"/>
    </xf>
    <xf numFmtId="0" fontId="8" fillId="0" borderId="12" xfId="0" applyFont="1" applyBorder="1" applyAlignment="1">
      <alignment vertical="center"/>
    </xf>
    <xf numFmtId="0" fontId="0" fillId="0" borderId="60" xfId="0" applyBorder="1" applyAlignment="1">
      <alignment vertical="center" shrinkToFit="1"/>
    </xf>
    <xf numFmtId="0" fontId="0" fillId="0" borderId="62" xfId="0" applyBorder="1" applyAlignment="1">
      <alignment vertical="center" shrinkToFit="1"/>
    </xf>
    <xf numFmtId="0" fontId="0" fillId="0" borderId="63" xfId="0" applyBorder="1" applyAlignment="1">
      <alignment vertical="center" shrinkToFit="1"/>
    </xf>
    <xf numFmtId="0" fontId="0" fillId="0" borderId="31" xfId="0" applyBorder="1" applyAlignment="1">
      <alignment vertical="center" shrinkToFit="1"/>
    </xf>
    <xf numFmtId="0" fontId="0" fillId="0" borderId="65" xfId="0" applyBorder="1" applyAlignment="1">
      <alignment horizontal="center" vertical="center" shrinkToFit="1"/>
    </xf>
    <xf numFmtId="0" fontId="0" fillId="0" borderId="66" xfId="0" applyBorder="1" applyAlignment="1">
      <alignment vertical="center"/>
    </xf>
    <xf numFmtId="0" fontId="0" fillId="0" borderId="65" xfId="0" applyBorder="1" applyAlignment="1">
      <alignment vertical="center" shrinkToFit="1"/>
    </xf>
    <xf numFmtId="0" fontId="0" fillId="0" borderId="64" xfId="0" applyBorder="1" applyAlignment="1">
      <alignment vertical="center" shrinkToFit="1"/>
    </xf>
    <xf numFmtId="0" fontId="1" fillId="0" borderId="0" xfId="0" applyFont="1"/>
    <xf numFmtId="0" fontId="0" fillId="0" borderId="0" xfId="0" applyAlignment="1">
      <alignment horizontal="center" vertical="center" shrinkToFit="1"/>
    </xf>
    <xf numFmtId="0" fontId="0" fillId="0" borderId="0" xfId="0" applyAlignment="1">
      <alignment wrapText="1"/>
    </xf>
    <xf numFmtId="0" fontId="7" fillId="0" borderId="0" xfId="0" applyFont="1" applyAlignment="1">
      <alignment vertical="top" wrapText="1"/>
    </xf>
    <xf numFmtId="0" fontId="8" fillId="0" borderId="0" xfId="3" applyFont="1" applyAlignment="1">
      <alignment horizontal="left" vertical="top" wrapText="1"/>
    </xf>
    <xf numFmtId="0" fontId="7" fillId="0" borderId="0" xfId="3" applyFont="1" applyAlignment="1">
      <alignment vertical="center" wrapText="1"/>
    </xf>
    <xf numFmtId="0" fontId="7" fillId="0" borderId="0" xfId="3" applyFont="1" applyAlignment="1">
      <alignment horizontal="center" vertical="center" shrinkToFit="1"/>
    </xf>
    <xf numFmtId="0" fontId="0" fillId="0" borderId="0" xfId="0" applyAlignment="1">
      <alignment horizontal="center" vertical="center" wrapText="1"/>
    </xf>
    <xf numFmtId="0" fontId="0" fillId="0" borderId="63" xfId="0"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65"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82" xfId="0" applyBorder="1" applyAlignment="1">
      <alignment horizontal="center" vertical="center" shrinkToFit="1"/>
    </xf>
    <xf numFmtId="0" fontId="0" fillId="0" borderId="60" xfId="0" applyBorder="1" applyAlignment="1">
      <alignment horizontal="center" vertical="center" shrinkToFit="1"/>
    </xf>
    <xf numFmtId="0" fontId="0" fillId="0" borderId="83" xfId="0" applyBorder="1" applyAlignment="1">
      <alignment horizontal="center" vertical="center" shrinkToFit="1"/>
    </xf>
    <xf numFmtId="0" fontId="0" fillId="0" borderId="80" xfId="0" applyBorder="1" applyAlignment="1">
      <alignment horizontal="center" vertical="center" shrinkToFit="1"/>
    </xf>
    <xf numFmtId="0" fontId="12" fillId="0" borderId="65" xfId="0" applyFont="1" applyBorder="1" applyAlignment="1">
      <alignment horizontal="center" vertical="center" shrinkToFit="1"/>
    </xf>
    <xf numFmtId="0" fontId="12" fillId="0" borderId="80" xfId="0" applyFont="1" applyBorder="1" applyAlignment="1">
      <alignment horizontal="center" vertical="center" shrinkToFit="1"/>
    </xf>
    <xf numFmtId="0" fontId="12" fillId="0" borderId="79" xfId="0" applyFont="1" applyBorder="1" applyAlignment="1">
      <alignment horizontal="center" vertical="center" shrinkToFit="1"/>
    </xf>
    <xf numFmtId="0" fontId="11" fillId="0" borderId="4" xfId="0" applyFont="1" applyBorder="1" applyAlignment="1">
      <alignment vertical="center"/>
    </xf>
    <xf numFmtId="0" fontId="8" fillId="0" borderId="19" xfId="0" applyFont="1" applyBorder="1" applyAlignment="1">
      <alignment vertical="center" shrinkToFit="1"/>
    </xf>
    <xf numFmtId="0" fontId="8" fillId="0" borderId="1" xfId="0" applyFont="1" applyBorder="1" applyAlignment="1">
      <alignment vertical="center"/>
    </xf>
    <xf numFmtId="0" fontId="8" fillId="0" borderId="30" xfId="0" applyFont="1" applyBorder="1"/>
    <xf numFmtId="0" fontId="8" fillId="0" borderId="32" xfId="0" applyFont="1" applyBorder="1"/>
    <xf numFmtId="0" fontId="8" fillId="0" borderId="174" xfId="0" applyFont="1" applyBorder="1" applyAlignment="1">
      <alignment horizontal="left" vertical="center" shrinkToFit="1"/>
    </xf>
    <xf numFmtId="0" fontId="9" fillId="0" borderId="19" xfId="0" applyFont="1" applyBorder="1" applyAlignment="1">
      <alignment horizontal="center" vertical="center"/>
    </xf>
    <xf numFmtId="0" fontId="8" fillId="0" borderId="220" xfId="0" applyFont="1" applyBorder="1" applyAlignment="1">
      <alignment vertical="center" shrinkToFit="1"/>
    </xf>
    <xf numFmtId="0" fontId="8" fillId="0" borderId="32" xfId="0" applyFont="1" applyBorder="1" applyAlignment="1">
      <alignment horizontal="left" vertical="center"/>
    </xf>
    <xf numFmtId="0" fontId="9" fillId="0" borderId="32" xfId="0" applyFont="1" applyBorder="1" applyAlignment="1">
      <alignment vertical="center"/>
    </xf>
    <xf numFmtId="0" fontId="9" fillId="0" borderId="32" xfId="0" applyFont="1" applyBorder="1" applyAlignment="1">
      <alignment vertical="center" shrinkToFit="1"/>
    </xf>
    <xf numFmtId="0" fontId="9" fillId="0" borderId="31" xfId="0" applyFont="1" applyBorder="1" applyAlignment="1">
      <alignment vertical="center" shrinkToFit="1"/>
    </xf>
    <xf numFmtId="0" fontId="9" fillId="0" borderId="60" xfId="0" applyFont="1" applyBorder="1" applyAlignment="1">
      <alignment vertical="center" shrinkToFit="1"/>
    </xf>
    <xf numFmtId="0" fontId="8" fillId="0" borderId="9" xfId="0" applyFont="1" applyBorder="1" applyAlignment="1">
      <alignment vertical="center" shrinkToFit="1"/>
    </xf>
    <xf numFmtId="0" fontId="8" fillId="0" borderId="11" xfId="0" applyFont="1" applyBorder="1" applyAlignment="1">
      <alignment vertical="center"/>
    </xf>
    <xf numFmtId="0" fontId="8" fillId="0" borderId="18" xfId="0" applyFont="1" applyBorder="1" applyAlignment="1">
      <alignment vertical="center" shrinkToFit="1"/>
    </xf>
    <xf numFmtId="0" fontId="7" fillId="0" borderId="10" xfId="0" applyFont="1" applyBorder="1"/>
    <xf numFmtId="0" fontId="9" fillId="0" borderId="10" xfId="0" applyFont="1" applyBorder="1" applyAlignment="1">
      <alignment vertical="center"/>
    </xf>
    <xf numFmtId="0" fontId="7" fillId="0" borderId="11" xfId="0" applyFont="1" applyBorder="1" applyAlignment="1">
      <alignment vertical="center" shrinkToFit="1"/>
    </xf>
    <xf numFmtId="0" fontId="0" fillId="2" borderId="64" xfId="0" applyFill="1" applyBorder="1" applyAlignment="1">
      <alignment vertical="center" shrinkToFit="1"/>
    </xf>
    <xf numFmtId="0" fontId="0" fillId="2" borderId="61" xfId="0" applyFill="1" applyBorder="1" applyAlignment="1">
      <alignment horizontal="center" vertical="center" shrinkToFit="1"/>
    </xf>
    <xf numFmtId="0" fontId="0" fillId="2" borderId="62" xfId="0" applyFill="1" applyBorder="1" applyAlignment="1">
      <alignment vertical="center" shrinkToFit="1"/>
    </xf>
    <xf numFmtId="0" fontId="0" fillId="2" borderId="31" xfId="0" applyFill="1" applyBorder="1" applyAlignment="1">
      <alignment vertical="center" shrinkToFit="1"/>
    </xf>
    <xf numFmtId="0" fontId="0" fillId="2" borderId="60" xfId="0" applyFill="1" applyBorder="1" applyAlignment="1">
      <alignment horizontal="center" vertical="center" shrinkToFit="1"/>
    </xf>
    <xf numFmtId="0" fontId="0" fillId="2" borderId="63" xfId="0" applyFill="1" applyBorder="1" applyAlignment="1">
      <alignment vertical="center" shrinkToFit="1"/>
    </xf>
    <xf numFmtId="0" fontId="0" fillId="10" borderId="31" xfId="0" applyFill="1" applyBorder="1" applyAlignment="1">
      <alignment vertical="center" shrinkToFit="1"/>
    </xf>
    <xf numFmtId="0" fontId="0" fillId="10" borderId="60" xfId="0" applyFill="1" applyBorder="1" applyAlignment="1">
      <alignment vertical="center" shrinkToFit="1"/>
    </xf>
    <xf numFmtId="0" fontId="0" fillId="3" borderId="60" xfId="0" applyFill="1" applyBorder="1" applyAlignment="1">
      <alignment vertical="center" shrinkToFit="1"/>
    </xf>
    <xf numFmtId="0" fontId="0" fillId="10" borderId="63" xfId="0" applyFill="1" applyBorder="1" applyAlignment="1">
      <alignment vertical="center" shrinkToFit="1"/>
    </xf>
    <xf numFmtId="0" fontId="0" fillId="2" borderId="87" xfId="0" applyFill="1" applyBorder="1" applyAlignment="1">
      <alignment vertical="center" shrinkToFit="1"/>
    </xf>
    <xf numFmtId="0" fontId="0" fillId="2" borderId="80" xfId="0" applyFill="1" applyBorder="1" applyAlignment="1">
      <alignment horizontal="center" vertical="center" shrinkToFit="1"/>
    </xf>
    <xf numFmtId="0" fontId="0" fillId="2" borderId="65" xfId="0" applyFill="1" applyBorder="1" applyAlignment="1">
      <alignment horizontal="center" vertical="center" shrinkToFit="1"/>
    </xf>
    <xf numFmtId="0" fontId="0" fillId="2" borderId="82" xfId="0" applyFill="1" applyBorder="1" applyAlignment="1">
      <alignment horizontal="center" vertical="center" shrinkToFit="1"/>
    </xf>
    <xf numFmtId="0" fontId="0" fillId="2" borderId="224" xfId="0" applyFill="1" applyBorder="1" applyAlignment="1">
      <alignment horizontal="center" vertical="center" shrinkToFit="1"/>
    </xf>
    <xf numFmtId="0" fontId="0" fillId="2" borderId="81" xfId="0" applyFill="1" applyBorder="1" applyAlignment="1">
      <alignment horizontal="center" vertical="center" shrinkToFit="1"/>
    </xf>
    <xf numFmtId="0" fontId="0" fillId="2" borderId="220" xfId="0" applyFill="1" applyBorder="1" applyAlignment="1">
      <alignment horizontal="center" vertical="center" shrinkToFit="1"/>
    </xf>
    <xf numFmtId="0" fontId="0" fillId="2" borderId="63" xfId="0" applyFill="1" applyBorder="1" applyAlignment="1">
      <alignment horizontal="center" vertical="center" shrinkToFit="1"/>
    </xf>
    <xf numFmtId="0" fontId="0" fillId="0" borderId="88" xfId="0" applyBorder="1" applyAlignment="1">
      <alignment horizontal="center" vertical="center"/>
    </xf>
    <xf numFmtId="0" fontId="0" fillId="2" borderId="83" xfId="0" applyFill="1" applyBorder="1" applyAlignment="1">
      <alignment horizontal="center" vertical="center" shrinkToFit="1"/>
    </xf>
    <xf numFmtId="0" fontId="0" fillId="2" borderId="186" xfId="0" applyFill="1" applyBorder="1" applyAlignment="1">
      <alignment horizontal="center" vertical="center" shrinkToFit="1"/>
    </xf>
    <xf numFmtId="0" fontId="0" fillId="2" borderId="84" xfId="0" applyFill="1" applyBorder="1" applyAlignment="1">
      <alignment horizontal="center" vertical="center" shrinkToFit="1"/>
    </xf>
    <xf numFmtId="0" fontId="0" fillId="2" borderId="225" xfId="0" applyFill="1" applyBorder="1" applyAlignment="1">
      <alignment horizontal="center" vertical="center" shrinkToFit="1"/>
    </xf>
    <xf numFmtId="0" fontId="0" fillId="0" borderId="146" xfId="0" applyBorder="1" applyAlignment="1">
      <alignment vertical="center" shrinkToFit="1"/>
    </xf>
    <xf numFmtId="0" fontId="0" fillId="0" borderId="226" xfId="0" applyBorder="1" applyAlignment="1">
      <alignment vertical="center" shrinkToFit="1"/>
    </xf>
    <xf numFmtId="0" fontId="43" fillId="0" borderId="0" xfId="0" applyFont="1" applyAlignment="1">
      <alignment vertical="center"/>
    </xf>
    <xf numFmtId="0" fontId="43" fillId="0" borderId="13" xfId="0" applyFont="1" applyBorder="1" applyAlignment="1">
      <alignment vertical="center"/>
    </xf>
    <xf numFmtId="0" fontId="0" fillId="0" borderId="227" xfId="0" applyBorder="1" applyAlignment="1">
      <alignment horizontal="center" vertical="center"/>
    </xf>
    <xf numFmtId="0" fontId="0" fillId="2" borderId="64" xfId="0" applyFill="1" applyBorder="1" applyAlignment="1" applyProtection="1">
      <alignment vertical="center" shrinkToFit="1"/>
      <protection locked="0"/>
    </xf>
    <xf numFmtId="0" fontId="0" fillId="2" borderId="61" xfId="0" applyFill="1" applyBorder="1" applyAlignment="1" applyProtection="1">
      <alignment horizontal="center" vertical="center" shrinkToFit="1"/>
      <protection locked="0"/>
    </xf>
    <xf numFmtId="0" fontId="0" fillId="2" borderId="62" xfId="0" applyFill="1" applyBorder="1" applyAlignment="1" applyProtection="1">
      <alignment vertical="center" shrinkToFit="1"/>
      <protection locked="0"/>
    </xf>
    <xf numFmtId="0" fontId="0" fillId="0" borderId="220" xfId="0" applyBorder="1" applyAlignment="1">
      <alignment horizontal="center" vertical="center"/>
    </xf>
    <xf numFmtId="0" fontId="0" fillId="2" borderId="31" xfId="0" applyFill="1" applyBorder="1" applyAlignment="1" applyProtection="1">
      <alignment vertical="center" shrinkToFit="1"/>
      <protection locked="0"/>
    </xf>
    <xf numFmtId="0" fontId="0" fillId="2" borderId="60" xfId="0" applyFill="1" applyBorder="1" applyAlignment="1" applyProtection="1">
      <alignment horizontal="center" vertical="center" shrinkToFit="1"/>
      <protection locked="0"/>
    </xf>
    <xf numFmtId="0" fontId="0" fillId="2" borderId="63" xfId="0" applyFill="1" applyBorder="1" applyAlignment="1" applyProtection="1">
      <alignment vertical="center" shrinkToFit="1"/>
      <protection locked="0"/>
    </xf>
    <xf numFmtId="0" fontId="0" fillId="0" borderId="225" xfId="0" applyBorder="1" applyAlignment="1">
      <alignment horizontal="center" vertical="center"/>
    </xf>
    <xf numFmtId="0" fontId="45" fillId="2" borderId="87" xfId="0" applyFont="1" applyFill="1" applyBorder="1" applyAlignment="1" applyProtection="1">
      <alignment vertical="center" shrinkToFit="1"/>
      <protection locked="0"/>
    </xf>
    <xf numFmtId="0" fontId="45" fillId="2" borderId="80" xfId="0" applyFont="1" applyFill="1" applyBorder="1" applyAlignment="1" applyProtection="1">
      <alignment horizontal="center" vertical="center" shrinkToFit="1"/>
      <protection locked="0"/>
    </xf>
    <xf numFmtId="0" fontId="45" fillId="2" borderId="65" xfId="0" applyFont="1" applyFill="1" applyBorder="1" applyAlignment="1" applyProtection="1">
      <alignment horizontal="center" vertical="center" shrinkToFit="1"/>
      <protection locked="0"/>
    </xf>
    <xf numFmtId="0" fontId="45" fillId="0" borderId="66" xfId="0" applyFont="1" applyBorder="1" applyAlignment="1">
      <alignment vertical="center"/>
    </xf>
    <xf numFmtId="0" fontId="45" fillId="0" borderId="34" xfId="0" applyFont="1" applyBorder="1" applyAlignment="1">
      <alignment vertical="center"/>
    </xf>
    <xf numFmtId="0" fontId="0" fillId="2" borderId="82" xfId="0" applyFill="1" applyBorder="1" applyAlignment="1" applyProtection="1">
      <alignment horizontal="center" vertical="center" shrinkToFit="1"/>
      <protection locked="0"/>
    </xf>
    <xf numFmtId="0" fontId="0" fillId="2" borderId="224" xfId="0" applyFill="1" applyBorder="1" applyAlignment="1" applyProtection="1">
      <alignment horizontal="center" vertical="center" shrinkToFit="1"/>
      <protection locked="0"/>
    </xf>
    <xf numFmtId="0" fontId="0" fillId="2" borderId="81" xfId="0" applyFill="1" applyBorder="1" applyAlignment="1" applyProtection="1">
      <alignment horizontal="center" vertical="center" shrinkToFit="1"/>
      <protection locked="0"/>
    </xf>
    <xf numFmtId="0" fontId="0" fillId="2" borderId="85" xfId="0" applyFill="1" applyBorder="1" applyAlignment="1" applyProtection="1">
      <alignment horizontal="center" vertical="center" shrinkToFit="1"/>
      <protection locked="0"/>
    </xf>
    <xf numFmtId="0" fontId="0" fillId="2" borderId="220" xfId="0" applyFill="1" applyBorder="1" applyAlignment="1" applyProtection="1">
      <alignment horizontal="center" vertical="center" shrinkToFit="1"/>
      <protection locked="0"/>
    </xf>
    <xf numFmtId="0" fontId="0" fillId="2" borderId="63" xfId="0" applyFill="1" applyBorder="1" applyAlignment="1" applyProtection="1">
      <alignment horizontal="center" vertical="center" shrinkToFit="1"/>
      <protection locked="0"/>
    </xf>
    <xf numFmtId="0" fontId="0" fillId="2" borderId="78" xfId="0" applyFill="1" applyBorder="1" applyAlignment="1" applyProtection="1">
      <alignment horizontal="center" vertical="center" shrinkToFit="1"/>
      <protection locked="0"/>
    </xf>
    <xf numFmtId="0" fontId="0" fillId="2" borderId="88" xfId="0" applyFill="1" applyBorder="1" applyAlignment="1" applyProtection="1">
      <alignment horizontal="center" vertical="center" shrinkToFit="1"/>
      <protection locked="0"/>
    </xf>
    <xf numFmtId="0" fontId="0" fillId="2" borderId="83" xfId="0" applyFill="1" applyBorder="1" applyAlignment="1" applyProtection="1">
      <alignment horizontal="center" vertical="center" shrinkToFit="1"/>
      <protection locked="0"/>
    </xf>
    <xf numFmtId="0" fontId="0" fillId="2" borderId="186" xfId="0" applyFill="1" applyBorder="1" applyAlignment="1" applyProtection="1">
      <alignment horizontal="center" vertical="center" shrinkToFit="1"/>
      <protection locked="0"/>
    </xf>
    <xf numFmtId="0" fontId="0" fillId="2" borderId="84" xfId="0" applyFill="1" applyBorder="1" applyAlignment="1" applyProtection="1">
      <alignment horizontal="center" vertical="center" shrinkToFit="1"/>
      <protection locked="0"/>
    </xf>
    <xf numFmtId="0" fontId="0" fillId="2" borderId="86" xfId="0" applyFill="1" applyBorder="1" applyAlignment="1" applyProtection="1">
      <alignment horizontal="center" vertical="center" shrinkToFit="1"/>
      <protection locked="0"/>
    </xf>
    <xf numFmtId="0" fontId="0" fillId="2" borderId="80" xfId="0" applyFill="1" applyBorder="1" applyAlignment="1" applyProtection="1">
      <alignment horizontal="center" vertical="center" shrinkToFit="1"/>
      <protection locked="0"/>
    </xf>
    <xf numFmtId="0" fontId="0" fillId="2" borderId="225" xfId="0" applyFill="1" applyBorder="1" applyAlignment="1" applyProtection="1">
      <alignment horizontal="center" vertical="center" shrinkToFit="1"/>
      <protection locked="0"/>
    </xf>
    <xf numFmtId="0" fontId="0" fillId="2" borderId="65" xfId="0" applyFill="1" applyBorder="1" applyAlignment="1" applyProtection="1">
      <alignment horizontal="center" vertical="center" shrinkToFit="1"/>
      <protection locked="0"/>
    </xf>
    <xf numFmtId="0" fontId="0" fillId="2" borderId="79" xfId="0" applyFill="1" applyBorder="1" applyAlignment="1" applyProtection="1">
      <alignment horizontal="center" vertical="center" shrinkToFit="1"/>
      <protection locked="0"/>
    </xf>
    <xf numFmtId="0" fontId="0" fillId="2" borderId="87" xfId="0" applyFill="1" applyBorder="1" applyAlignment="1" applyProtection="1">
      <alignment vertical="center" shrinkToFit="1"/>
      <protection locked="0"/>
    </xf>
    <xf numFmtId="0" fontId="12" fillId="0" borderId="0" xfId="0" applyFont="1"/>
    <xf numFmtId="0" fontId="8" fillId="0" borderId="230" xfId="0" applyFont="1" applyBorder="1" applyAlignment="1">
      <alignment vertical="center"/>
    </xf>
    <xf numFmtId="0" fontId="8" fillId="0" borderId="231" xfId="0" applyFont="1" applyBorder="1" applyAlignment="1">
      <alignment vertical="center"/>
    </xf>
    <xf numFmtId="0" fontId="8" fillId="0" borderId="232" xfId="0" applyFont="1" applyBorder="1" applyAlignment="1">
      <alignment vertical="center"/>
    </xf>
    <xf numFmtId="0" fontId="8" fillId="0" borderId="233" xfId="0" applyFont="1" applyBorder="1" applyAlignment="1">
      <alignment vertical="center"/>
    </xf>
    <xf numFmtId="0" fontId="8" fillId="0" borderId="234" xfId="0" applyFont="1" applyBorder="1" applyAlignment="1">
      <alignment vertical="center"/>
    </xf>
    <xf numFmtId="0" fontId="8" fillId="0" borderId="16" xfId="0" applyFont="1" applyBorder="1" applyAlignment="1">
      <alignment horizontal="center" vertical="center"/>
    </xf>
    <xf numFmtId="0" fontId="7" fillId="0" borderId="19" xfId="0" applyFont="1" applyBorder="1"/>
    <xf numFmtId="0" fontId="7" fillId="0" borderId="18" xfId="0" applyFont="1" applyBorder="1"/>
    <xf numFmtId="0" fontId="8" fillId="0" borderId="235" xfId="0" applyFont="1" applyBorder="1" applyAlignment="1">
      <alignment vertical="center" shrinkToFit="1"/>
    </xf>
    <xf numFmtId="0" fontId="8" fillId="0" borderId="0" xfId="0" applyFont="1" applyAlignment="1">
      <alignment horizontal="center" vertical="center" wrapText="1"/>
    </xf>
    <xf numFmtId="0" fontId="6" fillId="0" borderId="9" xfId="3" applyFont="1" applyBorder="1" applyAlignment="1" applyProtection="1">
      <alignment horizontal="center" vertical="center"/>
      <protection locked="0"/>
    </xf>
    <xf numFmtId="0" fontId="6" fillId="0" borderId="10" xfId="3" applyFont="1" applyBorder="1" applyAlignment="1" applyProtection="1">
      <alignment horizontal="center" vertical="center"/>
      <protection locked="0"/>
    </xf>
    <xf numFmtId="0" fontId="6" fillId="0" borderId="11" xfId="3" applyFont="1" applyBorder="1" applyAlignment="1" applyProtection="1">
      <alignment horizontal="center" vertical="center"/>
      <protection locked="0"/>
    </xf>
    <xf numFmtId="0" fontId="6" fillId="0" borderId="2" xfId="3" applyFont="1" applyBorder="1" applyAlignment="1" applyProtection="1">
      <alignment horizontal="center" vertical="center"/>
      <protection locked="0"/>
    </xf>
    <xf numFmtId="0" fontId="6" fillId="0" borderId="4" xfId="3" applyFont="1" applyBorder="1" applyAlignment="1" applyProtection="1">
      <alignment horizontal="center" vertical="center"/>
      <protection locked="0"/>
    </xf>
    <xf numFmtId="0" fontId="6" fillId="0" borderId="3" xfId="3" applyFont="1" applyBorder="1" applyAlignment="1" applyProtection="1">
      <alignment horizontal="center" vertical="center"/>
      <protection locked="0"/>
    </xf>
    <xf numFmtId="0" fontId="0" fillId="0" borderId="80" xfId="0" applyBorder="1" applyAlignment="1">
      <alignment horizontal="center" vertical="center"/>
    </xf>
    <xf numFmtId="0" fontId="0" fillId="0" borderId="110" xfId="0" applyBorder="1" applyAlignment="1">
      <alignment horizontal="center" vertical="center" shrinkToFit="1"/>
    </xf>
    <xf numFmtId="0" fontId="0" fillId="0" borderId="13" xfId="0" applyBorder="1" applyAlignment="1">
      <alignment horizontal="center" vertical="center" shrinkToFit="1"/>
    </xf>
    <xf numFmtId="0" fontId="0" fillId="0" borderId="78" xfId="0" applyBorder="1" applyAlignment="1">
      <alignment horizontal="center" vertical="center"/>
    </xf>
    <xf numFmtId="0" fontId="0" fillId="0" borderId="60" xfId="0" applyBorder="1" applyAlignment="1">
      <alignment horizontal="center" vertical="center"/>
    </xf>
    <xf numFmtId="0" fontId="0" fillId="0" borderId="79" xfId="0" applyBorder="1" applyAlignment="1">
      <alignment horizontal="center" vertical="center"/>
    </xf>
    <xf numFmtId="179" fontId="6" fillId="0" borderId="0" xfId="3" applyNumberFormat="1" applyFont="1" applyAlignment="1">
      <alignment horizontal="center" vertical="center"/>
    </xf>
    <xf numFmtId="0" fontId="8" fillId="0" borderId="0" xfId="0" applyFont="1" applyAlignment="1">
      <alignment vertical="center" wrapText="1" shrinkToFit="1"/>
    </xf>
    <xf numFmtId="0" fontId="8" fillId="0" borderId="0" xfId="0" applyFont="1" applyAlignment="1">
      <alignment horizontal="center" vertical="center" wrapText="1" shrinkToFit="1"/>
    </xf>
    <xf numFmtId="0" fontId="8" fillId="0" borderId="4" xfId="0" applyFont="1" applyBorder="1" applyAlignment="1">
      <alignment vertical="center" wrapText="1" shrinkToFit="1"/>
    </xf>
    <xf numFmtId="0" fontId="8" fillId="0" borderId="4" xfId="0" applyFont="1" applyBorder="1" applyAlignment="1">
      <alignment vertical="center" shrinkToFit="1"/>
    </xf>
    <xf numFmtId="0" fontId="3" fillId="0" borderId="1" xfId="0" applyFont="1" applyBorder="1" applyAlignment="1">
      <alignment vertical="center"/>
    </xf>
    <xf numFmtId="0" fontId="3" fillId="0" borderId="10" xfId="0" applyFont="1" applyBorder="1" applyAlignment="1">
      <alignment vertical="center"/>
    </xf>
    <xf numFmtId="0" fontId="3" fillId="0" borderId="3" xfId="0" applyFont="1" applyBorder="1" applyAlignment="1">
      <alignment vertical="center"/>
    </xf>
    <xf numFmtId="0" fontId="7" fillId="0" borderId="12" xfId="0" applyFont="1" applyBorder="1" applyAlignment="1">
      <alignment vertical="center"/>
    </xf>
    <xf numFmtId="0" fontId="0" fillId="0" borderId="110" xfId="0" applyBorder="1" applyAlignment="1">
      <alignment vertical="center"/>
    </xf>
    <xf numFmtId="0" fontId="0" fillId="0" borderId="109" xfId="0" applyBorder="1" applyAlignment="1">
      <alignment vertical="center"/>
    </xf>
    <xf numFmtId="0" fontId="0" fillId="0" borderId="238" xfId="0" applyBorder="1" applyAlignment="1">
      <alignment horizontal="center" vertical="center"/>
    </xf>
    <xf numFmtId="0" fontId="45" fillId="0" borderId="110" xfId="0" applyFont="1" applyBorder="1" applyAlignment="1">
      <alignment vertical="center"/>
    </xf>
    <xf numFmtId="0" fontId="45" fillId="0" borderId="109" xfId="0" applyFont="1" applyBorder="1" applyAlignment="1">
      <alignment vertical="center"/>
    </xf>
    <xf numFmtId="0" fontId="0" fillId="2" borderId="238" xfId="0" applyFill="1" applyBorder="1" applyAlignment="1" applyProtection="1">
      <alignment horizontal="center" vertical="center" shrinkToFit="1"/>
      <protection locked="0"/>
    </xf>
    <xf numFmtId="0" fontId="7" fillId="0" borderId="0" xfId="0" applyFont="1" applyAlignment="1">
      <alignment horizontal="center" vertical="center" wrapText="1"/>
    </xf>
    <xf numFmtId="0" fontId="8" fillId="0" borderId="0" xfId="3" applyFont="1" applyAlignment="1">
      <alignment vertical="center" wrapText="1"/>
    </xf>
    <xf numFmtId="0" fontId="9" fillId="0" borderId="0" xfId="3" applyFont="1" applyAlignment="1">
      <alignment horizontal="center" vertical="center" wrapText="1"/>
    </xf>
    <xf numFmtId="0" fontId="57" fillId="0" borderId="0" xfId="0" applyFont="1" applyAlignment="1">
      <alignment vertical="center"/>
    </xf>
    <xf numFmtId="0" fontId="38" fillId="0" borderId="0" xfId="0" applyFont="1" applyAlignment="1">
      <alignment vertical="center"/>
    </xf>
    <xf numFmtId="0" fontId="58" fillId="0" borderId="0" xfId="0" applyFont="1" applyAlignment="1">
      <alignment vertical="center"/>
    </xf>
    <xf numFmtId="0" fontId="20" fillId="0" borderId="0" xfId="3" applyFont="1" applyAlignment="1">
      <alignment horizontal="center" vertical="center"/>
    </xf>
    <xf numFmtId="0" fontId="3" fillId="0" borderId="0" xfId="0" applyFont="1" applyAlignment="1">
      <alignment vertical="center"/>
    </xf>
    <xf numFmtId="0" fontId="30" fillId="0" borderId="0" xfId="0" applyFont="1" applyAlignment="1">
      <alignment horizontal="center"/>
    </xf>
    <xf numFmtId="0" fontId="8" fillId="0" borderId="0" xfId="3" applyFont="1" applyAlignment="1">
      <alignment vertical="top" wrapText="1"/>
    </xf>
    <xf numFmtId="0" fontId="6" fillId="0" borderId="1" xfId="0" applyFont="1" applyBorder="1" applyAlignment="1">
      <alignment vertical="top"/>
    </xf>
    <xf numFmtId="0" fontId="6" fillId="0" borderId="12" xfId="0" applyFont="1" applyBorder="1" applyAlignment="1">
      <alignment vertical="top"/>
    </xf>
    <xf numFmtId="0" fontId="6" fillId="0" borderId="2" xfId="0" applyFont="1" applyBorder="1" applyAlignment="1">
      <alignment vertical="top"/>
    </xf>
    <xf numFmtId="0" fontId="6" fillId="0" borderId="3" xfId="0" applyFont="1" applyBorder="1" applyAlignment="1">
      <alignment vertical="top"/>
    </xf>
    <xf numFmtId="0" fontId="8" fillId="0" borderId="5" xfId="0" applyFont="1" applyBorder="1" applyAlignment="1">
      <alignment vertical="center"/>
    </xf>
    <xf numFmtId="0" fontId="8" fillId="0" borderId="10" xfId="0" applyFont="1" applyBorder="1" applyAlignment="1" applyProtection="1">
      <alignment horizontal="center" vertical="center" shrinkToFit="1"/>
      <protection locked="0"/>
    </xf>
    <xf numFmtId="0" fontId="7" fillId="8" borderId="107" xfId="0" applyFont="1" applyFill="1" applyBorder="1" applyAlignment="1" applyProtection="1">
      <alignment vertical="center"/>
      <protection locked="0"/>
    </xf>
    <xf numFmtId="0" fontId="7" fillId="8" borderId="105" xfId="0" applyFont="1" applyFill="1" applyBorder="1" applyAlignment="1" applyProtection="1">
      <alignment vertical="center"/>
      <protection locked="0"/>
    </xf>
    <xf numFmtId="0" fontId="8" fillId="12" borderId="90" xfId="3" applyFont="1" applyFill="1" applyBorder="1" applyAlignment="1" applyProtection="1">
      <alignment horizontal="center" vertical="center" shrinkToFit="1"/>
      <protection locked="0"/>
    </xf>
    <xf numFmtId="0" fontId="8" fillId="12" borderId="35" xfId="3" applyFont="1" applyFill="1" applyBorder="1" applyAlignment="1" applyProtection="1">
      <alignment horizontal="center" vertical="center" shrinkToFit="1"/>
      <protection locked="0"/>
    </xf>
    <xf numFmtId="0" fontId="8" fillId="12" borderId="91" xfId="3" applyFont="1" applyFill="1" applyBorder="1" applyAlignment="1" applyProtection="1">
      <alignment horizontal="center" vertical="center" shrinkToFit="1"/>
      <protection locked="0"/>
    </xf>
    <xf numFmtId="0" fontId="8" fillId="12" borderId="69" xfId="3" applyFont="1" applyFill="1" applyBorder="1" applyAlignment="1" applyProtection="1">
      <alignment horizontal="center" vertical="center" shrinkToFit="1"/>
      <protection locked="0"/>
    </xf>
    <xf numFmtId="0" fontId="8" fillId="12" borderId="8" xfId="3" applyFont="1" applyFill="1" applyBorder="1" applyAlignment="1" applyProtection="1">
      <alignment horizontal="center" vertical="center" shrinkToFit="1"/>
      <protection locked="0"/>
    </xf>
    <xf numFmtId="0" fontId="8" fillId="12" borderId="51" xfId="3" applyFont="1" applyFill="1" applyBorder="1" applyAlignment="1" applyProtection="1">
      <alignment horizontal="center" vertical="center" shrinkToFit="1"/>
      <protection locked="0"/>
    </xf>
    <xf numFmtId="0" fontId="8" fillId="12" borderId="71" xfId="3" applyFont="1" applyFill="1" applyBorder="1" applyAlignment="1" applyProtection="1">
      <alignment horizontal="center" vertical="center" shrinkToFit="1"/>
      <protection locked="0"/>
    </xf>
    <xf numFmtId="0" fontId="8" fillId="12" borderId="72" xfId="3" applyFont="1" applyFill="1" applyBorder="1" applyAlignment="1" applyProtection="1">
      <alignment horizontal="center" vertical="center" shrinkToFit="1"/>
      <protection locked="0"/>
    </xf>
    <xf numFmtId="0" fontId="8" fillId="12" borderId="73" xfId="3" applyFont="1" applyFill="1" applyBorder="1" applyAlignment="1" applyProtection="1">
      <alignment horizontal="center" vertical="center" shrinkToFit="1"/>
      <protection locked="0"/>
    </xf>
    <xf numFmtId="0" fontId="8" fillId="12" borderId="52" xfId="3" applyFont="1" applyFill="1" applyBorder="1" applyAlignment="1" applyProtection="1">
      <alignment horizontal="center" vertical="center" shrinkToFit="1"/>
      <protection locked="0"/>
    </xf>
    <xf numFmtId="0" fontId="8" fillId="12" borderId="6" xfId="3" applyFont="1" applyFill="1" applyBorder="1" applyAlignment="1" applyProtection="1">
      <alignment horizontal="center" vertical="center" shrinkToFit="1"/>
      <protection locked="0"/>
    </xf>
    <xf numFmtId="0" fontId="8" fillId="12" borderId="70" xfId="3" applyFont="1" applyFill="1" applyBorder="1" applyAlignment="1" applyProtection="1">
      <alignment horizontal="center" vertical="center" shrinkToFit="1"/>
      <protection locked="0"/>
    </xf>
    <xf numFmtId="0" fontId="6" fillId="0" borderId="0" xfId="0" applyFont="1" applyAlignment="1">
      <alignment horizontal="left" vertical="center"/>
    </xf>
    <xf numFmtId="0" fontId="61" fillId="11" borderId="51" xfId="0" applyFont="1" applyFill="1" applyBorder="1" applyAlignment="1">
      <alignment horizontal="center" vertical="center"/>
    </xf>
    <xf numFmtId="0" fontId="0" fillId="8" borderId="9" xfId="0" applyFill="1" applyBorder="1"/>
    <xf numFmtId="0" fontId="0" fillId="8" borderId="10" xfId="0" applyFill="1" applyBorder="1" applyAlignment="1">
      <alignment horizontal="left" vertical="center"/>
    </xf>
    <xf numFmtId="0" fontId="0" fillId="8" borderId="11" xfId="0" applyFill="1" applyBorder="1" applyAlignment="1">
      <alignment horizontal="left" vertical="center"/>
    </xf>
    <xf numFmtId="0" fontId="0" fillId="8" borderId="51" xfId="0" applyFill="1" applyBorder="1" applyAlignment="1">
      <alignment horizontal="center" vertical="center"/>
    </xf>
    <xf numFmtId="0" fontId="0" fillId="8" borderId="51" xfId="0" applyFill="1" applyBorder="1" applyAlignment="1">
      <alignment vertical="center"/>
    </xf>
    <xf numFmtId="0" fontId="0" fillId="8" borderId="51" xfId="0" applyFill="1" applyBorder="1" applyAlignment="1">
      <alignment vertical="center" wrapText="1"/>
    </xf>
    <xf numFmtId="0" fontId="61" fillId="11" borderId="96" xfId="0" applyFont="1" applyFill="1" applyBorder="1" applyAlignment="1">
      <alignment horizontal="center" vertical="center"/>
    </xf>
    <xf numFmtId="0" fontId="0" fillId="0" borderId="51" xfId="0" applyBorder="1" applyAlignment="1">
      <alignment horizontal="center" vertical="center"/>
    </xf>
    <xf numFmtId="0" fontId="0" fillId="0" borderId="51" xfId="0" applyBorder="1" applyAlignment="1" applyProtection="1">
      <alignment horizontal="center" vertical="center"/>
      <protection locked="0"/>
    </xf>
    <xf numFmtId="0" fontId="0" fillId="0" borderId="51" xfId="0" applyBorder="1" applyAlignment="1" applyProtection="1">
      <alignment horizontal="left" vertical="center"/>
      <protection locked="0"/>
    </xf>
    <xf numFmtId="0" fontId="0" fillId="0" borderId="0" xfId="0" applyAlignment="1">
      <alignment horizontal="left" vertical="center"/>
    </xf>
    <xf numFmtId="0" fontId="0" fillId="0" borderId="0" xfId="0" applyAlignment="1" applyProtection="1">
      <alignment horizontal="left" vertical="center"/>
      <protection locked="0"/>
    </xf>
    <xf numFmtId="0" fontId="3" fillId="0" borderId="4" xfId="0" applyFont="1" applyBorder="1" applyAlignment="1">
      <alignment vertical="center"/>
    </xf>
    <xf numFmtId="0" fontId="26" fillId="14" borderId="1" xfId="3" applyFont="1" applyFill="1" applyBorder="1" applyAlignment="1">
      <alignment vertical="center"/>
    </xf>
    <xf numFmtId="0" fontId="29" fillId="14" borderId="10" xfId="3" applyFont="1" applyFill="1" applyBorder="1" applyAlignment="1">
      <alignment vertical="center" wrapText="1"/>
    </xf>
    <xf numFmtId="0" fontId="26" fillId="14" borderId="2" xfId="3" applyFont="1" applyFill="1" applyBorder="1" applyAlignment="1">
      <alignment vertical="center"/>
    </xf>
    <xf numFmtId="0" fontId="29" fillId="14" borderId="4" xfId="3" applyFont="1" applyFill="1" applyBorder="1" applyAlignment="1">
      <alignment vertical="center" wrapText="1"/>
    </xf>
    <xf numFmtId="0" fontId="8" fillId="14" borderId="249" xfId="0" applyFont="1" applyFill="1" applyBorder="1" applyAlignment="1" applyProtection="1">
      <alignment vertical="center"/>
      <protection locked="0"/>
    </xf>
    <xf numFmtId="176" fontId="8" fillId="14" borderId="8" xfId="0" applyNumberFormat="1" applyFont="1" applyFill="1" applyBorder="1" applyAlignment="1">
      <alignment vertical="center"/>
    </xf>
    <xf numFmtId="0" fontId="22" fillId="14" borderId="2" xfId="0" applyFont="1" applyFill="1" applyBorder="1" applyAlignment="1">
      <alignment vertical="center"/>
    </xf>
    <xf numFmtId="0" fontId="22" fillId="14" borderId="4" xfId="0" applyFont="1" applyFill="1" applyBorder="1" applyAlignment="1">
      <alignment vertical="center"/>
    </xf>
    <xf numFmtId="0" fontId="1" fillId="14" borderId="4" xfId="0" applyFont="1" applyFill="1" applyBorder="1"/>
    <xf numFmtId="0" fontId="1" fillId="14" borderId="3" xfId="0" applyFont="1" applyFill="1" applyBorder="1"/>
    <xf numFmtId="0" fontId="3" fillId="0" borderId="0" xfId="0" applyFont="1" applyAlignment="1">
      <alignment horizontal="center" vertical="center"/>
    </xf>
    <xf numFmtId="0" fontId="3" fillId="0" borderId="32" xfId="0" applyFont="1" applyBorder="1" applyAlignment="1">
      <alignment horizontal="left" vertical="center"/>
    </xf>
    <xf numFmtId="0" fontId="3" fillId="0" borderId="266" xfId="0" applyFont="1" applyBorder="1" applyAlignment="1">
      <alignment horizontal="left" vertical="center"/>
    </xf>
    <xf numFmtId="0" fontId="7" fillId="14" borderId="0" xfId="0" applyFont="1" applyFill="1"/>
    <xf numFmtId="0" fontId="8" fillId="8" borderId="282" xfId="0" applyFont="1" applyFill="1" applyBorder="1" applyAlignment="1" applyProtection="1">
      <alignment horizontal="center" vertical="center" shrinkToFit="1"/>
      <protection locked="0"/>
    </xf>
    <xf numFmtId="0" fontId="8" fillId="8" borderId="284" xfId="0" applyFont="1" applyFill="1" applyBorder="1" applyAlignment="1" applyProtection="1">
      <alignment horizontal="center" vertical="center" shrinkToFit="1"/>
      <protection locked="0"/>
    </xf>
    <xf numFmtId="0" fontId="8" fillId="12" borderId="149" xfId="0" applyFont="1" applyFill="1" applyBorder="1" applyAlignment="1" applyProtection="1">
      <alignment vertical="center" shrinkToFit="1"/>
      <protection locked="0"/>
    </xf>
    <xf numFmtId="0" fontId="8" fillId="12" borderId="149" xfId="0" applyFont="1" applyFill="1" applyBorder="1" applyAlignment="1" applyProtection="1">
      <alignment horizontal="center" vertical="center" shrinkToFit="1"/>
      <protection locked="0"/>
    </xf>
    <xf numFmtId="0" fontId="8" fillId="12" borderId="55" xfId="0" applyFont="1" applyFill="1" applyBorder="1" applyAlignment="1" applyProtection="1">
      <alignment vertical="center" shrinkToFit="1"/>
      <protection locked="0"/>
    </xf>
    <xf numFmtId="0" fontId="8" fillId="12" borderId="55" xfId="0" applyFont="1" applyFill="1" applyBorder="1" applyAlignment="1" applyProtection="1">
      <alignment horizontal="center" vertical="center" shrinkToFit="1"/>
      <protection locked="0"/>
    </xf>
    <xf numFmtId="0" fontId="8" fillId="8" borderId="13" xfId="0" applyFont="1" applyFill="1" applyBorder="1" applyAlignment="1" applyProtection="1">
      <alignment horizontal="center" vertical="center" shrinkToFit="1"/>
      <protection locked="0"/>
    </xf>
    <xf numFmtId="0" fontId="8" fillId="12" borderId="118" xfId="0" applyFont="1" applyFill="1" applyBorder="1" applyAlignment="1" applyProtection="1">
      <alignment vertical="center" shrinkToFit="1"/>
      <protection locked="0"/>
    </xf>
    <xf numFmtId="0" fontId="8" fillId="12" borderId="118" xfId="0" applyFont="1" applyFill="1" applyBorder="1" applyAlignment="1" applyProtection="1">
      <alignment horizontal="center" vertical="center" shrinkToFit="1"/>
      <protection locked="0"/>
    </xf>
    <xf numFmtId="0" fontId="7" fillId="0" borderId="3" xfId="0" applyFont="1" applyBorder="1" applyAlignment="1">
      <alignment vertical="center" shrinkToFit="1"/>
    </xf>
    <xf numFmtId="0" fontId="8" fillId="0" borderId="10" xfId="0" applyFont="1" applyBorder="1" applyAlignment="1">
      <alignment vertical="center" shrinkToFit="1"/>
    </xf>
    <xf numFmtId="0" fontId="62" fillId="8" borderId="12" xfId="0" applyFont="1" applyFill="1" applyBorder="1" applyAlignment="1" applyProtection="1">
      <alignment horizontal="left" vertical="center" wrapText="1"/>
      <protection locked="0"/>
    </xf>
    <xf numFmtId="0" fontId="6" fillId="0" borderId="0" xfId="3" applyFont="1" applyAlignment="1">
      <alignment horizontal="center" vertical="center"/>
    </xf>
    <xf numFmtId="0" fontId="26" fillId="0" borderId="0" xfId="3" applyFont="1" applyAlignment="1">
      <alignment horizontal="center" vertical="center"/>
    </xf>
    <xf numFmtId="0" fontId="22" fillId="0" borderId="0" xfId="0" applyFont="1"/>
    <xf numFmtId="0" fontId="7" fillId="0" borderId="0" xfId="0" applyFont="1" applyAlignment="1">
      <alignment horizontal="left" vertical="center" wrapText="1"/>
    </xf>
    <xf numFmtId="0" fontId="6" fillId="0" borderId="10" xfId="0" applyFont="1" applyBorder="1" applyAlignment="1">
      <alignment horizontal="center" vertical="center"/>
    </xf>
    <xf numFmtId="0" fontId="15" fillId="0" borderId="0" xfId="0" applyFont="1" applyAlignment="1">
      <alignment horizontal="left" shrinkToFit="1"/>
    </xf>
    <xf numFmtId="0" fontId="7" fillId="0" borderId="0" xfId="0" applyFont="1" applyAlignment="1">
      <alignment horizontal="left" vertical="center"/>
    </xf>
    <xf numFmtId="0" fontId="6" fillId="0" borderId="0" xfId="0" applyFont="1" applyAlignment="1">
      <alignment horizontal="center" vertical="center"/>
    </xf>
    <xf numFmtId="0" fontId="7" fillId="0" borderId="0" xfId="3" applyFont="1" applyAlignment="1">
      <alignment horizontal="left" vertical="center" wrapText="1"/>
    </xf>
    <xf numFmtId="0" fontId="6" fillId="0" borderId="0" xfId="3" applyFont="1" applyAlignment="1">
      <alignment horizontal="left" vertical="center"/>
    </xf>
    <xf numFmtId="49" fontId="6" fillId="0" borderId="0" xfId="3" applyNumberFormat="1" applyFont="1" applyAlignment="1">
      <alignment horizontal="center" vertical="center" shrinkToFit="1"/>
    </xf>
    <xf numFmtId="0" fontId="6" fillId="0" borderId="0" xfId="3" applyFont="1" applyAlignment="1" applyProtection="1">
      <alignment horizontal="center" vertical="center"/>
      <protection locked="0"/>
    </xf>
    <xf numFmtId="0" fontId="0" fillId="0" borderId="0" xfId="0" applyAlignment="1">
      <alignment horizontal="left" vertical="top"/>
    </xf>
    <xf numFmtId="0" fontId="9" fillId="0" borderId="0" xfId="0" applyFont="1" applyAlignment="1">
      <alignment horizontal="left" vertical="center" wrapText="1"/>
    </xf>
    <xf numFmtId="0" fontId="29" fillId="0" borderId="9" xfId="3" applyFont="1" applyBorder="1" applyAlignment="1">
      <alignment vertical="center" wrapText="1"/>
    </xf>
    <xf numFmtId="0" fontId="29" fillId="0" borderId="2" xfId="3" applyFont="1" applyBorder="1" applyAlignment="1">
      <alignment vertical="center" wrapText="1"/>
    </xf>
    <xf numFmtId="0" fontId="1" fillId="0" borderId="0" xfId="0" applyFont="1" applyAlignment="1">
      <alignment vertical="center" shrinkToFit="1"/>
    </xf>
    <xf numFmtId="0" fontId="81" fillId="0" borderId="0" xfId="3" applyFont="1" applyAlignment="1">
      <alignment horizontal="center" vertical="center"/>
    </xf>
    <xf numFmtId="0" fontId="9" fillId="0" borderId="76" xfId="0" applyFont="1" applyBorder="1" applyAlignment="1">
      <alignment vertical="center" shrinkToFit="1"/>
    </xf>
    <xf numFmtId="0" fontId="9" fillId="0" borderId="228" xfId="0" applyFont="1" applyBorder="1" applyAlignment="1">
      <alignment vertical="center" shrinkToFit="1"/>
    </xf>
    <xf numFmtId="0" fontId="6" fillId="0" borderId="229" xfId="3" applyFont="1" applyBorder="1" applyAlignment="1">
      <alignment horizontal="center" vertical="center"/>
    </xf>
    <xf numFmtId="0" fontId="7" fillId="0" borderId="228" xfId="3" applyFont="1" applyBorder="1" applyAlignment="1">
      <alignment vertical="center"/>
    </xf>
    <xf numFmtId="0" fontId="7" fillId="0" borderId="76" xfId="3" applyFont="1" applyBorder="1" applyAlignment="1">
      <alignment vertical="center"/>
    </xf>
    <xf numFmtId="0" fontId="7" fillId="0" borderId="171" xfId="3" applyFont="1" applyBorder="1" applyAlignment="1">
      <alignment vertical="center"/>
    </xf>
    <xf numFmtId="178" fontId="6" fillId="2" borderId="110" xfId="0" applyNumberFormat="1" applyFont="1" applyFill="1" applyBorder="1" applyAlignment="1">
      <alignment horizontal="center" vertical="center" shrinkToFit="1"/>
    </xf>
    <xf numFmtId="0" fontId="8" fillId="0" borderId="45" xfId="0" applyFont="1" applyBorder="1" applyAlignment="1">
      <alignment vertical="center" shrinkToFit="1"/>
    </xf>
    <xf numFmtId="0" fontId="8" fillId="17" borderId="0" xfId="0" applyFont="1" applyFill="1" applyAlignment="1">
      <alignment horizontal="center" vertical="center"/>
    </xf>
    <xf numFmtId="0" fontId="8" fillId="14" borderId="193" xfId="0" applyFont="1" applyFill="1" applyBorder="1" applyAlignment="1">
      <alignment horizontal="left" vertical="center"/>
    </xf>
    <xf numFmtId="0" fontId="8" fillId="14" borderId="22" xfId="0" applyFont="1" applyFill="1" applyBorder="1" applyAlignment="1">
      <alignment horizontal="left" vertical="center"/>
    </xf>
    <xf numFmtId="0" fontId="8" fillId="14" borderId="22" xfId="0" applyFont="1" applyFill="1" applyBorder="1" applyAlignment="1" applyProtection="1">
      <alignment horizontal="left" vertical="center"/>
      <protection locked="0"/>
    </xf>
    <xf numFmtId="0" fontId="0" fillId="14" borderId="22" xfId="0" applyFill="1" applyBorder="1" applyAlignment="1">
      <alignment horizontal="left" vertical="center"/>
    </xf>
    <xf numFmtId="0" fontId="8" fillId="14" borderId="22" xfId="0" applyFont="1" applyFill="1" applyBorder="1" applyAlignment="1" applyProtection="1">
      <alignment horizontal="left" vertical="center" shrinkToFit="1"/>
      <protection locked="0"/>
    </xf>
    <xf numFmtId="0" fontId="8" fillId="14" borderId="166" xfId="0" applyFont="1" applyFill="1" applyBorder="1" applyAlignment="1">
      <alignment horizontal="left" vertical="center"/>
    </xf>
    <xf numFmtId="0" fontId="0" fillId="8" borderId="220" xfId="0" applyFill="1" applyBorder="1" applyAlignment="1" applyProtection="1">
      <alignment vertical="center" shrinkToFit="1"/>
      <protection locked="0"/>
    </xf>
    <xf numFmtId="0" fontId="0" fillId="0" borderId="32" xfId="0" applyBorder="1" applyAlignment="1">
      <alignment horizontal="left" vertical="center" shrinkToFit="1"/>
    </xf>
    <xf numFmtId="0" fontId="0" fillId="8" borderId="32" xfId="0" applyFill="1" applyBorder="1" applyAlignment="1" applyProtection="1">
      <alignment horizontal="left" vertical="center" shrinkToFit="1"/>
      <protection locked="0"/>
    </xf>
    <xf numFmtId="0" fontId="8" fillId="8" borderId="32" xfId="0" applyFont="1" applyFill="1" applyBorder="1" applyAlignment="1" applyProtection="1">
      <alignment horizontal="left" vertical="center" shrinkToFit="1"/>
      <protection locked="0"/>
    </xf>
    <xf numFmtId="0" fontId="65" fillId="14" borderId="32" xfId="0" applyFont="1" applyFill="1" applyBorder="1" applyAlignment="1">
      <alignment horizontal="left" vertical="center" shrinkToFit="1"/>
    </xf>
    <xf numFmtId="0" fontId="8" fillId="14" borderId="32" xfId="0" applyFont="1" applyFill="1" applyBorder="1" applyAlignment="1" applyProtection="1">
      <alignment horizontal="left" vertical="center"/>
      <protection locked="0"/>
    </xf>
    <xf numFmtId="0" fontId="8" fillId="14" borderId="174" xfId="0" applyFont="1" applyFill="1" applyBorder="1" applyAlignment="1">
      <alignment horizontal="center" vertical="center"/>
    </xf>
    <xf numFmtId="0" fontId="0" fillId="8" borderId="268" xfId="0" applyFill="1" applyBorder="1" applyAlignment="1" applyProtection="1">
      <alignment vertical="center" shrinkToFit="1"/>
      <protection locked="0"/>
    </xf>
    <xf numFmtId="0" fontId="0" fillId="0" borderId="266" xfId="0" applyBorder="1" applyAlignment="1">
      <alignment horizontal="left" vertical="center" shrinkToFit="1"/>
    </xf>
    <xf numFmtId="0" fontId="0" fillId="8" borderId="266" xfId="0" applyFill="1" applyBorder="1" applyAlignment="1" applyProtection="1">
      <alignment horizontal="left" vertical="center" shrinkToFit="1"/>
      <protection locked="0"/>
    </xf>
    <xf numFmtId="0" fontId="8" fillId="8" borderId="266" xfId="0" applyFont="1" applyFill="1" applyBorder="1" applyAlignment="1" applyProtection="1">
      <alignment horizontal="left" vertical="center" shrinkToFit="1"/>
      <protection locked="0"/>
    </xf>
    <xf numFmtId="0" fontId="65" fillId="14" borderId="266" xfId="0" applyFont="1" applyFill="1" applyBorder="1" applyAlignment="1">
      <alignment horizontal="left" vertical="center" shrinkToFit="1"/>
    </xf>
    <xf numFmtId="0" fontId="8" fillId="14" borderId="266" xfId="0" applyFont="1" applyFill="1" applyBorder="1" applyAlignment="1" applyProtection="1">
      <alignment horizontal="left" vertical="center"/>
      <protection locked="0"/>
    </xf>
    <xf numFmtId="0" fontId="8" fillId="14" borderId="269" xfId="0" applyFont="1" applyFill="1" applyBorder="1" applyAlignment="1">
      <alignment horizontal="center" vertical="center"/>
    </xf>
    <xf numFmtId="0" fontId="8" fillId="14" borderId="1" xfId="0" applyFont="1" applyFill="1" applyBorder="1" applyAlignment="1">
      <alignment horizontal="left" vertical="center" shrinkToFit="1"/>
    </xf>
    <xf numFmtId="0" fontId="8" fillId="14" borderId="0" xfId="0" applyFont="1" applyFill="1" applyAlignment="1">
      <alignment horizontal="left" vertical="center" shrinkToFit="1"/>
    </xf>
    <xf numFmtId="0" fontId="8" fillId="14" borderId="12" xfId="0" applyFont="1" applyFill="1" applyBorder="1" applyAlignment="1">
      <alignment horizontal="left" vertical="center" shrinkToFit="1"/>
    </xf>
    <xf numFmtId="0" fontId="6" fillId="0" borderId="0" xfId="0" applyFont="1" applyAlignment="1">
      <alignment horizontal="left" vertical="center" wrapText="1"/>
    </xf>
    <xf numFmtId="0" fontId="21" fillId="0" borderId="0" xfId="0" applyFont="1" applyAlignment="1">
      <alignment vertical="center"/>
    </xf>
    <xf numFmtId="0" fontId="58" fillId="0" borderId="0" xfId="0" applyFont="1" applyAlignment="1">
      <alignment vertical="center" wrapText="1"/>
    </xf>
    <xf numFmtId="0" fontId="37" fillId="0" borderId="0" xfId="0" applyFont="1" applyAlignment="1">
      <alignment vertical="center" wrapText="1"/>
    </xf>
    <xf numFmtId="0" fontId="83"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21" fillId="0" borderId="0" xfId="0" applyFont="1" applyAlignment="1">
      <alignment vertical="center" wrapText="1"/>
    </xf>
    <xf numFmtId="0" fontId="76" fillId="0" borderId="0" xfId="0" applyFont="1" applyAlignment="1">
      <alignment horizontal="center" vertical="center"/>
    </xf>
    <xf numFmtId="0" fontId="24" fillId="0" borderId="0" xfId="0" applyFont="1" applyAlignment="1">
      <alignment horizontal="center" vertical="center"/>
    </xf>
    <xf numFmtId="0" fontId="7" fillId="0" borderId="0" xfId="0" applyFont="1" applyAlignment="1" applyProtection="1">
      <alignment vertical="center"/>
      <protection hidden="1"/>
    </xf>
    <xf numFmtId="0" fontId="8" fillId="0" borderId="43" xfId="0" applyFont="1" applyBorder="1" applyAlignment="1">
      <alignment vertical="center" shrinkToFit="1"/>
    </xf>
    <xf numFmtId="0" fontId="8" fillId="0" borderId="44" xfId="0" applyFont="1" applyBorder="1" applyAlignment="1">
      <alignment vertical="center" shrinkToFit="1"/>
    </xf>
    <xf numFmtId="0" fontId="7" fillId="0" borderId="32" xfId="0" applyFont="1" applyBorder="1" applyAlignment="1" applyProtection="1">
      <alignment vertical="center"/>
      <protection locked="0"/>
    </xf>
    <xf numFmtId="0" fontId="8" fillId="12" borderId="90" xfId="3" applyFont="1" applyFill="1" applyBorder="1" applyAlignment="1" applyProtection="1">
      <alignment horizontal="left" vertical="center" shrinkToFit="1"/>
      <protection locked="0"/>
    </xf>
    <xf numFmtId="0" fontId="8" fillId="12" borderId="35" xfId="3" applyFont="1" applyFill="1" applyBorder="1" applyAlignment="1" applyProtection="1">
      <alignment horizontal="left" vertical="center" shrinkToFit="1"/>
      <protection locked="0"/>
    </xf>
    <xf numFmtId="0" fontId="8" fillId="12" borderId="91" xfId="3" applyFont="1" applyFill="1" applyBorder="1" applyAlignment="1" applyProtection="1">
      <alignment horizontal="left" vertical="center" shrinkToFit="1"/>
      <protection locked="0"/>
    </xf>
    <xf numFmtId="0" fontId="8" fillId="12" borderId="52" xfId="3" applyFont="1" applyFill="1" applyBorder="1" applyAlignment="1" applyProtection="1">
      <alignment horizontal="left" vertical="center" shrinkToFit="1"/>
      <protection locked="0"/>
    </xf>
    <xf numFmtId="0" fontId="8" fillId="12" borderId="69" xfId="3" applyFont="1" applyFill="1" applyBorder="1" applyAlignment="1" applyProtection="1">
      <alignment horizontal="left" vertical="center" shrinkToFit="1"/>
      <protection locked="0"/>
    </xf>
    <xf numFmtId="0" fontId="8" fillId="12" borderId="8" xfId="3" applyFont="1" applyFill="1" applyBorder="1" applyAlignment="1" applyProtection="1">
      <alignment horizontal="left" vertical="center" shrinkToFit="1"/>
      <protection locked="0"/>
    </xf>
    <xf numFmtId="0" fontId="8" fillId="12" borderId="51" xfId="3" applyFont="1" applyFill="1" applyBorder="1" applyAlignment="1" applyProtection="1">
      <alignment horizontal="left" vertical="center" shrinkToFit="1"/>
      <protection locked="0"/>
    </xf>
    <xf numFmtId="0" fontId="8" fillId="12" borderId="6" xfId="3" applyFont="1" applyFill="1" applyBorder="1" applyAlignment="1" applyProtection="1">
      <alignment horizontal="left" vertical="center" shrinkToFit="1"/>
      <protection locked="0"/>
    </xf>
    <xf numFmtId="0" fontId="8" fillId="12" borderId="71" xfId="3" applyFont="1" applyFill="1" applyBorder="1" applyAlignment="1" applyProtection="1">
      <alignment horizontal="left" vertical="center" shrinkToFit="1"/>
      <protection locked="0"/>
    </xf>
    <xf numFmtId="0" fontId="8" fillId="12" borderId="72" xfId="3" applyFont="1" applyFill="1" applyBorder="1" applyAlignment="1" applyProtection="1">
      <alignment horizontal="left" vertical="center" shrinkToFit="1"/>
      <protection locked="0"/>
    </xf>
    <xf numFmtId="0" fontId="8" fillId="12" borderId="73" xfId="3" applyFont="1" applyFill="1" applyBorder="1" applyAlignment="1" applyProtection="1">
      <alignment horizontal="left" vertical="center" shrinkToFit="1"/>
      <protection locked="0"/>
    </xf>
    <xf numFmtId="0" fontId="8" fillId="12" borderId="70" xfId="3" applyFont="1" applyFill="1" applyBorder="1" applyAlignment="1" applyProtection="1">
      <alignment horizontal="left" vertical="center" shrinkToFit="1"/>
      <protection locked="0"/>
    </xf>
    <xf numFmtId="0" fontId="11" fillId="0" borderId="3" xfId="0" applyFont="1" applyBorder="1" applyAlignment="1">
      <alignment vertical="center"/>
    </xf>
    <xf numFmtId="0" fontId="6" fillId="0" borderId="0" xfId="0" applyFont="1" applyAlignment="1">
      <alignment horizontal="center" vertical="center" textRotation="255"/>
    </xf>
    <xf numFmtId="0" fontId="21" fillId="0" borderId="0" xfId="0" applyFont="1" applyAlignment="1">
      <alignment horizontal="left" vertical="center" shrinkToFit="1"/>
    </xf>
    <xf numFmtId="49" fontId="6" fillId="0" borderId="0" xfId="3" applyNumberFormat="1" applyFont="1" applyAlignment="1">
      <alignment vertical="top" shrinkToFit="1"/>
    </xf>
    <xf numFmtId="0" fontId="8" fillId="0" borderId="7" xfId="0" applyFont="1" applyBorder="1" applyAlignment="1">
      <alignment horizontal="center" vertical="center"/>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8" fillId="0" borderId="4" xfId="0" applyFont="1" applyBorder="1" applyAlignment="1">
      <alignment horizontal="center" vertical="center" shrinkToFit="1"/>
    </xf>
    <xf numFmtId="0" fontId="8" fillId="14" borderId="4" xfId="0" applyFont="1" applyFill="1" applyBorder="1" applyAlignment="1" applyProtection="1">
      <alignment horizontal="left" vertical="center" wrapText="1" shrinkToFit="1"/>
      <protection locked="0"/>
    </xf>
    <xf numFmtId="0" fontId="0" fillId="0" borderId="12" xfId="0" applyBorder="1" applyAlignment="1">
      <alignment vertical="center" wrapText="1"/>
    </xf>
    <xf numFmtId="0" fontId="8" fillId="12" borderId="302" xfId="0" applyFont="1" applyFill="1" applyBorder="1" applyAlignment="1" applyProtection="1">
      <alignment vertical="center" shrinkToFit="1"/>
      <protection locked="0"/>
    </xf>
    <xf numFmtId="0" fontId="8" fillId="12" borderId="302" xfId="0" applyFont="1" applyFill="1" applyBorder="1" applyAlignment="1" applyProtection="1">
      <alignment horizontal="center" vertical="center" shrinkToFit="1"/>
      <protection locked="0"/>
    </xf>
    <xf numFmtId="0" fontId="8" fillId="8" borderId="303" xfId="0" applyFont="1" applyFill="1" applyBorder="1" applyAlignment="1" applyProtection="1">
      <alignment horizontal="center" vertical="center" shrinkToFit="1"/>
      <protection locked="0"/>
    </xf>
    <xf numFmtId="0" fontId="101" fillId="0" borderId="0" xfId="0" applyFont="1"/>
    <xf numFmtId="0" fontId="7" fillId="0" borderId="13" xfId="0" applyFont="1" applyBorder="1" applyAlignment="1">
      <alignment vertical="center"/>
    </xf>
    <xf numFmtId="0" fontId="103" fillId="0" borderId="0" xfId="0" applyFont="1"/>
    <xf numFmtId="0" fontId="86" fillId="0" borderId="0" xfId="0" applyFont="1" applyAlignment="1">
      <alignment horizontal="center"/>
    </xf>
    <xf numFmtId="0" fontId="86" fillId="0" borderId="0" xfId="0" applyFont="1" applyAlignment="1">
      <alignment horizontal="left"/>
    </xf>
    <xf numFmtId="0" fontId="102" fillId="0" borderId="0" xfId="0" applyFont="1"/>
    <xf numFmtId="0" fontId="86" fillId="0" borderId="0" xfId="0" applyFont="1"/>
    <xf numFmtId="186" fontId="86" fillId="0" borderId="0" xfId="0" applyNumberFormat="1" applyFont="1"/>
    <xf numFmtId="0" fontId="86" fillId="0" borderId="51" xfId="0" applyFont="1" applyBorder="1"/>
    <xf numFmtId="0" fontId="86" fillId="22" borderId="51" xfId="0" applyFont="1" applyFill="1" applyBorder="1" applyAlignment="1">
      <alignment shrinkToFit="1"/>
    </xf>
    <xf numFmtId="0" fontId="102" fillId="0" borderId="9" xfId="0" applyFont="1" applyBorder="1"/>
    <xf numFmtId="0" fontId="102" fillId="0" borderId="95" xfId="0" applyFont="1" applyBorder="1"/>
    <xf numFmtId="0" fontId="86" fillId="22" borderId="9" xfId="0" applyFont="1" applyFill="1" applyBorder="1" applyAlignment="1">
      <alignment shrinkToFit="1"/>
    </xf>
    <xf numFmtId="0" fontId="86" fillId="22" borderId="95" xfId="0" applyFont="1" applyFill="1" applyBorder="1" applyAlignment="1">
      <alignment horizontal="center"/>
    </xf>
    <xf numFmtId="0" fontId="86" fillId="0" borderId="9" xfId="0" applyFont="1" applyBorder="1" applyAlignment="1">
      <alignment shrinkToFit="1"/>
    </xf>
    <xf numFmtId="0" fontId="86" fillId="0" borderId="95" xfId="0" applyFont="1" applyBorder="1" applyAlignment="1">
      <alignment horizontal="center"/>
    </xf>
    <xf numFmtId="186" fontId="86" fillId="22" borderId="95" xfId="0" applyNumberFormat="1" applyFont="1" applyFill="1" applyBorder="1" applyAlignment="1">
      <alignment horizontal="center"/>
    </xf>
    <xf numFmtId="186" fontId="86" fillId="0" borderId="95" xfId="0" applyNumberFormat="1" applyFont="1" applyBorder="1" applyAlignment="1">
      <alignment horizontal="center"/>
    </xf>
    <xf numFmtId="0" fontId="86" fillId="0" borderId="9" xfId="0" applyFont="1" applyBorder="1"/>
    <xf numFmtId="9" fontId="86" fillId="0" borderId="95" xfId="0" applyNumberFormat="1" applyFont="1" applyBorder="1" applyAlignment="1">
      <alignment horizontal="center"/>
    </xf>
    <xf numFmtId="179" fontId="86" fillId="0" borderId="95" xfId="0" applyNumberFormat="1" applyFont="1" applyBorder="1" applyAlignment="1">
      <alignment horizontal="center"/>
    </xf>
    <xf numFmtId="176" fontId="86" fillId="0" borderId="95" xfId="0" applyNumberFormat="1" applyFont="1" applyBorder="1" applyAlignment="1">
      <alignment horizontal="center"/>
    </xf>
    <xf numFmtId="176" fontId="86" fillId="22" borderId="95" xfId="0" applyNumberFormat="1" applyFont="1" applyFill="1" applyBorder="1" applyAlignment="1">
      <alignment horizontal="center"/>
    </xf>
    <xf numFmtId="179" fontId="86" fillId="22" borderId="95" xfId="0" applyNumberFormat="1" applyFont="1" applyFill="1" applyBorder="1" applyAlignment="1">
      <alignment horizontal="center"/>
    </xf>
    <xf numFmtId="49" fontId="86" fillId="0" borderId="95" xfId="0" applyNumberFormat="1" applyFont="1" applyBorder="1" applyAlignment="1">
      <alignment horizontal="center"/>
    </xf>
    <xf numFmtId="0" fontId="86" fillId="0" borderId="95" xfId="0" applyFont="1" applyBorder="1" applyAlignment="1">
      <alignment horizontal="left"/>
    </xf>
    <xf numFmtId="0" fontId="86" fillId="22" borderId="95" xfId="0" applyFont="1" applyFill="1" applyBorder="1" applyAlignment="1">
      <alignment horizontal="left"/>
    </xf>
    <xf numFmtId="0" fontId="102" fillId="0" borderId="95" xfId="0" applyFont="1" applyBorder="1" applyAlignment="1">
      <alignment horizontal="center"/>
    </xf>
    <xf numFmtId="187" fontId="86" fillId="22" borderId="95" xfId="0" applyNumberFormat="1" applyFont="1" applyFill="1" applyBorder="1" applyAlignment="1">
      <alignment horizontal="center"/>
    </xf>
    <xf numFmtId="9" fontId="86" fillId="22" borderId="95" xfId="0" applyNumberFormat="1" applyFont="1" applyFill="1" applyBorder="1" applyAlignment="1">
      <alignment horizontal="center"/>
    </xf>
    <xf numFmtId="0" fontId="86" fillId="22" borderId="6" xfId="0" applyFont="1" applyFill="1" applyBorder="1" applyAlignment="1">
      <alignment shrinkToFit="1"/>
    </xf>
    <xf numFmtId="0" fontId="86" fillId="22" borderId="51" xfId="0" applyFont="1" applyFill="1" applyBorder="1" applyAlignment="1">
      <alignment horizontal="center"/>
    </xf>
    <xf numFmtId="0" fontId="0" fillId="0" borderId="51" xfId="0" applyBorder="1"/>
    <xf numFmtId="0" fontId="86" fillId="22" borderId="51" xfId="0" applyFont="1" applyFill="1" applyBorder="1"/>
    <xf numFmtId="0" fontId="102" fillId="0" borderId="51" xfId="0" applyFont="1" applyBorder="1" applyAlignment="1">
      <alignment shrinkToFit="1"/>
    </xf>
    <xf numFmtId="0" fontId="102" fillId="0" borderId="51" xfId="0" applyFont="1" applyBorder="1" applyAlignment="1">
      <alignment horizontal="center"/>
    </xf>
    <xf numFmtId="0" fontId="86" fillId="6" borderId="51" xfId="0" applyFont="1" applyFill="1" applyBorder="1" applyAlignment="1">
      <alignment horizontal="center"/>
    </xf>
    <xf numFmtId="0" fontId="86" fillId="0" borderId="51" xfId="0" applyFont="1" applyBorder="1" applyAlignment="1">
      <alignment horizontal="center"/>
    </xf>
    <xf numFmtId="0" fontId="102" fillId="6" borderId="51" xfId="0" applyFont="1" applyFill="1" applyBorder="1" applyAlignment="1">
      <alignment horizontal="center"/>
    </xf>
    <xf numFmtId="0" fontId="86" fillId="22" borderId="51" xfId="0" applyFont="1" applyFill="1" applyBorder="1" applyAlignment="1">
      <alignment horizontal="left"/>
    </xf>
    <xf numFmtId="0" fontId="86" fillId="0" borderId="51" xfId="0" applyFont="1" applyBorder="1" applyAlignment="1">
      <alignment horizontal="left"/>
    </xf>
    <xf numFmtId="0" fontId="0" fillId="23" borderId="51" xfId="0" applyFill="1" applyBorder="1"/>
    <xf numFmtId="0" fontId="0" fillId="23" borderId="51" xfId="0" applyFill="1" applyBorder="1" applyAlignment="1">
      <alignment horizontal="center"/>
    </xf>
    <xf numFmtId="0" fontId="0" fillId="0" borderId="51" xfId="0" applyBorder="1" applyAlignment="1">
      <alignment horizontal="center"/>
    </xf>
    <xf numFmtId="0" fontId="102" fillId="0" borderId="0" xfId="0" applyFont="1" applyAlignment="1">
      <alignment shrinkToFit="1"/>
    </xf>
    <xf numFmtId="0" fontId="102" fillId="0" borderId="0" xfId="0" applyFont="1" applyAlignment="1">
      <alignment horizontal="center"/>
    </xf>
    <xf numFmtId="0" fontId="86" fillId="6" borderId="0" xfId="0" applyFont="1" applyFill="1" applyAlignment="1">
      <alignment horizontal="center"/>
    </xf>
    <xf numFmtId="0" fontId="9" fillId="0" borderId="0" xfId="0" applyFont="1" applyAlignment="1">
      <alignment horizontal="right" vertical="center" shrinkToFit="1"/>
    </xf>
    <xf numFmtId="0" fontId="9" fillId="0" borderId="12" xfId="0" applyFont="1" applyBorder="1" applyAlignment="1">
      <alignment horizontal="right" vertical="center" shrinkToFit="1"/>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7"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32" xfId="0" applyFont="1" applyBorder="1" applyAlignment="1">
      <alignment horizontal="center" vertical="center"/>
    </xf>
    <xf numFmtId="0" fontId="8" fillId="0" borderId="98" xfId="0" applyFont="1" applyBorder="1" applyAlignment="1">
      <alignment horizontal="center" vertical="center"/>
    </xf>
    <xf numFmtId="0" fontId="26" fillId="0" borderId="4" xfId="3" applyFont="1" applyBorder="1" applyAlignment="1">
      <alignment horizontal="center" vertical="center"/>
    </xf>
    <xf numFmtId="0" fontId="26" fillId="0" borderId="3" xfId="3" applyFont="1" applyBorder="1" applyAlignment="1">
      <alignment horizontal="center" vertical="center"/>
    </xf>
    <xf numFmtId="0" fontId="25" fillId="0" borderId="0" xfId="3" applyFont="1" applyAlignment="1">
      <alignment horizontal="center" vertical="center"/>
    </xf>
    <xf numFmtId="0" fontId="8" fillId="14" borderId="0" xfId="3" applyFont="1" applyFill="1" applyAlignment="1">
      <alignment horizontal="left" vertical="center"/>
    </xf>
    <xf numFmtId="0" fontId="8" fillId="14" borderId="12" xfId="3" applyFont="1" applyFill="1" applyBorder="1" applyAlignment="1">
      <alignment horizontal="left" vertical="center"/>
    </xf>
    <xf numFmtId="0" fontId="8" fillId="14" borderId="2" xfId="0" applyFont="1" applyFill="1" applyBorder="1" applyAlignment="1">
      <alignment horizontal="left" vertical="center" shrinkToFit="1"/>
    </xf>
    <xf numFmtId="0" fontId="8" fillId="14" borderId="4" xfId="0" applyFont="1" applyFill="1" applyBorder="1" applyAlignment="1">
      <alignment horizontal="left" vertical="center" shrinkToFit="1"/>
    </xf>
    <xf numFmtId="0" fontId="8" fillId="14" borderId="3" xfId="0" applyFont="1" applyFill="1" applyBorder="1" applyAlignment="1">
      <alignment horizontal="left" vertical="center" shrinkToFit="1"/>
    </xf>
    <xf numFmtId="0" fontId="8" fillId="0" borderId="10" xfId="0" applyFont="1" applyBorder="1" applyAlignment="1" applyProtection="1">
      <alignment horizontal="center" vertical="center"/>
      <protection locked="0"/>
    </xf>
    <xf numFmtId="178" fontId="6" fillId="2" borderId="0" xfId="0" applyNumberFormat="1" applyFont="1" applyFill="1" applyAlignment="1">
      <alignment horizontal="center" vertical="center" shrinkToFit="1"/>
    </xf>
    <xf numFmtId="178" fontId="6" fillId="2" borderId="4" xfId="0" applyNumberFormat="1" applyFont="1" applyFill="1" applyBorder="1" applyAlignment="1">
      <alignment horizontal="center" vertical="center" shrinkToFit="1"/>
    </xf>
    <xf numFmtId="0" fontId="8" fillId="0" borderId="4" xfId="0" applyFont="1" applyBorder="1" applyAlignment="1">
      <alignment horizontal="center" vertical="center" wrapText="1" shrinkToFit="1"/>
    </xf>
    <xf numFmtId="0" fontId="8" fillId="0" borderId="3" xfId="0" applyFont="1" applyBorder="1" applyAlignment="1">
      <alignment horizontal="center" vertical="center"/>
    </xf>
    <xf numFmtId="0" fontId="8" fillId="14" borderId="32" xfId="0" applyFont="1" applyFill="1" applyBorder="1" applyAlignment="1">
      <alignment horizontal="center" vertical="center"/>
    </xf>
    <xf numFmtId="0" fontId="8" fillId="14" borderId="266" xfId="0" applyFont="1" applyFill="1" applyBorder="1" applyAlignment="1">
      <alignment horizontal="center" vertical="center"/>
    </xf>
    <xf numFmtId="0" fontId="8" fillId="0" borderId="10" xfId="0" applyFont="1" applyBorder="1" applyAlignment="1">
      <alignment horizontal="center" vertical="center" shrinkToFit="1"/>
    </xf>
    <xf numFmtId="182" fontId="6" fillId="2" borderId="10" xfId="0" applyNumberFormat="1" applyFont="1" applyFill="1" applyBorder="1" applyAlignment="1" applyProtection="1">
      <alignment horizontal="center" vertical="center" shrinkToFit="1"/>
      <protection locked="0"/>
    </xf>
    <xf numFmtId="182" fontId="6" fillId="2" borderId="4" xfId="0" applyNumberFormat="1" applyFont="1" applyFill="1" applyBorder="1" applyAlignment="1" applyProtection="1">
      <alignment horizontal="center" vertical="center" shrinkToFit="1"/>
      <protection locked="0"/>
    </xf>
    <xf numFmtId="0" fontId="9" fillId="0" borderId="0" xfId="0" applyFont="1" applyAlignment="1">
      <alignment horizontal="center" vertical="center" wrapText="1" shrinkToFit="1"/>
    </xf>
    <xf numFmtId="0" fontId="8" fillId="0" borderId="4" xfId="0" applyFont="1" applyBorder="1" applyAlignment="1">
      <alignment horizontal="center" vertical="top"/>
    </xf>
    <xf numFmtId="0" fontId="8" fillId="0" borderId="32" xfId="0" applyFont="1" applyBorder="1" applyAlignment="1">
      <alignment horizontal="left" vertical="center" shrinkToFit="1"/>
    </xf>
    <xf numFmtId="0" fontId="8" fillId="0" borderId="9" xfId="0" applyFont="1" applyBorder="1" applyAlignment="1">
      <alignment vertical="center"/>
    </xf>
    <xf numFmtId="0" fontId="8" fillId="0" borderId="18" xfId="0" applyFont="1" applyBorder="1" applyAlignment="1">
      <alignment vertical="center"/>
    </xf>
    <xf numFmtId="0" fontId="8" fillId="0" borderId="19" xfId="0" applyFont="1" applyBorder="1" applyAlignment="1">
      <alignment vertical="center"/>
    </xf>
    <xf numFmtId="0" fontId="8" fillId="0" borderId="16" xfId="0" applyFont="1" applyBorder="1" applyAlignment="1">
      <alignment vertical="center"/>
    </xf>
    <xf numFmtId="0" fontId="8" fillId="0" borderId="186" xfId="0" applyFont="1" applyBorder="1" applyAlignment="1">
      <alignment horizontal="center" vertical="center"/>
    </xf>
    <xf numFmtId="0" fontId="7" fillId="0" borderId="0" xfId="0" applyFont="1" applyAlignment="1">
      <alignment horizontal="center" vertical="center" shrinkToFit="1"/>
    </xf>
    <xf numFmtId="0" fontId="8" fillId="0" borderId="21" xfId="0" applyFont="1" applyBorder="1" applyAlignment="1">
      <alignment vertical="center" shrinkToFit="1"/>
    </xf>
    <xf numFmtId="0" fontId="12" fillId="0" borderId="0" xfId="3" applyFont="1" applyAlignment="1">
      <alignment horizontal="right" vertical="top" wrapText="1"/>
    </xf>
    <xf numFmtId="0" fontId="12" fillId="0" borderId="0" xfId="3" applyFont="1" applyAlignment="1">
      <alignment horizontal="left" vertical="top" wrapText="1"/>
    </xf>
    <xf numFmtId="0" fontId="7" fillId="0" borderId="0" xfId="3" applyFont="1" applyAlignment="1">
      <alignment horizontal="center" vertical="center" wrapText="1"/>
    </xf>
    <xf numFmtId="0" fontId="0" fillId="0" borderId="0" xfId="3" applyFont="1" applyAlignment="1">
      <alignment horizontal="left" vertical="top" wrapText="1"/>
    </xf>
    <xf numFmtId="0" fontId="0" fillId="0" borderId="0" xfId="0" applyAlignment="1">
      <alignment horizontal="left" wrapText="1"/>
    </xf>
    <xf numFmtId="0" fontId="6" fillId="0" borderId="0" xfId="3" applyFont="1" applyAlignment="1">
      <alignment horizontal="left" vertical="center" shrinkToFit="1"/>
    </xf>
    <xf numFmtId="49" fontId="6" fillId="0" borderId="0" xfId="3" applyNumberFormat="1" applyFont="1" applyAlignment="1">
      <alignment horizontal="left" vertical="center" shrinkToFit="1"/>
    </xf>
    <xf numFmtId="0" fontId="6" fillId="0" borderId="110" xfId="3" applyFont="1" applyBorder="1" applyAlignment="1">
      <alignment horizontal="left" vertical="center" shrinkToFit="1"/>
    </xf>
    <xf numFmtId="0" fontId="6" fillId="0" borderId="13" xfId="3" applyFont="1" applyBorder="1" applyAlignment="1">
      <alignment horizontal="left" vertical="center" shrinkToFit="1"/>
    </xf>
    <xf numFmtId="0" fontId="103" fillId="0" borderId="0" xfId="0" applyFont="1" applyAlignment="1">
      <alignment horizontal="left" vertical="center"/>
    </xf>
    <xf numFmtId="0" fontId="0" fillId="0" borderId="0" xfId="0" applyAlignment="1">
      <alignment horizontal="left" vertical="center" wrapText="1"/>
    </xf>
    <xf numFmtId="0" fontId="102" fillId="0" borderId="0" xfId="0" applyFont="1" applyAlignment="1">
      <alignment horizontal="center" vertical="center"/>
    </xf>
    <xf numFmtId="0" fontId="105" fillId="0" borderId="0" xfId="10" applyFont="1" applyAlignment="1">
      <alignment horizontal="left" vertical="center"/>
    </xf>
    <xf numFmtId="0" fontId="105" fillId="0" borderId="0" xfId="10" applyFont="1" applyAlignment="1">
      <alignment horizontal="center" vertical="center"/>
    </xf>
    <xf numFmtId="0" fontId="106" fillId="0" borderId="0" xfId="10" applyFont="1" applyAlignment="1">
      <alignment horizontal="left" vertical="center" shrinkToFit="1"/>
    </xf>
    <xf numFmtId="0" fontId="1" fillId="0" borderId="0" xfId="0" applyFont="1" applyAlignment="1">
      <alignment horizontal="left" vertical="center"/>
    </xf>
    <xf numFmtId="0" fontId="6" fillId="0" borderId="1" xfId="3" applyFont="1" applyBorder="1" applyAlignment="1">
      <alignment vertical="center"/>
    </xf>
    <xf numFmtId="0" fontId="8" fillId="12" borderId="7" xfId="0" applyFont="1" applyFill="1" applyBorder="1" applyAlignment="1" applyProtection="1">
      <alignment horizontal="center" vertical="center"/>
      <protection locked="0"/>
    </xf>
    <xf numFmtId="0" fontId="8" fillId="0" borderId="1" xfId="0" applyFont="1" applyBorder="1" applyAlignment="1">
      <alignment vertical="center" shrinkToFit="1"/>
    </xf>
    <xf numFmtId="0" fontId="7" fillId="0" borderId="12" xfId="0" applyFont="1" applyBorder="1" applyAlignment="1">
      <alignment horizontal="left" vertical="center" shrinkToFit="1"/>
    </xf>
    <xf numFmtId="0" fontId="7" fillId="12" borderId="7" xfId="0" applyFont="1" applyFill="1" applyBorder="1" applyAlignment="1" applyProtection="1">
      <alignment horizontal="center" vertical="center"/>
      <protection locked="0"/>
    </xf>
    <xf numFmtId="0" fontId="0" fillId="0" borderId="12" xfId="0" applyBorder="1" applyAlignment="1">
      <alignment vertical="center"/>
    </xf>
    <xf numFmtId="0" fontId="7" fillId="0" borderId="4" xfId="0" applyFont="1" applyBorder="1" applyAlignment="1">
      <alignment vertical="center" shrinkToFit="1"/>
    </xf>
    <xf numFmtId="0" fontId="0" fillId="0" borderId="4" xfId="0" applyBorder="1" applyAlignment="1">
      <alignment horizontal="right" vertical="center"/>
    </xf>
    <xf numFmtId="0" fontId="0" fillId="0" borderId="4" xfId="0"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3" xfId="0" applyBorder="1" applyAlignment="1">
      <alignment horizontal="left" vertical="center"/>
    </xf>
    <xf numFmtId="0" fontId="7" fillId="0" borderId="0" xfId="0" applyFont="1" applyAlignment="1" applyProtection="1">
      <alignment vertical="center"/>
      <protection locked="0" hidden="1"/>
    </xf>
    <xf numFmtId="0" fontId="9" fillId="0" borderId="4" xfId="0" applyFont="1" applyBorder="1" applyAlignment="1">
      <alignment horizontal="right" vertical="center"/>
    </xf>
    <xf numFmtId="0" fontId="9" fillId="0" borderId="3" xfId="0" applyFont="1" applyBorder="1" applyAlignment="1">
      <alignment vertical="center"/>
    </xf>
    <xf numFmtId="0" fontId="59" fillId="14" borderId="0" xfId="0" applyFont="1" applyFill="1" applyAlignment="1">
      <alignment vertical="center" shrinkToFit="1"/>
    </xf>
    <xf numFmtId="0" fontId="59" fillId="0" borderId="12" xfId="0" applyFont="1" applyBorder="1" applyAlignment="1">
      <alignment vertical="center" shrinkToFit="1"/>
    </xf>
    <xf numFmtId="0" fontId="7" fillId="14" borderId="2" xfId="0" applyFont="1" applyFill="1" applyBorder="1" applyAlignment="1">
      <alignment horizontal="center" vertical="center" shrinkToFit="1"/>
    </xf>
    <xf numFmtId="0" fontId="9" fillId="0" borderId="4" xfId="0" applyFont="1" applyBorder="1" applyAlignment="1">
      <alignment vertical="center"/>
    </xf>
    <xf numFmtId="0" fontId="7" fillId="14" borderId="3" xfId="0" applyFont="1" applyFill="1" applyBorder="1" applyAlignment="1">
      <alignment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8" fillId="0" borderId="0" xfId="0" applyFont="1" applyAlignment="1" applyProtection="1">
      <alignment horizontal="left" vertical="center" wrapText="1"/>
      <protection locked="0"/>
    </xf>
    <xf numFmtId="0" fontId="9" fillId="0" borderId="12" xfId="0" applyFont="1" applyBorder="1" applyAlignment="1" applyProtection="1">
      <alignment horizontal="center" vertical="center"/>
      <protection locked="0"/>
    </xf>
    <xf numFmtId="0" fontId="8" fillId="0" borderId="1" xfId="0" applyFont="1" applyBorder="1" applyAlignment="1">
      <alignment vertical="center" wrapText="1" shrinkToFit="1"/>
    </xf>
    <xf numFmtId="0" fontId="0" fillId="0" borderId="2" xfId="0" applyBorder="1" applyAlignment="1">
      <alignment vertical="center" shrinkToFit="1"/>
    </xf>
    <xf numFmtId="0" fontId="7" fillId="0" borderId="9" xfId="0" applyFont="1" applyBorder="1" applyAlignment="1">
      <alignment vertical="center" shrinkToFit="1"/>
    </xf>
    <xf numFmtId="0" fontId="7" fillId="0" borderId="21" xfId="0" applyFont="1" applyBorder="1" applyAlignment="1">
      <alignment vertical="center" shrinkToFit="1"/>
    </xf>
    <xf numFmtId="0" fontId="7" fillId="0" borderId="93" xfId="0" applyFont="1" applyBorder="1" applyAlignment="1">
      <alignment vertical="center" shrinkToFit="1"/>
    </xf>
    <xf numFmtId="0" fontId="7" fillId="0" borderId="3" xfId="0" applyFont="1" applyBorder="1" applyAlignment="1" applyProtection="1">
      <alignment horizontal="center" vertical="center" shrinkToFit="1"/>
      <protection locked="0"/>
    </xf>
    <xf numFmtId="0" fontId="7" fillId="0" borderId="2" xfId="0" applyFont="1" applyBorder="1" applyAlignment="1">
      <alignment horizontal="right" vertical="center"/>
    </xf>
    <xf numFmtId="0" fontId="7" fillId="0" borderId="4" xfId="0" applyFont="1" applyBorder="1" applyAlignment="1">
      <alignment horizontal="right" vertical="center"/>
    </xf>
    <xf numFmtId="0" fontId="9" fillId="0" borderId="3" xfId="0" applyFont="1" applyBorder="1" applyAlignment="1">
      <alignment horizontal="left" vertical="center"/>
    </xf>
    <xf numFmtId="0" fontId="8" fillId="0" borderId="0" xfId="0" applyFont="1" applyAlignment="1">
      <alignment horizontal="center" vertical="center" shrinkToFit="1"/>
    </xf>
    <xf numFmtId="0" fontId="8" fillId="0" borderId="3" xfId="0" applyFont="1" applyBorder="1" applyAlignment="1">
      <alignment horizontal="center" vertical="center" shrinkToFit="1"/>
    </xf>
    <xf numFmtId="0" fontId="8" fillId="0" borderId="0" xfId="0" applyFont="1"/>
    <xf numFmtId="0" fontId="8" fillId="12" borderId="244" xfId="0" applyFont="1" applyFill="1" applyBorder="1" applyAlignment="1" applyProtection="1">
      <alignment horizontal="center" vertical="center" shrinkToFit="1"/>
      <protection locked="0"/>
    </xf>
    <xf numFmtId="0" fontId="9" fillId="0" borderId="3" xfId="0" applyFont="1" applyBorder="1" applyAlignment="1">
      <alignment vertical="center" wrapText="1"/>
    </xf>
    <xf numFmtId="0" fontId="8" fillId="0" borderId="12" xfId="0" applyFont="1" applyBorder="1" applyAlignment="1">
      <alignment horizontal="center" vertical="center"/>
    </xf>
    <xf numFmtId="0" fontId="8" fillId="25" borderId="0" xfId="0" applyFont="1" applyFill="1" applyAlignment="1">
      <alignment vertical="center"/>
    </xf>
    <xf numFmtId="0" fontId="11" fillId="0" borderId="4" xfId="0" applyFont="1" applyBorder="1" applyAlignment="1">
      <alignment horizontal="right" vertical="center" wrapText="1"/>
    </xf>
    <xf numFmtId="0" fontId="11" fillId="0" borderId="4" xfId="0" applyFont="1" applyBorder="1" applyAlignment="1">
      <alignment horizontal="left"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68" fillId="0" borderId="0" xfId="0" applyFont="1" applyAlignment="1">
      <alignment horizontal="center" vertical="center" shrinkToFit="1"/>
    </xf>
    <xf numFmtId="0" fontId="59" fillId="0" borderId="0" xfId="0" applyFont="1" applyAlignment="1" applyProtection="1">
      <alignment horizontal="center" vertical="center"/>
      <protection locked="0"/>
    </xf>
    <xf numFmtId="0" fontId="62" fillId="0" borderId="0" xfId="0" applyFont="1" applyAlignment="1" applyProtection="1">
      <alignment horizontal="center" vertical="center"/>
      <protection locked="0"/>
    </xf>
    <xf numFmtId="0" fontId="68" fillId="0" borderId="0" xfId="0" applyFont="1" applyAlignment="1">
      <alignment horizontal="center" vertical="center"/>
    </xf>
    <xf numFmtId="0" fontId="69" fillId="0" borderId="0" xfId="0" applyFont="1" applyAlignment="1">
      <alignment horizontal="center" vertical="center" wrapText="1"/>
    </xf>
    <xf numFmtId="0" fontId="68" fillId="0" borderId="12" xfId="0" applyFont="1" applyBorder="1" applyAlignment="1">
      <alignment horizontal="center" vertical="center"/>
    </xf>
    <xf numFmtId="0" fontId="59" fillId="0" borderId="10" xfId="0" applyFont="1" applyBorder="1" applyAlignment="1" applyProtection="1">
      <alignment vertical="center" wrapText="1"/>
      <protection locked="0"/>
    </xf>
    <xf numFmtId="0" fontId="62" fillId="0" borderId="12" xfId="0" applyFont="1" applyBorder="1" applyAlignment="1">
      <alignment horizontal="center" vertical="center"/>
    </xf>
    <xf numFmtId="0" fontId="59" fillId="0" borderId="0" xfId="0" applyFont="1" applyAlignment="1" applyProtection="1">
      <alignment vertical="center" wrapText="1"/>
      <protection locked="0"/>
    </xf>
    <xf numFmtId="0" fontId="59" fillId="0" borderId="4" xfId="0" applyFont="1" applyBorder="1" applyAlignment="1" applyProtection="1">
      <alignment vertical="center" wrapText="1"/>
      <protection locked="0"/>
    </xf>
    <xf numFmtId="0" fontId="31" fillId="0" borderId="0" xfId="0" applyFont="1" applyAlignment="1">
      <alignment vertical="center"/>
    </xf>
    <xf numFmtId="0" fontId="110" fillId="0" borderId="0" xfId="0" applyFont="1" applyAlignment="1">
      <alignment horizontal="left" vertical="center"/>
    </xf>
    <xf numFmtId="0" fontId="15" fillId="0" borderId="0" xfId="0" applyFont="1"/>
    <xf numFmtId="0" fontId="8" fillId="0" borderId="10" xfId="0" applyFont="1" applyBorder="1" applyAlignment="1">
      <alignment vertical="center" wrapText="1"/>
    </xf>
    <xf numFmtId="0" fontId="8" fillId="0" borderId="11" xfId="0" applyFont="1" applyBorder="1" applyAlignment="1">
      <alignment vertical="center" shrinkToFit="1"/>
    </xf>
    <xf numFmtId="0" fontId="9" fillId="0" borderId="1" xfId="0" applyFont="1" applyBorder="1" applyAlignment="1">
      <alignment vertical="center"/>
    </xf>
    <xf numFmtId="0" fontId="9" fillId="0" borderId="0" xfId="0" applyFont="1" applyAlignment="1">
      <alignment vertical="center"/>
    </xf>
    <xf numFmtId="0" fontId="9" fillId="0" borderId="12" xfId="0" applyFont="1" applyBorder="1" applyAlignment="1">
      <alignment vertical="center"/>
    </xf>
    <xf numFmtId="0" fontId="9" fillId="0" borderId="2" xfId="0" applyFont="1" applyBorder="1" applyAlignment="1">
      <alignment vertical="center"/>
    </xf>
    <xf numFmtId="0" fontId="50" fillId="0" borderId="9" xfId="0" applyFont="1" applyBorder="1" applyAlignment="1">
      <alignment vertical="center" wrapText="1"/>
    </xf>
    <xf numFmtId="0" fontId="50" fillId="0" borderId="10" xfId="0" applyFont="1" applyBorder="1" applyAlignment="1" applyProtection="1">
      <alignment vertical="center" wrapText="1"/>
      <protection locked="0"/>
    </xf>
    <xf numFmtId="0" fontId="50" fillId="0" borderId="11" xfId="0" applyFont="1" applyBorder="1" applyAlignment="1">
      <alignment vertical="center" shrinkToFit="1"/>
    </xf>
    <xf numFmtId="0" fontId="50" fillId="0" borderId="2" xfId="0" applyFont="1" applyBorder="1" applyAlignment="1">
      <alignment vertical="center" wrapText="1"/>
    </xf>
    <xf numFmtId="0" fontId="50" fillId="0" borderId="4" xfId="0" applyFont="1" applyBorder="1" applyAlignment="1" applyProtection="1">
      <alignment horizontal="center" vertical="center" wrapText="1"/>
      <protection locked="0"/>
    </xf>
    <xf numFmtId="0" fontId="50" fillId="0" borderId="4" xfId="0" applyFont="1" applyBorder="1" applyAlignment="1" applyProtection="1">
      <alignment vertical="center" wrapText="1"/>
      <protection locked="0"/>
    </xf>
    <xf numFmtId="0" fontId="50" fillId="0" borderId="3" xfId="0" applyFont="1" applyBorder="1" applyAlignment="1">
      <alignment vertical="center" shrinkToFit="1"/>
    </xf>
    <xf numFmtId="0" fontId="51" fillId="0" borderId="1" xfId="0" applyFont="1" applyBorder="1" applyAlignment="1">
      <alignment vertical="center"/>
    </xf>
    <xf numFmtId="0" fontId="51" fillId="0" borderId="0" xfId="0" applyFont="1" applyAlignment="1">
      <alignment vertical="center"/>
    </xf>
    <xf numFmtId="0" fontId="51" fillId="0" borderId="12" xfId="0" applyFont="1" applyBorder="1" applyAlignment="1">
      <alignment vertical="center"/>
    </xf>
    <xf numFmtId="0" fontId="51" fillId="0" borderId="2" xfId="0" applyFont="1" applyBorder="1" applyAlignment="1">
      <alignment vertical="center"/>
    </xf>
    <xf numFmtId="0" fontId="51" fillId="0" borderId="4" xfId="0" applyFont="1" applyBorder="1" applyAlignment="1">
      <alignment vertical="center"/>
    </xf>
    <xf numFmtId="0" fontId="51" fillId="0" borderId="3" xfId="0" applyFont="1" applyBorder="1" applyAlignment="1">
      <alignment vertical="center"/>
    </xf>
    <xf numFmtId="0" fontId="51" fillId="0" borderId="18" xfId="0" applyFont="1" applyBorder="1" applyAlignment="1">
      <alignment horizontal="left" vertical="center"/>
    </xf>
    <xf numFmtId="0" fontId="51" fillId="0" borderId="19" xfId="0" applyFont="1" applyBorder="1" applyAlignment="1">
      <alignment horizontal="left" vertical="center"/>
    </xf>
    <xf numFmtId="0" fontId="51" fillId="0" borderId="19" xfId="0" applyFont="1" applyBorder="1" applyAlignment="1">
      <alignment vertical="center"/>
    </xf>
    <xf numFmtId="0" fontId="51" fillId="0" borderId="10" xfId="0" applyFont="1" applyBorder="1" applyAlignment="1">
      <alignment vertical="center"/>
    </xf>
    <xf numFmtId="0" fontId="51" fillId="0" borderId="20" xfId="0" applyFont="1" applyBorder="1" applyAlignment="1">
      <alignment vertical="center"/>
    </xf>
    <xf numFmtId="0" fontId="51" fillId="0" borderId="32" xfId="0" applyFont="1" applyBorder="1" applyAlignment="1">
      <alignment vertical="center"/>
    </xf>
    <xf numFmtId="0" fontId="51" fillId="0" borderId="32" xfId="0" applyFont="1" applyBorder="1" applyAlignment="1">
      <alignment horizontal="center" vertical="center"/>
    </xf>
    <xf numFmtId="0" fontId="51" fillId="0" borderId="174" xfId="0" applyFont="1" applyBorder="1" applyAlignment="1">
      <alignment vertical="center"/>
    </xf>
    <xf numFmtId="0" fontId="50" fillId="0" borderId="32" xfId="0" applyFont="1" applyBorder="1" applyAlignment="1">
      <alignment horizontal="left" vertical="center" shrinkToFit="1"/>
    </xf>
    <xf numFmtId="0" fontId="50" fillId="0" borderId="32" xfId="0" applyFont="1" applyBorder="1" applyAlignment="1">
      <alignment horizontal="center" vertical="center"/>
    </xf>
    <xf numFmtId="0" fontId="50" fillId="0" borderId="174" xfId="0" applyFont="1" applyBorder="1" applyAlignment="1">
      <alignment horizontal="left" vertical="center" shrinkToFit="1"/>
    </xf>
    <xf numFmtId="0" fontId="50" fillId="0" borderId="16" xfId="0" applyFont="1" applyBorder="1" applyAlignment="1">
      <alignment vertical="center"/>
    </xf>
    <xf numFmtId="0" fontId="50" fillId="0" borderId="17" xfId="0" applyFont="1" applyBorder="1" applyAlignment="1">
      <alignment vertical="center"/>
    </xf>
    <xf numFmtId="0" fontId="7" fillId="0" borderId="11" xfId="0" applyFont="1" applyBorder="1"/>
    <xf numFmtId="0" fontId="7" fillId="0" borderId="12" xfId="0" applyFont="1" applyBorder="1"/>
    <xf numFmtId="0" fontId="7" fillId="0" borderId="4" xfId="0" applyFont="1" applyBorder="1"/>
    <xf numFmtId="0" fontId="7" fillId="0" borderId="3" xfId="0" applyFont="1" applyBorder="1"/>
    <xf numFmtId="0" fontId="7" fillId="0" borderId="1" xfId="0" applyFont="1" applyBorder="1" applyAlignment="1">
      <alignment vertical="center"/>
    </xf>
    <xf numFmtId="0" fontId="7" fillId="0" borderId="4" xfId="0" applyFont="1" applyBorder="1" applyAlignment="1">
      <alignment vertical="center" wrapText="1"/>
    </xf>
    <xf numFmtId="0" fontId="7" fillId="0" borderId="2" xfId="0" applyFont="1" applyBorder="1" applyAlignment="1">
      <alignment vertical="center" wrapText="1"/>
    </xf>
    <xf numFmtId="0" fontId="7" fillId="0" borderId="58" xfId="0" applyFont="1" applyBorder="1" applyAlignment="1">
      <alignment vertical="center"/>
    </xf>
    <xf numFmtId="0" fontId="7" fillId="0" borderId="57" xfId="0" applyFont="1" applyBorder="1" applyAlignment="1">
      <alignment vertical="center" shrinkToFit="1"/>
    </xf>
    <xf numFmtId="0" fontId="7" fillId="0" borderId="57" xfId="0" applyFont="1" applyBorder="1"/>
    <xf numFmtId="0" fontId="7" fillId="0" borderId="57" xfId="0" applyFont="1" applyBorder="1" applyAlignment="1">
      <alignment horizontal="center" vertical="center" shrinkToFit="1"/>
    </xf>
    <xf numFmtId="0" fontId="7" fillId="0" borderId="57" xfId="0" applyFont="1" applyBorder="1" applyAlignment="1">
      <alignment vertical="center"/>
    </xf>
    <xf numFmtId="0" fontId="7" fillId="0" borderId="94" xfId="0" applyFont="1" applyBorder="1" applyAlignment="1">
      <alignment vertical="center"/>
    </xf>
    <xf numFmtId="0" fontId="7" fillId="0" borderId="2" xfId="0" applyFont="1" applyBorder="1" applyAlignment="1">
      <alignment vertical="center" shrinkToFit="1"/>
    </xf>
    <xf numFmtId="0" fontId="7" fillId="0" borderId="4" xfId="0" applyFont="1" applyBorder="1" applyAlignment="1">
      <alignment horizontal="left" vertical="center" shrinkToFit="1"/>
    </xf>
    <xf numFmtId="0" fontId="7" fillId="0" borderId="28" xfId="0" applyFont="1" applyBorder="1" applyAlignment="1">
      <alignment vertical="center"/>
    </xf>
    <xf numFmtId="0" fontId="7" fillId="0" borderId="29" xfId="0" applyFont="1" applyBorder="1" applyAlignment="1">
      <alignment vertical="center"/>
    </xf>
    <xf numFmtId="0" fontId="7" fillId="0" borderId="59" xfId="0" applyFont="1" applyBorder="1" applyAlignment="1">
      <alignment vertical="center"/>
    </xf>
    <xf numFmtId="0" fontId="7" fillId="0" borderId="59" xfId="0" applyFont="1" applyBorder="1" applyAlignment="1">
      <alignment vertical="center" shrinkToFit="1"/>
    </xf>
    <xf numFmtId="0" fontId="7" fillId="0" borderId="56" xfId="0" applyFont="1" applyBorder="1" applyAlignment="1">
      <alignment vertical="center"/>
    </xf>
    <xf numFmtId="0" fontId="7" fillId="0" borderId="0" xfId="0" applyFont="1" applyAlignment="1">
      <alignment horizontal="left"/>
    </xf>
    <xf numFmtId="0" fontId="7" fillId="0" borderId="14" xfId="0" applyFont="1" applyBorder="1" applyAlignment="1">
      <alignment horizontal="left" vertical="center" shrinkToFit="1"/>
    </xf>
    <xf numFmtId="0" fontId="7" fillId="0" borderId="57" xfId="0" applyFont="1" applyBorder="1" applyAlignment="1">
      <alignment horizontal="left"/>
    </xf>
    <xf numFmtId="0" fontId="7" fillId="0" borderId="57" xfId="0" applyFont="1" applyBorder="1" applyAlignment="1">
      <alignment horizontal="left" vertical="center" shrinkToFit="1"/>
    </xf>
    <xf numFmtId="0" fontId="31" fillId="12" borderId="10" xfId="6" applyFont="1" applyFill="1" applyBorder="1" applyAlignment="1" applyProtection="1">
      <alignment horizontal="center" vertical="center"/>
      <protection locked="0"/>
    </xf>
    <xf numFmtId="0" fontId="7" fillId="0" borderId="7" xfId="0" applyFont="1" applyBorder="1" applyAlignment="1">
      <alignment horizontal="left" vertical="center" wrapText="1"/>
    </xf>
    <xf numFmtId="0" fontId="62" fillId="14" borderId="10" xfId="0" applyFont="1" applyFill="1" applyBorder="1" applyAlignment="1">
      <alignment horizontal="left" vertical="center"/>
    </xf>
    <xf numFmtId="0" fontId="62" fillId="14" borderId="10" xfId="0" applyFont="1" applyFill="1" applyBorder="1" applyAlignment="1">
      <alignment vertical="center"/>
    </xf>
    <xf numFmtId="0" fontId="62" fillId="14" borderId="11" xfId="0" applyFont="1" applyFill="1" applyBorder="1" applyAlignment="1">
      <alignment vertical="center"/>
    </xf>
    <xf numFmtId="0" fontId="62" fillId="14" borderId="1" xfId="0" applyFont="1" applyFill="1" applyBorder="1" applyAlignment="1">
      <alignment horizontal="left" vertical="center"/>
    </xf>
    <xf numFmtId="0" fontId="59" fillId="14" borderId="0" xfId="0" applyFont="1" applyFill="1" applyAlignment="1">
      <alignment horizontal="left" vertical="center"/>
    </xf>
    <xf numFmtId="0" fontId="62" fillId="14" borderId="0" xfId="0" applyFont="1" applyFill="1" applyAlignment="1">
      <alignment vertical="center"/>
    </xf>
    <xf numFmtId="0" fontId="62" fillId="14" borderId="12" xfId="0" applyFont="1" applyFill="1" applyBorder="1" applyAlignment="1">
      <alignment vertical="center"/>
    </xf>
    <xf numFmtId="0" fontId="7" fillId="0" borderId="10" xfId="0" applyFont="1" applyBorder="1" applyAlignment="1" applyProtection="1">
      <alignment vertical="center"/>
      <protection locked="0"/>
    </xf>
    <xf numFmtId="0" fontId="7" fillId="0" borderId="10" xfId="0" applyFont="1" applyBorder="1" applyAlignment="1">
      <alignment vertical="center" shrinkToFit="1"/>
    </xf>
    <xf numFmtId="0" fontId="7" fillId="0" borderId="10" xfId="0" applyFont="1" applyBorder="1" applyAlignment="1" applyProtection="1">
      <alignment horizontal="center" vertical="center" shrinkToFit="1"/>
      <protection locked="0"/>
    </xf>
    <xf numFmtId="0" fontId="11" fillId="0" borderId="9" xfId="0" applyFont="1" applyBorder="1" applyAlignment="1">
      <alignment vertical="center"/>
    </xf>
    <xf numFmtId="0" fontId="11" fillId="0" borderId="10" xfId="0" applyFont="1" applyBorder="1" applyAlignment="1">
      <alignment vertical="center"/>
    </xf>
    <xf numFmtId="0" fontId="11" fillId="0" borderId="2" xfId="0" applyFont="1" applyBorder="1" applyAlignment="1">
      <alignment vertical="center"/>
    </xf>
    <xf numFmtId="0" fontId="8" fillId="0" borderId="10" xfId="0" applyFont="1" applyBorder="1" applyAlignment="1" applyProtection="1">
      <alignment vertical="center"/>
      <protection locked="0"/>
    </xf>
    <xf numFmtId="0" fontId="8" fillId="0" borderId="4" xfId="0" applyFont="1" applyBorder="1" applyAlignment="1" applyProtection="1">
      <alignment vertical="center"/>
      <protection locked="0"/>
    </xf>
    <xf numFmtId="0" fontId="8" fillId="14" borderId="2" xfId="0" applyFont="1" applyFill="1" applyBorder="1" applyAlignment="1">
      <alignment horizontal="left"/>
    </xf>
    <xf numFmtId="0" fontId="8" fillId="14" borderId="4" xfId="0" applyFont="1" applyFill="1" applyBorder="1" applyAlignment="1">
      <alignment horizontal="left"/>
    </xf>
    <xf numFmtId="0" fontId="71" fillId="14" borderId="4" xfId="0" applyFont="1" applyFill="1" applyBorder="1" applyAlignment="1">
      <alignment horizontal="left"/>
    </xf>
    <xf numFmtId="0" fontId="8" fillId="14" borderId="4" xfId="0" applyFont="1" applyFill="1" applyBorder="1" applyAlignment="1">
      <alignment vertical="center"/>
    </xf>
    <xf numFmtId="0" fontId="8" fillId="14" borderId="3" xfId="0" applyFont="1" applyFill="1" applyBorder="1" applyAlignment="1">
      <alignment vertical="center"/>
    </xf>
    <xf numFmtId="0" fontId="7" fillId="0" borderId="2" xfId="0" applyFont="1" applyBorder="1" applyAlignment="1">
      <alignment horizontal="left" wrapText="1"/>
    </xf>
    <xf numFmtId="0" fontId="7" fillId="0" borderId="4" xfId="0" applyFont="1" applyBorder="1" applyAlignment="1">
      <alignment horizontal="left" wrapText="1"/>
    </xf>
    <xf numFmtId="0" fontId="9" fillId="0" borderId="4" xfId="0" applyFont="1" applyBorder="1" applyAlignment="1" applyProtection="1">
      <alignment vertical="center" wrapText="1"/>
      <protection locked="0"/>
    </xf>
    <xf numFmtId="0" fontId="7" fillId="0" borderId="6" xfId="0" applyFont="1" applyBorder="1" applyAlignment="1">
      <alignment vertical="center"/>
    </xf>
    <xf numFmtId="0" fontId="11" fillId="0" borderId="7" xfId="0" applyFont="1" applyBorder="1" applyAlignment="1">
      <alignment vertical="center"/>
    </xf>
    <xf numFmtId="0" fontId="7" fillId="0" borderId="2" xfId="0" applyFont="1" applyBorder="1" applyAlignment="1">
      <alignment vertical="center"/>
    </xf>
    <xf numFmtId="0" fontId="87" fillId="0" borderId="4"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8" fillId="0" borderId="6" xfId="0" applyFont="1" applyBorder="1" applyAlignment="1">
      <alignment horizontal="center" vertical="center" shrinkToFit="1"/>
    </xf>
    <xf numFmtId="0" fontId="9" fillId="8" borderId="7" xfId="0" applyFont="1" applyFill="1" applyBorder="1" applyAlignment="1" applyProtection="1">
      <alignment horizontal="center" vertical="center"/>
      <protection locked="0"/>
    </xf>
    <xf numFmtId="0" fontId="8" fillId="0" borderId="7" xfId="0" applyFont="1" applyBorder="1" applyAlignment="1">
      <alignment horizontal="left" vertical="center"/>
    </xf>
    <xf numFmtId="0" fontId="0" fillId="0" borderId="7" xfId="0" applyBorder="1" applyAlignment="1">
      <alignment horizontal="left" vertical="center"/>
    </xf>
    <xf numFmtId="0" fontId="8" fillId="0" borderId="0" xfId="0" applyFont="1" applyAlignment="1" applyProtection="1">
      <alignment vertical="center" wrapText="1"/>
      <protection locked="0"/>
    </xf>
    <xf numFmtId="0" fontId="8" fillId="0" borderId="4" xfId="0" applyFont="1" applyBorder="1" applyAlignment="1" applyProtection="1">
      <alignment vertical="center" wrapText="1"/>
      <protection locked="0"/>
    </xf>
    <xf numFmtId="0" fontId="59" fillId="0" borderId="9" xfId="0" applyFont="1" applyBorder="1" applyAlignment="1">
      <alignment vertical="center"/>
    </xf>
    <xf numFmtId="0" fontId="62" fillId="0" borderId="10" xfId="0" applyFont="1" applyBorder="1"/>
    <xf numFmtId="0" fontId="62" fillId="0" borderId="10" xfId="0" applyFont="1" applyBorder="1" applyAlignment="1">
      <alignment vertical="center"/>
    </xf>
    <xf numFmtId="0" fontId="62" fillId="0" borderId="11"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62" fillId="0" borderId="1" xfId="0" applyFont="1" applyBorder="1"/>
    <xf numFmtId="0" fontId="62" fillId="0" borderId="12" xfId="0" applyFont="1" applyBorder="1" applyAlignment="1">
      <alignment vertical="center"/>
    </xf>
    <xf numFmtId="0" fontId="7" fillId="0" borderId="30" xfId="0" applyFont="1" applyBorder="1" applyAlignment="1">
      <alignment vertical="center"/>
    </xf>
    <xf numFmtId="0" fontId="8" fillId="0" borderId="31" xfId="0" applyFont="1" applyBorder="1" applyAlignment="1">
      <alignment vertical="center" wrapText="1"/>
    </xf>
    <xf numFmtId="0" fontId="7" fillId="0" borderId="32" xfId="0" applyFont="1" applyBorder="1" applyAlignment="1">
      <alignment vertical="center"/>
    </xf>
    <xf numFmtId="0" fontId="8" fillId="0" borderId="16" xfId="0" applyFont="1" applyBorder="1" applyAlignment="1">
      <alignment vertical="center" wrapText="1"/>
    </xf>
    <xf numFmtId="0" fontId="8" fillId="0" borderId="187" xfId="0" applyFont="1" applyBorder="1" applyAlignment="1">
      <alignment vertical="center" wrapText="1"/>
    </xf>
    <xf numFmtId="0" fontId="59" fillId="0" borderId="4" xfId="0" applyFont="1" applyBorder="1" applyAlignment="1" applyProtection="1">
      <alignment horizontal="left" vertical="center" wrapText="1"/>
      <protection locked="0"/>
    </xf>
    <xf numFmtId="0" fontId="59" fillId="0" borderId="8" xfId="0" applyFont="1" applyBorder="1" applyAlignment="1" applyProtection="1">
      <alignment vertical="center" wrapText="1"/>
      <protection locked="0"/>
    </xf>
    <xf numFmtId="0" fontId="59" fillId="0" borderId="2" xfId="0" applyFont="1" applyBorder="1" applyAlignment="1" applyProtection="1">
      <alignment vertical="center" wrapText="1"/>
      <protection locked="0"/>
    </xf>
    <xf numFmtId="0" fontId="62" fillId="0" borderId="3" xfId="0" applyFont="1" applyBorder="1" applyAlignment="1">
      <alignment vertical="center"/>
    </xf>
    <xf numFmtId="0" fontId="7" fillId="0" borderId="7" xfId="0" applyFont="1" applyBorder="1"/>
    <xf numFmtId="0" fontId="7" fillId="0" borderId="8" xfId="0" applyFont="1" applyBorder="1"/>
    <xf numFmtId="0" fontId="62" fillId="0" borderId="2" xfId="0" applyFont="1" applyBorder="1" applyAlignment="1">
      <alignment horizontal="center" vertical="center"/>
    </xf>
    <xf numFmtId="0" fontId="7" fillId="0" borderId="4" xfId="0" applyFont="1" applyBorder="1" applyAlignment="1">
      <alignment horizontal="left" vertical="center"/>
    </xf>
    <xf numFmtId="0" fontId="7" fillId="0" borderId="4" xfId="0" applyFont="1" applyBorder="1" applyAlignment="1" applyProtection="1">
      <alignment horizontal="center" vertical="center"/>
      <protection locked="0"/>
    </xf>
    <xf numFmtId="0" fontId="26" fillId="0" borderId="0" xfId="3" applyFont="1" applyAlignment="1" applyProtection="1">
      <alignment horizontal="center" vertical="center"/>
      <protection locked="0"/>
    </xf>
    <xf numFmtId="0" fontId="7" fillId="0" borderId="12" xfId="0" applyFont="1" applyBorder="1" applyAlignment="1">
      <alignment horizontal="left" vertical="center"/>
    </xf>
    <xf numFmtId="0" fontId="12" fillId="0" borderId="4" xfId="0" applyFont="1" applyBorder="1" applyAlignment="1">
      <alignment vertical="center" shrinkToFit="1"/>
    </xf>
    <xf numFmtId="0" fontId="7" fillId="0" borderId="1"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68" fillId="0" borderId="0" xfId="0" applyFont="1" applyAlignment="1" applyProtection="1">
      <alignment horizontal="left" vertical="center" wrapText="1"/>
      <protection locked="0"/>
    </xf>
    <xf numFmtId="0" fontId="12" fillId="0" borderId="2" xfId="0" applyFont="1" applyBorder="1" applyAlignment="1">
      <alignment vertical="center"/>
    </xf>
    <xf numFmtId="0" fontId="12" fillId="0" borderId="4" xfId="0" applyFont="1" applyBorder="1" applyAlignment="1">
      <alignment vertical="center"/>
    </xf>
    <xf numFmtId="0" fontId="68" fillId="0" borderId="4" xfId="0" applyFont="1" applyBorder="1" applyAlignment="1" applyProtection="1">
      <alignment horizontal="left" vertical="center" wrapText="1"/>
      <protection locked="0"/>
    </xf>
    <xf numFmtId="0" fontId="7" fillId="0" borderId="3" xfId="0" applyFont="1" applyBorder="1" applyAlignment="1">
      <alignment horizontal="left" vertical="center"/>
    </xf>
    <xf numFmtId="0" fontId="59" fillId="0" borderId="7" xfId="0" applyFont="1" applyBorder="1" applyAlignment="1" applyProtection="1">
      <alignment vertical="center" shrinkToFit="1"/>
      <protection locked="0"/>
    </xf>
    <xf numFmtId="0" fontId="68" fillId="0" borderId="7" xfId="0" applyFont="1" applyBorder="1" applyAlignment="1">
      <alignment horizontal="right" vertical="center" shrinkToFit="1"/>
    </xf>
    <xf numFmtId="0" fontId="68" fillId="0" borderId="8" xfId="0" applyFont="1" applyBorder="1" applyAlignment="1">
      <alignment vertical="center"/>
    </xf>
    <xf numFmtId="0" fontId="0" fillId="0" borderId="9" xfId="0" applyBorder="1" applyAlignment="1">
      <alignment vertical="center"/>
    </xf>
    <xf numFmtId="0" fontId="0" fillId="0" borderId="10" xfId="0" applyBorder="1" applyAlignment="1">
      <alignment horizontal="left" vertical="center" wrapText="1"/>
    </xf>
    <xf numFmtId="0" fontId="0" fillId="0" borderId="11" xfId="0" applyBorder="1" applyAlignment="1">
      <alignment vertical="center"/>
    </xf>
    <xf numFmtId="0" fontId="0" fillId="0" borderId="1" xfId="0" applyBorder="1" applyAlignment="1">
      <alignment vertical="center"/>
    </xf>
    <xf numFmtId="0" fontId="39" fillId="0" borderId="12" xfId="0" applyFont="1" applyBorder="1" applyAlignment="1">
      <alignment horizontal="left" vertical="center"/>
    </xf>
    <xf numFmtId="0" fontId="7" fillId="0" borderId="1" xfId="0" applyFont="1" applyBorder="1" applyAlignment="1">
      <alignment horizontal="center" vertical="center" wrapText="1"/>
    </xf>
    <xf numFmtId="0" fontId="8" fillId="0" borderId="4" xfId="0" applyFont="1" applyBorder="1" applyAlignment="1">
      <alignment horizontal="left" vertical="center" wrapText="1"/>
    </xf>
    <xf numFmtId="0" fontId="7" fillId="0" borderId="9" xfId="0" applyFont="1" applyBorder="1" applyAlignment="1">
      <alignment horizontal="center" vertical="center"/>
    </xf>
    <xf numFmtId="0" fontId="7" fillId="0" borderId="30" xfId="0" applyFont="1" applyBorder="1" applyAlignment="1">
      <alignment horizontal="center" vertical="center"/>
    </xf>
    <xf numFmtId="0" fontId="7" fillId="0" borderId="32" xfId="0" applyFont="1" applyBorder="1" applyAlignment="1">
      <alignment horizontal="center" vertical="center"/>
    </xf>
    <xf numFmtId="0" fontId="7" fillId="0" borderId="174" xfId="0" applyFont="1" applyBorder="1" applyAlignment="1">
      <alignment vertical="center"/>
    </xf>
    <xf numFmtId="0" fontId="7" fillId="0" borderId="58" xfId="0" applyFont="1" applyBorder="1" applyAlignment="1">
      <alignment horizontal="center" vertical="center"/>
    </xf>
    <xf numFmtId="0" fontId="7" fillId="0" borderId="57"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horizontal="right" vertical="center"/>
    </xf>
    <xf numFmtId="0" fontId="8" fillId="0" borderId="161" xfId="0" applyFont="1" applyBorder="1" applyAlignment="1">
      <alignment vertical="center" shrinkToFit="1"/>
    </xf>
    <xf numFmtId="0" fontId="8" fillId="0" borderId="25" xfId="0" applyFont="1" applyBorder="1" applyAlignment="1">
      <alignment vertical="center" shrinkToFit="1"/>
    </xf>
    <xf numFmtId="0" fontId="8"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11" fillId="0" borderId="0" xfId="0" applyFont="1" applyAlignment="1">
      <alignment horizontal="left" vertical="center"/>
    </xf>
    <xf numFmtId="0" fontId="8" fillId="0" borderId="0" xfId="0" applyFont="1" applyAlignment="1">
      <alignment horizontal="left" vertical="center"/>
    </xf>
    <xf numFmtId="0" fontId="9" fillId="14" borderId="0" xfId="0" applyFont="1" applyFill="1" applyAlignment="1">
      <alignment horizontal="left" vertical="center" wrapText="1"/>
    </xf>
    <xf numFmtId="0" fontId="7" fillId="0" borderId="12" xfId="0" applyFont="1" applyBorder="1" applyAlignment="1">
      <alignment horizontal="left" vertical="center" wrapText="1"/>
    </xf>
    <xf numFmtId="0" fontId="96" fillId="0" borderId="1" xfId="0" applyFont="1" applyBorder="1" applyAlignment="1">
      <alignment vertical="center" wrapText="1"/>
    </xf>
    <xf numFmtId="0" fontId="0" fillId="0" borderId="0" xfId="0" applyAlignment="1">
      <alignment vertical="center" wrapText="1"/>
    </xf>
    <xf numFmtId="0" fontId="59" fillId="0" borderId="19" xfId="0" applyFont="1" applyBorder="1" applyAlignment="1">
      <alignment vertical="center" shrinkToFit="1"/>
    </xf>
    <xf numFmtId="0" fontId="59" fillId="0" borderId="19" xfId="0" applyFont="1" applyBorder="1" applyAlignment="1">
      <alignment horizontal="center" vertical="center" shrinkToFit="1"/>
    </xf>
    <xf numFmtId="0" fontId="59" fillId="0" borderId="98" xfId="0" applyFont="1" applyBorder="1" applyAlignment="1">
      <alignment vertical="center" shrinkToFit="1"/>
    </xf>
    <xf numFmtId="0" fontId="59" fillId="0" borderId="98" xfId="0" applyFont="1" applyBorder="1" applyAlignment="1">
      <alignment horizontal="center" vertical="center" shrinkToFit="1"/>
    </xf>
    <xf numFmtId="0" fontId="8" fillId="0" borderId="32" xfId="0" applyFont="1" applyBorder="1" applyAlignment="1">
      <alignment vertical="center" shrinkToFit="1"/>
    </xf>
    <xf numFmtId="0" fontId="8" fillId="0" borderId="32" xfId="0" applyFont="1" applyBorder="1" applyAlignment="1">
      <alignment horizontal="center" vertical="center" shrinkToFit="1"/>
    </xf>
    <xf numFmtId="0" fontId="7" fillId="0" borderId="98" xfId="0" applyFont="1" applyBorder="1" applyAlignment="1">
      <alignment vertical="center" shrinkToFit="1"/>
    </xf>
    <xf numFmtId="0" fontId="7" fillId="0" borderId="99" xfId="0" applyFont="1" applyBorder="1" applyAlignment="1">
      <alignment horizontal="center" vertical="top"/>
    </xf>
    <xf numFmtId="0" fontId="7" fillId="0" borderId="3" xfId="0" applyFont="1" applyBorder="1" applyAlignment="1">
      <alignment horizontal="center" vertical="top"/>
    </xf>
    <xf numFmtId="0" fontId="59" fillId="0" borderId="1" xfId="0" applyFont="1" applyBorder="1" applyAlignment="1">
      <alignment horizontal="center" vertical="center" shrinkToFit="1"/>
    </xf>
    <xf numFmtId="0" fontId="59" fillId="0" borderId="0" xfId="0" applyFont="1" applyAlignment="1">
      <alignment horizontal="center" vertical="center" shrinkToFit="1"/>
    </xf>
    <xf numFmtId="0" fontId="7" fillId="0" borderId="0" xfId="0" applyFont="1" applyAlignment="1">
      <alignment vertical="center" wrapText="1" shrinkToFit="1"/>
    </xf>
    <xf numFmtId="0" fontId="0" fillId="2" borderId="310" xfId="0" applyFill="1" applyBorder="1" applyAlignment="1" applyProtection="1">
      <alignment horizontal="center" vertical="center" shrinkToFit="1"/>
      <protection locked="0"/>
    </xf>
    <xf numFmtId="0" fontId="0" fillId="2" borderId="162" xfId="0" applyFill="1" applyBorder="1" applyAlignment="1" applyProtection="1">
      <alignment horizontal="center" vertical="center" shrinkToFit="1"/>
      <protection locked="0"/>
    </xf>
    <xf numFmtId="0" fontId="0" fillId="2" borderId="311" xfId="0" applyFill="1" applyBorder="1" applyAlignment="1" applyProtection="1">
      <alignment horizontal="center" vertical="center" shrinkToFit="1"/>
      <protection locked="0"/>
    </xf>
    <xf numFmtId="0" fontId="0" fillId="2" borderId="167" xfId="0" applyFill="1" applyBorder="1" applyAlignment="1" applyProtection="1">
      <alignment horizontal="center" vertical="center" shrinkToFit="1"/>
      <protection locked="0"/>
    </xf>
    <xf numFmtId="0" fontId="0" fillId="2" borderId="31" xfId="0" applyFill="1" applyBorder="1" applyAlignment="1" applyProtection="1">
      <alignment horizontal="center" vertical="center" shrinkToFit="1"/>
      <protection locked="0"/>
    </xf>
    <xf numFmtId="0" fontId="0" fillId="2" borderId="187" xfId="0" applyFill="1" applyBorder="1" applyAlignment="1" applyProtection="1">
      <alignment horizontal="center" vertical="center" shrinkToFit="1"/>
      <protection locked="0"/>
    </xf>
    <xf numFmtId="0" fontId="0" fillId="2" borderId="222" xfId="0" applyFill="1" applyBorder="1" applyAlignment="1" applyProtection="1">
      <alignment horizontal="center" vertical="center" shrinkToFit="1"/>
      <protection locked="0"/>
    </xf>
    <xf numFmtId="0" fontId="0" fillId="2" borderId="113" xfId="0" applyFill="1" applyBorder="1" applyAlignment="1" applyProtection="1">
      <alignment horizontal="center" vertical="center" shrinkToFit="1"/>
      <protection locked="0"/>
    </xf>
    <xf numFmtId="0" fontId="113" fillId="0" borderId="0" xfId="0" applyFont="1"/>
    <xf numFmtId="0" fontId="103" fillId="0" borderId="0" xfId="0" applyFont="1" applyAlignment="1">
      <alignment horizontal="left"/>
    </xf>
    <xf numFmtId="186" fontId="103" fillId="0" borderId="0" xfId="0" applyNumberFormat="1" applyFont="1" applyAlignment="1">
      <alignment horizontal="left"/>
    </xf>
    <xf numFmtId="179" fontId="103" fillId="0" borderId="0" xfId="0" applyNumberFormat="1" applyFont="1" applyAlignment="1">
      <alignment horizontal="left"/>
    </xf>
    <xf numFmtId="0" fontId="103" fillId="0" borderId="0" xfId="0" applyFont="1" applyAlignment="1">
      <alignment wrapText="1"/>
    </xf>
    <xf numFmtId="0" fontId="103" fillId="0" borderId="0" xfId="0" applyFont="1" applyAlignment="1">
      <alignment horizontal="left" vertical="center" wrapText="1"/>
    </xf>
    <xf numFmtId="0" fontId="12" fillId="0" borderId="0" xfId="3" applyFont="1" applyAlignment="1">
      <alignment vertical="top" wrapText="1"/>
    </xf>
    <xf numFmtId="0" fontId="7" fillId="0" borderId="0" xfId="3" applyFont="1" applyAlignment="1">
      <alignment vertical="top" wrapText="1"/>
    </xf>
    <xf numFmtId="0" fontId="90" fillId="0" borderId="0" xfId="0" applyFont="1" applyAlignment="1" applyProtection="1">
      <alignment horizontal="center" vertical="center" shrinkToFit="1"/>
      <protection locked="0"/>
    </xf>
    <xf numFmtId="0" fontId="12" fillId="0" borderId="0" xfId="0" applyFont="1" applyAlignment="1">
      <alignment vertical="center"/>
    </xf>
    <xf numFmtId="0" fontId="85" fillId="0" borderId="6" xfId="0" applyFont="1" applyBorder="1" applyAlignment="1">
      <alignment vertical="center"/>
    </xf>
    <xf numFmtId="0" fontId="85" fillId="0" borderId="10" xfId="0" applyFont="1" applyBorder="1" applyAlignment="1">
      <alignment vertical="center"/>
    </xf>
    <xf numFmtId="0" fontId="85" fillId="0" borderId="10" xfId="0" applyFont="1" applyBorder="1" applyAlignment="1">
      <alignment horizontal="center" vertical="center"/>
    </xf>
    <xf numFmtId="0" fontId="116" fillId="0" borderId="10" xfId="3" applyFont="1" applyBorder="1" applyAlignment="1">
      <alignment horizontal="center" vertical="center"/>
    </xf>
    <xf numFmtId="0" fontId="116" fillId="0" borderId="11" xfId="3" applyFont="1" applyBorder="1" applyAlignment="1">
      <alignment horizontal="center" vertical="center"/>
    </xf>
    <xf numFmtId="0" fontId="116" fillId="0" borderId="0" xfId="3" applyFont="1" applyAlignment="1">
      <alignment horizontal="center" vertical="center"/>
    </xf>
    <xf numFmtId="0" fontId="117" fillId="0" borderId="6" xfId="0" applyFont="1" applyBorder="1" applyAlignment="1">
      <alignment horizontal="centerContinuous" vertical="center" shrinkToFit="1"/>
    </xf>
    <xf numFmtId="0" fontId="8" fillId="0" borderId="7" xfId="0" applyFont="1" applyBorder="1" applyAlignment="1">
      <alignment horizontal="centerContinuous" vertical="center" shrinkToFit="1"/>
    </xf>
    <xf numFmtId="0" fontId="8" fillId="0" borderId="8" xfId="0" applyFont="1" applyBorder="1" applyAlignment="1">
      <alignment horizontal="centerContinuous" vertical="center" shrinkToFit="1"/>
    </xf>
    <xf numFmtId="0" fontId="15" fillId="0" borderId="0" xfId="3" applyFont="1" applyAlignment="1">
      <alignment vertical="center"/>
    </xf>
    <xf numFmtId="0" fontId="115" fillId="0" borderId="0" xfId="0" applyFont="1" applyAlignment="1">
      <alignment wrapText="1"/>
    </xf>
    <xf numFmtId="0" fontId="114" fillId="0" borderId="0" xfId="0" applyFont="1" applyAlignment="1">
      <alignment wrapText="1"/>
    </xf>
    <xf numFmtId="0" fontId="12" fillId="0" borderId="0" xfId="0" applyFont="1" applyAlignment="1">
      <alignment wrapText="1"/>
    </xf>
    <xf numFmtId="0" fontId="69" fillId="21" borderId="39" xfId="0" applyFont="1" applyFill="1" applyBorder="1" applyAlignment="1">
      <alignment horizontal="center" vertical="center" shrinkToFit="1"/>
    </xf>
    <xf numFmtId="0" fontId="69" fillId="21" borderId="38" xfId="0" applyFont="1" applyFill="1" applyBorder="1" applyAlignment="1">
      <alignment horizontal="center" vertical="center" shrinkToFit="1"/>
    </xf>
    <xf numFmtId="0" fontId="69" fillId="21" borderId="43" xfId="0" applyFont="1" applyFill="1" applyBorder="1" applyAlignment="1">
      <alignment horizontal="center" vertical="center" shrinkToFit="1"/>
    </xf>
    <xf numFmtId="185" fontId="69" fillId="21" borderId="43" xfId="0" applyNumberFormat="1" applyFont="1" applyFill="1" applyBorder="1" applyAlignment="1">
      <alignment horizontal="center" vertical="center" shrinkToFit="1"/>
    </xf>
    <xf numFmtId="185" fontId="69" fillId="21" borderId="38" xfId="0" applyNumberFormat="1" applyFont="1" applyFill="1" applyBorder="1" applyAlignment="1">
      <alignment horizontal="center" vertical="center" shrinkToFit="1"/>
    </xf>
    <xf numFmtId="0" fontId="69" fillId="21" borderId="1" xfId="0" applyFont="1" applyFill="1" applyBorder="1" applyAlignment="1">
      <alignment horizontal="center" vertical="center" shrinkToFit="1"/>
    </xf>
    <xf numFmtId="0" fontId="69" fillId="21" borderId="36" xfId="0" applyFont="1" applyFill="1" applyBorder="1" applyAlignment="1">
      <alignment horizontal="center" vertical="center" shrinkToFit="1"/>
    </xf>
    <xf numFmtId="0" fontId="11" fillId="21" borderId="39" xfId="0" applyFont="1" applyFill="1" applyBorder="1" applyAlignment="1">
      <alignment horizontal="right" vertical="center" shrinkToFit="1"/>
    </xf>
    <xf numFmtId="0" fontId="11" fillId="21" borderId="41" xfId="0" applyFont="1" applyFill="1" applyBorder="1" applyAlignment="1">
      <alignment vertical="center" shrinkToFit="1"/>
    </xf>
    <xf numFmtId="0" fontId="11" fillId="21" borderId="43" xfId="0" applyFont="1" applyFill="1" applyBorder="1" applyAlignment="1">
      <alignment horizontal="right" vertical="center" shrinkToFit="1"/>
    </xf>
    <xf numFmtId="0" fontId="11" fillId="21" borderId="44" xfId="0" applyFont="1" applyFill="1" applyBorder="1" applyAlignment="1">
      <alignment vertical="center" shrinkToFit="1"/>
    </xf>
    <xf numFmtId="0" fontId="9" fillId="0" borderId="10" xfId="0" applyFont="1" applyBorder="1" applyAlignment="1">
      <alignment horizontal="left"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10" xfId="0" applyBorder="1" applyAlignment="1">
      <alignment horizontal="center"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center" vertical="center" wrapText="1"/>
    </xf>
    <xf numFmtId="0" fontId="0" fillId="8" borderId="4" xfId="0" applyFill="1" applyBorder="1" applyAlignment="1">
      <alignment vertical="center"/>
    </xf>
    <xf numFmtId="0" fontId="7" fillId="0" borderId="9" xfId="0" applyFont="1" applyBorder="1" applyAlignment="1">
      <alignment vertical="center"/>
    </xf>
    <xf numFmtId="0" fontId="68" fillId="8" borderId="4" xfId="0" applyFont="1" applyFill="1" applyBorder="1" applyAlignment="1">
      <alignment horizontal="left" vertical="center" wrapText="1"/>
    </xf>
    <xf numFmtId="0" fontId="0" fillId="8" borderId="4" xfId="0" applyFill="1" applyBorder="1" applyAlignment="1">
      <alignment vertical="center" wrapText="1"/>
    </xf>
    <xf numFmtId="0" fontId="16" fillId="8" borderId="4" xfId="0" applyFont="1" applyFill="1" applyBorder="1" applyAlignment="1">
      <alignment vertical="center" wrapText="1"/>
    </xf>
    <xf numFmtId="0" fontId="7" fillId="0" borderId="0" xfId="0" applyFont="1" applyAlignment="1">
      <alignment vertical="center" shrinkToFit="1"/>
    </xf>
    <xf numFmtId="0" fontId="0" fillId="0" borderId="0" xfId="0" applyAlignment="1">
      <alignment horizontal="right" vertical="center"/>
    </xf>
    <xf numFmtId="0" fontId="59" fillId="14" borderId="0" xfId="0" applyFont="1" applyFill="1" applyAlignment="1">
      <alignment vertical="center" wrapText="1"/>
    </xf>
    <xf numFmtId="0" fontId="59" fillId="14" borderId="1" xfId="0" applyFont="1" applyFill="1" applyBorder="1" applyAlignment="1">
      <alignment vertical="center" wrapText="1" shrinkToFit="1"/>
    </xf>
    <xf numFmtId="0" fontId="62" fillId="14" borderId="0" xfId="0" applyFont="1" applyFill="1" applyAlignment="1">
      <alignment vertical="center" shrinkToFit="1"/>
    </xf>
    <xf numFmtId="0" fontId="59" fillId="14" borderId="0" xfId="0" applyFont="1" applyFill="1" applyAlignment="1" applyProtection="1">
      <alignment vertical="center" wrapText="1" shrinkToFit="1"/>
      <protection locked="0"/>
    </xf>
    <xf numFmtId="0" fontId="62" fillId="14" borderId="0" xfId="0" applyFont="1" applyFill="1"/>
    <xf numFmtId="0" fontId="68" fillId="14" borderId="0" xfId="0" applyFont="1" applyFill="1" applyAlignment="1" applyProtection="1">
      <alignment vertical="center" wrapText="1" shrinkToFit="1"/>
      <protection locked="0"/>
    </xf>
    <xf numFmtId="0" fontId="62" fillId="14" borderId="12" xfId="0" applyFont="1" applyFill="1" applyBorder="1"/>
    <xf numFmtId="0" fontId="7" fillId="14" borderId="0" xfId="0" applyFont="1" applyFill="1" applyAlignment="1">
      <alignment vertical="center"/>
    </xf>
    <xf numFmtId="0" fontId="59" fillId="14" borderId="1" xfId="0" applyFont="1" applyFill="1" applyBorder="1" applyAlignment="1">
      <alignment vertical="center" wrapText="1"/>
    </xf>
    <xf numFmtId="0" fontId="8" fillId="14" borderId="10" xfId="0" applyFont="1" applyFill="1" applyBorder="1" applyAlignment="1">
      <alignment vertical="center" wrapText="1" shrinkToFit="1"/>
    </xf>
    <xf numFmtId="0" fontId="8" fillId="14" borderId="10" xfId="0" applyFont="1" applyFill="1" applyBorder="1" applyAlignment="1">
      <alignment horizontal="center" vertical="center" wrapText="1" shrinkToFit="1"/>
    </xf>
    <xf numFmtId="0" fontId="9" fillId="14" borderId="10" xfId="0" applyFont="1" applyFill="1" applyBorder="1" applyAlignment="1">
      <alignment horizontal="center" vertical="center"/>
    </xf>
    <xf numFmtId="0" fontId="0" fillId="14" borderId="10" xfId="0" applyFill="1" applyBorder="1"/>
    <xf numFmtId="0" fontId="0" fillId="14" borderId="11" xfId="0" applyFill="1" applyBorder="1"/>
    <xf numFmtId="0" fontId="0" fillId="6" borderId="1" xfId="0" applyFill="1" applyBorder="1"/>
    <xf numFmtId="0" fontId="0" fillId="6" borderId="0" xfId="0" applyFill="1"/>
    <xf numFmtId="0" fontId="8" fillId="14" borderId="4" xfId="0" applyFont="1" applyFill="1" applyBorder="1" applyAlignment="1">
      <alignment vertical="center" wrapText="1" shrinkToFit="1"/>
    </xf>
    <xf numFmtId="0" fontId="8" fillId="14" borderId="4" xfId="0" applyFont="1" applyFill="1" applyBorder="1" applyAlignment="1">
      <alignment horizontal="center" vertical="center" wrapText="1" shrinkToFit="1"/>
    </xf>
    <xf numFmtId="0" fontId="9" fillId="14" borderId="4" xfId="0" applyFont="1" applyFill="1" applyBorder="1" applyAlignment="1">
      <alignment horizontal="center" vertical="center"/>
    </xf>
    <xf numFmtId="0" fontId="0" fillId="14" borderId="4" xfId="0" applyFill="1" applyBorder="1"/>
    <xf numFmtId="0" fontId="7" fillId="14" borderId="0" xfId="0" applyFont="1" applyFill="1" applyAlignment="1" applyProtection="1">
      <alignment vertical="center"/>
      <protection locked="0"/>
    </xf>
    <xf numFmtId="0" fontId="9" fillId="14" borderId="4" xfId="0" applyFont="1" applyFill="1" applyBorder="1" applyAlignment="1" applyProtection="1">
      <alignment vertical="center" wrapText="1"/>
      <protection locked="0"/>
    </xf>
    <xf numFmtId="0" fontId="9" fillId="14" borderId="57" xfId="0" applyFont="1" applyFill="1" applyBorder="1" applyAlignment="1">
      <alignment vertical="center" shrinkToFit="1"/>
    </xf>
    <xf numFmtId="0" fontId="8" fillId="14" borderId="4" xfId="0" applyFont="1" applyFill="1" applyBorder="1" applyAlignment="1" applyProtection="1">
      <alignment vertical="center" wrapText="1"/>
      <protection locked="0"/>
    </xf>
    <xf numFmtId="0" fontId="8" fillId="14" borderId="4" xfId="0" applyFont="1" applyFill="1" applyBorder="1" applyAlignment="1" applyProtection="1">
      <alignment horizontal="left" vertical="center" wrapText="1"/>
      <protection locked="0"/>
    </xf>
    <xf numFmtId="0" fontId="7" fillId="14" borderId="4" xfId="0" applyFont="1" applyFill="1" applyBorder="1" applyAlignment="1">
      <alignment vertical="center"/>
    </xf>
    <xf numFmtId="0" fontId="7" fillId="14" borderId="2" xfId="0" applyFont="1" applyFill="1" applyBorder="1" applyAlignment="1">
      <alignment vertical="center"/>
    </xf>
    <xf numFmtId="0" fontId="54" fillId="0" borderId="10" xfId="0" applyFont="1" applyBorder="1" applyAlignment="1">
      <alignment horizontal="left"/>
    </xf>
    <xf numFmtId="0" fontId="0" fillId="0" borderId="7" xfId="0" applyBorder="1" applyAlignment="1" applyProtection="1">
      <alignment vertical="center" shrinkToFit="1"/>
      <protection locked="0"/>
    </xf>
    <xf numFmtId="0" fontId="3" fillId="0" borderId="4" xfId="0" applyFont="1" applyBorder="1" applyAlignment="1" applyProtection="1">
      <alignment vertical="center"/>
      <protection locked="0"/>
    </xf>
    <xf numFmtId="0" fontId="119" fillId="0" borderId="4" xfId="0" applyFont="1" applyBorder="1" applyAlignment="1">
      <alignment vertical="center" wrapText="1"/>
    </xf>
    <xf numFmtId="0" fontId="119" fillId="0" borderId="2" xfId="0" applyFont="1" applyBorder="1" applyAlignment="1">
      <alignment vertical="center" wrapText="1"/>
    </xf>
    <xf numFmtId="0" fontId="3" fillId="6" borderId="0" xfId="0" applyFont="1" applyFill="1" applyAlignment="1" applyProtection="1">
      <alignment vertical="center"/>
      <protection locked="0"/>
    </xf>
    <xf numFmtId="0" fontId="59" fillId="6" borderId="0" xfId="0" applyFont="1" applyFill="1" applyAlignment="1" applyProtection="1">
      <alignment vertical="center" wrapText="1"/>
      <protection locked="0"/>
    </xf>
    <xf numFmtId="0" fontId="68" fillId="6" borderId="12" xfId="0" applyFont="1" applyFill="1" applyBorder="1" applyAlignment="1">
      <alignment horizontal="left" vertical="center"/>
    </xf>
    <xf numFmtId="0" fontId="68" fillId="6" borderId="0" xfId="0" applyFont="1" applyFill="1" applyAlignment="1">
      <alignment horizontal="left" vertical="center"/>
    </xf>
    <xf numFmtId="0" fontId="11" fillId="0" borderId="0" xfId="0" applyFont="1" applyAlignment="1" applyProtection="1">
      <alignment vertical="center"/>
      <protection locked="0"/>
    </xf>
    <xf numFmtId="0" fontId="11" fillId="0" borderId="11" xfId="0" applyFont="1" applyBorder="1" applyAlignment="1">
      <alignment vertical="center"/>
    </xf>
    <xf numFmtId="0" fontId="68" fillId="14" borderId="12" xfId="0" applyFont="1" applyFill="1" applyBorder="1" applyAlignment="1" applyProtection="1">
      <alignment vertical="center" wrapText="1"/>
      <protection locked="0"/>
    </xf>
    <xf numFmtId="0" fontId="68" fillId="20" borderId="0" xfId="0" applyFont="1" applyFill="1" applyAlignment="1" applyProtection="1">
      <alignment vertical="center" wrapText="1"/>
      <protection locked="0"/>
    </xf>
    <xf numFmtId="0" fontId="68" fillId="14" borderId="0" xfId="0" applyFont="1" applyFill="1" applyAlignment="1" applyProtection="1">
      <alignment horizontal="left" vertical="center" wrapText="1"/>
      <protection locked="0"/>
    </xf>
    <xf numFmtId="0" fontId="121" fillId="0" borderId="0" xfId="0" applyFont="1" applyAlignment="1">
      <alignment vertical="center"/>
    </xf>
    <xf numFmtId="0" fontId="59" fillId="0" borderId="7" xfId="0" applyFont="1" applyBorder="1" applyAlignment="1">
      <alignment vertical="center"/>
    </xf>
    <xf numFmtId="0" fontId="0" fillId="0" borderId="7" xfId="0" applyBorder="1" applyAlignment="1">
      <alignment horizontal="right" vertical="center"/>
    </xf>
    <xf numFmtId="0" fontId="0" fillId="8" borderId="7" xfId="0" applyFill="1" applyBorder="1" applyAlignment="1">
      <alignment vertical="center"/>
    </xf>
    <xf numFmtId="0" fontId="59" fillId="0" borderId="4" xfId="0" applyFont="1" applyBorder="1" applyAlignment="1">
      <alignment vertical="center"/>
    </xf>
    <xf numFmtId="0" fontId="59" fillId="0" borderId="4" xfId="0" applyFont="1" applyBorder="1" applyAlignment="1">
      <alignment horizontal="center" vertical="center"/>
    </xf>
    <xf numFmtId="0" fontId="0" fillId="0" borderId="10" xfId="0" applyBorder="1" applyAlignment="1">
      <alignment horizontal="right" vertical="center"/>
    </xf>
    <xf numFmtId="0" fontId="0" fillId="0" borderId="3" xfId="0" applyBorder="1" applyAlignment="1">
      <alignment horizontal="right" vertical="center"/>
    </xf>
    <xf numFmtId="0" fontId="0" fillId="0" borderId="11" xfId="0" applyBorder="1" applyAlignment="1">
      <alignment horizontal="right" vertical="center"/>
    </xf>
    <xf numFmtId="0" fontId="9" fillId="8" borderId="0" xfId="0" applyFont="1" applyFill="1" applyAlignment="1">
      <alignment horizontal="center" vertical="center" wrapText="1"/>
    </xf>
    <xf numFmtId="0" fontId="6" fillId="0" borderId="0" xfId="3" applyFont="1" applyAlignment="1">
      <alignment horizontal="left" vertical="center" shrinkToFit="1"/>
    </xf>
    <xf numFmtId="0" fontId="6" fillId="0" borderId="108" xfId="3" applyFont="1" applyBorder="1" applyAlignment="1" applyProtection="1">
      <alignment horizontal="center" vertical="center" shrinkToFit="1"/>
      <protection locked="0"/>
    </xf>
    <xf numFmtId="0" fontId="6" fillId="0" borderId="110" xfId="3" applyFont="1" applyBorder="1" applyAlignment="1" applyProtection="1">
      <alignment horizontal="center" vertical="center" shrinkToFit="1"/>
      <protection locked="0"/>
    </xf>
    <xf numFmtId="0" fontId="6" fillId="0" borderId="109" xfId="3" applyFont="1" applyBorder="1" applyAlignment="1" applyProtection="1">
      <alignment horizontal="center" vertical="center" shrinkToFit="1"/>
      <protection locked="0"/>
    </xf>
    <xf numFmtId="0" fontId="6" fillId="0" borderId="48" xfId="3" applyFont="1" applyBorder="1" applyAlignment="1" applyProtection="1">
      <alignment horizontal="center" vertical="center" shrinkToFit="1"/>
      <protection locked="0"/>
    </xf>
    <xf numFmtId="0" fontId="6" fillId="0" borderId="0" xfId="3" applyFont="1" applyAlignment="1" applyProtection="1">
      <alignment horizontal="center" vertical="center" shrinkToFit="1"/>
      <protection locked="0"/>
    </xf>
    <xf numFmtId="0" fontId="6" fillId="0" borderId="45" xfId="3" applyFont="1" applyBorder="1" applyAlignment="1" applyProtection="1">
      <alignment horizontal="center" vertical="center" shrinkToFit="1"/>
      <protection locked="0"/>
    </xf>
    <xf numFmtId="0" fontId="6" fillId="0" borderId="111" xfId="3" applyFont="1" applyBorder="1" applyAlignment="1" applyProtection="1">
      <alignment horizontal="center" vertical="center" shrinkToFit="1"/>
      <protection locked="0"/>
    </xf>
    <xf numFmtId="0" fontId="6" fillId="0" borderId="13" xfId="3" applyFont="1" applyBorder="1" applyAlignment="1" applyProtection="1">
      <alignment horizontal="center" vertical="center" shrinkToFit="1"/>
      <protection locked="0"/>
    </xf>
    <xf numFmtId="0" fontId="6" fillId="0" borderId="42" xfId="3" applyFont="1" applyBorder="1" applyAlignment="1" applyProtection="1">
      <alignment horizontal="center" vertical="center" shrinkToFit="1"/>
      <protection locked="0"/>
    </xf>
    <xf numFmtId="49" fontId="6" fillId="0" borderId="0" xfId="3" applyNumberFormat="1" applyFont="1" applyAlignment="1">
      <alignment horizontal="left" vertical="center" shrinkToFit="1"/>
    </xf>
    <xf numFmtId="49" fontId="6" fillId="0" borderId="0" xfId="3" applyNumberFormat="1" applyFont="1" applyAlignment="1">
      <alignment horizontal="center" vertical="center" shrinkToFit="1"/>
    </xf>
    <xf numFmtId="0" fontId="6" fillId="0" borderId="0" xfId="3" applyFont="1" applyAlignment="1">
      <alignment horizontal="left" vertical="center" wrapText="1" shrinkToFit="1"/>
    </xf>
    <xf numFmtId="0" fontId="6" fillId="0" borderId="0" xfId="3" applyFont="1" applyAlignment="1">
      <alignment horizontal="right" vertical="center" shrinkToFit="1"/>
    </xf>
    <xf numFmtId="0" fontId="6" fillId="0" borderId="13" xfId="3" applyFont="1" applyBorder="1" applyAlignment="1">
      <alignment horizontal="right" vertical="center" shrinkToFit="1"/>
    </xf>
    <xf numFmtId="0" fontId="111" fillId="0" borderId="0" xfId="3" applyFont="1" applyAlignment="1">
      <alignment horizontal="left" vertical="center" shrinkToFit="1"/>
    </xf>
    <xf numFmtId="0" fontId="6" fillId="6" borderId="108" xfId="3" applyFont="1" applyFill="1" applyBorder="1" applyAlignment="1">
      <alignment horizontal="center" vertical="center" shrinkToFit="1"/>
    </xf>
    <xf numFmtId="0" fontId="6" fillId="6" borderId="110" xfId="3" applyFont="1" applyFill="1" applyBorder="1" applyAlignment="1">
      <alignment horizontal="center" vertical="center" shrinkToFit="1"/>
    </xf>
    <xf numFmtId="0" fontId="6" fillId="6" borderId="109" xfId="3" applyFont="1" applyFill="1" applyBorder="1" applyAlignment="1">
      <alignment horizontal="center" vertical="center" shrinkToFit="1"/>
    </xf>
    <xf numFmtId="0" fontId="6" fillId="6" borderId="48" xfId="3" applyFont="1" applyFill="1" applyBorder="1" applyAlignment="1">
      <alignment horizontal="center" vertical="center" shrinkToFit="1"/>
    </xf>
    <xf numFmtId="0" fontId="6" fillId="6" borderId="0" xfId="3" applyFont="1" applyFill="1" applyAlignment="1">
      <alignment horizontal="center" vertical="center" shrinkToFit="1"/>
    </xf>
    <xf numFmtId="0" fontId="6" fillId="6" borderId="45" xfId="3" applyFont="1" applyFill="1" applyBorder="1" applyAlignment="1">
      <alignment horizontal="center" vertical="center" shrinkToFit="1"/>
    </xf>
    <xf numFmtId="0" fontId="6" fillId="6" borderId="111" xfId="3" applyFont="1" applyFill="1" applyBorder="1" applyAlignment="1">
      <alignment horizontal="center" vertical="center" shrinkToFit="1"/>
    </xf>
    <xf numFmtId="0" fontId="6" fillId="6" borderId="13" xfId="3" applyFont="1" applyFill="1" applyBorder="1" applyAlignment="1">
      <alignment horizontal="center" vertical="center" shrinkToFit="1"/>
    </xf>
    <xf numFmtId="0" fontId="6" fillId="6" borderId="42" xfId="3" applyFont="1" applyFill="1" applyBorder="1" applyAlignment="1">
      <alignment horizontal="center" vertical="center" shrinkToFit="1"/>
    </xf>
    <xf numFmtId="0" fontId="13" fillId="6" borderId="110" xfId="3" applyFont="1" applyFill="1" applyBorder="1" applyAlignment="1">
      <alignment horizontal="center" vertical="center" shrinkToFit="1"/>
    </xf>
    <xf numFmtId="0" fontId="13" fillId="6" borderId="109" xfId="3" applyFont="1" applyFill="1" applyBorder="1" applyAlignment="1">
      <alignment horizontal="center" vertical="center" shrinkToFit="1"/>
    </xf>
    <xf numFmtId="0" fontId="13" fillId="6" borderId="0" xfId="3" applyFont="1" applyFill="1" applyAlignment="1">
      <alignment horizontal="center" vertical="center" shrinkToFit="1"/>
    </xf>
    <xf numFmtId="0" fontId="13" fillId="6" borderId="45" xfId="3" applyFont="1" applyFill="1" applyBorder="1" applyAlignment="1">
      <alignment horizontal="center" vertical="center" shrinkToFit="1"/>
    </xf>
    <xf numFmtId="0" fontId="13" fillId="6" borderId="13" xfId="3" applyFont="1" applyFill="1" applyBorder="1" applyAlignment="1">
      <alignment horizontal="center" vertical="center" shrinkToFit="1"/>
    </xf>
    <xf numFmtId="0" fontId="13" fillId="6" borderId="42" xfId="3" applyFont="1" applyFill="1" applyBorder="1" applyAlignment="1">
      <alignment horizontal="center" vertical="center" shrinkToFit="1"/>
    </xf>
    <xf numFmtId="0" fontId="1" fillId="0" borderId="0" xfId="0" applyFont="1" applyAlignment="1">
      <alignment horizontal="left" vertical="center" shrinkToFit="1"/>
    </xf>
    <xf numFmtId="0" fontId="6" fillId="0" borderId="108" xfId="3" applyFont="1" applyBorder="1" applyAlignment="1">
      <alignment horizontal="left" vertical="center" shrinkToFit="1"/>
    </xf>
    <xf numFmtId="0" fontId="6" fillId="0" borderId="110" xfId="3" applyFont="1" applyBorder="1" applyAlignment="1">
      <alignment horizontal="left" vertical="center" shrinkToFit="1"/>
    </xf>
    <xf numFmtId="0" fontId="6" fillId="0" borderId="109" xfId="3" applyFont="1" applyBorder="1" applyAlignment="1">
      <alignment horizontal="left" vertical="center" shrinkToFit="1"/>
    </xf>
    <xf numFmtId="0" fontId="6" fillId="0" borderId="48" xfId="3" applyFont="1" applyBorder="1" applyAlignment="1">
      <alignment horizontal="left" vertical="center" shrinkToFit="1"/>
    </xf>
    <xf numFmtId="0" fontId="6" fillId="0" borderId="45" xfId="3" applyFont="1" applyBorder="1" applyAlignment="1">
      <alignment horizontal="left" vertical="center" shrinkToFit="1"/>
    </xf>
    <xf numFmtId="0" fontId="6" fillId="0" borderId="111" xfId="3" applyFont="1" applyBorder="1" applyAlignment="1">
      <alignment horizontal="left" vertical="center" shrinkToFit="1"/>
    </xf>
    <xf numFmtId="0" fontId="6" fillId="0" borderId="13" xfId="3" applyFont="1" applyBorder="1" applyAlignment="1">
      <alignment horizontal="left" vertical="center" shrinkToFit="1"/>
    </xf>
    <xf numFmtId="0" fontId="6" fillId="0" borderId="42" xfId="3" applyFont="1" applyBorder="1" applyAlignment="1">
      <alignment horizontal="left" vertical="center" shrinkToFit="1"/>
    </xf>
    <xf numFmtId="0" fontId="6" fillId="0" borderId="0" xfId="3" applyFont="1" applyAlignment="1">
      <alignment horizontal="left" vertical="center"/>
    </xf>
    <xf numFmtId="0" fontId="74" fillId="0" borderId="0" xfId="10" applyFont="1" applyAlignment="1">
      <alignment horizontal="center" vertical="center" shrinkToFit="1"/>
    </xf>
    <xf numFmtId="0" fontId="106" fillId="0" borderId="0" xfId="10" applyFont="1" applyAlignment="1">
      <alignment horizontal="center" vertical="center" shrinkToFit="1"/>
    </xf>
    <xf numFmtId="0" fontId="82" fillId="0" borderId="0" xfId="3" applyFont="1" applyAlignment="1">
      <alignment horizontal="left" vertical="center" shrinkToFit="1"/>
    </xf>
    <xf numFmtId="0" fontId="6" fillId="0" borderId="108" xfId="3" applyFont="1" applyBorder="1" applyAlignment="1" applyProtection="1">
      <alignment horizontal="center" vertical="center"/>
      <protection locked="0"/>
    </xf>
    <xf numFmtId="0" fontId="6" fillId="0" borderId="110" xfId="3" applyFont="1" applyBorder="1" applyAlignment="1" applyProtection="1">
      <alignment horizontal="center" vertical="center"/>
      <protection locked="0"/>
    </xf>
    <xf numFmtId="0" fontId="6" fillId="0" borderId="109" xfId="3" applyFont="1" applyBorder="1" applyAlignment="1" applyProtection="1">
      <alignment horizontal="center" vertical="center"/>
      <protection locked="0"/>
    </xf>
    <xf numFmtId="0" fontId="6" fillId="0" borderId="48" xfId="3" applyFont="1" applyBorder="1" applyAlignment="1" applyProtection="1">
      <alignment horizontal="center" vertical="center"/>
      <protection locked="0"/>
    </xf>
    <xf numFmtId="0" fontId="6" fillId="0" borderId="0" xfId="3" applyFont="1" applyAlignment="1" applyProtection="1">
      <alignment horizontal="center" vertical="center"/>
      <protection locked="0"/>
    </xf>
    <xf numFmtId="0" fontId="6" fillId="0" borderId="45" xfId="3" applyFont="1" applyBorder="1" applyAlignment="1" applyProtection="1">
      <alignment horizontal="center" vertical="center"/>
      <protection locked="0"/>
    </xf>
    <xf numFmtId="0" fontId="6" fillId="0" borderId="111" xfId="3" applyFont="1" applyBorder="1" applyAlignment="1" applyProtection="1">
      <alignment horizontal="center" vertical="center"/>
      <protection locked="0"/>
    </xf>
    <xf numFmtId="0" fontId="6" fillId="0" borderId="13" xfId="3" applyFont="1" applyBorder="1" applyAlignment="1" applyProtection="1">
      <alignment horizontal="center" vertical="center"/>
      <protection locked="0"/>
    </xf>
    <xf numFmtId="0" fontId="6" fillId="0" borderId="42" xfId="3" applyFont="1" applyBorder="1" applyAlignment="1" applyProtection="1">
      <alignment horizontal="center" vertical="center"/>
      <protection locked="0"/>
    </xf>
    <xf numFmtId="0" fontId="6" fillId="6" borderId="0" xfId="3" applyFont="1" applyFill="1" applyAlignment="1">
      <alignment horizontal="left" vertical="center" wrapText="1"/>
    </xf>
    <xf numFmtId="0" fontId="6" fillId="6" borderId="0" xfId="3" applyFont="1" applyFill="1" applyAlignment="1">
      <alignment horizontal="left" vertical="center"/>
    </xf>
    <xf numFmtId="0" fontId="26" fillId="0" borderId="9" xfId="3" applyFont="1" applyBorder="1" applyAlignment="1">
      <alignment horizontal="center" vertical="center" wrapText="1" shrinkToFit="1"/>
    </xf>
    <xf numFmtId="0" fontId="26" fillId="0" borderId="10" xfId="3" applyFont="1" applyBorder="1" applyAlignment="1">
      <alignment horizontal="center" vertical="center" wrapText="1" shrinkToFit="1"/>
    </xf>
    <xf numFmtId="0" fontId="26" fillId="0" borderId="11" xfId="3" applyFont="1" applyBorder="1" applyAlignment="1">
      <alignment horizontal="center" vertical="center" wrapText="1" shrinkToFit="1"/>
    </xf>
    <xf numFmtId="0" fontId="26" fillId="0" borderId="2" xfId="3" applyFont="1" applyBorder="1" applyAlignment="1">
      <alignment horizontal="center" vertical="center" wrapText="1" shrinkToFit="1"/>
    </xf>
    <xf numFmtId="0" fontId="26" fillId="0" borderId="4" xfId="3" applyFont="1" applyBorder="1" applyAlignment="1">
      <alignment horizontal="center" vertical="center" wrapText="1" shrinkToFit="1"/>
    </xf>
    <xf numFmtId="0" fontId="26" fillId="0" borderId="3" xfId="3" applyFont="1" applyBorder="1" applyAlignment="1">
      <alignment horizontal="center" vertical="center" wrapText="1" shrinkToFit="1"/>
    </xf>
    <xf numFmtId="0" fontId="112" fillId="0" borderId="10" xfId="3" applyFont="1" applyBorder="1" applyAlignment="1">
      <alignment horizontal="center" vertical="center" wrapText="1"/>
    </xf>
    <xf numFmtId="0" fontId="112" fillId="0" borderId="11" xfId="3" applyFont="1" applyBorder="1" applyAlignment="1">
      <alignment horizontal="center" vertical="center" wrapText="1"/>
    </xf>
    <xf numFmtId="0" fontId="112" fillId="0" borderId="4" xfId="3" applyFont="1" applyBorder="1" applyAlignment="1">
      <alignment horizontal="center" vertical="center" wrapText="1"/>
    </xf>
    <xf numFmtId="0" fontId="112" fillId="0" borderId="3" xfId="3" applyFont="1" applyBorder="1" applyAlignment="1">
      <alignment horizontal="center" vertical="center" wrapText="1"/>
    </xf>
    <xf numFmtId="0" fontId="9" fillId="0" borderId="1" xfId="0" applyFont="1" applyBorder="1" applyAlignment="1">
      <alignment horizontal="left" vertical="center" shrinkToFit="1"/>
    </xf>
    <xf numFmtId="0" fontId="9" fillId="0" borderId="0" xfId="0" applyFont="1" applyAlignment="1">
      <alignment horizontal="left" vertical="center" shrinkToFit="1"/>
    </xf>
    <xf numFmtId="0" fontId="8" fillId="0" borderId="0" xfId="3" applyFont="1" applyAlignment="1">
      <alignment horizontal="center" vertical="center"/>
    </xf>
    <xf numFmtId="0" fontId="9" fillId="0" borderId="0" xfId="0" applyFont="1" applyAlignment="1">
      <alignment horizontal="right" vertical="center" shrinkToFit="1"/>
    </xf>
    <xf numFmtId="0" fontId="9" fillId="0" borderId="12" xfId="0" applyFont="1" applyBorder="1" applyAlignment="1">
      <alignment horizontal="right" vertical="center" shrinkToFit="1"/>
    </xf>
    <xf numFmtId="0" fontId="6" fillId="0" borderId="10" xfId="0" applyFont="1" applyBorder="1" applyAlignment="1">
      <alignment horizontal="center" vertical="center"/>
    </xf>
    <xf numFmtId="0" fontId="6" fillId="0" borderId="4" xfId="0" applyFont="1" applyBorder="1" applyAlignment="1">
      <alignment horizontal="center" vertical="center"/>
    </xf>
    <xf numFmtId="9" fontId="5" fillId="0" borderId="10" xfId="1" applyFont="1" applyBorder="1" applyAlignment="1" applyProtection="1">
      <alignment horizontal="center" vertical="center" shrinkToFit="1"/>
    </xf>
    <xf numFmtId="9" fontId="5" fillId="0" borderId="11" xfId="1" applyFont="1" applyBorder="1" applyAlignment="1" applyProtection="1">
      <alignment horizontal="center" vertical="center" shrinkToFit="1"/>
    </xf>
    <xf numFmtId="9" fontId="5" fillId="0" borderId="4" xfId="1" applyFont="1" applyBorder="1" applyAlignment="1" applyProtection="1">
      <alignment horizontal="center" vertical="center" shrinkToFit="1"/>
    </xf>
    <xf numFmtId="9" fontId="5" fillId="0" borderId="3" xfId="1" applyFont="1" applyBorder="1" applyAlignment="1" applyProtection="1">
      <alignment horizontal="center" vertical="center" shrinkToFit="1"/>
    </xf>
    <xf numFmtId="0" fontId="9" fillId="0" borderId="95" xfId="0" applyFont="1" applyBorder="1" applyAlignment="1">
      <alignment horizontal="left" vertical="center"/>
    </xf>
    <xf numFmtId="0" fontId="9" fillId="0" borderId="97" xfId="0" applyFont="1" applyBorder="1" applyAlignment="1">
      <alignment horizontal="left" vertical="center"/>
    </xf>
    <xf numFmtId="0" fontId="8" fillId="0" borderId="2"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8" borderId="0" xfId="0" applyFont="1" applyFill="1" applyAlignment="1" applyProtection="1">
      <alignment horizontal="left" vertical="top" wrapText="1"/>
      <protection locked="0"/>
    </xf>
    <xf numFmtId="0" fontId="8" fillId="8" borderId="4" xfId="0" applyFont="1" applyFill="1" applyBorder="1" applyAlignment="1" applyProtection="1">
      <alignment horizontal="left" vertical="top" wrapText="1"/>
      <protection locked="0"/>
    </xf>
    <xf numFmtId="0" fontId="8" fillId="0" borderId="3"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19" fillId="0" borderId="51" xfId="0" applyFont="1" applyBorder="1" applyAlignment="1">
      <alignment horizontal="center" vertical="center" wrapText="1"/>
    </xf>
    <xf numFmtId="0" fontId="19" fillId="0" borderId="51" xfId="0" applyFont="1" applyBorder="1" applyAlignment="1">
      <alignment horizontal="center" vertical="center"/>
    </xf>
    <xf numFmtId="0" fontId="19" fillId="0" borderId="6" xfId="0" applyFont="1" applyBorder="1" applyAlignment="1">
      <alignment horizontal="center" vertical="center"/>
    </xf>
    <xf numFmtId="0" fontId="8" fillId="8" borderId="0" xfId="0" applyFont="1" applyFill="1" applyAlignment="1" applyProtection="1">
      <alignment horizontal="center" vertical="center" wrapText="1"/>
      <protection locked="0"/>
    </xf>
    <xf numFmtId="0" fontId="8" fillId="8" borderId="4" xfId="0" applyFont="1" applyFill="1" applyBorder="1" applyAlignment="1" applyProtection="1">
      <alignment horizontal="center" vertical="center" wrapText="1"/>
      <protection locked="0"/>
    </xf>
    <xf numFmtId="0" fontId="8" fillId="0" borderId="8" xfId="0" applyFont="1" applyBorder="1" applyAlignment="1">
      <alignment horizontal="center" vertical="center"/>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8" fillId="0" borderId="0" xfId="0" applyFont="1" applyAlignment="1">
      <alignment horizontal="center" shrinkToFit="1"/>
    </xf>
    <xf numFmtId="0" fontId="8" fillId="0" borderId="9" xfId="0" applyFont="1" applyBorder="1" applyAlignment="1">
      <alignment horizontal="left" vertical="center" wrapText="1" shrinkToFit="1"/>
    </xf>
    <xf numFmtId="0" fontId="8" fillId="0" borderId="10"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0" xfId="0" applyFont="1" applyAlignment="1">
      <alignment horizontal="left" vertical="center" shrinkToFit="1"/>
    </xf>
    <xf numFmtId="0" fontId="8" fillId="0" borderId="12"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3" xfId="0" applyFont="1" applyBorder="1" applyAlignment="1">
      <alignment horizontal="left" vertical="center" shrinkToFi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7" fillId="8" borderId="51" xfId="0" applyFont="1" applyFill="1" applyBorder="1" applyAlignment="1" applyProtection="1">
      <alignment horizontal="center" vertical="center"/>
      <protection locked="0"/>
    </xf>
    <xf numFmtId="0" fontId="8" fillId="12" borderId="6" xfId="0" applyFont="1" applyFill="1" applyBorder="1" applyAlignment="1" applyProtection="1">
      <alignment horizontal="center" vertical="center"/>
      <protection locked="0"/>
    </xf>
    <xf numFmtId="0" fontId="8" fillId="12" borderId="7" xfId="0" applyFont="1" applyFill="1" applyBorder="1" applyAlignment="1" applyProtection="1">
      <alignment horizontal="center" vertical="center"/>
      <protection locked="0"/>
    </xf>
    <xf numFmtId="0" fontId="8" fillId="12" borderId="8" xfId="0" applyFont="1" applyFill="1" applyBorder="1" applyAlignment="1" applyProtection="1">
      <alignment horizontal="center" vertical="center"/>
      <protection locked="0"/>
    </xf>
    <xf numFmtId="0" fontId="8" fillId="8" borderId="6" xfId="0" applyFont="1" applyFill="1" applyBorder="1" applyAlignment="1" applyProtection="1">
      <alignment horizontal="center" vertical="center" wrapText="1"/>
      <protection locked="0"/>
    </xf>
    <xf numFmtId="0" fontId="8" fillId="8" borderId="7" xfId="0" applyFont="1" applyFill="1" applyBorder="1" applyAlignment="1" applyProtection="1">
      <alignment horizontal="center" vertical="center" wrapText="1"/>
      <protection locked="0"/>
    </xf>
    <xf numFmtId="0" fontId="8" fillId="8" borderId="8" xfId="0" applyFont="1" applyFill="1" applyBorder="1" applyAlignment="1" applyProtection="1">
      <alignment horizontal="center" vertical="center" wrapText="1"/>
      <protection locked="0"/>
    </xf>
    <xf numFmtId="0" fontId="7" fillId="8" borderId="6" xfId="0" applyFont="1" applyFill="1" applyBorder="1" applyAlignment="1" applyProtection="1">
      <alignment horizontal="center" vertical="center"/>
      <protection locked="0"/>
    </xf>
    <xf numFmtId="0" fontId="7" fillId="8" borderId="7" xfId="0" applyFont="1" applyFill="1" applyBorder="1" applyAlignment="1" applyProtection="1">
      <alignment horizontal="center" vertical="center"/>
      <protection locked="0"/>
    </xf>
    <xf numFmtId="0" fontId="7" fillId="8" borderId="8" xfId="0" applyFont="1" applyFill="1" applyBorder="1" applyAlignment="1" applyProtection="1">
      <alignment horizontal="center" vertical="center"/>
      <protection locked="0"/>
    </xf>
    <xf numFmtId="0" fontId="7" fillId="0" borderId="9" xfId="0" applyFont="1" applyBorder="1" applyAlignment="1">
      <alignment horizontal="center" vertical="center"/>
    </xf>
    <xf numFmtId="0" fontId="7" fillId="0" borderId="106" xfId="0" applyFont="1" applyBorder="1" applyAlignment="1">
      <alignment horizontal="center" vertical="center"/>
    </xf>
    <xf numFmtId="0" fontId="7" fillId="8" borderId="105" xfId="0" applyFont="1" applyFill="1" applyBorder="1" applyAlignment="1" applyProtection="1">
      <alignment horizontal="center" vertical="center"/>
      <protection locked="0"/>
    </xf>
    <xf numFmtId="0" fontId="7" fillId="8" borderId="33" xfId="0" applyFont="1" applyFill="1" applyBorder="1" applyAlignment="1" applyProtection="1">
      <alignment horizontal="center" vertical="center"/>
      <protection locked="0"/>
    </xf>
    <xf numFmtId="0" fontId="7" fillId="0" borderId="7" xfId="0" applyFont="1" applyBorder="1" applyAlignment="1">
      <alignment horizontal="left" vertical="center"/>
    </xf>
    <xf numFmtId="0" fontId="7" fillId="0" borderId="8" xfId="0" applyFont="1" applyBorder="1" applyAlignment="1">
      <alignment horizontal="left" vertical="center"/>
    </xf>
    <xf numFmtId="0" fontId="8" fillId="8" borderId="9" xfId="0" applyFont="1" applyFill="1" applyBorder="1" applyAlignment="1" applyProtection="1">
      <alignment horizontal="center" vertical="center" wrapText="1"/>
      <protection locked="0"/>
    </xf>
    <xf numFmtId="0" fontId="8" fillId="8" borderId="10" xfId="0" applyFont="1" applyFill="1" applyBorder="1" applyAlignment="1" applyProtection="1">
      <alignment horizontal="center" vertical="center" wrapText="1"/>
      <protection locked="0"/>
    </xf>
    <xf numFmtId="0" fontId="8" fillId="8" borderId="11" xfId="0" applyFont="1" applyFill="1" applyBorder="1" applyAlignment="1" applyProtection="1">
      <alignment horizontal="center" vertical="center" wrapText="1"/>
      <protection locked="0"/>
    </xf>
    <xf numFmtId="0" fontId="7" fillId="8" borderId="107" xfId="0" applyFont="1" applyFill="1" applyBorder="1" applyAlignment="1" applyProtection="1">
      <alignment horizontal="center" vertical="center"/>
      <protection locked="0"/>
    </xf>
    <xf numFmtId="0" fontId="7" fillId="8" borderId="106" xfId="0" applyFont="1" applyFill="1" applyBorder="1" applyAlignment="1" applyProtection="1">
      <alignment horizontal="center" vertical="center"/>
      <protection locked="0"/>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8" fillId="0" borderId="9"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06"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0" xfId="0" applyFont="1" applyAlignment="1">
      <alignment horizontal="center" vertical="center" shrinkToFit="1"/>
    </xf>
    <xf numFmtId="0" fontId="8" fillId="0" borderId="134" xfId="0" applyFont="1" applyBorder="1" applyAlignment="1">
      <alignment horizontal="center" vertical="center" shrinkToFit="1"/>
    </xf>
    <xf numFmtId="0" fontId="9" fillId="0" borderId="107"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8" fillId="0" borderId="162" xfId="0" applyFont="1" applyBorder="1" applyAlignment="1">
      <alignment horizontal="center" vertical="center" shrinkToFit="1"/>
    </xf>
    <xf numFmtId="0" fontId="8" fillId="0" borderId="98" xfId="0" applyFont="1" applyBorder="1" applyAlignment="1">
      <alignment horizontal="center" vertical="center" shrinkToFit="1"/>
    </xf>
    <xf numFmtId="0" fontId="8" fillId="0" borderId="99" xfId="0" applyFont="1" applyBorder="1" applyAlignment="1">
      <alignment horizontal="center" vertical="center" shrinkToFit="1"/>
    </xf>
    <xf numFmtId="0" fontId="8" fillId="8" borderId="6" xfId="0" applyFont="1" applyFill="1" applyBorder="1" applyAlignment="1" applyProtection="1">
      <alignment horizontal="center" vertical="center" shrinkToFit="1"/>
      <protection locked="0"/>
    </xf>
    <xf numFmtId="0" fontId="8" fillId="8" borderId="7" xfId="0" applyFont="1" applyFill="1" applyBorder="1" applyAlignment="1" applyProtection="1">
      <alignment horizontal="center" vertical="center" shrinkToFit="1"/>
      <protection locked="0"/>
    </xf>
    <xf numFmtId="0" fontId="8" fillId="8" borderId="8" xfId="0" applyFont="1" applyFill="1" applyBorder="1" applyAlignment="1" applyProtection="1">
      <alignment horizontal="center" vertical="center" shrinkToFit="1"/>
      <protection locked="0"/>
    </xf>
    <xf numFmtId="0" fontId="8" fillId="8" borderId="7" xfId="0" applyFont="1" applyFill="1" applyBorder="1" applyAlignment="1" applyProtection="1">
      <alignment horizontal="center" vertical="center"/>
      <protection locked="0"/>
    </xf>
    <xf numFmtId="0" fontId="6" fillId="8" borderId="9" xfId="0" applyFont="1" applyFill="1" applyBorder="1" applyAlignment="1" applyProtection="1">
      <alignment horizontal="center" vertical="center" shrinkToFit="1"/>
      <protection locked="0"/>
    </xf>
    <xf numFmtId="0" fontId="6" fillId="8" borderId="10" xfId="0" applyFont="1" applyFill="1" applyBorder="1" applyAlignment="1" applyProtection="1">
      <alignment horizontal="center" vertical="center" shrinkToFit="1"/>
      <protection locked="0"/>
    </xf>
    <xf numFmtId="0" fontId="6" fillId="8" borderId="11" xfId="0" applyFont="1" applyFill="1" applyBorder="1" applyAlignment="1" applyProtection="1">
      <alignment horizontal="center" vertical="center" shrinkToFit="1"/>
      <protection locked="0"/>
    </xf>
    <xf numFmtId="0" fontId="6" fillId="8" borderId="2" xfId="0" applyFont="1" applyFill="1" applyBorder="1" applyAlignment="1" applyProtection="1">
      <alignment horizontal="center" vertical="center" shrinkToFit="1"/>
      <protection locked="0"/>
    </xf>
    <xf numFmtId="0" fontId="6" fillId="8" borderId="4" xfId="0" applyFont="1" applyFill="1" applyBorder="1" applyAlignment="1" applyProtection="1">
      <alignment horizontal="center" vertical="center" shrinkToFit="1"/>
      <protection locked="0"/>
    </xf>
    <xf numFmtId="0" fontId="6" fillId="8" borderId="3" xfId="0" applyFont="1" applyFill="1" applyBorder="1" applyAlignment="1" applyProtection="1">
      <alignment horizontal="center" vertical="center" shrinkToFit="1"/>
      <protection locked="0"/>
    </xf>
    <xf numFmtId="20" fontId="6" fillId="8" borderId="9" xfId="0" applyNumberFormat="1" applyFont="1" applyFill="1" applyBorder="1" applyAlignment="1" applyProtection="1">
      <alignment horizontal="center" vertical="center" shrinkToFit="1"/>
      <protection locked="0"/>
    </xf>
    <xf numFmtId="0" fontId="7" fillId="8" borderId="10" xfId="0" applyFont="1" applyFill="1" applyBorder="1" applyAlignment="1">
      <alignment horizontal="center" vertical="center" shrinkToFit="1"/>
    </xf>
    <xf numFmtId="0" fontId="7" fillId="8" borderId="4" xfId="0" applyFont="1" applyFill="1" applyBorder="1" applyAlignment="1">
      <alignment horizontal="center" vertical="center" shrinkToFit="1"/>
    </xf>
    <xf numFmtId="20" fontId="6" fillId="8" borderId="10" xfId="0" applyNumberFormat="1" applyFont="1" applyFill="1" applyBorder="1" applyAlignment="1" applyProtection="1">
      <alignment horizontal="center" vertical="center" shrinkToFit="1"/>
      <protection locked="0"/>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7" fillId="0" borderId="11" xfId="3" applyFont="1" applyBorder="1" applyAlignment="1">
      <alignment horizontal="left" vertical="center" wrapText="1"/>
    </xf>
    <xf numFmtId="0" fontId="7" fillId="0" borderId="1" xfId="3" applyFont="1" applyBorder="1" applyAlignment="1">
      <alignment horizontal="left" vertical="center" wrapText="1"/>
    </xf>
    <xf numFmtId="0" fontId="7" fillId="0" borderId="0" xfId="3" applyFont="1" applyAlignment="1">
      <alignment horizontal="left" vertical="center" wrapText="1"/>
    </xf>
    <xf numFmtId="0" fontId="7" fillId="0" borderId="12" xfId="3" applyFont="1" applyBorder="1" applyAlignment="1">
      <alignment horizontal="left" vertical="center" wrapText="1"/>
    </xf>
    <xf numFmtId="0" fontId="7" fillId="0" borderId="2" xfId="3" applyFont="1" applyBorder="1" applyAlignment="1">
      <alignment horizontal="left" vertical="center" wrapText="1"/>
    </xf>
    <xf numFmtId="0" fontId="7" fillId="0" borderId="4" xfId="3" applyFont="1" applyBorder="1" applyAlignment="1">
      <alignment horizontal="left" vertical="center" wrapText="1"/>
    </xf>
    <xf numFmtId="0" fontId="7" fillId="0" borderId="3" xfId="3" applyFont="1" applyBorder="1" applyAlignment="1">
      <alignment horizontal="left"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8" fillId="0" borderId="51"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9" xfId="3" applyFont="1" applyBorder="1" applyAlignment="1">
      <alignment horizontal="left" vertical="center"/>
    </xf>
    <xf numFmtId="0" fontId="7" fillId="0" borderId="10" xfId="3" applyFont="1" applyBorder="1" applyAlignment="1">
      <alignment horizontal="left" vertical="center"/>
    </xf>
    <xf numFmtId="0" fontId="7" fillId="0" borderId="11" xfId="3" applyFont="1" applyBorder="1" applyAlignment="1">
      <alignment horizontal="left" vertical="center"/>
    </xf>
    <xf numFmtId="0" fontId="7" fillId="0" borderId="2" xfId="3" applyFont="1" applyBorder="1" applyAlignment="1">
      <alignment horizontal="left" vertical="center"/>
    </xf>
    <xf numFmtId="0" fontId="7" fillId="0" borderId="4" xfId="3" applyFont="1" applyBorder="1" applyAlignment="1">
      <alignment horizontal="left" vertical="center"/>
    </xf>
    <xf numFmtId="0" fontId="7" fillId="0" borderId="3" xfId="3" applyFont="1" applyBorder="1" applyAlignment="1">
      <alignment horizontal="left" vertical="center"/>
    </xf>
    <xf numFmtId="0" fontId="32" fillId="12" borderId="9" xfId="0" applyFont="1" applyFill="1" applyBorder="1" applyAlignment="1" applyProtection="1">
      <alignment horizontal="center" vertical="center"/>
      <protection locked="0"/>
    </xf>
    <xf numFmtId="0" fontId="32" fillId="12" borderId="10" xfId="0" applyFont="1" applyFill="1" applyBorder="1" applyAlignment="1" applyProtection="1">
      <alignment horizontal="center" vertical="center"/>
      <protection locked="0"/>
    </xf>
    <xf numFmtId="0" fontId="32" fillId="12" borderId="2" xfId="0" applyFont="1" applyFill="1" applyBorder="1" applyAlignment="1" applyProtection="1">
      <alignment horizontal="center" vertical="center"/>
      <protection locked="0"/>
    </xf>
    <xf numFmtId="0" fontId="32" fillId="12" borderId="4" xfId="0" applyFont="1" applyFill="1" applyBorder="1" applyAlignment="1" applyProtection="1">
      <alignment horizontal="center" vertical="center"/>
      <protection locked="0"/>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9" fillId="0" borderId="10" xfId="0" applyFont="1" applyBorder="1" applyAlignment="1">
      <alignment horizontal="center" vertical="center" wrapText="1"/>
    </xf>
    <xf numFmtId="0" fontId="9" fillId="0" borderId="4" xfId="0" applyFont="1" applyBorder="1" applyAlignment="1">
      <alignment horizontal="center" vertical="center" wrapText="1"/>
    </xf>
    <xf numFmtId="0" fontId="7" fillId="8" borderId="10" xfId="0" applyFont="1" applyFill="1" applyBorder="1" applyAlignment="1" applyProtection="1">
      <alignment horizontal="center" vertical="center"/>
      <protection locked="0"/>
    </xf>
    <xf numFmtId="0" fontId="7" fillId="8" borderId="4" xfId="0" applyFont="1" applyFill="1" applyBorder="1" applyAlignment="1" applyProtection="1">
      <alignment horizontal="center" vertical="center"/>
      <protection locked="0"/>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right" vertical="center"/>
    </xf>
    <xf numFmtId="0" fontId="9" fillId="0" borderId="10" xfId="0" applyFont="1" applyBorder="1" applyAlignment="1">
      <alignment vertical="center"/>
    </xf>
    <xf numFmtId="0" fontId="9" fillId="0" borderId="0" xfId="0" applyFont="1" applyAlignment="1">
      <alignment vertical="center"/>
    </xf>
    <xf numFmtId="20" fontId="6" fillId="8" borderId="2" xfId="0" applyNumberFormat="1" applyFont="1" applyFill="1" applyBorder="1" applyAlignment="1" applyProtection="1">
      <alignment horizontal="center" vertical="center" shrinkToFit="1"/>
      <protection locked="0"/>
    </xf>
    <xf numFmtId="20" fontId="6" fillId="8" borderId="4" xfId="0" applyNumberFormat="1" applyFont="1" applyFill="1" applyBorder="1" applyAlignment="1" applyProtection="1">
      <alignment horizontal="center" vertical="center" shrinkToFit="1"/>
      <protection locked="0"/>
    </xf>
    <xf numFmtId="20" fontId="6" fillId="8" borderId="11" xfId="0" applyNumberFormat="1" applyFont="1" applyFill="1" applyBorder="1" applyAlignment="1" applyProtection="1">
      <alignment horizontal="center" vertical="center" shrinkToFit="1"/>
      <protection locked="0"/>
    </xf>
    <xf numFmtId="20" fontId="6" fillId="8" borderId="3" xfId="0" applyNumberFormat="1" applyFont="1" applyFill="1" applyBorder="1" applyAlignment="1" applyProtection="1">
      <alignment horizontal="center" vertical="center" shrinkToFit="1"/>
      <protection locked="0"/>
    </xf>
    <xf numFmtId="0" fontId="7" fillId="0" borderId="10" xfId="0" applyFont="1" applyBorder="1" applyAlignment="1">
      <alignment horizontal="center" vertical="center" wrapText="1" shrinkToFit="1"/>
    </xf>
    <xf numFmtId="0" fontId="8" fillId="0" borderId="9" xfId="3" applyFont="1" applyBorder="1" applyAlignment="1">
      <alignment horizontal="left" vertical="center" wrapText="1"/>
    </xf>
    <xf numFmtId="0" fontId="8" fillId="0" borderId="10" xfId="3" applyFont="1" applyBorder="1" applyAlignment="1">
      <alignment horizontal="left" vertical="center" wrapText="1"/>
    </xf>
    <xf numFmtId="0" fontId="8" fillId="0" borderId="11" xfId="3" applyFont="1" applyBorder="1" applyAlignment="1">
      <alignment horizontal="left" vertical="center" wrapText="1"/>
    </xf>
    <xf numFmtId="0" fontId="8" fillId="0" borderId="2" xfId="3" applyFont="1" applyBorder="1" applyAlignment="1">
      <alignment horizontal="left" vertical="center" wrapText="1"/>
    </xf>
    <xf numFmtId="0" fontId="8" fillId="0" borderId="4" xfId="3" applyFont="1" applyBorder="1" applyAlignment="1">
      <alignment horizontal="left" vertical="center" wrapText="1"/>
    </xf>
    <xf numFmtId="0" fontId="8" fillId="0" borderId="3" xfId="3" applyFont="1" applyBorder="1" applyAlignment="1">
      <alignment horizontal="left" vertical="center" wrapText="1"/>
    </xf>
    <xf numFmtId="0" fontId="8" fillId="0" borderId="2" xfId="0" applyFont="1" applyBorder="1" applyAlignment="1">
      <alignment horizontal="center" vertical="center" shrinkToFit="1"/>
    </xf>
    <xf numFmtId="0" fontId="8" fillId="0" borderId="4" xfId="0" applyFont="1" applyBorder="1" applyAlignment="1">
      <alignment horizontal="center" vertical="center" shrinkToFit="1"/>
    </xf>
    <xf numFmtId="0" fontId="8" fillId="8" borderId="0" xfId="0" applyFont="1" applyFill="1" applyAlignment="1" applyProtection="1">
      <alignment horizontal="center" vertical="center" shrinkToFit="1"/>
      <protection locked="0"/>
    </xf>
    <xf numFmtId="0" fontId="8" fillId="8" borderId="4" xfId="0" applyFont="1" applyFill="1" applyBorder="1" applyAlignment="1" applyProtection="1">
      <alignment horizontal="center" vertical="center" shrinkToFit="1"/>
      <protection locked="0"/>
    </xf>
    <xf numFmtId="0" fontId="8" fillId="0" borderId="1" xfId="0" applyFont="1" applyBorder="1" applyAlignment="1">
      <alignment horizontal="right" vertical="center" shrinkToFit="1"/>
    </xf>
    <xf numFmtId="0" fontId="8" fillId="0" borderId="0" xfId="0" applyFont="1" applyAlignment="1">
      <alignment horizontal="right" vertical="center" shrinkToFit="1"/>
    </xf>
    <xf numFmtId="0" fontId="8" fillId="0" borderId="2" xfId="0" applyFont="1" applyBorder="1" applyAlignment="1">
      <alignment horizontal="right" vertical="center" shrinkToFit="1"/>
    </xf>
    <xf numFmtId="0" fontId="8" fillId="0" borderId="4" xfId="0" applyFont="1" applyBorder="1" applyAlignment="1">
      <alignment horizontal="right" vertical="center" shrinkToFit="1"/>
    </xf>
    <xf numFmtId="0" fontId="11" fillId="0" borderId="0" xfId="0" applyFont="1" applyAlignment="1">
      <alignment horizontal="left" vertical="center" wrapText="1" shrinkToFit="1"/>
    </xf>
    <xf numFmtId="0" fontId="9" fillId="0" borderId="0" xfId="0" applyFont="1" applyAlignment="1">
      <alignment horizontal="left" vertical="center" wrapText="1" shrinkToFit="1"/>
    </xf>
    <xf numFmtId="0" fontId="9" fillId="0" borderId="12"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9" fillId="0" borderId="3" xfId="0" applyFont="1" applyBorder="1" applyAlignment="1">
      <alignment horizontal="left" vertical="center" wrapText="1" shrinkToFit="1"/>
    </xf>
    <xf numFmtId="0" fontId="5" fillId="12" borderId="108" xfId="0" applyFont="1" applyFill="1" applyBorder="1" applyAlignment="1" applyProtection="1">
      <alignment horizontal="center" vertical="center"/>
      <protection locked="0"/>
    </xf>
    <xf numFmtId="0" fontId="5" fillId="12" borderId="109" xfId="0" applyFont="1" applyFill="1" applyBorder="1" applyAlignment="1" applyProtection="1">
      <alignment horizontal="center" vertical="center"/>
      <protection locked="0"/>
    </xf>
    <xf numFmtId="0" fontId="5" fillId="12" borderId="48" xfId="0" applyFont="1" applyFill="1" applyBorder="1" applyAlignment="1" applyProtection="1">
      <alignment horizontal="center" vertical="center"/>
      <protection locked="0"/>
    </xf>
    <xf numFmtId="0" fontId="5" fillId="12" borderId="45" xfId="0" applyFont="1" applyFill="1" applyBorder="1" applyAlignment="1" applyProtection="1">
      <alignment horizontal="center" vertical="center"/>
      <protection locked="0"/>
    </xf>
    <xf numFmtId="0" fontId="5" fillId="12" borderId="111" xfId="0" applyFont="1" applyFill="1" applyBorder="1" applyAlignment="1" applyProtection="1">
      <alignment horizontal="center" vertical="center"/>
      <protection locked="0"/>
    </xf>
    <xf numFmtId="0" fontId="5" fillId="12" borderId="42" xfId="0" applyFont="1" applyFill="1" applyBorder="1" applyAlignment="1" applyProtection="1">
      <alignment horizontal="center" vertical="center"/>
      <protection locked="0"/>
    </xf>
    <xf numFmtId="0" fontId="8" fillId="8" borderId="283" xfId="0" applyFont="1" applyFill="1" applyBorder="1" applyAlignment="1" applyProtection="1">
      <alignment horizontal="center" vertical="center" shrinkToFit="1"/>
      <protection locked="0"/>
    </xf>
    <xf numFmtId="0" fontId="8" fillId="8" borderId="285" xfId="0" applyFont="1" applyFill="1" applyBorder="1" applyAlignment="1" applyProtection="1">
      <alignment horizontal="center" vertical="center" shrinkToFit="1"/>
      <protection locked="0"/>
    </xf>
    <xf numFmtId="0" fontId="8" fillId="8" borderId="75" xfId="0" applyFont="1" applyFill="1" applyBorder="1" applyAlignment="1" applyProtection="1">
      <alignment horizontal="center" vertical="center" shrinkToFit="1"/>
      <protection locked="0"/>
    </xf>
    <xf numFmtId="0" fontId="8" fillId="8" borderId="286" xfId="0" applyFont="1" applyFill="1" applyBorder="1" applyAlignment="1" applyProtection="1">
      <alignment horizontal="center" vertical="center" shrinkToFit="1"/>
      <protection locked="0"/>
    </xf>
    <xf numFmtId="0" fontId="8" fillId="0" borderId="108" xfId="0" applyFont="1" applyBorder="1" applyAlignment="1">
      <alignment horizontal="center" vertical="center"/>
    </xf>
    <xf numFmtId="0" fontId="8" fillId="0" borderId="110"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11" xfId="0" applyFont="1" applyBorder="1" applyAlignment="1">
      <alignment horizontal="center" vertical="center"/>
    </xf>
    <xf numFmtId="0" fontId="8" fillId="0" borderId="13" xfId="0" applyFont="1" applyBorder="1" applyAlignment="1">
      <alignment horizontal="center" vertical="center"/>
    </xf>
    <xf numFmtId="0" fontId="8" fillId="0" borderId="44" xfId="0" applyFont="1" applyBorder="1" applyAlignment="1">
      <alignment horizontal="center" vertical="center"/>
    </xf>
    <xf numFmtId="0" fontId="8" fillId="0" borderId="199" xfId="0" applyFont="1" applyBorder="1" applyAlignment="1">
      <alignment horizontal="center" vertical="center" shrinkToFit="1"/>
    </xf>
    <xf numFmtId="0" fontId="8" fillId="0" borderId="97" xfId="0" applyFont="1" applyBorder="1" applyAlignment="1">
      <alignment horizontal="center" vertical="center" shrinkToFit="1"/>
    </xf>
    <xf numFmtId="0" fontId="8" fillId="0" borderId="200" xfId="0" applyFont="1" applyBorder="1" applyAlignment="1">
      <alignment horizontal="center" vertical="center" shrinkToFit="1"/>
    </xf>
    <xf numFmtId="0" fontId="8" fillId="8" borderId="108" xfId="0" applyFont="1" applyFill="1" applyBorder="1" applyAlignment="1" applyProtection="1">
      <alignment horizontal="center" vertical="center" shrinkToFit="1"/>
      <protection locked="0"/>
    </xf>
    <xf numFmtId="0" fontId="8" fillId="8" borderId="110" xfId="0" applyFont="1" applyFill="1" applyBorder="1" applyAlignment="1" applyProtection="1">
      <alignment horizontal="center" vertical="center" shrinkToFit="1"/>
      <protection locked="0"/>
    </xf>
    <xf numFmtId="0" fontId="8" fillId="8" borderId="66" xfId="0" applyFont="1" applyFill="1" applyBorder="1" applyAlignment="1" applyProtection="1">
      <alignment horizontal="center" vertical="center" shrinkToFit="1"/>
      <protection locked="0"/>
    </xf>
    <xf numFmtId="0" fontId="8" fillId="8" borderId="34" xfId="0" applyFont="1" applyFill="1" applyBorder="1" applyAlignment="1" applyProtection="1">
      <alignment horizontal="center" vertical="center" shrinkToFit="1"/>
      <protection locked="0"/>
    </xf>
    <xf numFmtId="0" fontId="8" fillId="0" borderId="299" xfId="0" applyFont="1" applyBorder="1" applyAlignment="1">
      <alignment horizontal="center" vertical="center" wrapText="1"/>
    </xf>
    <xf numFmtId="0" fontId="8" fillId="0" borderId="91" xfId="0" applyFont="1" applyBorder="1" applyAlignment="1">
      <alignment horizontal="center" vertical="center" wrapText="1"/>
    </xf>
    <xf numFmtId="0" fontId="8" fillId="0" borderId="30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301" xfId="0" applyFont="1" applyBorder="1" applyAlignment="1">
      <alignment horizontal="center" vertical="center" wrapText="1"/>
    </xf>
    <xf numFmtId="0" fontId="8" fillId="0" borderId="73" xfId="0" applyFont="1" applyBorder="1" applyAlignment="1">
      <alignment horizontal="center" vertical="center" wrapText="1"/>
    </xf>
    <xf numFmtId="0" fontId="8" fillId="8" borderId="91" xfId="0" applyFont="1" applyFill="1" applyBorder="1" applyAlignment="1" applyProtection="1">
      <alignment horizontal="center" vertical="center" shrinkToFit="1"/>
      <protection locked="0"/>
    </xf>
    <xf numFmtId="0" fontId="8" fillId="8" borderId="51" xfId="0" applyFont="1" applyFill="1" applyBorder="1" applyAlignment="1" applyProtection="1">
      <alignment horizontal="center" vertical="center" shrinkToFit="1"/>
      <protection locked="0"/>
    </xf>
    <xf numFmtId="0" fontId="8" fillId="8" borderId="73" xfId="0" applyFont="1" applyFill="1" applyBorder="1" applyAlignment="1" applyProtection="1">
      <alignment horizontal="center" vertical="center" shrinkToFit="1"/>
      <protection locked="0"/>
    </xf>
    <xf numFmtId="0" fontId="8" fillId="8" borderId="132" xfId="0" applyFont="1" applyFill="1" applyBorder="1" applyAlignment="1" applyProtection="1">
      <alignment horizontal="center" vertical="center" shrinkToFit="1"/>
      <protection locked="0"/>
    </xf>
    <xf numFmtId="0" fontId="8" fillId="8" borderId="47" xfId="0" applyFont="1" applyFill="1" applyBorder="1" applyAlignment="1" applyProtection="1">
      <alignment horizontal="center" vertical="center" shrinkToFit="1"/>
      <protection locked="0"/>
    </xf>
    <xf numFmtId="0" fontId="8" fillId="8" borderId="1" xfId="0" applyFont="1" applyFill="1" applyBorder="1" applyAlignment="1" applyProtection="1">
      <alignment horizontal="center" vertical="center" shrinkToFit="1"/>
      <protection locked="0"/>
    </xf>
    <xf numFmtId="0" fontId="8" fillId="8" borderId="12" xfId="0" applyFont="1" applyFill="1" applyBorder="1" applyAlignment="1" applyProtection="1">
      <alignment horizontal="center" vertical="center" shrinkToFit="1"/>
      <protection locked="0"/>
    </xf>
    <xf numFmtId="0" fontId="8" fillId="12" borderId="285" xfId="0" applyFont="1" applyFill="1" applyBorder="1" applyAlignment="1" applyProtection="1">
      <alignment horizontal="center" vertical="center" shrinkToFit="1"/>
      <protection locked="0"/>
    </xf>
    <xf numFmtId="0" fontId="8" fillId="12" borderId="75" xfId="0" applyFont="1" applyFill="1" applyBorder="1" applyAlignment="1" applyProtection="1">
      <alignment horizontal="center" vertical="center" shrinkToFit="1"/>
      <protection locked="0"/>
    </xf>
    <xf numFmtId="0" fontId="8" fillId="12" borderId="72" xfId="0" applyFont="1" applyFill="1" applyBorder="1" applyAlignment="1" applyProtection="1">
      <alignment horizontal="center" vertical="center" shrinkToFit="1"/>
      <protection locked="0"/>
    </xf>
    <xf numFmtId="0" fontId="8" fillId="0" borderId="108" xfId="0" applyFont="1" applyBorder="1" applyAlignment="1">
      <alignment horizontal="center" vertical="center" wrapText="1"/>
    </xf>
    <xf numFmtId="0" fontId="8" fillId="0" borderId="110"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13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0" xfId="0" applyFont="1" applyAlignment="1">
      <alignment horizontal="center" vertical="center" shrinkToFit="1"/>
    </xf>
    <xf numFmtId="0" fontId="11" fillId="0" borderId="12"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8" fillId="8" borderId="10" xfId="0" applyFont="1" applyFill="1" applyBorder="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11" fillId="0" borderId="9"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Alignment="1">
      <alignment horizontal="center" vertical="center"/>
    </xf>
    <xf numFmtId="0" fontId="22" fillId="0" borderId="0" xfId="0" applyFont="1" applyAlignment="1">
      <alignment horizontal="center" vertical="center"/>
    </xf>
    <xf numFmtId="0" fontId="15" fillId="6" borderId="0" xfId="0" applyFont="1" applyFill="1" applyAlignment="1">
      <alignment horizontal="left"/>
    </xf>
    <xf numFmtId="0" fontId="7" fillId="0" borderId="9" xfId="0" applyFont="1" applyBorder="1" applyAlignment="1">
      <alignment horizontal="left" vertical="center" wrapText="1" shrinkToFit="1"/>
    </xf>
    <xf numFmtId="0" fontId="7" fillId="0" borderId="10" xfId="0" applyFont="1" applyBorder="1" applyAlignment="1">
      <alignment horizontal="left" vertical="center" wrapText="1" shrinkToFit="1"/>
    </xf>
    <xf numFmtId="0" fontId="7" fillId="0" borderId="11" xfId="0" applyFont="1" applyBorder="1" applyAlignment="1">
      <alignment horizontal="left" vertical="center" wrapText="1" shrinkToFit="1"/>
    </xf>
    <xf numFmtId="0" fontId="7" fillId="0" borderId="1" xfId="0" applyFont="1" applyBorder="1" applyAlignment="1">
      <alignment horizontal="left" vertical="center" wrapText="1" shrinkToFit="1"/>
    </xf>
    <xf numFmtId="0" fontId="7" fillId="0" borderId="0" xfId="0" applyFont="1" applyAlignment="1">
      <alignment horizontal="left" vertical="center" wrapText="1" shrinkToFit="1"/>
    </xf>
    <xf numFmtId="0" fontId="7" fillId="0" borderId="12" xfId="0" applyFont="1" applyBorder="1" applyAlignment="1">
      <alignment horizontal="left" vertical="center" wrapText="1" shrinkToFit="1"/>
    </xf>
    <xf numFmtId="0" fontId="7" fillId="0" borderId="95" xfId="0" applyFont="1" applyBorder="1" applyAlignment="1">
      <alignment horizontal="left" vertical="center"/>
    </xf>
    <xf numFmtId="0" fontId="7" fillId="0" borderId="96" xfId="0" applyFont="1" applyBorder="1" applyAlignment="1">
      <alignment horizontal="center" vertical="center"/>
    </xf>
    <xf numFmtId="0" fontId="7" fillId="0" borderId="6" xfId="0" applyFont="1" applyBorder="1" applyAlignment="1">
      <alignment horizontal="left" vertical="center"/>
    </xf>
    <xf numFmtId="0" fontId="8" fillId="0" borderId="9"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19" xfId="0" applyFont="1" applyBorder="1" applyAlignment="1">
      <alignment horizontal="left" vertical="center" shrinkToFit="1"/>
    </xf>
    <xf numFmtId="0" fontId="8" fillId="0" borderId="20" xfId="0" applyFont="1" applyBorder="1" applyAlignment="1">
      <alignment horizontal="left" vertical="center" shrinkToFi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8" fillId="8" borderId="10" xfId="0" applyFont="1" applyFill="1" applyBorder="1" applyAlignment="1" applyProtection="1">
      <alignment horizontal="left" vertical="top"/>
      <protection locked="0"/>
    </xf>
    <xf numFmtId="0" fontId="8" fillId="8" borderId="4" xfId="0" applyFont="1" applyFill="1" applyBorder="1" applyAlignment="1" applyProtection="1">
      <alignment horizontal="left" vertical="top"/>
      <protection locked="0"/>
    </xf>
    <xf numFmtId="0" fontId="11" fillId="0" borderId="10" xfId="0" applyFont="1" applyBorder="1"/>
    <xf numFmtId="0" fontId="11" fillId="0" borderId="1" xfId="0" applyFont="1" applyBorder="1"/>
    <xf numFmtId="0" fontId="11" fillId="0" borderId="0" xfId="0" applyFont="1"/>
    <xf numFmtId="0" fontId="8" fillId="8" borderId="0" xfId="0" applyFont="1" applyFill="1" applyAlignment="1" applyProtection="1">
      <alignment horizontal="left" vertical="top"/>
      <protection locked="0"/>
    </xf>
    <xf numFmtId="0" fontId="13" fillId="0" borderId="4" xfId="0" applyFont="1" applyBorder="1" applyAlignment="1">
      <alignment horizontal="left" vertical="center"/>
    </xf>
    <xf numFmtId="0" fontId="8" fillId="0" borderId="9" xfId="0" applyFont="1" applyBorder="1" applyAlignment="1">
      <alignment vertical="center" wrapText="1" shrinkToFit="1"/>
    </xf>
    <xf numFmtId="0" fontId="8" fillId="0" borderId="10" xfId="0" applyFont="1" applyBorder="1" applyAlignment="1">
      <alignment vertical="center" shrinkToFit="1"/>
    </xf>
    <xf numFmtId="0" fontId="8" fillId="0" borderId="11" xfId="0" applyFont="1" applyBorder="1" applyAlignment="1">
      <alignment vertical="center" shrinkToFit="1"/>
    </xf>
    <xf numFmtId="0" fontId="8" fillId="0" borderId="1" xfId="0" applyFont="1" applyBorder="1" applyAlignment="1">
      <alignment vertical="center" shrinkToFit="1"/>
    </xf>
    <xf numFmtId="0" fontId="8" fillId="0" borderId="0" xfId="0" applyFont="1" applyAlignment="1">
      <alignment vertical="center" shrinkToFit="1"/>
    </xf>
    <xf numFmtId="0" fontId="8" fillId="0" borderId="12" xfId="0" applyFont="1" applyBorder="1" applyAlignment="1">
      <alignment vertical="center" shrinkToFit="1"/>
    </xf>
    <xf numFmtId="0" fontId="8" fillId="0" borderId="2" xfId="0" applyFont="1" applyBorder="1" applyAlignment="1">
      <alignment vertical="center" shrinkToFit="1"/>
    </xf>
    <xf numFmtId="0" fontId="8" fillId="0" borderId="4" xfId="0" applyFont="1" applyBorder="1" applyAlignment="1">
      <alignment vertical="center" shrinkToFit="1"/>
    </xf>
    <xf numFmtId="0" fontId="8" fillId="0" borderId="3" xfId="0" applyFont="1" applyBorder="1" applyAlignment="1">
      <alignment vertical="center" shrinkToFit="1"/>
    </xf>
    <xf numFmtId="0" fontId="9" fillId="0" borderId="9"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0" xfId="0" applyFont="1" applyAlignment="1">
      <alignment horizontal="center" vertical="center" shrinkToFit="1"/>
    </xf>
    <xf numFmtId="0" fontId="9" fillId="0" borderId="12" xfId="0" applyFont="1" applyBorder="1" applyAlignment="1">
      <alignment horizontal="center" vertical="center" shrinkToFit="1"/>
    </xf>
    <xf numFmtId="0" fontId="8" fillId="0" borderId="9" xfId="0" applyFont="1" applyBorder="1" applyAlignment="1">
      <alignment horizontal="left" vertical="top"/>
    </xf>
    <xf numFmtId="0" fontId="8" fillId="0" borderId="10" xfId="0" applyFont="1" applyBorder="1" applyAlignment="1">
      <alignment horizontal="left" vertical="top"/>
    </xf>
    <xf numFmtId="0" fontId="8" fillId="0" borderId="11" xfId="0" applyFont="1" applyBorder="1" applyAlignment="1">
      <alignment horizontal="left" vertical="top"/>
    </xf>
    <xf numFmtId="0" fontId="6" fillId="8" borderId="0" xfId="0" applyFont="1" applyFill="1" applyAlignment="1" applyProtection="1">
      <alignment horizontal="left" vertical="top"/>
      <protection locked="0"/>
    </xf>
    <xf numFmtId="0" fontId="6" fillId="8" borderId="4" xfId="0" applyFont="1" applyFill="1" applyBorder="1" applyAlignment="1" applyProtection="1">
      <alignment horizontal="left" vertical="top"/>
      <protection locked="0"/>
    </xf>
    <xf numFmtId="0" fontId="8" fillId="0" borderId="163"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164" xfId="0" applyFont="1" applyBorder="1" applyAlignment="1">
      <alignment horizontal="left" vertical="center" shrinkToFit="1"/>
    </xf>
    <xf numFmtId="0" fontId="11" fillId="0" borderId="14" xfId="0" applyFont="1" applyBorder="1" applyAlignment="1">
      <alignment horizontal="left" vertical="center"/>
    </xf>
    <xf numFmtId="0" fontId="8" fillId="0" borderId="4" xfId="0" applyFont="1" applyBorder="1" applyAlignment="1">
      <alignment horizontal="right" vertical="center"/>
    </xf>
    <xf numFmtId="0" fontId="8" fillId="8" borderId="0" xfId="0" applyFont="1" applyFill="1" applyAlignment="1" applyProtection="1">
      <alignment horizontal="center" vertical="center"/>
      <protection locked="0"/>
    </xf>
    <xf numFmtId="0" fontId="8" fillId="0" borderId="14" xfId="0" applyFont="1" applyBorder="1" applyAlignment="1">
      <alignment horizontal="center" vertical="center" shrinkToFit="1"/>
    </xf>
    <xf numFmtId="0" fontId="8" fillId="0" borderId="14" xfId="0" applyFont="1" applyBorder="1" applyAlignment="1">
      <alignment horizontal="right" vertical="center" shrinkToFit="1"/>
    </xf>
    <xf numFmtId="0" fontId="8" fillId="0" borderId="68" xfId="0" applyFont="1" applyBorder="1" applyAlignment="1">
      <alignment horizontal="right" vertical="center" shrinkToFit="1"/>
    </xf>
    <xf numFmtId="0" fontId="8" fillId="0" borderId="3" xfId="0" applyFont="1" applyBorder="1" applyAlignment="1">
      <alignment horizontal="right" vertical="center" shrinkToFi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8" fillId="0" borderId="11"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7" fillId="0" borderId="9" xfId="3" applyFont="1" applyBorder="1" applyAlignment="1">
      <alignment vertical="center" wrapText="1"/>
    </xf>
    <xf numFmtId="0" fontId="7" fillId="0" borderId="10" xfId="3" applyFont="1" applyBorder="1" applyAlignment="1">
      <alignment vertical="center" wrapText="1"/>
    </xf>
    <xf numFmtId="0" fontId="7" fillId="0" borderId="11" xfId="3" applyFont="1" applyBorder="1" applyAlignment="1">
      <alignment vertical="center" wrapText="1"/>
    </xf>
    <xf numFmtId="0" fontId="7" fillId="0" borderId="1" xfId="3" applyFont="1" applyBorder="1" applyAlignment="1">
      <alignment vertical="center" wrapText="1"/>
    </xf>
    <xf numFmtId="0" fontId="7" fillId="0" borderId="0" xfId="3" applyFont="1" applyAlignment="1">
      <alignment vertical="center" wrapText="1"/>
    </xf>
    <xf numFmtId="0" fontId="7" fillId="0" borderId="12" xfId="3" applyFont="1" applyBorder="1" applyAlignment="1">
      <alignment vertical="center" wrapText="1"/>
    </xf>
    <xf numFmtId="0" fontId="7" fillId="0" borderId="2" xfId="3" applyFont="1" applyBorder="1" applyAlignment="1">
      <alignment vertical="center" wrapText="1"/>
    </xf>
    <xf numFmtId="0" fontId="7" fillId="0" borderId="4" xfId="3" applyFont="1" applyBorder="1" applyAlignment="1">
      <alignment vertical="center" wrapText="1"/>
    </xf>
    <xf numFmtId="0" fontId="7" fillId="0" borderId="3" xfId="3" applyFont="1" applyBorder="1" applyAlignment="1">
      <alignment vertical="center" wrapText="1"/>
    </xf>
    <xf numFmtId="0" fontId="8" fillId="8" borderId="10" xfId="0" applyFont="1" applyFill="1" applyBorder="1" applyAlignment="1" applyProtection="1">
      <alignment horizontal="center" vertical="center" shrinkToFit="1"/>
      <protection locked="0"/>
    </xf>
    <xf numFmtId="0" fontId="11"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 xfId="0" applyFont="1" applyBorder="1" applyAlignment="1">
      <alignment horizontal="center" vertical="center" wrapText="1"/>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horizontal="right" vertical="center"/>
    </xf>
    <xf numFmtId="0" fontId="11" fillId="0" borderId="95" xfId="0" applyFont="1" applyBorder="1" applyAlignment="1">
      <alignment horizontal="center" vertical="center" wrapText="1"/>
    </xf>
    <xf numFmtId="0" fontId="11" fillId="0" borderId="9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2" xfId="0" applyFont="1" applyBorder="1" applyAlignment="1">
      <alignment horizontal="center" vertical="center" wrapText="1"/>
    </xf>
    <xf numFmtId="0" fontId="15" fillId="14" borderId="0" xfId="0" applyFont="1" applyFill="1" applyAlignment="1">
      <alignment horizontal="left"/>
    </xf>
    <xf numFmtId="0" fontId="7" fillId="0" borderId="0" xfId="0" applyFont="1" applyAlignment="1">
      <alignment horizontal="left" wrapText="1"/>
    </xf>
    <xf numFmtId="0" fontId="8" fillId="0" borderId="1" xfId="0" applyFont="1" applyBorder="1" applyAlignment="1">
      <alignment horizontal="center" vertical="center"/>
    </xf>
    <xf numFmtId="0" fontId="11" fillId="0" borderId="11" xfId="0" applyFont="1" applyBorder="1" applyAlignment="1">
      <alignment horizontal="center" vertical="center"/>
    </xf>
    <xf numFmtId="0" fontId="3" fillId="0" borderId="96" xfId="0" applyFont="1" applyBorder="1" applyAlignment="1">
      <alignment horizontal="center" vertical="center"/>
    </xf>
    <xf numFmtId="0" fontId="3"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5" xfId="0" applyFont="1" applyBorder="1" applyAlignment="1">
      <alignment horizontal="center" vertical="center"/>
    </xf>
    <xf numFmtId="0" fontId="8" fillId="0" borderId="3" xfId="0" applyFont="1" applyBorder="1" applyAlignment="1">
      <alignment horizontal="right" vertical="center"/>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8" fillId="0" borderId="51" xfId="0" applyFont="1" applyBorder="1" applyAlignment="1">
      <alignment horizontal="left"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8" fillId="0" borderId="30" xfId="0" applyFont="1" applyBorder="1" applyAlignment="1">
      <alignment horizontal="center" vertical="center"/>
    </xf>
    <xf numFmtId="0" fontId="8" fillId="0" borderId="32" xfId="0" applyFont="1" applyBorder="1" applyAlignment="1">
      <alignment horizontal="center" vertical="center"/>
    </xf>
    <xf numFmtId="0" fontId="8" fillId="0" borderId="174" xfId="0" applyFont="1" applyBorder="1" applyAlignment="1">
      <alignment horizontal="center" vertical="center"/>
    </xf>
    <xf numFmtId="0" fontId="8" fillId="12" borderId="32" xfId="0" applyFont="1" applyFill="1" applyBorder="1" applyAlignment="1" applyProtection="1">
      <alignment horizontal="center" vertical="center"/>
      <protection locked="0"/>
    </xf>
    <xf numFmtId="0" fontId="8" fillId="8" borderId="220" xfId="0" applyFont="1" applyFill="1" applyBorder="1" applyAlignment="1" applyProtection="1">
      <alignment horizontal="center" vertical="center"/>
      <protection locked="0"/>
    </xf>
    <xf numFmtId="0" fontId="8" fillId="8" borderId="31" xfId="0" applyFont="1" applyFill="1" applyBorder="1" applyAlignment="1" applyProtection="1">
      <alignment horizontal="center" vertical="center"/>
      <protection locked="0"/>
    </xf>
    <xf numFmtId="0" fontId="8" fillId="8" borderId="32" xfId="0" applyFont="1" applyFill="1" applyBorder="1" applyAlignment="1" applyProtection="1">
      <alignment horizontal="center" vertical="center"/>
      <protection locked="0"/>
    </xf>
    <xf numFmtId="0" fontId="8" fillId="0" borderId="3" xfId="0" applyFont="1" applyBorder="1" applyAlignment="1">
      <alignment horizontal="center" vertical="center" shrinkToFit="1"/>
    </xf>
    <xf numFmtId="0" fontId="7" fillId="0" borderId="27" xfId="0" applyFont="1" applyBorder="1" applyAlignment="1">
      <alignment horizontal="center" vertical="center"/>
    </xf>
    <xf numFmtId="0" fontId="7" fillId="0" borderId="0" xfId="0" applyFont="1" applyAlignment="1">
      <alignment horizontal="left" vertical="center" shrinkToFit="1"/>
    </xf>
    <xf numFmtId="0" fontId="7" fillId="0" borderId="12" xfId="0" applyFont="1" applyBorder="1" applyAlignment="1">
      <alignment horizontal="left" vertical="center" shrinkToFit="1"/>
    </xf>
    <xf numFmtId="0" fontId="7" fillId="0" borderId="134" xfId="0" applyFont="1" applyBorder="1" applyAlignment="1">
      <alignment horizontal="center" vertical="center"/>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8" fillId="12" borderId="220" xfId="0" applyFont="1" applyFill="1" applyBorder="1" applyAlignment="1" applyProtection="1">
      <alignment horizontal="center" vertical="center"/>
      <protection locked="0"/>
    </xf>
    <xf numFmtId="0" fontId="8" fillId="12" borderId="31" xfId="0" applyFont="1" applyFill="1" applyBorder="1" applyAlignment="1" applyProtection="1">
      <alignment horizontal="center" vertical="center"/>
      <protection locked="0"/>
    </xf>
    <xf numFmtId="0" fontId="8" fillId="0" borderId="16" xfId="0" applyFont="1" applyBorder="1" applyAlignment="1">
      <alignment horizontal="right" vertical="center"/>
    </xf>
    <xf numFmtId="0" fontId="8" fillId="0" borderId="17" xfId="0" applyFont="1" applyBorder="1" applyAlignment="1">
      <alignment horizontal="right" vertical="center"/>
    </xf>
    <xf numFmtId="0" fontId="8" fillId="0" borderId="133" xfId="0" applyFont="1" applyBorder="1" applyAlignment="1">
      <alignment horizontal="center" vertical="center"/>
    </xf>
    <xf numFmtId="0" fontId="7" fillId="0" borderId="19"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1" xfId="0" applyFont="1" applyBorder="1" applyAlignment="1">
      <alignment horizontal="center"/>
    </xf>
    <xf numFmtId="0" fontId="7" fillId="0" borderId="2" xfId="0" applyFont="1" applyBorder="1" applyAlignment="1">
      <alignment horizontal="center"/>
    </xf>
    <xf numFmtId="0" fontId="7" fillId="8" borderId="0" xfId="0" applyFont="1" applyFill="1" applyAlignment="1" applyProtection="1">
      <alignment horizontal="left" vertical="top" wrapText="1"/>
      <protection locked="0"/>
    </xf>
    <xf numFmtId="0" fontId="7" fillId="8" borderId="4" xfId="0" applyFont="1" applyFill="1" applyBorder="1" applyAlignment="1" applyProtection="1">
      <alignment horizontal="left" vertical="top" wrapText="1"/>
      <protection locked="0"/>
    </xf>
    <xf numFmtId="0" fontId="7" fillId="0" borderId="12" xfId="0" applyFont="1" applyBorder="1" applyAlignment="1">
      <alignment horizontal="center"/>
    </xf>
    <xf numFmtId="0" fontId="7" fillId="0" borderId="3" xfId="0" applyFont="1" applyBorder="1" applyAlignment="1">
      <alignment horizontal="center"/>
    </xf>
    <xf numFmtId="0" fontId="8" fillId="0" borderId="12" xfId="0" applyFont="1" applyBorder="1" applyAlignment="1">
      <alignment horizontal="righ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2" xfId="0" applyFont="1" applyBorder="1" applyAlignment="1">
      <alignment horizontal="left" vertical="center"/>
    </xf>
    <xf numFmtId="0" fontId="8" fillId="0" borderId="4" xfId="0" applyFont="1" applyBorder="1" applyAlignment="1">
      <alignment horizontal="left" vertical="center"/>
    </xf>
    <xf numFmtId="0" fontId="8" fillId="0" borderId="3" xfId="0" applyFont="1" applyBorder="1" applyAlignment="1">
      <alignment horizontal="left" vertical="center"/>
    </xf>
    <xf numFmtId="0" fontId="8" fillId="0" borderId="133" xfId="0" applyFont="1" applyBorder="1" applyAlignment="1">
      <alignment horizontal="center" vertical="center" shrinkToFit="1"/>
    </xf>
    <xf numFmtId="0" fontId="8" fillId="0" borderId="32" xfId="0" applyFont="1" applyBorder="1" applyAlignment="1">
      <alignment horizontal="right" vertical="center"/>
    </xf>
    <xf numFmtId="0" fontId="8" fillId="0" borderId="174" xfId="0" applyFont="1" applyBorder="1" applyAlignment="1">
      <alignment horizontal="right" vertical="center"/>
    </xf>
    <xf numFmtId="0" fontId="8" fillId="0" borderId="27" xfId="0" applyFont="1" applyBorder="1" applyAlignment="1">
      <alignment horizontal="center" vertical="center"/>
    </xf>
    <xf numFmtId="0" fontId="8" fillId="0" borderId="51" xfId="0" applyFont="1" applyBorder="1" applyAlignment="1">
      <alignment horizontal="center" vertical="center" wrapText="1" shrinkToFi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112" xfId="0" applyFont="1" applyBorder="1" applyAlignment="1">
      <alignment horizontal="center" vertical="center"/>
    </xf>
    <xf numFmtId="0" fontId="8" fillId="0" borderId="98" xfId="0" applyFont="1" applyBorder="1" applyAlignment="1">
      <alignment horizontal="center" vertical="center"/>
    </xf>
    <xf numFmtId="0" fontId="8" fillId="0" borderId="99" xfId="0" applyFont="1" applyBorder="1" applyAlignment="1">
      <alignment horizontal="center" vertical="center"/>
    </xf>
    <xf numFmtId="0" fontId="8" fillId="0" borderId="113" xfId="0" applyFont="1" applyBorder="1" applyAlignment="1">
      <alignment horizontal="center" vertical="center"/>
    </xf>
    <xf numFmtId="0" fontId="8" fillId="0" borderId="134" xfId="0" applyFont="1" applyBorder="1" applyAlignment="1">
      <alignment horizontal="center" vertical="center"/>
    </xf>
    <xf numFmtId="0" fontId="8" fillId="0" borderId="0" xfId="3" applyFont="1" applyAlignment="1">
      <alignment horizontal="left" vertical="center" wrapText="1"/>
    </xf>
    <xf numFmtId="0" fontId="9" fillId="0" borderId="0" xfId="0" applyFont="1" applyAlignment="1">
      <alignment horizontal="center" shrinkToFi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12"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4" xfId="0" applyFont="1" applyBorder="1" applyAlignment="1">
      <alignment horizontal="left" vertical="center" wrapText="1" shrinkToFit="1"/>
    </xf>
    <xf numFmtId="0" fontId="8" fillId="0" borderId="3" xfId="0" applyFont="1" applyBorder="1" applyAlignment="1">
      <alignment horizontal="left" vertical="center" wrapText="1" shrinkToFit="1"/>
    </xf>
    <xf numFmtId="0" fontId="8" fillId="0" borderId="51" xfId="0" applyFont="1" applyBorder="1" applyAlignment="1">
      <alignment horizontal="center" vertical="center" shrinkToFit="1"/>
    </xf>
    <xf numFmtId="0" fontId="15" fillId="0" borderId="7" xfId="0" applyFont="1" applyBorder="1" applyAlignment="1">
      <alignment horizontal="left" vertical="center" wrapText="1"/>
    </xf>
    <xf numFmtId="0" fontId="7" fillId="0" borderId="9" xfId="0" applyFont="1" applyBorder="1" applyAlignment="1">
      <alignment horizontal="left" vertical="center"/>
    </xf>
    <xf numFmtId="49" fontId="7" fillId="12" borderId="9" xfId="0" applyNumberFormat="1" applyFont="1" applyFill="1" applyBorder="1" applyAlignment="1" applyProtection="1">
      <alignment horizontal="center" vertical="center" shrinkToFit="1"/>
      <protection locked="0"/>
    </xf>
    <xf numFmtId="49" fontId="7" fillId="12" borderId="10" xfId="0" applyNumberFormat="1" applyFont="1" applyFill="1" applyBorder="1" applyAlignment="1" applyProtection="1">
      <alignment horizontal="center" vertical="center" shrinkToFit="1"/>
      <protection locked="0"/>
    </xf>
    <xf numFmtId="49" fontId="7" fillId="12" borderId="11" xfId="0" applyNumberFormat="1" applyFont="1" applyFill="1" applyBorder="1" applyAlignment="1" applyProtection="1">
      <alignment horizontal="center" vertical="center" shrinkToFit="1"/>
      <protection locked="0"/>
    </xf>
    <xf numFmtId="49" fontId="7" fillId="12" borderId="1" xfId="0" applyNumberFormat="1" applyFont="1" applyFill="1" applyBorder="1" applyAlignment="1" applyProtection="1">
      <alignment horizontal="center" vertical="center" shrinkToFit="1"/>
      <protection locked="0"/>
    </xf>
    <xf numFmtId="49" fontId="7" fillId="12" borderId="0" xfId="0" applyNumberFormat="1" applyFont="1" applyFill="1" applyAlignment="1" applyProtection="1">
      <alignment horizontal="center" vertical="center" shrinkToFit="1"/>
      <protection locked="0"/>
    </xf>
    <xf numFmtId="49" fontId="7" fillId="12" borderId="12" xfId="0" applyNumberFormat="1" applyFont="1" applyFill="1" applyBorder="1" applyAlignment="1" applyProtection="1">
      <alignment horizontal="center" vertical="center" shrinkToFit="1"/>
      <protection locked="0"/>
    </xf>
    <xf numFmtId="176" fontId="8" fillId="12" borderId="6" xfId="0" applyNumberFormat="1" applyFont="1" applyFill="1" applyBorder="1" applyAlignment="1" applyProtection="1">
      <alignment horizontal="center" vertical="center"/>
      <protection locked="0"/>
    </xf>
    <xf numFmtId="176" fontId="8" fillId="12" borderId="7" xfId="0" applyNumberFormat="1" applyFont="1" applyFill="1" applyBorder="1" applyAlignment="1" applyProtection="1">
      <alignment horizontal="center" vertical="center"/>
      <protection locked="0"/>
    </xf>
    <xf numFmtId="176" fontId="8" fillId="12" borderId="8" xfId="0" applyNumberFormat="1" applyFont="1" applyFill="1" applyBorder="1" applyAlignment="1" applyProtection="1">
      <alignment horizontal="center" vertical="center"/>
      <protection locked="0"/>
    </xf>
    <xf numFmtId="0" fontId="11" fillId="0" borderId="51" xfId="0" applyFont="1" applyBorder="1" applyAlignment="1">
      <alignment horizontal="center" vertical="center" wrapText="1"/>
    </xf>
    <xf numFmtId="0" fontId="8" fillId="12" borderId="51" xfId="0" applyFont="1" applyFill="1" applyBorder="1" applyAlignment="1" applyProtection="1">
      <alignment horizontal="center" vertical="center" shrinkToFit="1"/>
      <protection locked="0"/>
    </xf>
    <xf numFmtId="0" fontId="8" fillId="14" borderId="6" xfId="0" applyFont="1" applyFill="1" applyBorder="1" applyAlignment="1" applyProtection="1">
      <alignment horizontal="center" vertical="center"/>
      <protection locked="0"/>
    </xf>
    <xf numFmtId="0" fontId="8" fillId="14" borderId="7" xfId="0" applyFont="1" applyFill="1" applyBorder="1" applyAlignment="1" applyProtection="1">
      <alignment horizontal="center" vertical="center"/>
      <protection locked="0"/>
    </xf>
    <xf numFmtId="0" fontId="8" fillId="14" borderId="8" xfId="0" applyFont="1" applyFill="1" applyBorder="1" applyAlignment="1" applyProtection="1">
      <alignment horizontal="center" vertical="center"/>
      <protection locked="0"/>
    </xf>
    <xf numFmtId="0" fontId="7" fillId="14" borderId="2" xfId="0" applyFont="1" applyFill="1" applyBorder="1" applyAlignment="1">
      <alignment horizontal="center" vertical="center"/>
    </xf>
    <xf numFmtId="0" fontId="7" fillId="14" borderId="27" xfId="0" applyFont="1" applyFill="1" applyBorder="1" applyAlignment="1">
      <alignment horizontal="center" vertical="center"/>
    </xf>
    <xf numFmtId="0" fontId="7" fillId="12" borderId="105" xfId="0" applyFont="1" applyFill="1" applyBorder="1" applyAlignment="1" applyProtection="1">
      <alignment horizontal="center" vertical="center"/>
      <protection locked="0"/>
    </xf>
    <xf numFmtId="0" fontId="7" fillId="12" borderId="7" xfId="0" applyFont="1" applyFill="1" applyBorder="1" applyAlignment="1" applyProtection="1">
      <alignment horizontal="center" vertical="center"/>
      <protection locked="0"/>
    </xf>
    <xf numFmtId="0" fontId="7" fillId="12" borderId="6" xfId="0" applyFont="1" applyFill="1" applyBorder="1" applyAlignment="1" applyProtection="1">
      <alignment horizontal="center" vertical="center"/>
      <protection locked="0"/>
    </xf>
    <xf numFmtId="0" fontId="7" fillId="8" borderId="6" xfId="0" applyFont="1" applyFill="1" applyBorder="1" applyAlignment="1" applyProtection="1">
      <alignment horizontal="center" vertical="center" shrinkToFit="1"/>
      <protection locked="0"/>
    </xf>
    <xf numFmtId="0" fontId="7" fillId="8" borderId="7" xfId="0" applyFont="1" applyFill="1" applyBorder="1" applyAlignment="1" applyProtection="1">
      <alignment horizontal="center" vertical="center" shrinkToFit="1"/>
      <protection locked="0"/>
    </xf>
    <xf numFmtId="0" fontId="7" fillId="8" borderId="8" xfId="0" applyFont="1" applyFill="1" applyBorder="1" applyAlignment="1" applyProtection="1">
      <alignment horizontal="center" vertical="center" shrinkToFit="1"/>
      <protection locked="0"/>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8" borderId="0" xfId="0" applyFont="1" applyFill="1" applyAlignment="1" applyProtection="1">
      <alignment horizontal="left" vertical="center" wrapText="1"/>
      <protection locked="0"/>
    </xf>
    <xf numFmtId="0" fontId="6" fillId="0" borderId="12" xfId="0" applyFont="1" applyBorder="1" applyAlignment="1">
      <alignment horizontal="center" vertical="center"/>
    </xf>
    <xf numFmtId="0" fontId="7" fillId="8" borderId="2" xfId="0" applyFont="1" applyFill="1" applyBorder="1" applyAlignment="1" applyProtection="1">
      <alignment horizontal="center" vertical="center" shrinkToFit="1"/>
      <protection locked="0"/>
    </xf>
    <xf numFmtId="0" fontId="7" fillId="8" borderId="4" xfId="0" applyFont="1" applyFill="1" applyBorder="1" applyAlignment="1" applyProtection="1">
      <alignment horizontal="center" vertical="center" shrinkToFit="1"/>
      <protection locked="0"/>
    </xf>
    <xf numFmtId="0" fontId="7" fillId="8" borderId="3" xfId="0" applyFont="1" applyFill="1" applyBorder="1" applyAlignment="1" applyProtection="1">
      <alignment horizontal="center" vertical="center" shrinkToFit="1"/>
      <protection locked="0"/>
    </xf>
    <xf numFmtId="0" fontId="15" fillId="0" borderId="7" xfId="0" applyFont="1" applyBorder="1" applyAlignment="1">
      <alignment horizontal="left" vertical="center"/>
    </xf>
    <xf numFmtId="0" fontId="7" fillId="0" borderId="10" xfId="0" applyFont="1" applyBorder="1" applyAlignment="1">
      <alignment horizontal="center"/>
    </xf>
    <xf numFmtId="0" fontId="7" fillId="0" borderId="11" xfId="0" applyFont="1" applyBorder="1" applyAlignment="1">
      <alignment horizontal="center"/>
    </xf>
    <xf numFmtId="0" fontId="7" fillId="6" borderId="9" xfId="0" applyFont="1" applyFill="1" applyBorder="1" applyAlignment="1">
      <alignment horizontal="center" vertical="center" shrinkToFit="1"/>
    </xf>
    <xf numFmtId="0" fontId="7" fillId="6" borderId="10" xfId="0" applyFont="1" applyFill="1" applyBorder="1" applyAlignment="1">
      <alignment horizontal="center" vertical="center" shrinkToFit="1"/>
    </xf>
    <xf numFmtId="0" fontId="7" fillId="6" borderId="2" xfId="0" applyFont="1" applyFill="1" applyBorder="1" applyAlignment="1">
      <alignment horizontal="center" vertical="center" shrinkToFit="1"/>
    </xf>
    <xf numFmtId="0" fontId="7" fillId="6" borderId="4" xfId="0" applyFont="1" applyFill="1" applyBorder="1" applyAlignment="1">
      <alignment horizontal="center" vertical="center" shrinkToFit="1"/>
    </xf>
    <xf numFmtId="0" fontId="7" fillId="6" borderId="51" xfId="0" applyFont="1" applyFill="1" applyBorder="1" applyAlignment="1">
      <alignment horizontal="center" vertical="center"/>
    </xf>
    <xf numFmtId="0" fontId="85" fillId="0" borderId="10"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8" xfId="0" applyFont="1" applyBorder="1" applyAlignment="1">
      <alignment horizontal="center" vertical="center" wrapText="1"/>
    </xf>
    <xf numFmtId="0" fontId="7" fillId="14" borderId="6" xfId="0" applyFont="1" applyFill="1" applyBorder="1" applyAlignment="1">
      <alignment horizontal="center" vertical="center"/>
    </xf>
    <xf numFmtId="0" fontId="7" fillId="14" borderId="33" xfId="0" applyFont="1" applyFill="1" applyBorder="1" applyAlignment="1">
      <alignment horizontal="center" vertical="center"/>
    </xf>
    <xf numFmtId="9" fontId="7" fillId="0" borderId="95" xfId="1" applyFont="1" applyBorder="1" applyAlignment="1" applyProtection="1">
      <alignment horizontal="center" vertical="center" shrinkToFit="1"/>
    </xf>
    <xf numFmtId="0" fontId="6" fillId="8" borderId="51" xfId="0" applyFont="1" applyFill="1" applyBorder="1" applyAlignment="1" applyProtection="1">
      <alignment horizontal="center" vertical="center" shrinkToFit="1"/>
      <protection locked="0"/>
    </xf>
    <xf numFmtId="0" fontId="11" fillId="8" borderId="9" xfId="0" applyFont="1" applyFill="1" applyBorder="1" applyAlignment="1" applyProtection="1">
      <alignment horizontal="center" vertical="center"/>
      <protection locked="0"/>
    </xf>
    <xf numFmtId="0" fontId="11" fillId="8" borderId="11"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protection locked="0"/>
    </xf>
    <xf numFmtId="0" fontId="11" fillId="8" borderId="12" xfId="0" applyFont="1" applyFill="1" applyBorder="1" applyAlignment="1" applyProtection="1">
      <alignment horizontal="center" vertical="center"/>
      <protection locked="0"/>
    </xf>
    <xf numFmtId="0" fontId="11" fillId="8" borderId="2" xfId="0" applyFont="1" applyFill="1" applyBorder="1" applyAlignment="1" applyProtection="1">
      <alignment horizontal="center" vertical="center"/>
      <protection locked="0"/>
    </xf>
    <xf numFmtId="0" fontId="11" fillId="8" borderId="3" xfId="0" applyFont="1" applyFill="1" applyBorder="1" applyAlignment="1" applyProtection="1">
      <alignment horizontal="center" vertical="center"/>
      <protection locked="0"/>
    </xf>
    <xf numFmtId="0" fontId="7"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9" fontId="8" fillId="0" borderId="51" xfId="1" applyFont="1" applyBorder="1" applyAlignment="1" applyProtection="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8" fillId="14" borderId="51" xfId="0" applyFont="1" applyFill="1" applyBorder="1" applyAlignment="1">
      <alignment horizontal="center" vertical="center" shrinkToFit="1"/>
    </xf>
    <xf numFmtId="0" fontId="13" fillId="0" borderId="0" xfId="0" applyFont="1" applyAlignment="1">
      <alignment horizontal="center" vertical="center"/>
    </xf>
    <xf numFmtId="0" fontId="13" fillId="0" borderId="12"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9" fillId="9" borderId="9"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11" fillId="0" borderId="100" xfId="0" applyFont="1" applyBorder="1" applyAlignment="1">
      <alignment horizontal="center" vertical="center"/>
    </xf>
    <xf numFmtId="0" fontId="11" fillId="0" borderId="101" xfId="0" applyFont="1" applyBorder="1" applyAlignment="1">
      <alignment horizontal="center" vertical="center"/>
    </xf>
    <xf numFmtId="0" fontId="11" fillId="0" borderId="102" xfId="0" applyFont="1" applyBorder="1" applyAlignment="1">
      <alignment horizontal="center" vertical="center"/>
    </xf>
    <xf numFmtId="0" fontId="11" fillId="0" borderId="103" xfId="0" applyFont="1" applyBorder="1" applyAlignment="1">
      <alignment horizontal="center" vertical="center"/>
    </xf>
    <xf numFmtId="0" fontId="8" fillId="0" borderId="51" xfId="0" applyFont="1" applyBorder="1" applyAlignment="1">
      <alignment horizontal="center" vertical="center" textRotation="255"/>
    </xf>
    <xf numFmtId="0" fontId="8" fillId="7" borderId="6" xfId="0" applyFont="1" applyFill="1" applyBorder="1" applyAlignment="1">
      <alignment horizontal="center" vertical="center" shrinkToFit="1"/>
    </xf>
    <xf numFmtId="0" fontId="8" fillId="7" borderId="8" xfId="0" applyFont="1" applyFill="1" applyBorder="1" applyAlignment="1">
      <alignment horizontal="center" vertical="center" shrinkToFit="1"/>
    </xf>
    <xf numFmtId="0" fontId="39" fillId="0" borderId="0" xfId="0" applyFont="1" applyAlignment="1">
      <alignment horizontal="left"/>
    </xf>
    <xf numFmtId="0" fontId="15" fillId="0" borderId="4" xfId="0" applyFont="1" applyBorder="1" applyAlignment="1">
      <alignment horizontal="left" vertical="center"/>
    </xf>
    <xf numFmtId="0" fontId="8" fillId="0" borderId="120" xfId="0" applyFont="1" applyBorder="1" applyAlignment="1">
      <alignment horizontal="right" vertical="top"/>
    </xf>
    <xf numFmtId="0" fontId="8" fillId="0" borderId="121" xfId="0" applyFont="1" applyBorder="1" applyAlignment="1">
      <alignment horizontal="right" vertical="top"/>
    </xf>
    <xf numFmtId="0" fontId="8" fillId="0" borderId="128" xfId="0" applyFont="1" applyBorder="1" applyAlignment="1">
      <alignment horizontal="right" vertical="top"/>
    </xf>
    <xf numFmtId="0" fontId="8" fillId="0" borderId="129" xfId="0" applyFont="1" applyBorder="1" applyAlignment="1">
      <alignment horizontal="right" vertical="top"/>
    </xf>
    <xf numFmtId="0" fontId="8" fillId="0" borderId="130" xfId="0" applyFont="1" applyBorder="1" applyAlignment="1">
      <alignment horizontal="right" vertical="top"/>
    </xf>
    <xf numFmtId="0" fontId="8" fillId="0" borderId="131" xfId="0" applyFont="1" applyBorder="1" applyAlignment="1">
      <alignment horizontal="right" vertical="top"/>
    </xf>
    <xf numFmtId="0" fontId="7" fillId="7" borderId="9" xfId="0" applyFont="1" applyFill="1" applyBorder="1" applyAlignment="1">
      <alignment horizontal="center" vertical="center" wrapText="1" shrinkToFit="1"/>
    </xf>
    <xf numFmtId="0" fontId="7" fillId="7" borderId="10" xfId="0" applyFont="1" applyFill="1" applyBorder="1" applyAlignment="1">
      <alignment horizontal="center" vertical="center" wrapText="1" shrinkToFit="1"/>
    </xf>
    <xf numFmtId="0" fontId="7" fillId="7" borderId="11" xfId="0" applyFont="1" applyFill="1" applyBorder="1" applyAlignment="1">
      <alignment horizontal="center" vertical="center" wrapText="1" shrinkToFit="1"/>
    </xf>
    <xf numFmtId="0" fontId="7" fillId="7" borderId="1" xfId="0" applyFont="1" applyFill="1" applyBorder="1" applyAlignment="1">
      <alignment horizontal="center" vertical="center" wrapText="1" shrinkToFit="1"/>
    </xf>
    <xf numFmtId="0" fontId="7" fillId="7" borderId="0" xfId="0" applyFont="1" applyFill="1" applyAlignment="1">
      <alignment horizontal="center" vertical="center" wrapText="1" shrinkToFit="1"/>
    </xf>
    <xf numFmtId="0" fontId="7" fillId="7" borderId="12" xfId="0" applyFont="1" applyFill="1" applyBorder="1" applyAlignment="1">
      <alignment horizontal="center" vertical="center" wrapText="1" shrinkToFit="1"/>
    </xf>
    <xf numFmtId="0" fontId="7" fillId="7" borderId="2" xfId="0" applyFont="1" applyFill="1" applyBorder="1" applyAlignment="1">
      <alignment horizontal="center" vertical="center" wrapText="1" shrinkToFit="1"/>
    </xf>
    <xf numFmtId="0" fontId="7" fillId="7" borderId="4" xfId="0" applyFont="1" applyFill="1" applyBorder="1" applyAlignment="1">
      <alignment horizontal="center" vertical="center" wrapText="1" shrinkToFit="1"/>
    </xf>
    <xf numFmtId="0" fontId="7" fillId="7" borderId="3" xfId="0" applyFont="1" applyFill="1" applyBorder="1" applyAlignment="1">
      <alignment horizontal="center" vertical="center" wrapText="1" shrinkToFit="1"/>
    </xf>
    <xf numFmtId="0" fontId="8" fillId="0" borderId="9" xfId="0" applyFont="1" applyBorder="1" applyAlignment="1">
      <alignment horizontal="center" vertical="center" wrapText="1" shrinkToFit="1"/>
    </xf>
    <xf numFmtId="0" fontId="8" fillId="7" borderId="7" xfId="0" applyFont="1" applyFill="1" applyBorder="1" applyAlignment="1">
      <alignment horizontal="center" vertical="center" shrinkToFit="1"/>
    </xf>
    <xf numFmtId="56" fontId="9" fillId="0" borderId="1" xfId="0" applyNumberFormat="1" applyFont="1" applyBorder="1" applyAlignment="1">
      <alignment horizontal="left" vertical="center" shrinkToFit="1"/>
    </xf>
    <xf numFmtId="56" fontId="9" fillId="0" borderId="0" xfId="0" applyNumberFormat="1" applyFont="1" applyAlignment="1">
      <alignment horizontal="left" vertical="center" shrinkToFit="1"/>
    </xf>
    <xf numFmtId="0" fontId="9" fillId="0" borderId="0" xfId="0" applyFont="1" applyAlignment="1">
      <alignment horizontal="right" vertical="center"/>
    </xf>
    <xf numFmtId="0" fontId="9" fillId="0" borderId="12" xfId="0" applyFont="1" applyBorder="1" applyAlignment="1">
      <alignment horizontal="right" vertical="center"/>
    </xf>
    <xf numFmtId="56" fontId="9" fillId="0" borderId="2" xfId="0" applyNumberFormat="1" applyFont="1" applyBorder="1" applyAlignment="1">
      <alignment horizontal="left" vertical="center" shrinkToFit="1"/>
    </xf>
    <xf numFmtId="56" fontId="9" fillId="0" borderId="4" xfId="0" applyNumberFormat="1" applyFont="1" applyBorder="1" applyAlignment="1">
      <alignment horizontal="left" vertical="center" shrinkToFit="1"/>
    </xf>
    <xf numFmtId="0" fontId="9" fillId="0" borderId="4" xfId="0" applyFont="1" applyBorder="1" applyAlignment="1">
      <alignment horizontal="right" vertical="center"/>
    </xf>
    <xf numFmtId="0" fontId="9" fillId="0" borderId="3" xfId="0" applyFont="1" applyBorder="1" applyAlignment="1">
      <alignment horizontal="right" vertical="center"/>
    </xf>
    <xf numFmtId="0" fontId="9" fillId="0" borderId="2" xfId="0" applyFont="1" applyBorder="1" applyAlignment="1">
      <alignment horizontal="left" vertical="center" shrinkToFit="1"/>
    </xf>
    <xf numFmtId="0" fontId="9" fillId="0" borderId="4"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0" xfId="0" applyFont="1" applyAlignment="1">
      <alignment horizontal="center" vertical="center" shrinkToFit="1"/>
    </xf>
    <xf numFmtId="0" fontId="1" fillId="0" borderId="12" xfId="0" applyFont="1" applyBorder="1" applyAlignment="1">
      <alignment horizontal="right" vertical="center"/>
    </xf>
    <xf numFmtId="0" fontId="7" fillId="0" borderId="1" xfId="0" applyFont="1" applyBorder="1" applyAlignment="1">
      <alignment horizontal="center" vertical="center" shrinkToFit="1"/>
    </xf>
    <xf numFmtId="0" fontId="7" fillId="0" borderId="0" xfId="0" applyFont="1" applyAlignment="1">
      <alignment horizontal="center" vertical="center" shrinkToFit="1"/>
    </xf>
    <xf numFmtId="0" fontId="27" fillId="8" borderId="9" xfId="3" applyFont="1" applyFill="1" applyBorder="1" applyAlignment="1" applyProtection="1">
      <alignment horizontal="left" vertical="center"/>
      <protection locked="0"/>
    </xf>
    <xf numFmtId="0" fontId="27" fillId="8" borderId="10" xfId="3" applyFont="1" applyFill="1" applyBorder="1" applyAlignment="1" applyProtection="1">
      <alignment horizontal="left" vertical="center"/>
      <protection locked="0"/>
    </xf>
    <xf numFmtId="0" fontId="27" fillId="8" borderId="11" xfId="3" applyFont="1" applyFill="1" applyBorder="1" applyAlignment="1" applyProtection="1">
      <alignment horizontal="left" vertical="center"/>
      <protection locked="0"/>
    </xf>
    <xf numFmtId="0" fontId="26" fillId="0" borderId="9" xfId="3" applyFont="1" applyBorder="1" applyAlignment="1">
      <alignment horizontal="center" vertical="center"/>
    </xf>
    <xf numFmtId="0" fontId="26" fillId="0" borderId="10" xfId="3" applyFont="1" applyBorder="1" applyAlignment="1">
      <alignment horizontal="center" vertical="center"/>
    </xf>
    <xf numFmtId="0" fontId="26" fillId="0" borderId="11" xfId="3" applyFont="1" applyBorder="1" applyAlignment="1">
      <alignment horizontal="center" vertical="center"/>
    </xf>
    <xf numFmtId="0" fontId="27" fillId="8" borderId="10" xfId="3" applyFont="1" applyFill="1" applyBorder="1" applyAlignment="1" applyProtection="1">
      <alignment horizontal="center" vertical="center"/>
      <protection locked="0"/>
    </xf>
    <xf numFmtId="0" fontId="27" fillId="8" borderId="7" xfId="3" applyFont="1" applyFill="1" applyBorder="1" applyAlignment="1" applyProtection="1">
      <alignment horizontal="center" vertical="center"/>
      <protection locked="0"/>
    </xf>
    <xf numFmtId="0" fontId="27" fillId="8" borderId="8" xfId="3" applyFont="1" applyFill="1" applyBorder="1" applyAlignment="1" applyProtection="1">
      <alignment horizontal="center" vertical="center"/>
      <protection locked="0"/>
    </xf>
    <xf numFmtId="0" fontId="30" fillId="0" borderId="9" xfId="3" applyFont="1" applyBorder="1" applyAlignment="1">
      <alignment horizontal="center" vertical="center"/>
    </xf>
    <xf numFmtId="0" fontId="30" fillId="0" borderId="10" xfId="3" applyFont="1" applyBorder="1" applyAlignment="1">
      <alignment horizontal="center" vertical="center"/>
    </xf>
    <xf numFmtId="0" fontId="30" fillId="0" borderId="11" xfId="3" applyFont="1" applyBorder="1" applyAlignment="1">
      <alignment horizontal="center" vertical="center"/>
    </xf>
    <xf numFmtId="0" fontId="28" fillId="0" borderId="51" xfId="0" applyFont="1" applyBorder="1" applyAlignment="1">
      <alignment horizontal="center" vertical="center" textRotation="255" shrinkToFit="1"/>
    </xf>
    <xf numFmtId="0" fontId="28" fillId="8" borderId="9" xfId="0" applyFont="1" applyFill="1" applyBorder="1" applyAlignment="1" applyProtection="1">
      <alignment horizontal="left" vertical="top" wrapText="1"/>
      <protection locked="0"/>
    </xf>
    <xf numFmtId="0" fontId="28" fillId="8" borderId="10" xfId="0" applyFont="1" applyFill="1" applyBorder="1" applyAlignment="1" applyProtection="1">
      <alignment horizontal="left" vertical="top" wrapText="1"/>
      <protection locked="0"/>
    </xf>
    <xf numFmtId="0" fontId="28" fillId="8" borderId="11" xfId="0" applyFont="1" applyFill="1" applyBorder="1" applyAlignment="1" applyProtection="1">
      <alignment horizontal="left" vertical="top" wrapText="1"/>
      <protection locked="0"/>
    </xf>
    <xf numFmtId="0" fontId="28" fillId="8" borderId="1" xfId="0" applyFont="1" applyFill="1" applyBorder="1" applyAlignment="1" applyProtection="1">
      <alignment horizontal="left" vertical="top" wrapText="1"/>
      <protection locked="0"/>
    </xf>
    <xf numFmtId="0" fontId="28" fillId="8" borderId="0" xfId="0" applyFont="1" applyFill="1" applyAlignment="1" applyProtection="1">
      <alignment horizontal="left" vertical="top" wrapText="1"/>
      <protection locked="0"/>
    </xf>
    <xf numFmtId="0" fontId="28" fillId="8" borderId="12" xfId="0" applyFont="1" applyFill="1" applyBorder="1" applyAlignment="1" applyProtection="1">
      <alignment horizontal="left" vertical="top" wrapText="1"/>
      <protection locked="0"/>
    </xf>
    <xf numFmtId="0" fontId="28" fillId="8" borderId="2" xfId="0" applyFont="1" applyFill="1" applyBorder="1" applyAlignment="1" applyProtection="1">
      <alignment horizontal="left" vertical="top" wrapText="1"/>
      <protection locked="0"/>
    </xf>
    <xf numFmtId="0" fontId="28" fillId="8" borderId="4" xfId="0" applyFont="1" applyFill="1" applyBorder="1" applyAlignment="1" applyProtection="1">
      <alignment horizontal="left" vertical="top" wrapText="1"/>
      <protection locked="0"/>
    </xf>
    <xf numFmtId="0" fontId="28" fillId="8" borderId="3" xfId="0" applyFont="1" applyFill="1" applyBorder="1" applyAlignment="1" applyProtection="1">
      <alignment horizontal="left" vertical="top" wrapText="1"/>
      <protection locked="0"/>
    </xf>
    <xf numFmtId="0" fontId="28" fillId="8" borderId="51" xfId="0" applyFont="1" applyFill="1" applyBorder="1" applyAlignment="1" applyProtection="1">
      <alignment horizontal="left" vertical="top" wrapText="1"/>
      <protection locked="0"/>
    </xf>
    <xf numFmtId="0" fontId="28" fillId="0" borderId="95" xfId="0" applyFont="1" applyBorder="1" applyAlignment="1">
      <alignment horizontal="center" vertical="center" textRotation="255" shrinkToFit="1"/>
    </xf>
    <xf numFmtId="0" fontId="28" fillId="0" borderId="97" xfId="0" applyFont="1" applyBorder="1" applyAlignment="1">
      <alignment horizontal="center" vertical="center" textRotation="255" shrinkToFit="1"/>
    </xf>
    <xf numFmtId="0" fontId="28" fillId="0" borderId="96" xfId="0" applyFont="1" applyBorder="1" applyAlignment="1">
      <alignment horizontal="center" vertical="center" textRotation="255" shrinkToFit="1"/>
    </xf>
    <xf numFmtId="0" fontId="26" fillId="0" borderId="0" xfId="3" applyFont="1" applyAlignment="1">
      <alignment horizontal="center" shrinkToFit="1"/>
    </xf>
    <xf numFmtId="0" fontId="27" fillId="0" borderId="0" xfId="0" applyFont="1" applyAlignment="1">
      <alignment horizontal="left" vertical="center" shrinkToFit="1"/>
    </xf>
    <xf numFmtId="0" fontId="30" fillId="0" borderId="0" xfId="0" applyFont="1" applyAlignment="1">
      <alignment horizontal="right" vertical="center"/>
    </xf>
    <xf numFmtId="0" fontId="30" fillId="0" borderId="12" xfId="0" applyFont="1" applyBorder="1" applyAlignment="1">
      <alignment horizontal="right"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8" fillId="6" borderId="105" xfId="0" applyFont="1" applyFill="1" applyBorder="1" applyAlignment="1">
      <alignment horizontal="center" vertical="center"/>
    </xf>
    <xf numFmtId="0" fontId="28" fillId="6" borderId="8" xfId="0" applyFont="1" applyFill="1" applyBorder="1" applyAlignment="1">
      <alignment horizontal="center" vertical="center"/>
    </xf>
    <xf numFmtId="0" fontId="28" fillId="0" borderId="7" xfId="0" applyFont="1" applyBorder="1" applyAlignment="1">
      <alignment horizontal="center" vertical="center"/>
    </xf>
    <xf numFmtId="0" fontId="28" fillId="12" borderId="7" xfId="0" applyFont="1" applyFill="1" applyBorder="1" applyAlignment="1" applyProtection="1">
      <alignment horizontal="center" vertical="center" shrinkToFit="1"/>
      <protection locked="0"/>
    </xf>
    <xf numFmtId="0" fontId="28" fillId="12" borderId="8" xfId="0" applyFont="1" applyFill="1" applyBorder="1" applyAlignment="1" applyProtection="1">
      <alignment horizontal="center" vertical="center" shrinkToFit="1"/>
      <protection locked="0"/>
    </xf>
    <xf numFmtId="0" fontId="3" fillId="0" borderId="0" xfId="0" applyFont="1" applyAlignment="1">
      <alignment horizontal="center" vertical="center"/>
    </xf>
    <xf numFmtId="0" fontId="30" fillId="0" borderId="4" xfId="0" applyFont="1" applyBorder="1" applyAlignment="1">
      <alignment horizontal="left" vertical="center" shrinkToFit="1"/>
    </xf>
    <xf numFmtId="0" fontId="30" fillId="0" borderId="3" xfId="0" applyFont="1" applyBorder="1" applyAlignment="1">
      <alignment horizontal="left" vertical="center" shrinkToFit="1"/>
    </xf>
    <xf numFmtId="0" fontId="26" fillId="0" borderId="51" xfId="0" applyFont="1" applyBorder="1" applyAlignment="1">
      <alignment horizontal="center" vertical="center"/>
    </xf>
    <xf numFmtId="180" fontId="30" fillId="8" borderId="9" xfId="0" applyNumberFormat="1" applyFont="1" applyFill="1" applyBorder="1" applyAlignment="1" applyProtection="1">
      <alignment horizontal="center" vertical="center"/>
      <protection locked="0"/>
    </xf>
    <xf numFmtId="180" fontId="30" fillId="8" borderId="10" xfId="0" applyNumberFormat="1" applyFont="1" applyFill="1" applyBorder="1" applyAlignment="1" applyProtection="1">
      <alignment horizontal="center" vertical="center"/>
      <protection locked="0"/>
    </xf>
    <xf numFmtId="180" fontId="30" fillId="8" borderId="115" xfId="0" applyNumberFormat="1" applyFont="1" applyFill="1" applyBorder="1" applyAlignment="1" applyProtection="1">
      <alignment horizontal="center" vertical="center"/>
      <protection locked="0"/>
    </xf>
    <xf numFmtId="180" fontId="30" fillId="8" borderId="2" xfId="0" applyNumberFormat="1" applyFont="1" applyFill="1" applyBorder="1" applyAlignment="1" applyProtection="1">
      <alignment horizontal="center" vertical="center"/>
      <protection locked="0"/>
    </xf>
    <xf numFmtId="180" fontId="30" fillId="8" borderId="4" xfId="0" applyNumberFormat="1" applyFont="1" applyFill="1" applyBorder="1" applyAlignment="1" applyProtection="1">
      <alignment horizontal="center" vertical="center"/>
      <protection locked="0"/>
    </xf>
    <xf numFmtId="180" fontId="30" fillId="8" borderId="116" xfId="0" applyNumberFormat="1" applyFont="1" applyFill="1" applyBorder="1" applyAlignment="1" applyProtection="1">
      <alignment horizontal="center" vertical="center"/>
      <protection locked="0"/>
    </xf>
    <xf numFmtId="0" fontId="30" fillId="0" borderId="10" xfId="0" applyFont="1" applyBorder="1" applyAlignment="1">
      <alignment horizontal="left" vertical="center" shrinkToFit="1"/>
    </xf>
    <xf numFmtId="0" fontId="30" fillId="0" borderId="11" xfId="0" applyFont="1" applyBorder="1" applyAlignment="1">
      <alignment horizontal="left" vertical="center" shrinkToFit="1"/>
    </xf>
    <xf numFmtId="0" fontId="28" fillId="0" borderId="100" xfId="0" applyFont="1" applyBorder="1" applyAlignment="1">
      <alignment horizontal="center" vertical="center"/>
    </xf>
    <xf numFmtId="0" fontId="28" fillId="0" borderId="126" xfId="0" applyFont="1" applyBorder="1" applyAlignment="1">
      <alignment horizontal="center" vertical="center"/>
    </xf>
    <xf numFmtId="0" fontId="28" fillId="0" borderId="101" xfId="0" applyFont="1" applyBorder="1" applyAlignment="1">
      <alignment horizontal="center" vertical="center"/>
    </xf>
    <xf numFmtId="0" fontId="28" fillId="0" borderId="102" xfId="0" applyFont="1" applyBorder="1" applyAlignment="1">
      <alignment horizontal="center" vertical="center"/>
    </xf>
    <xf numFmtId="0" fontId="28" fillId="0" borderId="127" xfId="0" applyFont="1" applyBorder="1" applyAlignment="1">
      <alignment horizontal="center" vertical="center"/>
    </xf>
    <xf numFmtId="0" fontId="28" fillId="0" borderId="103"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2" xfId="0" applyFont="1" applyBorder="1" applyAlignment="1">
      <alignment horizontal="center" vertical="center"/>
    </xf>
    <xf numFmtId="0" fontId="26" fillId="0" borderId="4" xfId="0" applyFont="1" applyBorder="1" applyAlignment="1">
      <alignment horizontal="center" vertical="center"/>
    </xf>
    <xf numFmtId="0" fontId="26" fillId="0" borderId="3" xfId="0" applyFont="1" applyBorder="1" applyAlignment="1">
      <alignment horizontal="center" vertical="center"/>
    </xf>
    <xf numFmtId="0" fontId="28" fillId="0" borderId="11" xfId="0" applyFont="1" applyBorder="1" applyAlignment="1">
      <alignment horizontal="center" vertical="center"/>
    </xf>
    <xf numFmtId="0" fontId="28" fillId="0" borderId="2" xfId="0" applyFont="1" applyBorder="1" applyAlignment="1">
      <alignment horizontal="center" vertical="center"/>
    </xf>
    <xf numFmtId="0" fontId="28" fillId="0" borderId="4" xfId="0" applyFont="1" applyBorder="1" applyAlignment="1">
      <alignment horizontal="center" vertical="center"/>
    </xf>
    <xf numFmtId="0" fontId="28" fillId="0" borderId="3" xfId="0" applyFont="1" applyBorder="1" applyAlignment="1">
      <alignment horizontal="center" vertical="center"/>
    </xf>
    <xf numFmtId="0" fontId="27" fillId="8" borderId="10" xfId="0" applyFont="1" applyFill="1" applyBorder="1" applyAlignment="1" applyProtection="1">
      <alignment horizontal="center" vertical="center" shrinkToFit="1"/>
      <protection locked="0"/>
    </xf>
    <xf numFmtId="0" fontId="27" fillId="8" borderId="4" xfId="0" applyFont="1" applyFill="1" applyBorder="1" applyAlignment="1" applyProtection="1">
      <alignment horizontal="center" vertical="center" shrinkToFit="1"/>
      <protection locked="0"/>
    </xf>
    <xf numFmtId="0" fontId="28" fillId="0" borderId="7" xfId="0" applyFont="1" applyBorder="1" applyAlignment="1">
      <alignment horizontal="center" vertical="center" shrinkToFit="1"/>
    </xf>
    <xf numFmtId="0" fontId="28" fillId="8" borderId="10" xfId="0" applyFont="1" applyFill="1" applyBorder="1" applyAlignment="1" applyProtection="1">
      <alignment horizontal="center" vertical="center" shrinkToFit="1"/>
      <protection locked="0"/>
    </xf>
    <xf numFmtId="0" fontId="28" fillId="8" borderId="4" xfId="0" applyFont="1" applyFill="1" applyBorder="1" applyAlignment="1" applyProtection="1">
      <alignment horizontal="center" vertical="center" shrinkToFit="1"/>
      <protection locked="0"/>
    </xf>
    <xf numFmtId="0" fontId="26" fillId="0" borderId="8" xfId="3" applyFont="1" applyBorder="1" applyAlignment="1">
      <alignment horizontal="left" vertical="center" shrinkToFit="1"/>
    </xf>
    <xf numFmtId="0" fontId="26" fillId="0" borderId="51" xfId="3" applyFont="1" applyBorder="1" applyAlignment="1">
      <alignment horizontal="left" vertical="center" shrinkToFit="1"/>
    </xf>
    <xf numFmtId="0" fontId="6" fillId="0" borderId="0" xfId="3" applyFont="1" applyAlignment="1">
      <alignment horizontal="center" vertical="center"/>
    </xf>
    <xf numFmtId="0" fontId="26" fillId="5" borderId="51" xfId="3" applyFont="1" applyFill="1" applyBorder="1" applyAlignment="1">
      <alignment horizontal="center" vertical="center"/>
    </xf>
    <xf numFmtId="0" fontId="27" fillId="8" borderId="51" xfId="3" applyFont="1" applyFill="1" applyBorder="1" applyAlignment="1" applyProtection="1">
      <alignment horizontal="center" vertical="center"/>
      <protection locked="0"/>
    </xf>
    <xf numFmtId="0" fontId="29" fillId="0" borderId="51" xfId="0" applyFont="1" applyBorder="1" applyAlignment="1">
      <alignment horizontal="center" vertical="center" wrapText="1"/>
    </xf>
    <xf numFmtId="0" fontId="28" fillId="15" borderId="239" xfId="0" applyFont="1" applyFill="1" applyBorder="1" applyAlignment="1" applyProtection="1">
      <alignment horizontal="center" vertical="center" shrinkToFit="1"/>
      <protection locked="0"/>
    </xf>
    <xf numFmtId="0" fontId="28" fillId="15" borderId="240" xfId="0" applyFont="1" applyFill="1" applyBorder="1" applyAlignment="1" applyProtection="1">
      <alignment horizontal="center" vertical="center" shrinkToFit="1"/>
      <protection locked="0"/>
    </xf>
    <xf numFmtId="0" fontId="28" fillId="15" borderId="241" xfId="0" applyFont="1" applyFill="1" applyBorder="1" applyAlignment="1" applyProtection="1">
      <alignment horizontal="center" vertical="center" shrinkToFit="1"/>
      <protection locked="0"/>
    </xf>
    <xf numFmtId="0" fontId="28" fillId="15" borderId="242" xfId="0" applyFont="1" applyFill="1" applyBorder="1" applyAlignment="1" applyProtection="1">
      <alignment horizontal="center" vertical="center" shrinkToFit="1"/>
      <protection locked="0"/>
    </xf>
    <xf numFmtId="0" fontId="28" fillId="8" borderId="77" xfId="0" applyFont="1" applyFill="1" applyBorder="1" applyAlignment="1" applyProtection="1">
      <alignment horizontal="center" vertical="center" shrinkToFit="1"/>
      <protection locked="0"/>
    </xf>
    <xf numFmtId="0" fontId="28" fillId="8" borderId="6" xfId="0" applyFont="1" applyFill="1" applyBorder="1" applyAlignment="1" applyProtection="1">
      <alignment horizontal="center" vertical="center" shrinkToFit="1"/>
      <protection locked="0"/>
    </xf>
    <xf numFmtId="0" fontId="26" fillId="0" borderId="2" xfId="3" applyFont="1" applyBorder="1" applyAlignment="1">
      <alignment horizontal="center" vertical="center"/>
    </xf>
    <xf numFmtId="0" fontId="26" fillId="0" borderId="4" xfId="3" applyFont="1" applyBorder="1" applyAlignment="1">
      <alignment horizontal="center" vertical="center"/>
    </xf>
    <xf numFmtId="0" fontId="26" fillId="0" borderId="3" xfId="3" applyFont="1" applyBorder="1" applyAlignment="1">
      <alignment horizontal="center" vertical="center"/>
    </xf>
    <xf numFmtId="0" fontId="27" fillId="8" borderId="9" xfId="3" applyFont="1" applyFill="1" applyBorder="1" applyAlignment="1" applyProtection="1">
      <alignment horizontal="center" vertical="center"/>
      <protection locked="0"/>
    </xf>
    <xf numFmtId="0" fontId="27" fillId="8" borderId="11" xfId="3" applyFont="1" applyFill="1" applyBorder="1" applyAlignment="1" applyProtection="1">
      <alignment horizontal="center" vertical="center"/>
      <protection locked="0"/>
    </xf>
    <xf numFmtId="0" fontId="27" fillId="8" borderId="2" xfId="3" applyFont="1" applyFill="1" applyBorder="1" applyAlignment="1" applyProtection="1">
      <alignment horizontal="center" vertical="center"/>
      <protection locked="0"/>
    </xf>
    <xf numFmtId="0" fontId="27" fillId="8" borderId="4" xfId="3" applyFont="1" applyFill="1" applyBorder="1" applyAlignment="1" applyProtection="1">
      <alignment horizontal="center" vertical="center"/>
      <protection locked="0"/>
    </xf>
    <xf numFmtId="0" fontId="27" fillId="8" borderId="3" xfId="3" applyFont="1" applyFill="1" applyBorder="1" applyAlignment="1" applyProtection="1">
      <alignment horizontal="center" vertical="center"/>
      <protection locked="0"/>
    </xf>
    <xf numFmtId="0" fontId="26" fillId="0" borderId="9" xfId="3" applyFont="1" applyBorder="1" applyAlignment="1">
      <alignment horizontal="center" vertical="center" shrinkToFit="1"/>
    </xf>
    <xf numFmtId="0" fontId="26" fillId="0" borderId="10" xfId="3" applyFont="1" applyBorder="1" applyAlignment="1">
      <alignment horizontal="center" vertical="center" shrinkToFit="1"/>
    </xf>
    <xf numFmtId="0" fontId="26" fillId="0" borderId="11" xfId="3" applyFont="1" applyBorder="1" applyAlignment="1">
      <alignment horizontal="center" vertical="center" shrinkToFit="1"/>
    </xf>
    <xf numFmtId="0" fontId="26" fillId="0" borderId="2" xfId="3" applyFont="1" applyBorder="1" applyAlignment="1">
      <alignment horizontal="center" vertical="center" shrinkToFit="1"/>
    </xf>
    <xf numFmtId="0" fontId="26" fillId="0" borderId="4" xfId="3" applyFont="1" applyBorder="1" applyAlignment="1">
      <alignment horizontal="center" vertical="center" shrinkToFit="1"/>
    </xf>
    <xf numFmtId="0" fontId="26" fillId="0" borderId="3" xfId="3" applyFont="1" applyBorder="1" applyAlignment="1">
      <alignment horizontal="center" vertical="center" shrinkToFit="1"/>
    </xf>
    <xf numFmtId="0" fontId="25" fillId="0" borderId="0" xfId="3" applyFont="1" applyAlignment="1">
      <alignment horizontal="left" vertical="center"/>
    </xf>
    <xf numFmtId="0" fontId="25" fillId="0" borderId="4" xfId="3" applyFont="1" applyBorder="1" applyAlignment="1">
      <alignment horizontal="left" vertical="center"/>
    </xf>
    <xf numFmtId="0" fontId="26" fillId="0" borderId="1" xfId="3" applyFont="1" applyBorder="1" applyAlignment="1">
      <alignment horizontal="center" vertical="center"/>
    </xf>
    <xf numFmtId="0" fontId="26" fillId="0" borderId="0" xfId="3" applyFont="1" applyAlignment="1">
      <alignment horizontal="center" vertical="center"/>
    </xf>
    <xf numFmtId="0" fontId="26" fillId="0" borderId="12" xfId="3" applyFont="1" applyBorder="1" applyAlignment="1">
      <alignment horizontal="center" vertical="center"/>
    </xf>
    <xf numFmtId="0" fontId="27" fillId="8" borderId="0" xfId="3" applyFont="1" applyFill="1" applyAlignment="1" applyProtection="1">
      <alignment horizontal="left" vertical="center"/>
      <protection locked="0"/>
    </xf>
    <xf numFmtId="0" fontId="27" fillId="8" borderId="12" xfId="3" applyFont="1" applyFill="1" applyBorder="1" applyAlignment="1" applyProtection="1">
      <alignment horizontal="left" vertical="center"/>
      <protection locked="0"/>
    </xf>
    <xf numFmtId="0" fontId="27" fillId="8" borderId="4" xfId="3" applyFont="1" applyFill="1" applyBorder="1" applyAlignment="1" applyProtection="1">
      <alignment horizontal="left" vertical="center"/>
      <protection locked="0"/>
    </xf>
    <xf numFmtId="0" fontId="27" fillId="8" borderId="3" xfId="3" applyFont="1" applyFill="1" applyBorder="1" applyAlignment="1" applyProtection="1">
      <alignment horizontal="left" vertical="center"/>
      <protection locked="0"/>
    </xf>
    <xf numFmtId="0" fontId="27" fillId="12" borderId="10" xfId="3" applyFont="1" applyFill="1" applyBorder="1" applyAlignment="1" applyProtection="1">
      <alignment horizontal="center" vertical="center"/>
      <protection locked="0"/>
    </xf>
    <xf numFmtId="0" fontId="27" fillId="12" borderId="4" xfId="3" applyFont="1" applyFill="1" applyBorder="1" applyAlignment="1" applyProtection="1">
      <alignment horizontal="center" vertical="center"/>
      <protection locked="0"/>
    </xf>
    <xf numFmtId="0" fontId="25" fillId="0" borderId="10" xfId="3" applyFont="1" applyBorder="1" applyAlignment="1">
      <alignment horizontal="center" vertical="center"/>
    </xf>
    <xf numFmtId="0" fontId="25" fillId="0" borderId="4" xfId="3" applyFont="1" applyBorder="1" applyAlignment="1">
      <alignment horizontal="center" vertical="center"/>
    </xf>
    <xf numFmtId="0" fontId="27" fillId="8" borderId="9" xfId="0" applyFont="1" applyFill="1" applyBorder="1" applyAlignment="1" applyProtection="1">
      <alignment horizontal="left" vertical="center"/>
      <protection locked="0"/>
    </xf>
    <xf numFmtId="0" fontId="27" fillId="8" borderId="10" xfId="0" applyFont="1" applyFill="1" applyBorder="1" applyAlignment="1" applyProtection="1">
      <alignment horizontal="left" vertical="center"/>
      <protection locked="0"/>
    </xf>
    <xf numFmtId="0" fontId="27" fillId="8" borderId="11" xfId="0" applyFont="1" applyFill="1" applyBorder="1" applyAlignment="1" applyProtection="1">
      <alignment horizontal="left" vertical="center"/>
      <protection locked="0"/>
    </xf>
    <xf numFmtId="0" fontId="27" fillId="8" borderId="2" xfId="0" applyFont="1" applyFill="1" applyBorder="1" applyAlignment="1" applyProtection="1">
      <alignment horizontal="left" vertical="center"/>
      <protection locked="0"/>
    </xf>
    <xf numFmtId="0" fontId="27" fillId="8" borderId="4" xfId="0" applyFont="1" applyFill="1" applyBorder="1" applyAlignment="1" applyProtection="1">
      <alignment horizontal="left" vertical="center"/>
      <protection locked="0"/>
    </xf>
    <xf numFmtId="0" fontId="27" fillId="8" borderId="3" xfId="0" applyFont="1" applyFill="1" applyBorder="1" applyAlignment="1" applyProtection="1">
      <alignment horizontal="left" vertical="center"/>
      <protection locked="0"/>
    </xf>
    <xf numFmtId="0" fontId="30" fillId="0" borderId="9" xfId="0" applyFont="1" applyBorder="1" applyAlignment="1">
      <alignment horizontal="center" vertical="center" wrapText="1"/>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2" xfId="0" applyFont="1" applyBorder="1" applyAlignment="1">
      <alignment horizontal="center" vertical="center"/>
    </xf>
    <xf numFmtId="0" fontId="30" fillId="0" borderId="4" xfId="0" applyFont="1" applyBorder="1" applyAlignment="1">
      <alignment horizontal="center" vertical="center"/>
    </xf>
    <xf numFmtId="0" fontId="30" fillId="0" borderId="3" xfId="0" applyFont="1" applyBorder="1" applyAlignment="1">
      <alignment horizontal="center" vertical="center"/>
    </xf>
    <xf numFmtId="0" fontId="26" fillId="14" borderId="9" xfId="0" applyFont="1" applyFill="1" applyBorder="1" applyAlignment="1">
      <alignment horizontal="center" vertical="center"/>
    </xf>
    <xf numFmtId="0" fontId="26" fillId="14" borderId="10" xfId="0" applyFont="1" applyFill="1" applyBorder="1" applyAlignment="1">
      <alignment horizontal="center" vertical="center"/>
    </xf>
    <xf numFmtId="0" fontId="26" fillId="14" borderId="11" xfId="0" applyFont="1" applyFill="1" applyBorder="1" applyAlignment="1">
      <alignment horizontal="center" vertical="center"/>
    </xf>
    <xf numFmtId="0" fontId="26" fillId="14" borderId="2" xfId="0" applyFont="1" applyFill="1" applyBorder="1" applyAlignment="1">
      <alignment horizontal="center" vertical="center"/>
    </xf>
    <xf numFmtId="0" fontId="26" fillId="14" borderId="4" xfId="0" applyFont="1" applyFill="1" applyBorder="1" applyAlignment="1">
      <alignment horizontal="center" vertical="center"/>
    </xf>
    <xf numFmtId="0" fontId="26" fillId="14" borderId="3" xfId="0" applyFont="1" applyFill="1" applyBorder="1" applyAlignment="1">
      <alignment horizontal="center" vertical="center"/>
    </xf>
    <xf numFmtId="0" fontId="29" fillId="0" borderId="1" xfId="3" applyFont="1" applyBorder="1" applyAlignment="1">
      <alignment horizontal="left" vertical="center" wrapText="1"/>
    </xf>
    <xf numFmtId="0" fontId="29" fillId="0" borderId="0" xfId="3" applyFont="1" applyAlignment="1">
      <alignment horizontal="left" vertical="center" wrapText="1"/>
    </xf>
    <xf numFmtId="0" fontId="25" fillId="0" borderId="1" xfId="3" applyFont="1" applyBorder="1" applyAlignment="1">
      <alignment horizontal="center" vertical="center"/>
    </xf>
    <xf numFmtId="0" fontId="25" fillId="0" borderId="0" xfId="3" applyFont="1" applyAlignment="1">
      <alignment horizontal="center" vertical="center"/>
    </xf>
    <xf numFmtId="0" fontId="25" fillId="0" borderId="108" xfId="3" applyFont="1" applyBorder="1" applyAlignment="1">
      <alignment horizontal="right" vertical="center" shrinkToFit="1"/>
    </xf>
    <xf numFmtId="0" fontId="25" fillId="0" borderId="110" xfId="3" applyFont="1" applyBorder="1" applyAlignment="1">
      <alignment horizontal="right" vertical="center" shrinkToFit="1"/>
    </xf>
    <xf numFmtId="0" fontId="25" fillId="0" borderId="111" xfId="3" applyFont="1" applyBorder="1" applyAlignment="1">
      <alignment horizontal="right" vertical="center" shrinkToFit="1"/>
    </xf>
    <xf numFmtId="0" fontId="25" fillId="0" borderId="13" xfId="3" applyFont="1" applyBorder="1" applyAlignment="1">
      <alignment horizontal="right" vertical="center" shrinkToFit="1"/>
    </xf>
    <xf numFmtId="0" fontId="25" fillId="0" borderId="110" xfId="3" applyFont="1" applyBorder="1" applyAlignment="1">
      <alignment horizontal="center" vertical="center" shrinkToFit="1"/>
    </xf>
    <xf numFmtId="0" fontId="25" fillId="0" borderId="13" xfId="3" applyFont="1" applyBorder="1" applyAlignment="1">
      <alignment horizontal="center" vertical="center" shrinkToFit="1"/>
    </xf>
    <xf numFmtId="0" fontId="25" fillId="0" borderId="110" xfId="3" applyFont="1" applyBorder="1" applyAlignment="1">
      <alignment horizontal="left" vertical="center" shrinkToFit="1"/>
    </xf>
    <xf numFmtId="0" fontId="25" fillId="0" borderId="13" xfId="3" applyFont="1" applyBorder="1" applyAlignment="1">
      <alignment horizontal="left" vertical="center" shrinkToFit="1"/>
    </xf>
    <xf numFmtId="0" fontId="25" fillId="12" borderId="110" xfId="3" applyFont="1" applyFill="1" applyBorder="1" applyAlignment="1" applyProtection="1">
      <alignment horizontal="center" vertical="center" shrinkToFit="1"/>
      <protection locked="0"/>
    </xf>
    <xf numFmtId="0" fontId="25" fillId="12" borderId="13" xfId="3" applyFont="1" applyFill="1" applyBorder="1" applyAlignment="1" applyProtection="1">
      <alignment horizontal="center" vertical="center" shrinkToFit="1"/>
      <protection locked="0"/>
    </xf>
    <xf numFmtId="0" fontId="25" fillId="0" borderId="110" xfId="3" applyFont="1" applyBorder="1" applyAlignment="1">
      <alignment horizontal="center" vertical="center"/>
    </xf>
    <xf numFmtId="0" fontId="25" fillId="0" borderId="109" xfId="3" applyFont="1" applyBorder="1" applyAlignment="1">
      <alignment horizontal="center" vertical="center"/>
    </xf>
    <xf numFmtId="0" fontId="25" fillId="0" borderId="13" xfId="3" applyFont="1" applyBorder="1" applyAlignment="1">
      <alignment horizontal="center" vertical="center"/>
    </xf>
    <xf numFmtId="0" fontId="25" fillId="0" borderId="42" xfId="3" applyFont="1" applyBorder="1" applyAlignment="1">
      <alignment horizontal="center" vertical="center"/>
    </xf>
    <xf numFmtId="0" fontId="9" fillId="0" borderId="9" xfId="0" applyFont="1" applyBorder="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2" xfId="0" applyFont="1" applyBorder="1" applyAlignment="1">
      <alignment horizontal="left" vertical="center" shrinkToFit="1"/>
    </xf>
    <xf numFmtId="0" fontId="28" fillId="0" borderId="9" xfId="0" applyFont="1" applyBorder="1" applyAlignment="1">
      <alignment horizontal="center" vertical="center" wrapText="1"/>
    </xf>
    <xf numFmtId="0" fontId="30" fillId="0" borderId="9" xfId="0" applyFont="1" applyBorder="1" applyAlignment="1">
      <alignment horizontal="center" vertical="center"/>
    </xf>
    <xf numFmtId="0" fontId="30" fillId="0" borderId="51" xfId="0" applyFont="1" applyBorder="1" applyAlignment="1">
      <alignment horizontal="center" vertical="center"/>
    </xf>
    <xf numFmtId="0" fontId="28" fillId="0" borderId="10" xfId="0" applyFont="1" applyBorder="1" applyAlignment="1">
      <alignment horizontal="left"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56" fontId="9" fillId="0" borderId="9" xfId="0" applyNumberFormat="1" applyFont="1" applyBorder="1" applyAlignment="1">
      <alignment horizontal="left" vertical="center" shrinkToFit="1"/>
    </xf>
    <xf numFmtId="56" fontId="9" fillId="0" borderId="10" xfId="0" applyNumberFormat="1" applyFont="1" applyBorder="1" applyAlignment="1">
      <alignment horizontal="left" vertical="center" shrinkToFit="1"/>
    </xf>
    <xf numFmtId="0" fontId="9" fillId="0" borderId="10" xfId="0" applyFont="1" applyBorder="1" applyAlignment="1">
      <alignment horizontal="right" vertical="center" shrinkToFit="1"/>
    </xf>
    <xf numFmtId="0" fontId="9" fillId="0" borderId="11" xfId="0" applyFont="1" applyBorder="1" applyAlignment="1">
      <alignment horizontal="right" vertical="center" shrinkToFit="1"/>
    </xf>
    <xf numFmtId="0" fontId="26" fillId="0" borderId="6" xfId="3" applyFont="1" applyBorder="1" applyAlignment="1">
      <alignment horizontal="center" vertical="center" shrinkToFit="1"/>
    </xf>
    <xf numFmtId="0" fontId="26" fillId="0" borderId="7" xfId="3" applyFont="1" applyBorder="1" applyAlignment="1">
      <alignment horizontal="center" vertical="center" shrinkToFit="1"/>
    </xf>
    <xf numFmtId="0" fontId="26" fillId="0" borderId="8" xfId="3" applyFont="1" applyBorder="1" applyAlignment="1">
      <alignment horizontal="center" vertical="center" shrinkToFit="1"/>
    </xf>
    <xf numFmtId="0" fontId="26" fillId="8" borderId="6" xfId="3" applyFont="1" applyFill="1" applyBorder="1" applyAlignment="1" applyProtection="1">
      <alignment horizontal="center" vertical="center" shrinkToFit="1"/>
      <protection locked="0"/>
    </xf>
    <xf numFmtId="0" fontId="26" fillId="8" borderId="7" xfId="3" applyFont="1" applyFill="1" applyBorder="1" applyAlignment="1" applyProtection="1">
      <alignment horizontal="center" vertical="center" shrinkToFit="1"/>
      <protection locked="0"/>
    </xf>
    <xf numFmtId="0" fontId="26" fillId="12" borderId="7" xfId="3" applyFont="1" applyFill="1" applyBorder="1" applyAlignment="1" applyProtection="1">
      <alignment horizontal="center" vertical="center" shrinkToFit="1"/>
      <protection locked="0"/>
    </xf>
    <xf numFmtId="0" fontId="26" fillId="8" borderId="7" xfId="3" applyFont="1" applyFill="1" applyBorder="1" applyAlignment="1" applyProtection="1">
      <alignment horizontal="left" vertical="center" shrinkToFit="1"/>
      <protection locked="0"/>
    </xf>
    <xf numFmtId="0" fontId="26" fillId="8" borderId="8" xfId="3" applyFont="1" applyFill="1" applyBorder="1" applyAlignment="1" applyProtection="1">
      <alignment horizontal="left" vertical="center" shrinkToFit="1"/>
      <protection locked="0"/>
    </xf>
    <xf numFmtId="0" fontId="26" fillId="0" borderId="245" xfId="3" applyFont="1" applyBorder="1" applyAlignment="1">
      <alignment horizontal="center" vertical="center"/>
    </xf>
    <xf numFmtId="0" fontId="26" fillId="0" borderId="246" xfId="3" applyFont="1" applyBorder="1" applyAlignment="1">
      <alignment horizontal="center" vertical="center"/>
    </xf>
    <xf numFmtId="0" fontId="26" fillId="0" borderId="247" xfId="3" applyFont="1" applyBorder="1" applyAlignment="1">
      <alignment horizontal="center" vertical="center"/>
    </xf>
    <xf numFmtId="0" fontId="28" fillId="0" borderId="9" xfId="3" applyFont="1" applyBorder="1" applyAlignment="1">
      <alignment horizontal="center" vertical="center" wrapText="1" shrinkToFit="1"/>
    </xf>
    <xf numFmtId="0" fontId="28" fillId="0" borderId="10" xfId="3" applyFont="1" applyBorder="1" applyAlignment="1">
      <alignment horizontal="center" vertical="center" wrapText="1" shrinkToFit="1"/>
    </xf>
    <xf numFmtId="0" fontId="28" fillId="0" borderId="11" xfId="3" applyFont="1" applyBorder="1" applyAlignment="1">
      <alignment horizontal="center" vertical="center" wrapText="1" shrinkToFit="1"/>
    </xf>
    <xf numFmtId="0" fontId="28" fillId="0" borderId="1" xfId="3" applyFont="1" applyBorder="1" applyAlignment="1">
      <alignment horizontal="center" vertical="center" wrapText="1" shrinkToFit="1"/>
    </xf>
    <xf numFmtId="0" fontId="28" fillId="0" borderId="0" xfId="3" applyFont="1" applyAlignment="1">
      <alignment horizontal="center" vertical="center" wrapText="1" shrinkToFit="1"/>
    </xf>
    <xf numFmtId="0" fontId="28" fillId="0" borderId="12" xfId="3" applyFont="1" applyBorder="1" applyAlignment="1">
      <alignment horizontal="center" vertical="center" wrapText="1" shrinkToFit="1"/>
    </xf>
    <xf numFmtId="0" fontId="28" fillId="0" borderId="2" xfId="3" applyFont="1" applyBorder="1" applyAlignment="1">
      <alignment horizontal="center" vertical="center" wrapText="1" shrinkToFit="1"/>
    </xf>
    <xf numFmtId="0" fontId="28" fillId="0" borderId="4" xfId="3" applyFont="1" applyBorder="1" applyAlignment="1">
      <alignment horizontal="center" vertical="center" wrapText="1" shrinkToFit="1"/>
    </xf>
    <xf numFmtId="0" fontId="28" fillId="0" borderId="3" xfId="3" applyFont="1" applyBorder="1" applyAlignment="1">
      <alignment horizontal="center" vertical="center" wrapText="1" shrinkToFit="1"/>
    </xf>
    <xf numFmtId="0" fontId="29" fillId="5" borderId="10" xfId="3" applyFont="1" applyFill="1" applyBorder="1" applyAlignment="1">
      <alignment horizontal="left" vertical="center" wrapText="1"/>
    </xf>
    <xf numFmtId="0" fontId="29" fillId="5" borderId="106" xfId="3" applyFont="1" applyFill="1" applyBorder="1" applyAlignment="1">
      <alignment horizontal="left" vertical="center" wrapText="1"/>
    </xf>
    <xf numFmtId="0" fontId="29" fillId="5" borderId="4" xfId="3" applyFont="1" applyFill="1" applyBorder="1" applyAlignment="1">
      <alignment horizontal="left" vertical="center" wrapText="1"/>
    </xf>
    <xf numFmtId="0" fontId="29" fillId="5" borderId="27" xfId="3" applyFont="1" applyFill="1" applyBorder="1" applyAlignment="1">
      <alignment horizontal="left" vertical="center" wrapText="1"/>
    </xf>
    <xf numFmtId="0" fontId="8" fillId="0" borderId="250" xfId="0" applyFont="1" applyBorder="1" applyAlignment="1">
      <alignment horizontal="left" vertical="center" wrapText="1"/>
    </xf>
    <xf numFmtId="0" fontId="8" fillId="0" borderId="253" xfId="0" applyFont="1" applyBorder="1" applyAlignment="1">
      <alignment horizontal="left" vertical="center" wrapText="1"/>
    </xf>
    <xf numFmtId="0" fontId="8" fillId="0" borderId="260" xfId="0" applyFont="1" applyBorder="1" applyAlignment="1">
      <alignment horizontal="left" vertical="center" wrapText="1"/>
    </xf>
    <xf numFmtId="0" fontId="8" fillId="0" borderId="251" xfId="0" applyFont="1" applyBorder="1" applyAlignment="1">
      <alignment horizontal="center" vertical="center" wrapText="1" shrinkToFit="1"/>
    </xf>
    <xf numFmtId="176" fontId="8" fillId="0" borderId="243" xfId="0" applyNumberFormat="1" applyFont="1" applyBorder="1" applyAlignment="1">
      <alignment horizontal="center" vertical="center"/>
    </xf>
    <xf numFmtId="176" fontId="8" fillId="13" borderId="243" xfId="0" applyNumberFormat="1" applyFont="1" applyFill="1" applyBorder="1" applyAlignment="1" applyProtection="1">
      <alignment horizontal="left" vertical="center"/>
      <protection locked="0"/>
    </xf>
    <xf numFmtId="176" fontId="8" fillId="13" borderId="4" xfId="0" applyNumberFormat="1" applyFont="1" applyFill="1" applyBorder="1" applyAlignment="1" applyProtection="1">
      <alignment horizontal="left" vertical="center"/>
      <protection locked="0"/>
    </xf>
    <xf numFmtId="176" fontId="8" fillId="0" borderId="252" xfId="0" applyNumberFormat="1" applyFont="1" applyBorder="1" applyAlignment="1">
      <alignment horizontal="left" vertical="center"/>
    </xf>
    <xf numFmtId="176" fontId="8" fillId="0" borderId="254" xfId="0" applyNumberFormat="1" applyFont="1" applyBorder="1" applyAlignment="1">
      <alignment horizontal="left" vertical="center"/>
    </xf>
    <xf numFmtId="0" fontId="8" fillId="0" borderId="255" xfId="0" applyFont="1" applyBorder="1" applyAlignment="1">
      <alignment horizontal="center" vertical="center" wrapText="1" shrinkToFit="1" readingOrder="1"/>
    </xf>
    <xf numFmtId="0" fontId="8" fillId="0" borderId="243" xfId="0" applyFont="1" applyBorder="1" applyAlignment="1">
      <alignment horizontal="center" vertical="center" wrapText="1" shrinkToFit="1" readingOrder="1"/>
    </xf>
    <xf numFmtId="0" fontId="8" fillId="0" borderId="261" xfId="0" applyFont="1" applyBorder="1" applyAlignment="1">
      <alignment horizontal="center" vertical="center" wrapText="1" shrinkToFit="1" readingOrder="1"/>
    </xf>
    <xf numFmtId="0" fontId="8" fillId="0" borderId="244" xfId="0" applyFont="1" applyBorder="1" applyAlignment="1">
      <alignment horizontal="center" vertical="center" wrapText="1" shrinkToFit="1" readingOrder="1"/>
    </xf>
    <xf numFmtId="176" fontId="8" fillId="0" borderId="256" xfId="0" applyNumberFormat="1" applyFont="1" applyBorder="1" applyAlignment="1">
      <alignment horizontal="center" vertical="center" shrinkToFit="1"/>
    </xf>
    <xf numFmtId="176" fontId="8" fillId="0" borderId="257" xfId="0" applyNumberFormat="1" applyFont="1" applyBorder="1" applyAlignment="1">
      <alignment horizontal="center" vertical="center" shrinkToFit="1"/>
    </xf>
    <xf numFmtId="0" fontId="8" fillId="13" borderId="10" xfId="0" applyFont="1" applyFill="1" applyBorder="1" applyAlignment="1" applyProtection="1">
      <alignment horizontal="center" vertical="center"/>
      <protection locked="0"/>
    </xf>
    <xf numFmtId="176" fontId="8" fillId="0" borderId="7" xfId="0" applyNumberFormat="1" applyFont="1" applyBorder="1" applyAlignment="1">
      <alignment horizontal="center" vertical="center" shrinkToFit="1"/>
    </xf>
    <xf numFmtId="176" fontId="8" fillId="0" borderId="8" xfId="0" applyNumberFormat="1" applyFont="1" applyBorder="1" applyAlignment="1">
      <alignment horizontal="center" vertical="center" shrinkToFit="1"/>
    </xf>
    <xf numFmtId="176" fontId="8" fillId="0" borderId="6" xfId="0" applyNumberFormat="1" applyFont="1" applyBorder="1" applyAlignment="1">
      <alignment horizontal="center" vertical="center" shrinkToFit="1"/>
    </xf>
    <xf numFmtId="176" fontId="8" fillId="0" borderId="33" xfId="0" applyNumberFormat="1" applyFont="1" applyBorder="1" applyAlignment="1">
      <alignment horizontal="center" vertical="center" shrinkToFit="1"/>
    </xf>
    <xf numFmtId="0" fontId="8" fillId="13" borderId="7" xfId="0" applyFont="1" applyFill="1" applyBorder="1" applyAlignment="1" applyProtection="1">
      <alignment horizontal="center" vertical="center" shrinkToFit="1"/>
      <protection locked="0"/>
    </xf>
    <xf numFmtId="176" fontId="8" fillId="0" borderId="258" xfId="0" applyNumberFormat="1" applyFont="1" applyBorder="1" applyAlignment="1">
      <alignment horizontal="center" vertical="center" shrinkToFit="1"/>
    </xf>
    <xf numFmtId="0" fontId="8" fillId="16" borderId="7" xfId="0" applyFont="1" applyFill="1" applyBorder="1" applyAlignment="1" applyProtection="1">
      <alignment horizontal="center" vertical="center"/>
      <protection locked="0"/>
    </xf>
    <xf numFmtId="0" fontId="11" fillId="0" borderId="1" xfId="0" applyFont="1" applyBorder="1" applyAlignment="1">
      <alignment horizontal="center" shrinkToFit="1"/>
    </xf>
    <xf numFmtId="0" fontId="11" fillId="0" borderId="0" xfId="0" applyFont="1" applyAlignment="1">
      <alignment horizontal="center" shrinkToFit="1"/>
    </xf>
    <xf numFmtId="0" fontId="11" fillId="0" borderId="12" xfId="0" applyFont="1" applyBorder="1" applyAlignment="1">
      <alignment horizontal="center" shrinkToFit="1"/>
    </xf>
    <xf numFmtId="0" fontId="11" fillId="0" borderId="2" xfId="0" applyFont="1" applyBorder="1" applyAlignment="1">
      <alignment horizontal="center" shrinkToFit="1"/>
    </xf>
    <xf numFmtId="0" fontId="11" fillId="0" borderId="4" xfId="0" applyFont="1" applyBorder="1" applyAlignment="1">
      <alignment horizontal="center" shrinkToFit="1"/>
    </xf>
    <xf numFmtId="0" fontId="11" fillId="0" borderId="3" xfId="0" applyFont="1" applyBorder="1" applyAlignment="1">
      <alignment horizontal="center" shrinkToFit="1"/>
    </xf>
    <xf numFmtId="0" fontId="8" fillId="14" borderId="9" xfId="0" applyFont="1" applyFill="1" applyBorder="1" applyAlignment="1">
      <alignment horizontal="left" vertical="center"/>
    </xf>
    <xf numFmtId="0" fontId="8" fillId="14" borderId="10" xfId="0" applyFont="1" applyFill="1" applyBorder="1" applyAlignment="1">
      <alignment horizontal="left" vertical="center"/>
    </xf>
    <xf numFmtId="0" fontId="8" fillId="14" borderId="11" xfId="0" applyFont="1" applyFill="1" applyBorder="1" applyAlignment="1">
      <alignment horizontal="left" vertical="center"/>
    </xf>
    <xf numFmtId="0" fontId="8" fillId="14" borderId="0" xfId="3" applyFont="1" applyFill="1" applyAlignment="1">
      <alignment horizontal="left" vertical="center"/>
    </xf>
    <xf numFmtId="0" fontId="8" fillId="14" borderId="12" xfId="3" applyFont="1" applyFill="1" applyBorder="1" applyAlignment="1">
      <alignment horizontal="left" vertical="center"/>
    </xf>
    <xf numFmtId="0" fontId="8" fillId="14" borderId="0" xfId="3" applyFont="1" applyFill="1" applyAlignment="1">
      <alignment horizontal="left" vertical="top" wrapText="1"/>
    </xf>
    <xf numFmtId="0" fontId="8" fillId="14" borderId="12" xfId="3" applyFont="1" applyFill="1" applyBorder="1" applyAlignment="1">
      <alignment horizontal="left" vertical="top" wrapText="1"/>
    </xf>
    <xf numFmtId="0" fontId="8" fillId="14" borderId="4" xfId="3" applyFont="1" applyFill="1" applyBorder="1" applyAlignment="1">
      <alignment horizontal="left" vertical="top" wrapText="1"/>
    </xf>
    <xf numFmtId="0" fontId="8" fillId="14" borderId="3" xfId="3" applyFont="1" applyFill="1" applyBorder="1" applyAlignment="1">
      <alignment horizontal="left" vertical="top" wrapText="1"/>
    </xf>
    <xf numFmtId="0" fontId="11" fillId="14" borderId="6" xfId="0" applyFont="1" applyFill="1" applyBorder="1" applyAlignment="1">
      <alignment horizontal="center" vertical="center"/>
    </xf>
    <xf numFmtId="0" fontId="11" fillId="14" borderId="8" xfId="0" applyFont="1" applyFill="1" applyBorder="1" applyAlignment="1">
      <alignment horizontal="center" vertical="center"/>
    </xf>
    <xf numFmtId="0" fontId="8" fillId="14" borderId="6" xfId="0" applyFont="1" applyFill="1" applyBorder="1" applyAlignment="1">
      <alignment horizontal="center" vertical="center" shrinkToFit="1"/>
    </xf>
    <xf numFmtId="0" fontId="8" fillId="14" borderId="7" xfId="0" applyFont="1" applyFill="1" applyBorder="1" applyAlignment="1">
      <alignment horizontal="center" vertical="center" shrinkToFit="1"/>
    </xf>
    <xf numFmtId="0" fontId="8" fillId="14" borderId="8" xfId="0" applyFont="1" applyFill="1" applyBorder="1" applyAlignment="1">
      <alignment horizontal="center" vertical="center" shrinkToFit="1"/>
    </xf>
    <xf numFmtId="176" fontId="11" fillId="0" borderId="259" xfId="0" applyNumberFormat="1" applyFont="1" applyBorder="1" applyAlignment="1">
      <alignment horizontal="center" vertical="center" shrinkToFit="1"/>
    </xf>
    <xf numFmtId="176" fontId="11" fillId="0" borderId="7" xfId="0" applyNumberFormat="1" applyFont="1" applyBorder="1" applyAlignment="1">
      <alignment horizontal="center" vertical="center" shrinkToFit="1"/>
    </xf>
    <xf numFmtId="176" fontId="11" fillId="0" borderId="8" xfId="0" applyNumberFormat="1" applyFont="1" applyBorder="1" applyAlignment="1">
      <alignment horizontal="center" vertical="center" shrinkToFit="1"/>
    </xf>
    <xf numFmtId="9" fontId="7" fillId="0" borderId="51" xfId="1" applyFont="1" applyBorder="1" applyAlignment="1" applyProtection="1">
      <alignment horizontal="center" vertical="center" shrinkToFit="1"/>
    </xf>
    <xf numFmtId="0" fontId="0" fillId="0" borderId="108" xfId="0" applyBorder="1" applyAlignment="1">
      <alignment horizontal="left" vertical="center"/>
    </xf>
    <xf numFmtId="0" fontId="0" fillId="0" borderId="110" xfId="0" applyBorder="1" applyAlignment="1">
      <alignment horizontal="left" vertical="center"/>
    </xf>
    <xf numFmtId="0" fontId="0" fillId="0" borderId="109" xfId="0" applyBorder="1" applyAlignment="1">
      <alignment horizontal="left" vertical="center"/>
    </xf>
    <xf numFmtId="0" fontId="0" fillId="0" borderId="108" xfId="0" applyBorder="1" applyAlignment="1" applyProtection="1">
      <alignment horizontal="left" vertical="center"/>
      <protection locked="0"/>
    </xf>
    <xf numFmtId="0" fontId="0" fillId="0" borderId="110" xfId="0" applyBorder="1" applyAlignment="1" applyProtection="1">
      <alignment horizontal="left" vertical="center"/>
      <protection locked="0"/>
    </xf>
    <xf numFmtId="0" fontId="0" fillId="0" borderId="109"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45" xfId="0" applyBorder="1" applyAlignment="1" applyProtection="1">
      <alignment horizontal="left" vertical="center"/>
      <protection locked="0"/>
    </xf>
    <xf numFmtId="0" fontId="0" fillId="0" borderId="111"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16" fillId="0" borderId="139" xfId="0" applyFont="1" applyBorder="1" applyAlignment="1">
      <alignment horizontal="center" vertical="center" textRotation="255" shrinkToFit="1"/>
    </xf>
    <xf numFmtId="0" fontId="16" fillId="0" borderId="140" xfId="0" applyFont="1" applyBorder="1" applyAlignment="1">
      <alignment horizontal="center" vertical="center" textRotation="255" shrinkToFit="1"/>
    </xf>
    <xf numFmtId="0" fontId="16" fillId="0" borderId="141" xfId="0" applyFont="1" applyBorder="1" applyAlignment="1">
      <alignment horizontal="center" vertical="center" textRotation="255" shrinkToFit="1"/>
    </xf>
    <xf numFmtId="0" fontId="0" fillId="0" borderId="139" xfId="0" applyBorder="1" applyAlignment="1">
      <alignment horizontal="center" vertical="center" textRotation="255" shrinkToFit="1"/>
    </xf>
    <xf numFmtId="0" fontId="0" fillId="0" borderId="140" xfId="0" applyBorder="1" applyAlignment="1">
      <alignment horizontal="center" vertical="center" textRotation="255" shrinkToFit="1"/>
    </xf>
    <xf numFmtId="0" fontId="0" fillId="0" borderId="108" xfId="0" applyBorder="1" applyAlignment="1">
      <alignment horizontal="center" vertical="center" shrinkToFit="1"/>
    </xf>
    <xf numFmtId="0" fontId="0" fillId="0" borderId="110" xfId="0" applyBorder="1" applyAlignment="1">
      <alignment horizontal="center" vertical="center" shrinkToFit="1"/>
    </xf>
    <xf numFmtId="0" fontId="0" fillId="0" borderId="111" xfId="0" applyBorder="1" applyAlignment="1">
      <alignment horizontal="center" vertical="center" shrinkToFit="1"/>
    </xf>
    <xf numFmtId="0" fontId="0" fillId="0" borderId="13" xfId="0" applyBorder="1" applyAlignment="1">
      <alignment horizontal="center" vertical="center" shrinkToFit="1"/>
    </xf>
    <xf numFmtId="0" fontId="47" fillId="0" borderId="0" xfId="0" applyFont="1" applyAlignment="1">
      <alignment horizontal="center" vertical="center"/>
    </xf>
    <xf numFmtId="0" fontId="9" fillId="0" borderId="0" xfId="0" applyFont="1" applyAlignment="1">
      <alignment horizontal="center" vertical="center"/>
    </xf>
    <xf numFmtId="0" fontId="0" fillId="2" borderId="151" xfId="0" applyFill="1" applyBorder="1" applyAlignment="1" applyProtection="1">
      <alignment horizontal="center" vertical="center"/>
      <protection locked="0"/>
    </xf>
    <xf numFmtId="0" fontId="0" fillId="2" borderId="152" xfId="0" applyFill="1" applyBorder="1" applyAlignment="1" applyProtection="1">
      <alignment horizontal="center" vertical="center"/>
      <protection locked="0"/>
    </xf>
    <xf numFmtId="0" fontId="0" fillId="0" borderId="66" xfId="0" applyBorder="1" applyAlignment="1">
      <alignment horizontal="center" vertical="center" shrinkToFit="1"/>
    </xf>
    <xf numFmtId="0" fontId="0" fillId="0" borderId="34" xfId="0" applyBorder="1" applyAlignment="1">
      <alignment horizontal="center" vertical="center" shrinkToFit="1"/>
    </xf>
    <xf numFmtId="0" fontId="0" fillId="0" borderId="53" xfId="0" applyBorder="1" applyAlignment="1">
      <alignment horizontal="center" vertical="center" shrinkToFit="1"/>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16" fillId="0" borderId="54" xfId="0" applyFont="1" applyBorder="1" applyAlignment="1">
      <alignment horizontal="center" vertical="center" textRotation="255"/>
    </xf>
    <xf numFmtId="0" fontId="16" fillId="0" borderId="136" xfId="0" applyFont="1" applyBorder="1" applyAlignment="1">
      <alignment horizontal="center" vertical="center" textRotation="255"/>
    </xf>
    <xf numFmtId="0" fontId="2" fillId="0" borderId="54" xfId="0" applyFont="1" applyBorder="1" applyAlignment="1">
      <alignment horizontal="center" vertical="center" textRotation="255" wrapText="1" shrinkToFit="1"/>
    </xf>
    <xf numFmtId="0" fontId="2" fillId="0" borderId="136" xfId="0" applyFont="1" applyBorder="1" applyAlignment="1">
      <alignment horizontal="center" vertical="center" textRotation="255" wrapText="1" shrinkToFit="1"/>
    </xf>
    <xf numFmtId="0" fontId="2" fillId="0" borderId="107" xfId="0" applyFont="1" applyBorder="1" applyAlignment="1">
      <alignment horizontal="center" vertical="center" textRotation="255" wrapText="1" shrinkToFit="1"/>
    </xf>
    <xf numFmtId="0" fontId="2" fillId="0" borderId="147" xfId="0" applyFont="1" applyBorder="1" applyAlignment="1">
      <alignment horizontal="center" vertical="center" textRotation="255" wrapText="1" shrinkToFit="1"/>
    </xf>
    <xf numFmtId="0" fontId="2" fillId="0" borderId="177" xfId="0" applyFont="1" applyBorder="1" applyAlignment="1">
      <alignment horizontal="center" vertical="center" textRotation="255" wrapText="1" shrinkToFit="1"/>
    </xf>
    <xf numFmtId="0" fontId="35" fillId="0" borderId="142" xfId="0" applyFont="1" applyBorder="1" applyAlignment="1">
      <alignment horizontal="center" vertical="center" textRotation="255" wrapText="1" shrinkToFit="1"/>
    </xf>
    <xf numFmtId="0" fontId="35" fillId="0" borderId="143" xfId="0" applyFont="1" applyBorder="1" applyAlignment="1">
      <alignment horizontal="center" vertical="center" textRotation="255" wrapText="1" shrinkToFit="1"/>
    </xf>
    <xf numFmtId="0" fontId="35" fillId="0" borderId="144" xfId="0" applyFont="1" applyBorder="1" applyAlignment="1">
      <alignment horizontal="center" vertical="center" textRotation="255" wrapText="1" shrinkToFit="1"/>
    </xf>
    <xf numFmtId="0" fontId="0" fillId="0" borderId="192" xfId="0" applyBorder="1" applyAlignment="1">
      <alignment horizontal="center" vertical="center"/>
    </xf>
    <xf numFmtId="0" fontId="0" fillId="0" borderId="10" xfId="0" applyBorder="1" applyAlignment="1">
      <alignment horizontal="center" vertical="center"/>
    </xf>
    <xf numFmtId="0" fontId="0" fillId="0" borderId="48" xfId="0" applyBorder="1" applyAlignment="1">
      <alignment horizontal="center" vertical="center"/>
    </xf>
    <xf numFmtId="0" fontId="0" fillId="0" borderId="0" xfId="0" applyAlignment="1">
      <alignment horizontal="center" vertical="center"/>
    </xf>
    <xf numFmtId="0" fontId="0" fillId="2" borderId="149" xfId="0" applyFill="1" applyBorder="1" applyAlignment="1" applyProtection="1">
      <alignment horizontal="center" vertical="center"/>
      <protection locked="0"/>
    </xf>
    <xf numFmtId="0" fontId="0" fillId="2" borderId="150" xfId="0" applyFill="1" applyBorder="1" applyAlignment="1" applyProtection="1">
      <alignment horizontal="center" vertical="center"/>
      <protection locked="0"/>
    </xf>
    <xf numFmtId="0" fontId="0" fillId="2" borderId="61" xfId="0" applyFill="1" applyBorder="1" applyAlignment="1" applyProtection="1">
      <alignment horizontal="center" vertical="center"/>
      <protection locked="0"/>
    </xf>
    <xf numFmtId="0" fontId="0" fillId="2" borderId="80" xfId="0" applyFill="1" applyBorder="1" applyAlignment="1" applyProtection="1">
      <alignment horizontal="center" vertical="center"/>
      <protection locked="0"/>
    </xf>
    <xf numFmtId="0" fontId="0" fillId="2" borderId="10" xfId="0" applyFill="1" applyBorder="1" applyAlignment="1" applyProtection="1">
      <alignment horizontal="center" vertical="top" textRotation="255" shrinkToFit="1"/>
      <protection locked="0"/>
    </xf>
    <xf numFmtId="0" fontId="0" fillId="2" borderId="0" xfId="0" applyFill="1" applyAlignment="1" applyProtection="1">
      <alignment horizontal="center" vertical="top" textRotation="255" shrinkToFit="1"/>
      <protection locked="0"/>
    </xf>
    <xf numFmtId="0" fontId="0" fillId="2" borderId="13" xfId="0" applyFill="1" applyBorder="1" applyAlignment="1" applyProtection="1">
      <alignment horizontal="center" vertical="top" textRotation="255" shrinkToFit="1"/>
      <protection locked="0"/>
    </xf>
    <xf numFmtId="0" fontId="0" fillId="2" borderId="45" xfId="0" applyFill="1" applyBorder="1" applyAlignment="1" applyProtection="1">
      <alignment horizontal="center" vertical="top" textRotation="255" shrinkToFit="1"/>
      <protection locked="0"/>
    </xf>
    <xf numFmtId="0" fontId="0" fillId="0" borderId="146" xfId="0" applyBorder="1" applyAlignment="1">
      <alignment horizontal="center" vertical="center"/>
    </xf>
    <xf numFmtId="0" fontId="0" fillId="0" borderId="61" xfId="0" applyBorder="1" applyAlignment="1">
      <alignment horizontal="center" vertical="center"/>
    </xf>
    <xf numFmtId="0" fontId="0" fillId="0" borderId="78" xfId="0" applyBorder="1" applyAlignment="1">
      <alignment horizontal="center" vertical="center"/>
    </xf>
    <xf numFmtId="0" fontId="0" fillId="0" borderId="60"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108" xfId="0" applyBorder="1" applyAlignment="1">
      <alignment horizontal="center" vertical="center"/>
    </xf>
    <xf numFmtId="0" fontId="0" fillId="0" borderId="110" xfId="0" applyBorder="1" applyAlignment="1">
      <alignment horizontal="center" vertical="center"/>
    </xf>
    <xf numFmtId="0" fontId="0" fillId="0" borderId="109" xfId="0" applyBorder="1" applyAlignment="1">
      <alignment horizontal="center" vertical="center"/>
    </xf>
    <xf numFmtId="0" fontId="0" fillId="0" borderId="111" xfId="0" applyBorder="1" applyAlignment="1">
      <alignment horizontal="center" vertical="center"/>
    </xf>
    <xf numFmtId="0" fontId="0" fillId="0" borderId="13" xfId="0" applyBorder="1" applyAlignment="1">
      <alignment horizontal="center" vertical="center"/>
    </xf>
    <xf numFmtId="0" fontId="0" fillId="0" borderId="42" xfId="0" applyBorder="1" applyAlignment="1">
      <alignment horizontal="center" vertical="center"/>
    </xf>
    <xf numFmtId="0" fontId="0" fillId="2" borderId="148" xfId="0" applyFill="1" applyBorder="1" applyAlignment="1" applyProtection="1">
      <alignment horizontal="center" vertical="center"/>
      <protection locked="0"/>
    </xf>
    <xf numFmtId="0" fontId="0" fillId="2" borderId="145" xfId="0" applyFill="1" applyBorder="1" applyAlignment="1" applyProtection="1">
      <alignment horizontal="center" vertical="center"/>
      <protection locked="0"/>
    </xf>
    <xf numFmtId="0" fontId="0" fillId="2" borderId="0" xfId="0" applyFill="1" applyAlignment="1" applyProtection="1">
      <alignment horizontal="left" vertical="top" textRotation="255" shrinkToFit="1"/>
      <protection locked="0"/>
    </xf>
    <xf numFmtId="0" fontId="0" fillId="2" borderId="13" xfId="0" applyFill="1" applyBorder="1" applyAlignment="1" applyProtection="1">
      <alignment horizontal="left" vertical="top" textRotation="255" shrinkToFit="1"/>
      <protection locked="0"/>
    </xf>
    <xf numFmtId="0" fontId="45" fillId="0" borderId="48" xfId="0" applyFont="1" applyBorder="1" applyAlignment="1">
      <alignment horizontal="center" vertical="center"/>
    </xf>
    <xf numFmtId="0" fontId="45" fillId="0" borderId="0" xfId="0" applyFont="1" applyAlignment="1">
      <alignment horizontal="center" vertical="center"/>
    </xf>
    <xf numFmtId="0" fontId="45" fillId="0" borderId="45" xfId="0" applyFont="1" applyBorder="1" applyAlignment="1">
      <alignment horizontal="center" vertical="center"/>
    </xf>
    <xf numFmtId="0" fontId="45" fillId="0" borderId="111" xfId="0" applyFont="1" applyBorder="1" applyAlignment="1">
      <alignment horizontal="center" vertical="center"/>
    </xf>
    <xf numFmtId="0" fontId="45" fillId="0" borderId="13" xfId="0" applyFont="1" applyBorder="1" applyAlignment="1">
      <alignment horizontal="center" vertical="center"/>
    </xf>
    <xf numFmtId="0" fontId="45" fillId="0" borderId="42" xfId="0" applyFont="1" applyBorder="1" applyAlignment="1">
      <alignment horizontal="center" vertical="center"/>
    </xf>
    <xf numFmtId="0" fontId="0" fillId="2" borderId="0" xfId="0" applyFill="1" applyAlignment="1" applyProtection="1">
      <alignment horizontal="right" vertical="top" textRotation="255" shrinkToFit="1"/>
      <protection locked="0"/>
    </xf>
    <xf numFmtId="0" fontId="0" fillId="2" borderId="13" xfId="0" applyFill="1" applyBorder="1" applyAlignment="1" applyProtection="1">
      <alignment horizontal="right" vertical="top" textRotation="255" shrinkToFit="1"/>
      <protection locked="0"/>
    </xf>
    <xf numFmtId="0" fontId="16" fillId="2" borderId="0" xfId="0" applyFont="1" applyFill="1" applyAlignment="1" applyProtection="1">
      <alignment horizontal="left" vertical="top" textRotation="255" shrinkToFit="1"/>
      <protection locked="0"/>
    </xf>
    <xf numFmtId="0" fontId="16" fillId="2" borderId="13" xfId="0" applyFont="1" applyFill="1" applyBorder="1" applyAlignment="1" applyProtection="1">
      <alignment horizontal="left" vertical="top" textRotation="255" shrinkToFit="1"/>
      <protection locked="0"/>
    </xf>
    <xf numFmtId="0" fontId="0" fillId="0" borderId="135" xfId="0" applyBorder="1" applyAlignment="1">
      <alignment horizontal="center" vertical="center"/>
    </xf>
    <xf numFmtId="0" fontId="0" fillId="0" borderId="4" xfId="0" applyBorder="1" applyAlignment="1">
      <alignment horizontal="center" vertical="center"/>
    </xf>
    <xf numFmtId="0" fontId="0" fillId="0" borderId="46" xfId="0" applyBorder="1" applyAlignment="1">
      <alignment horizontal="center" vertical="center"/>
    </xf>
    <xf numFmtId="0" fontId="37" fillId="0" borderId="0" xfId="0" applyFont="1" applyAlignment="1">
      <alignment horizontal="left" vertical="center"/>
    </xf>
    <xf numFmtId="0" fontId="37" fillId="0" borderId="13" xfId="0" applyFont="1" applyBorder="1" applyAlignment="1">
      <alignment horizontal="left" vertical="center"/>
    </xf>
    <xf numFmtId="0" fontId="43" fillId="0" borderId="0" xfId="0" applyFont="1" applyAlignment="1">
      <alignment horizontal="right" vertical="center"/>
    </xf>
    <xf numFmtId="0" fontId="43" fillId="0" borderId="13" xfId="0" applyFont="1" applyBorder="1" applyAlignment="1">
      <alignment horizontal="right" vertical="center"/>
    </xf>
    <xf numFmtId="0" fontId="44" fillId="0" borderId="0" xfId="3" applyFont="1" applyAlignment="1">
      <alignment horizontal="center" vertical="center" shrinkToFit="1"/>
    </xf>
    <xf numFmtId="0" fontId="44" fillId="0" borderId="13" xfId="3" applyFont="1" applyBorder="1" applyAlignment="1">
      <alignment horizontal="center" vertical="center" shrinkToFit="1"/>
    </xf>
    <xf numFmtId="0" fontId="43" fillId="0" borderId="0" xfId="0" applyFont="1" applyAlignment="1">
      <alignment horizontal="center" vertical="center"/>
    </xf>
    <xf numFmtId="0" fontId="43" fillId="0" borderId="13" xfId="0" applyFont="1" applyBorder="1" applyAlignment="1">
      <alignment horizontal="center" vertical="center"/>
    </xf>
    <xf numFmtId="0" fontId="16" fillId="0" borderId="108" xfId="0" applyFont="1" applyBorder="1" applyAlignment="1">
      <alignment horizontal="left" vertical="center" wrapText="1"/>
    </xf>
    <xf numFmtId="0" fontId="16" fillId="0" borderId="110" xfId="0" applyFont="1" applyBorder="1" applyAlignment="1">
      <alignment horizontal="left" vertical="center" wrapText="1"/>
    </xf>
    <xf numFmtId="0" fontId="16" fillId="0" borderId="109" xfId="0" applyFont="1" applyBorder="1" applyAlignment="1">
      <alignment horizontal="left" vertical="center" wrapText="1"/>
    </xf>
    <xf numFmtId="0" fontId="16" fillId="0" borderId="48" xfId="0" applyFont="1" applyBorder="1" applyAlignment="1">
      <alignment horizontal="left" vertical="center" wrapText="1"/>
    </xf>
    <xf numFmtId="0" fontId="16" fillId="0" borderId="0" xfId="0" applyFont="1" applyAlignment="1">
      <alignment horizontal="left" vertical="center" wrapText="1"/>
    </xf>
    <xf numFmtId="0" fontId="16" fillId="0" borderId="45" xfId="0" applyFont="1" applyBorder="1" applyAlignment="1">
      <alignment horizontal="left" vertical="center" wrapText="1"/>
    </xf>
    <xf numFmtId="0" fontId="0" fillId="0" borderId="48"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11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145" xfId="0" applyBorder="1" applyAlignment="1">
      <alignment horizontal="center" vertical="center" textRotation="255" shrinkToFit="1"/>
    </xf>
    <xf numFmtId="0" fontId="0" fillId="0" borderId="135" xfId="0" applyBorder="1" applyAlignment="1">
      <alignment horizontal="center" vertical="center" shrinkToFit="1"/>
    </xf>
    <xf numFmtId="0" fontId="0" fillId="0" borderId="4" xfId="0" applyBorder="1" applyAlignment="1">
      <alignment horizontal="center" vertical="center" shrinkToFit="1"/>
    </xf>
    <xf numFmtId="0" fontId="0" fillId="0" borderId="46" xfId="0" applyBorder="1" applyAlignment="1">
      <alignment horizontal="center" vertical="center" shrinkToFit="1"/>
    </xf>
    <xf numFmtId="0" fontId="45" fillId="2" borderId="10" xfId="0" applyFont="1" applyFill="1" applyBorder="1" applyAlignment="1" applyProtection="1">
      <alignment horizontal="center" vertical="top" textRotation="255" shrinkToFit="1"/>
      <protection locked="0"/>
    </xf>
    <xf numFmtId="0" fontId="45" fillId="2" borderId="0" xfId="0" applyFont="1" applyFill="1" applyAlignment="1" applyProtection="1">
      <alignment horizontal="center" vertical="top" textRotation="255" shrinkToFit="1"/>
      <protection locked="0"/>
    </xf>
    <xf numFmtId="0" fontId="45" fillId="2" borderId="13" xfId="0" applyFont="1" applyFill="1" applyBorder="1" applyAlignment="1" applyProtection="1">
      <alignment horizontal="center" vertical="top" textRotation="255" shrinkToFit="1"/>
      <protection locked="0"/>
    </xf>
    <xf numFmtId="0" fontId="45" fillId="2" borderId="45" xfId="0" applyFont="1" applyFill="1" applyBorder="1" applyAlignment="1" applyProtection="1">
      <alignment horizontal="center" vertical="top" textRotation="255" shrinkToFit="1"/>
      <protection locked="0"/>
    </xf>
    <xf numFmtId="0" fontId="45" fillId="2" borderId="0" xfId="0" applyFont="1" applyFill="1" applyAlignment="1" applyProtection="1">
      <alignment horizontal="left" vertical="top" textRotation="255" shrinkToFit="1"/>
      <protection locked="0"/>
    </xf>
    <xf numFmtId="0" fontId="45" fillId="2" borderId="13" xfId="0" applyFont="1" applyFill="1" applyBorder="1" applyAlignment="1" applyProtection="1">
      <alignment horizontal="left" vertical="top" textRotation="255" shrinkToFit="1"/>
      <protection locked="0"/>
    </xf>
    <xf numFmtId="0" fontId="45" fillId="2" borderId="0" xfId="0" applyFont="1" applyFill="1" applyAlignment="1" applyProtection="1">
      <alignment horizontal="right" vertical="top" textRotation="255" shrinkToFit="1"/>
      <protection locked="0"/>
    </xf>
    <xf numFmtId="0" fontId="45" fillId="2" borderId="13" xfId="0" applyFont="1" applyFill="1" applyBorder="1" applyAlignment="1" applyProtection="1">
      <alignment horizontal="right" vertical="top" textRotation="255" shrinkToFit="1"/>
      <protection locked="0"/>
    </xf>
    <xf numFmtId="0" fontId="46" fillId="2" borderId="0" xfId="0" applyFont="1" applyFill="1" applyAlignment="1" applyProtection="1">
      <alignment horizontal="left" vertical="top" textRotation="255" shrinkToFit="1"/>
      <protection locked="0"/>
    </xf>
    <xf numFmtId="0" fontId="46" fillId="2" borderId="13" xfId="0" applyFont="1" applyFill="1" applyBorder="1" applyAlignment="1" applyProtection="1">
      <alignment horizontal="left" vertical="top" textRotation="255" shrinkToFit="1"/>
      <protection locked="0"/>
    </xf>
    <xf numFmtId="0" fontId="23" fillId="0" borderId="0" xfId="0" applyFont="1" applyAlignment="1">
      <alignment horizontal="center" vertical="center"/>
    </xf>
    <xf numFmtId="0" fontId="16" fillId="0" borderId="108" xfId="0" applyFont="1" applyBorder="1" applyAlignment="1">
      <alignment horizontal="left" vertical="top" wrapText="1"/>
    </xf>
    <xf numFmtId="0" fontId="16" fillId="0" borderId="110" xfId="0" applyFont="1" applyBorder="1" applyAlignment="1">
      <alignment horizontal="left" vertical="top" wrapText="1"/>
    </xf>
    <xf numFmtId="0" fontId="16" fillId="0" borderId="109" xfId="0" applyFont="1" applyBorder="1" applyAlignment="1">
      <alignment horizontal="left" vertical="top" wrapText="1"/>
    </xf>
    <xf numFmtId="0" fontId="16" fillId="0" borderId="48" xfId="0" applyFont="1" applyBorder="1" applyAlignment="1">
      <alignment horizontal="left" vertical="top" wrapText="1"/>
    </xf>
    <xf numFmtId="0" fontId="16" fillId="0" borderId="0" xfId="0" applyFont="1" applyAlignment="1">
      <alignment horizontal="left" vertical="top" wrapText="1"/>
    </xf>
    <xf numFmtId="0" fontId="16" fillId="0" borderId="45" xfId="0" applyFont="1" applyBorder="1" applyAlignment="1">
      <alignment horizontal="left" vertical="top" wrapText="1"/>
    </xf>
    <xf numFmtId="0" fontId="0" fillId="0" borderId="48" xfId="0" applyBorder="1" applyAlignment="1">
      <alignment horizontal="left" vertical="center" wrapText="1"/>
    </xf>
    <xf numFmtId="0" fontId="0" fillId="0" borderId="0" xfId="0" applyAlignment="1">
      <alignment horizontal="left" vertical="center" wrapText="1"/>
    </xf>
    <xf numFmtId="0" fontId="0" fillId="0" borderId="45" xfId="0" applyBorder="1" applyAlignment="1">
      <alignment horizontal="left" vertical="center" wrapText="1"/>
    </xf>
    <xf numFmtId="0" fontId="0" fillId="0" borderId="111" xfId="0" applyBorder="1" applyAlignment="1">
      <alignment horizontal="left" vertical="center" wrapText="1"/>
    </xf>
    <xf numFmtId="0" fontId="0" fillId="0" borderId="13" xfId="0" applyBorder="1" applyAlignment="1">
      <alignment horizontal="left" vertical="center" wrapText="1"/>
    </xf>
    <xf numFmtId="0" fontId="0" fillId="0" borderId="42" xfId="0" applyBorder="1" applyAlignment="1">
      <alignment horizontal="left" vertical="center" wrapText="1"/>
    </xf>
    <xf numFmtId="0" fontId="0" fillId="0" borderId="149" xfId="0" applyBorder="1" applyAlignment="1">
      <alignment horizontal="center" vertical="center"/>
    </xf>
    <xf numFmtId="0" fontId="0" fillId="0" borderId="150" xfId="0" applyBorder="1" applyAlignment="1">
      <alignment horizontal="center" vertical="center"/>
    </xf>
    <xf numFmtId="0" fontId="0" fillId="0" borderId="151" xfId="0" applyBorder="1" applyAlignment="1">
      <alignment horizontal="center" vertical="center"/>
    </xf>
    <xf numFmtId="0" fontId="0" fillId="0" borderId="152" xfId="0" applyBorder="1" applyAlignment="1">
      <alignment horizontal="center" vertical="center"/>
    </xf>
    <xf numFmtId="0" fontId="0" fillId="0" borderId="137" xfId="0" applyBorder="1" applyAlignment="1">
      <alignment horizontal="center" vertical="center"/>
    </xf>
    <xf numFmtId="0" fontId="0" fillId="0" borderId="138" xfId="0" applyBorder="1" applyAlignment="1">
      <alignment horizontal="center" vertical="center"/>
    </xf>
    <xf numFmtId="0" fontId="0" fillId="0" borderId="211" xfId="0" applyBorder="1" applyAlignment="1">
      <alignment horizontal="center" vertical="center"/>
    </xf>
    <xf numFmtId="0" fontId="0" fillId="0" borderId="134" xfId="0" applyBorder="1" applyAlignment="1">
      <alignment horizontal="center" vertical="center"/>
    </xf>
    <xf numFmtId="0" fontId="0" fillId="0" borderId="221" xfId="0" applyBorder="1" applyAlignment="1">
      <alignment horizontal="center" vertical="center"/>
    </xf>
    <xf numFmtId="0" fontId="0" fillId="0" borderId="57" xfId="0" applyBorder="1" applyAlignment="1">
      <alignment horizontal="center" vertical="center"/>
    </xf>
    <xf numFmtId="0" fontId="0" fillId="0" borderId="222" xfId="0" applyBorder="1" applyAlignment="1">
      <alignment horizontal="center" vertical="center"/>
    </xf>
    <xf numFmtId="0" fontId="0" fillId="0" borderId="223" xfId="0" applyBorder="1" applyAlignment="1">
      <alignment horizontal="center" vertical="center"/>
    </xf>
    <xf numFmtId="0" fontId="0" fillId="0" borderId="98" xfId="0" applyBorder="1" applyAlignment="1">
      <alignment horizontal="center" vertical="center"/>
    </xf>
    <xf numFmtId="0" fontId="0" fillId="0" borderId="113" xfId="0" applyBorder="1" applyAlignment="1">
      <alignment horizontal="center" vertical="center"/>
    </xf>
    <xf numFmtId="0" fontId="0" fillId="0" borderId="212" xfId="0" applyBorder="1" applyAlignment="1">
      <alignment horizontal="center" vertical="center"/>
    </xf>
    <xf numFmtId="0" fontId="0" fillId="0" borderId="148" xfId="0" applyBorder="1" applyAlignment="1">
      <alignment horizontal="center" vertical="center"/>
    </xf>
    <xf numFmtId="0" fontId="0" fillId="0" borderId="145" xfId="0" applyBorder="1" applyAlignment="1">
      <alignment horizontal="center" vertical="center"/>
    </xf>
    <xf numFmtId="0" fontId="0" fillId="0" borderId="0" xfId="0" applyAlignment="1">
      <alignment horizontal="center" vertical="top" textRotation="255" shrinkToFit="1"/>
    </xf>
    <xf numFmtId="0" fontId="0" fillId="0" borderId="0" xfId="0" applyAlignment="1">
      <alignment horizontal="left" vertical="top" textRotation="255" shrinkToFit="1"/>
    </xf>
    <xf numFmtId="0" fontId="0" fillId="0" borderId="13" xfId="0" applyBorder="1" applyAlignment="1">
      <alignment horizontal="left" vertical="top" textRotation="255" shrinkToFit="1"/>
    </xf>
    <xf numFmtId="0" fontId="16" fillId="0" borderId="0" xfId="0" applyFont="1" applyAlignment="1">
      <alignment horizontal="left" vertical="top" textRotation="255" shrinkToFit="1"/>
    </xf>
    <xf numFmtId="0" fontId="16" fillId="0" borderId="13" xfId="0" applyFont="1" applyBorder="1" applyAlignment="1">
      <alignment horizontal="left" vertical="top" textRotation="255" shrinkToFit="1"/>
    </xf>
    <xf numFmtId="0" fontId="0" fillId="0" borderId="10" xfId="0" applyBorder="1" applyAlignment="1">
      <alignment horizontal="center" vertical="top" textRotation="255" shrinkToFit="1"/>
    </xf>
    <xf numFmtId="0" fontId="0" fillId="0" borderId="13" xfId="0" applyBorder="1" applyAlignment="1">
      <alignment horizontal="center" vertical="top" textRotation="255" shrinkToFit="1"/>
    </xf>
    <xf numFmtId="0" fontId="0" fillId="0" borderId="45" xfId="0" applyBorder="1" applyAlignment="1">
      <alignment horizontal="center" vertical="top" textRotation="255" shrinkToFit="1"/>
    </xf>
    <xf numFmtId="0" fontId="23" fillId="0" borderId="0" xfId="0" applyFont="1" applyAlignment="1">
      <alignment horizontal="left" vertical="center" wrapText="1"/>
    </xf>
    <xf numFmtId="0" fontId="4" fillId="0" borderId="0" xfId="0" applyFont="1" applyAlignment="1">
      <alignment horizontal="left" vertical="center"/>
    </xf>
    <xf numFmtId="0" fontId="4" fillId="0" borderId="13" xfId="0" applyFont="1" applyBorder="1" applyAlignment="1">
      <alignment horizontal="left" vertical="center"/>
    </xf>
    <xf numFmtId="0" fontId="17" fillId="0" borderId="0" xfId="0" applyFont="1" applyAlignment="1">
      <alignment horizontal="right" vertical="center"/>
    </xf>
    <xf numFmtId="0" fontId="17" fillId="0" borderId="13" xfId="0" applyFont="1" applyBorder="1" applyAlignment="1">
      <alignment horizontal="right" vertical="center"/>
    </xf>
    <xf numFmtId="0" fontId="20" fillId="0" borderId="0" xfId="3" applyFont="1" applyAlignment="1">
      <alignment horizontal="center" vertical="center" shrinkToFit="1"/>
    </xf>
    <xf numFmtId="0" fontId="20" fillId="0" borderId="13" xfId="3" applyFont="1" applyBorder="1" applyAlignment="1">
      <alignment horizontal="center" vertical="center" shrinkToFit="1"/>
    </xf>
    <xf numFmtId="0" fontId="17" fillId="0" borderId="0" xfId="0" applyFont="1" applyAlignment="1">
      <alignment horizontal="center" vertical="center"/>
    </xf>
    <xf numFmtId="0" fontId="17" fillId="0" borderId="13" xfId="0" applyFont="1" applyBorder="1" applyAlignment="1">
      <alignment horizontal="center" vertical="center"/>
    </xf>
    <xf numFmtId="0" fontId="0" fillId="0" borderId="45" xfId="0" applyBorder="1" applyAlignment="1">
      <alignment horizontal="center" vertical="center"/>
    </xf>
    <xf numFmtId="0" fontId="0" fillId="0" borderId="0" xfId="0" applyAlignment="1">
      <alignment horizontal="right" vertical="top" textRotation="255" shrinkToFit="1"/>
    </xf>
    <xf numFmtId="0" fontId="0" fillId="0" borderId="13" xfId="0" applyBorder="1" applyAlignment="1">
      <alignment horizontal="right" vertical="top" textRotation="255" shrinkToFit="1"/>
    </xf>
    <xf numFmtId="0" fontId="19" fillId="6" borderId="312" xfId="0" applyFont="1" applyFill="1" applyBorder="1" applyAlignment="1">
      <alignment horizontal="center" vertical="center"/>
    </xf>
    <xf numFmtId="0" fontId="19" fillId="6" borderId="10" xfId="0" applyFont="1" applyFill="1" applyBorder="1" applyAlignment="1">
      <alignment horizontal="center" vertical="center"/>
    </xf>
    <xf numFmtId="0" fontId="19" fillId="6" borderId="313" xfId="0" applyFont="1" applyFill="1" applyBorder="1" applyAlignment="1">
      <alignment horizontal="center" vertical="center"/>
    </xf>
    <xf numFmtId="0" fontId="19" fillId="6" borderId="4" xfId="0" applyFont="1" applyFill="1" applyBorder="1" applyAlignment="1">
      <alignment horizontal="center" vertical="center"/>
    </xf>
    <xf numFmtId="0" fontId="8" fillId="12" borderId="9" xfId="0" applyFont="1" applyFill="1" applyBorder="1" applyAlignment="1" applyProtection="1">
      <alignment horizontal="center" vertical="center"/>
      <protection locked="0"/>
    </xf>
    <xf numFmtId="0" fontId="8" fillId="12" borderId="106" xfId="0" applyFont="1" applyFill="1" applyBorder="1" applyAlignment="1" applyProtection="1">
      <alignment horizontal="center" vertical="center"/>
      <protection locked="0"/>
    </xf>
    <xf numFmtId="0" fontId="8" fillId="12" borderId="2" xfId="0" applyFont="1" applyFill="1" applyBorder="1" applyAlignment="1" applyProtection="1">
      <alignment horizontal="center" vertical="center"/>
      <protection locked="0"/>
    </xf>
    <xf numFmtId="0" fontId="8" fillId="12" borderId="27" xfId="0" applyFont="1" applyFill="1" applyBorder="1" applyAlignment="1" applyProtection="1">
      <alignment horizontal="center" vertical="center"/>
      <protection locked="0"/>
    </xf>
    <xf numFmtId="0" fontId="15" fillId="0" borderId="0" xfId="0" applyFont="1" applyAlignment="1">
      <alignment horizontal="left"/>
    </xf>
    <xf numFmtId="0" fontId="11" fillId="8" borderId="4" xfId="0" applyFont="1" applyFill="1" applyBorder="1" applyAlignment="1" applyProtection="1">
      <alignment horizontal="center" vertical="center"/>
      <protection locked="0"/>
    </xf>
    <xf numFmtId="0" fontId="15" fillId="0" borderId="0" xfId="0" applyFont="1" applyAlignment="1">
      <alignment horizontal="left" vertical="center"/>
    </xf>
    <xf numFmtId="0" fontId="8" fillId="8" borderId="11" xfId="0"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15" fillId="0" borderId="4" xfId="0" applyFont="1" applyBorder="1" applyAlignment="1">
      <alignment horizontal="left" vertical="center" shrinkToFit="1"/>
    </xf>
    <xf numFmtId="0" fontId="15" fillId="0" borderId="0" xfId="0" applyFont="1" applyAlignment="1">
      <alignment horizontal="left" vertical="center" shrinkToFi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10" xfId="0" applyFont="1" applyBorder="1" applyAlignment="1">
      <alignment horizontal="center" vertical="center" wrapText="1" shrinkToFit="1"/>
    </xf>
    <xf numFmtId="0" fontId="11" fillId="0" borderId="9" xfId="0" applyFont="1" applyBorder="1" applyAlignment="1">
      <alignment horizontal="left" vertical="center" wrapText="1" shrinkToFit="1"/>
    </xf>
    <xf numFmtId="0" fontId="11" fillId="0" borderId="10" xfId="0" applyFont="1" applyBorder="1" applyAlignment="1">
      <alignment horizontal="left" vertical="center" wrapText="1" shrinkToFit="1"/>
    </xf>
    <xf numFmtId="0" fontId="11" fillId="0" borderId="2"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5" fillId="0" borderId="4" xfId="0" applyFont="1" applyBorder="1" applyAlignment="1">
      <alignment horizontal="left" vertical="center" wrapText="1"/>
    </xf>
    <xf numFmtId="0" fontId="8" fillId="0" borderId="27" xfId="0" applyFont="1" applyBorder="1" applyAlignment="1">
      <alignment horizontal="center" vertical="center" shrinkToFit="1"/>
    </xf>
    <xf numFmtId="0" fontId="15" fillId="0" borderId="13" xfId="0" applyFont="1" applyBorder="1" applyAlignment="1">
      <alignment horizontal="left" shrinkToFit="1"/>
    </xf>
    <xf numFmtId="0" fontId="8" fillId="0" borderId="10"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11" fillId="0" borderId="10" xfId="0" applyFont="1" applyBorder="1" applyAlignment="1">
      <alignment horizontal="left" vertical="center" wrapText="1"/>
    </xf>
    <xf numFmtId="0" fontId="11" fillId="0" borderId="4" xfId="0" applyFont="1" applyBorder="1" applyAlignment="1">
      <alignment horizontal="left" vertical="center" wrapText="1"/>
    </xf>
    <xf numFmtId="0" fontId="6" fillId="8" borderId="10" xfId="0" applyFont="1" applyFill="1" applyBorder="1" applyAlignment="1" applyProtection="1">
      <alignment horizontal="center" vertical="center"/>
      <protection locked="0"/>
    </xf>
    <xf numFmtId="0" fontId="6" fillId="8" borderId="4" xfId="0" applyFont="1" applyFill="1" applyBorder="1" applyAlignment="1" applyProtection="1">
      <alignment horizontal="center" vertical="center"/>
      <protection locked="0"/>
    </xf>
    <xf numFmtId="0" fontId="6" fillId="8" borderId="0" xfId="0" applyFont="1" applyFill="1" applyAlignment="1" applyProtection="1">
      <alignment horizontal="center" vertical="center"/>
      <protection locked="0"/>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3"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8" fillId="0" borderId="2" xfId="0" applyFont="1" applyBorder="1" applyAlignment="1">
      <alignment horizontal="center" vertical="center" wrapText="1"/>
    </xf>
    <xf numFmtId="0" fontId="0" fillId="0" borderId="11" xfId="0" applyBorder="1" applyAlignment="1">
      <alignment horizontal="center" vertical="center"/>
    </xf>
    <xf numFmtId="0" fontId="0" fillId="0" borderId="3" xfId="0" applyBorder="1" applyAlignment="1">
      <alignment horizontal="center" vertical="center"/>
    </xf>
    <xf numFmtId="0" fontId="8" fillId="0" borderId="9" xfId="0" applyFont="1" applyBorder="1" applyAlignment="1">
      <alignment horizontal="center" vertical="center" wrapText="1"/>
    </xf>
    <xf numFmtId="0" fontId="8" fillId="0" borderId="9" xfId="0" applyFont="1" applyBorder="1" applyAlignment="1">
      <alignment horizontal="left" vertical="center"/>
    </xf>
    <xf numFmtId="0" fontId="8" fillId="0" borderId="12" xfId="0" applyFont="1" applyBorder="1" applyAlignment="1">
      <alignment horizontal="center" vertical="center" shrinkToFit="1"/>
    </xf>
    <xf numFmtId="0" fontId="8" fillId="0" borderId="0" xfId="0" applyFont="1" applyAlignment="1">
      <alignment horizontal="center" vertical="center" textRotation="255" wrapText="1"/>
    </xf>
    <xf numFmtId="0" fontId="11" fillId="0" borderId="132" xfId="0" applyFont="1" applyBorder="1" applyAlignment="1">
      <alignment horizontal="center" vertical="center" textRotation="255" wrapText="1"/>
    </xf>
    <xf numFmtId="0" fontId="11" fillId="0" borderId="47" xfId="0" applyFont="1" applyBorder="1" applyAlignment="1">
      <alignment horizontal="center" vertical="center" textRotation="255" wrapText="1"/>
    </xf>
    <xf numFmtId="0" fontId="11" fillId="0" borderId="1" xfId="0" applyFont="1" applyBorder="1" applyAlignment="1">
      <alignment horizontal="center" vertical="center" textRotation="255" wrapText="1"/>
    </xf>
    <xf numFmtId="0" fontId="11" fillId="0" borderId="12"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11" fillId="0" borderId="3" xfId="0" applyFont="1" applyBorder="1" applyAlignment="1">
      <alignment horizontal="center" vertical="center" textRotation="255" wrapText="1"/>
    </xf>
    <xf numFmtId="0" fontId="8" fillId="0" borderId="132" xfId="0" applyFont="1" applyBorder="1" applyAlignment="1">
      <alignment horizontal="center" vertical="center" shrinkToFit="1"/>
    </xf>
    <xf numFmtId="0" fontId="8" fillId="0" borderId="110" xfId="0" applyFont="1" applyBorder="1" applyAlignment="1">
      <alignment horizontal="center" vertical="center" shrinkToFit="1"/>
    </xf>
    <xf numFmtId="0" fontId="8" fillId="0" borderId="47" xfId="0" applyFont="1" applyBorder="1" applyAlignment="1">
      <alignment horizontal="center" vertical="center" shrinkToFit="1"/>
    </xf>
    <xf numFmtId="179" fontId="6" fillId="2" borderId="9" xfId="0" applyNumberFormat="1" applyFont="1" applyFill="1" applyBorder="1" applyAlignment="1" applyProtection="1">
      <alignment horizontal="center" vertical="center" shrinkToFit="1"/>
      <protection locked="0"/>
    </xf>
    <xf numFmtId="179" fontId="6" fillId="2" borderId="10" xfId="0" applyNumberFormat="1" applyFont="1" applyFill="1" applyBorder="1" applyAlignment="1" applyProtection="1">
      <alignment horizontal="center" vertical="center" shrinkToFit="1"/>
      <protection locked="0"/>
    </xf>
    <xf numFmtId="179" fontId="6" fillId="2" borderId="11" xfId="0" applyNumberFormat="1" applyFont="1" applyFill="1" applyBorder="1" applyAlignment="1" applyProtection="1">
      <alignment horizontal="center" vertical="center" shrinkToFit="1"/>
      <protection locked="0"/>
    </xf>
    <xf numFmtId="179" fontId="6" fillId="2" borderId="2" xfId="0" applyNumberFormat="1" applyFont="1" applyFill="1" applyBorder="1" applyAlignment="1" applyProtection="1">
      <alignment horizontal="center" vertical="center" shrinkToFit="1"/>
      <protection locked="0"/>
    </xf>
    <xf numFmtId="179" fontId="6" fillId="2" borderId="4" xfId="0" applyNumberFormat="1" applyFont="1" applyFill="1" applyBorder="1" applyAlignment="1" applyProtection="1">
      <alignment horizontal="center" vertical="center" shrinkToFit="1"/>
      <protection locked="0"/>
    </xf>
    <xf numFmtId="179" fontId="6" fillId="2" borderId="3" xfId="0" applyNumberFormat="1" applyFont="1" applyFill="1" applyBorder="1" applyAlignment="1" applyProtection="1">
      <alignment horizontal="center" vertical="center" shrinkToFit="1"/>
      <protection locked="0"/>
    </xf>
    <xf numFmtId="179" fontId="6" fillId="2" borderId="132" xfId="0" applyNumberFormat="1" applyFont="1" applyFill="1" applyBorder="1" applyAlignment="1" applyProtection="1">
      <alignment horizontal="center" vertical="center" shrinkToFit="1"/>
      <protection locked="0"/>
    </xf>
    <xf numFmtId="179" fontId="6" fillId="2" borderId="110" xfId="0" applyNumberFormat="1" applyFont="1" applyFill="1" applyBorder="1" applyAlignment="1" applyProtection="1">
      <alignment horizontal="center" vertical="center" shrinkToFit="1"/>
      <protection locked="0"/>
    </xf>
    <xf numFmtId="179" fontId="6" fillId="2" borderId="47" xfId="0" applyNumberFormat="1" applyFont="1" applyFill="1" applyBorder="1" applyAlignment="1" applyProtection="1">
      <alignment horizontal="center" vertical="center" shrinkToFit="1"/>
      <protection locked="0"/>
    </xf>
    <xf numFmtId="178" fontId="6" fillId="2" borderId="91" xfId="0" applyNumberFormat="1" applyFont="1" applyFill="1" applyBorder="1" applyAlignment="1">
      <alignment horizontal="center" vertical="center" shrinkToFit="1"/>
    </xf>
    <xf numFmtId="178" fontId="6" fillId="2" borderId="52" xfId="0" applyNumberFormat="1" applyFont="1" applyFill="1" applyBorder="1" applyAlignment="1">
      <alignment horizontal="center" vertical="center" shrinkToFit="1"/>
    </xf>
    <xf numFmtId="178" fontId="6" fillId="2" borderId="51" xfId="0" applyNumberFormat="1" applyFont="1" applyFill="1" applyBorder="1" applyAlignment="1">
      <alignment horizontal="center" vertical="center" shrinkToFit="1"/>
    </xf>
    <xf numFmtId="178" fontId="6" fillId="2" borderId="6" xfId="0" applyNumberFormat="1" applyFont="1" applyFill="1" applyBorder="1" applyAlignment="1">
      <alignment horizontal="center" vertical="center" shrinkToFit="1"/>
    </xf>
    <xf numFmtId="0" fontId="8" fillId="0" borderId="23"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32" xfId="0" applyFont="1" applyBorder="1" applyAlignment="1">
      <alignment horizontal="left" vertical="center" shrinkToFit="1"/>
    </xf>
    <xf numFmtId="0" fontId="8" fillId="0" borderId="31" xfId="0" applyFont="1" applyBorder="1" applyAlignment="1">
      <alignment horizontal="left" vertical="center" shrinkToFit="1"/>
    </xf>
    <xf numFmtId="0" fontId="8" fillId="8" borderId="32" xfId="0" applyFont="1" applyFill="1" applyBorder="1" applyAlignment="1" applyProtection="1">
      <alignment horizontal="center" vertical="center" shrinkToFit="1"/>
      <protection locked="0"/>
    </xf>
    <xf numFmtId="0" fontId="8" fillId="8" borderId="31" xfId="0" applyFont="1" applyFill="1" applyBorder="1" applyAlignment="1" applyProtection="1">
      <alignment horizontal="center" vertical="center" shrinkToFit="1"/>
      <protection locked="0"/>
    </xf>
    <xf numFmtId="0" fontId="7" fillId="8" borderId="4" xfId="0" applyFont="1" applyFill="1" applyBorder="1" applyAlignment="1" applyProtection="1">
      <alignment horizontal="center" vertical="center" wrapText="1"/>
      <protection locked="0"/>
    </xf>
    <xf numFmtId="0" fontId="9" fillId="0" borderId="168" xfId="0" applyFont="1" applyBorder="1" applyAlignment="1">
      <alignment horizontal="center" vertical="center" shrinkToFit="1"/>
    </xf>
    <xf numFmtId="0" fontId="9" fillId="0" borderId="76" xfId="0" applyFont="1" applyBorder="1" applyAlignment="1">
      <alignment horizontal="center" vertical="center" shrinkToFit="1"/>
    </xf>
    <xf numFmtId="0" fontId="9" fillId="0" borderId="76" xfId="0" applyFont="1" applyBorder="1" applyAlignment="1">
      <alignment horizontal="left" vertical="center" shrinkToFit="1"/>
    </xf>
    <xf numFmtId="178" fontId="6" fillId="2" borderId="1" xfId="0" applyNumberFormat="1" applyFont="1" applyFill="1" applyBorder="1" applyAlignment="1">
      <alignment horizontal="center" vertical="center" shrinkToFit="1"/>
    </xf>
    <xf numFmtId="178" fontId="6" fillId="2" borderId="0" xfId="0" applyNumberFormat="1" applyFont="1" applyFill="1" applyAlignment="1">
      <alignment horizontal="center" vertical="center" shrinkToFit="1"/>
    </xf>
    <xf numFmtId="178" fontId="6" fillId="2" borderId="2" xfId="0" applyNumberFormat="1" applyFont="1" applyFill="1" applyBorder="1" applyAlignment="1">
      <alignment horizontal="center" vertical="center" shrinkToFit="1"/>
    </xf>
    <xf numFmtId="178" fontId="6" fillId="2" borderId="4" xfId="0" applyNumberFormat="1" applyFont="1" applyFill="1" applyBorder="1" applyAlignment="1">
      <alignment horizontal="center" vertical="center" shrinkToFit="1"/>
    </xf>
    <xf numFmtId="0" fontId="9" fillId="0" borderId="19" xfId="0" applyFont="1" applyBorder="1" applyAlignment="1">
      <alignment horizontal="left" vertical="center"/>
    </xf>
    <xf numFmtId="0" fontId="9" fillId="8" borderId="19" xfId="0" applyFont="1" applyFill="1" applyBorder="1" applyAlignment="1" applyProtection="1">
      <alignment horizontal="center" vertical="center"/>
      <protection locked="0"/>
    </xf>
    <xf numFmtId="0" fontId="9" fillId="12" borderId="19" xfId="0" applyFont="1" applyFill="1" applyBorder="1" applyAlignment="1" applyProtection="1">
      <alignment horizontal="center" vertical="center"/>
      <protection locked="0"/>
    </xf>
    <xf numFmtId="182" fontId="6" fillId="2" borderId="9" xfId="0" applyNumberFormat="1" applyFont="1" applyFill="1" applyBorder="1" applyAlignment="1" applyProtection="1">
      <alignment horizontal="center" vertical="center" shrinkToFit="1"/>
      <protection locked="0"/>
    </xf>
    <xf numFmtId="182" fontId="6" fillId="2" borderId="10" xfId="0" applyNumberFormat="1" applyFont="1" applyFill="1" applyBorder="1" applyAlignment="1" applyProtection="1">
      <alignment horizontal="center" vertical="center" shrinkToFit="1"/>
      <protection locked="0"/>
    </xf>
    <xf numFmtId="182" fontId="6" fillId="2" borderId="2" xfId="0" applyNumberFormat="1" applyFont="1" applyFill="1" applyBorder="1" applyAlignment="1" applyProtection="1">
      <alignment horizontal="center" vertical="center" shrinkToFit="1"/>
      <protection locked="0"/>
    </xf>
    <xf numFmtId="182" fontId="6" fillId="2" borderId="4" xfId="0" applyNumberFormat="1" applyFont="1" applyFill="1" applyBorder="1" applyAlignment="1" applyProtection="1">
      <alignment horizontal="center" vertical="center" shrinkToFit="1"/>
      <protection locked="0"/>
    </xf>
    <xf numFmtId="0" fontId="8" fillId="2" borderId="9" xfId="0" applyFont="1" applyFill="1" applyBorder="1" applyAlignment="1" applyProtection="1">
      <alignment horizontal="center" vertical="center" shrinkToFit="1"/>
      <protection locked="0"/>
    </xf>
    <xf numFmtId="0" fontId="8" fillId="2" borderId="1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 xfId="0" applyFont="1" applyFill="1" applyBorder="1" applyAlignment="1" applyProtection="1">
      <alignment horizontal="center" vertical="center" shrinkToFit="1"/>
      <protection locked="0"/>
    </xf>
    <xf numFmtId="0" fontId="8" fillId="2" borderId="10"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0" borderId="67" xfId="0" applyFont="1" applyBorder="1" applyAlignment="1">
      <alignment horizontal="center" vertical="center" shrinkToFit="1"/>
    </xf>
    <xf numFmtId="0" fontId="8" fillId="0" borderId="104"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91" xfId="0" applyFont="1" applyBorder="1" applyAlignment="1">
      <alignment horizontal="center" vertical="center" shrinkToFit="1"/>
    </xf>
    <xf numFmtId="0" fontId="8" fillId="0" borderId="89" xfId="0" applyFont="1" applyBorder="1" applyAlignment="1">
      <alignment horizontal="center" vertical="center" shrinkToFit="1"/>
    </xf>
    <xf numFmtId="0" fontId="11" fillId="0" borderId="108" xfId="0" applyFont="1" applyBorder="1" applyAlignment="1">
      <alignment horizontal="left" vertical="center" wrapText="1" shrinkToFit="1"/>
    </xf>
    <xf numFmtId="0" fontId="11" fillId="0" borderId="110" xfId="0" applyFont="1" applyBorder="1" applyAlignment="1">
      <alignment horizontal="left" vertical="center" wrapText="1" shrinkToFit="1"/>
    </xf>
    <xf numFmtId="0" fontId="11" fillId="0" borderId="48" xfId="0" applyFont="1" applyBorder="1" applyAlignment="1">
      <alignment horizontal="left" vertical="center" wrapText="1" shrinkToFit="1"/>
    </xf>
    <xf numFmtId="182" fontId="6" fillId="0" borderId="132" xfId="0" applyNumberFormat="1" applyFont="1" applyBorder="1" applyAlignment="1">
      <alignment horizontal="center" vertical="center" shrinkToFit="1"/>
    </xf>
    <xf numFmtId="182" fontId="6" fillId="0" borderId="110" xfId="0" applyNumberFormat="1" applyFont="1" applyBorder="1" applyAlignment="1">
      <alignment horizontal="center" vertical="center" shrinkToFit="1"/>
    </xf>
    <xf numFmtId="182" fontId="6" fillId="0" borderId="1" xfId="0" applyNumberFormat="1" applyFont="1" applyBorder="1" applyAlignment="1">
      <alignment horizontal="center" vertical="center" shrinkToFit="1"/>
    </xf>
    <xf numFmtId="182" fontId="6" fillId="0" borderId="0" xfId="0" applyNumberFormat="1" applyFont="1" applyAlignment="1">
      <alignment horizontal="center" vertical="center" shrinkToFit="1"/>
    </xf>
    <xf numFmtId="182" fontId="8" fillId="0" borderId="110" xfId="0" applyNumberFormat="1" applyFont="1" applyBorder="1" applyAlignment="1">
      <alignment horizontal="left" vertical="center" shrinkToFit="1"/>
    </xf>
    <xf numFmtId="182" fontId="8" fillId="0" borderId="47" xfId="0" applyNumberFormat="1" applyFont="1" applyBorder="1" applyAlignment="1">
      <alignment horizontal="left" vertical="center" shrinkToFit="1"/>
    </xf>
    <xf numFmtId="182" fontId="8" fillId="0" borderId="0" xfId="0" applyNumberFormat="1" applyFont="1" applyAlignment="1">
      <alignment horizontal="left" vertical="center" shrinkToFit="1"/>
    </xf>
    <xf numFmtId="182" fontId="8" fillId="0" borderId="12" xfId="0" applyNumberFormat="1" applyFont="1" applyBorder="1" applyAlignment="1">
      <alignment horizontal="left" vertical="center" shrinkToFit="1"/>
    </xf>
    <xf numFmtId="0" fontId="6" fillId="0" borderId="108" xfId="0" applyFont="1" applyBorder="1" applyAlignment="1">
      <alignment horizontal="center" vertical="center" textRotation="255" shrinkToFit="1"/>
    </xf>
    <xf numFmtId="0" fontId="6" fillId="0" borderId="109" xfId="0" applyFont="1" applyBorder="1" applyAlignment="1">
      <alignment horizontal="center" vertical="center" textRotation="255" shrinkToFit="1"/>
    </xf>
    <xf numFmtId="0" fontId="6" fillId="0" borderId="48" xfId="0" applyFont="1" applyBorder="1" applyAlignment="1">
      <alignment horizontal="center" vertical="center" textRotation="255" shrinkToFit="1"/>
    </xf>
    <xf numFmtId="0" fontId="6" fillId="0" borderId="45" xfId="0" applyFont="1" applyBorder="1" applyAlignment="1">
      <alignment horizontal="center" vertical="center" textRotation="255" shrinkToFit="1"/>
    </xf>
    <xf numFmtId="0" fontId="9" fillId="2" borderId="76" xfId="0" applyFont="1" applyFill="1" applyBorder="1" applyAlignment="1" applyProtection="1">
      <alignment horizontal="center" vertical="center" shrinkToFit="1"/>
      <protection locked="0"/>
    </xf>
    <xf numFmtId="0" fontId="8" fillId="0" borderId="92" xfId="0" applyFont="1" applyBorder="1" applyAlignment="1">
      <alignment horizontal="center" vertical="center" shrinkToFit="1"/>
    </xf>
    <xf numFmtId="0" fontId="8" fillId="0" borderId="10" xfId="0" applyFont="1" applyBorder="1" applyAlignment="1">
      <alignment horizontal="center" vertical="center" wrapText="1"/>
    </xf>
    <xf numFmtId="179" fontId="6" fillId="2" borderId="1" xfId="0" applyNumberFormat="1" applyFont="1" applyFill="1" applyBorder="1" applyAlignment="1" applyProtection="1">
      <alignment horizontal="center" vertical="center" shrinkToFit="1"/>
      <protection locked="0"/>
    </xf>
    <xf numFmtId="179" fontId="6" fillId="2" borderId="0" xfId="0" applyNumberFormat="1" applyFont="1" applyFill="1" applyAlignment="1" applyProtection="1">
      <alignment horizontal="center" vertical="center" shrinkToFit="1"/>
      <protection locked="0"/>
    </xf>
    <xf numFmtId="179" fontId="6" fillId="2" borderId="45" xfId="0" applyNumberFormat="1" applyFont="1" applyFill="1" applyBorder="1" applyAlignment="1" applyProtection="1">
      <alignment horizontal="center" vertical="center" shrinkToFit="1"/>
      <protection locked="0"/>
    </xf>
    <xf numFmtId="0" fontId="8" fillId="0" borderId="48"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17" xfId="0" applyFont="1" applyBorder="1" applyAlignment="1">
      <alignment horizontal="center" vertical="center" shrinkToFit="1"/>
    </xf>
    <xf numFmtId="0" fontId="8" fillId="0" borderId="118" xfId="0" applyFont="1" applyBorder="1" applyAlignment="1">
      <alignment horizontal="center" vertical="center" shrinkToFit="1"/>
    </xf>
    <xf numFmtId="0" fontId="8" fillId="0" borderId="248" xfId="0" applyFont="1" applyBorder="1" applyAlignment="1">
      <alignment horizontal="center" vertical="center" shrinkToFit="1"/>
    </xf>
    <xf numFmtId="0" fontId="8" fillId="0" borderId="119" xfId="0" applyFont="1" applyBorder="1" applyAlignment="1">
      <alignment horizontal="center" vertical="center" shrinkToFit="1"/>
    </xf>
    <xf numFmtId="0" fontId="7" fillId="0" borderId="132" xfId="3" applyFont="1" applyBorder="1" applyAlignment="1">
      <alignment horizontal="center" vertical="center"/>
    </xf>
    <xf numFmtId="0" fontId="7" fillId="0" borderId="110" xfId="3" applyFont="1" applyBorder="1" applyAlignment="1">
      <alignment horizontal="center" vertical="center"/>
    </xf>
    <xf numFmtId="0" fontId="7" fillId="0" borderId="109" xfId="3" applyFont="1" applyBorder="1" applyAlignment="1">
      <alignment horizontal="center" vertical="center"/>
    </xf>
    <xf numFmtId="0" fontId="7" fillId="0" borderId="2" xfId="3" applyFont="1" applyBorder="1" applyAlignment="1">
      <alignment horizontal="center" vertical="center"/>
    </xf>
    <xf numFmtId="0" fontId="7" fillId="0" borderId="4" xfId="3" applyFont="1" applyBorder="1" applyAlignment="1">
      <alignment horizontal="center" vertical="center"/>
    </xf>
    <xf numFmtId="0" fontId="7" fillId="0" borderId="46" xfId="3" applyFont="1" applyBorder="1" applyAlignment="1">
      <alignment horizontal="center" vertical="center"/>
    </xf>
    <xf numFmtId="0" fontId="7" fillId="0" borderId="9" xfId="3" applyFont="1" applyBorder="1" applyAlignment="1">
      <alignment horizontal="center" vertical="center"/>
    </xf>
    <xf numFmtId="0" fontId="7" fillId="0" borderId="10" xfId="3" applyFont="1" applyBorder="1" applyAlignment="1">
      <alignment horizontal="center" vertical="center"/>
    </xf>
    <xf numFmtId="0" fontId="7" fillId="0" borderId="104" xfId="3" applyFont="1" applyBorder="1" applyAlignment="1">
      <alignment horizontal="center" vertical="center"/>
    </xf>
    <xf numFmtId="0" fontId="8" fillId="0" borderId="96" xfId="0" applyFont="1" applyBorder="1" applyAlignment="1">
      <alignment horizontal="center" vertical="center" shrinkToFit="1"/>
    </xf>
    <xf numFmtId="0" fontId="6" fillId="2" borderId="9" xfId="0" applyFont="1" applyFill="1" applyBorder="1" applyAlignment="1" applyProtection="1">
      <alignment horizontal="center" vertical="center" shrinkToFit="1"/>
      <protection locked="0"/>
    </xf>
    <xf numFmtId="0" fontId="6" fillId="2" borderId="10" xfId="0" applyFont="1" applyFill="1" applyBorder="1" applyAlignment="1" applyProtection="1">
      <alignment horizontal="center" vertical="center" shrinkToFit="1"/>
      <protection locked="0"/>
    </xf>
    <xf numFmtId="0" fontId="6" fillId="2" borderId="11" xfId="0"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shrinkToFit="1"/>
      <protection locked="0"/>
    </xf>
    <xf numFmtId="0" fontId="6" fillId="2" borderId="4" xfId="0" applyFont="1" applyFill="1" applyBorder="1" applyAlignment="1" applyProtection="1">
      <alignment horizontal="center" vertical="center" shrinkToFit="1"/>
      <protection locked="0"/>
    </xf>
    <xf numFmtId="0" fontId="6" fillId="2" borderId="3" xfId="0" applyFont="1" applyFill="1" applyBorder="1" applyAlignment="1" applyProtection="1">
      <alignment horizontal="center" vertical="center" shrinkToFit="1"/>
      <protection locked="0"/>
    </xf>
    <xf numFmtId="0" fontId="8" fillId="14" borderId="193" xfId="0" applyFont="1" applyFill="1" applyBorder="1" applyAlignment="1">
      <alignment horizontal="center" vertical="center"/>
    </xf>
    <xf numFmtId="0" fontId="8" fillId="14" borderId="22" xfId="0" applyFont="1" applyFill="1" applyBorder="1" applyAlignment="1">
      <alignment horizontal="center" vertical="center"/>
    </xf>
    <xf numFmtId="0" fontId="8" fillId="14" borderId="166" xfId="0" applyFont="1" applyFill="1" applyBorder="1" applyAlignment="1">
      <alignment horizontal="center" vertical="center"/>
    </xf>
    <xf numFmtId="0" fontId="8" fillId="8" borderId="9" xfId="0" applyFont="1" applyFill="1" applyBorder="1" applyAlignment="1" applyProtection="1">
      <alignment horizontal="center" vertical="center"/>
      <protection locked="0"/>
    </xf>
    <xf numFmtId="0" fontId="8" fillId="8" borderId="2" xfId="0" applyFont="1" applyFill="1" applyBorder="1" applyAlignment="1" applyProtection="1">
      <alignment horizontal="center" vertical="center"/>
      <protection locked="0"/>
    </xf>
    <xf numFmtId="0" fontId="8" fillId="8" borderId="10" xfId="0" applyFont="1" applyFill="1" applyBorder="1" applyAlignment="1" applyProtection="1">
      <alignment horizontal="left" vertical="top" wrapText="1"/>
      <protection locked="0"/>
    </xf>
    <xf numFmtId="0" fontId="9" fillId="0" borderId="2"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3" xfId="0" applyFont="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8" fillId="12" borderId="11" xfId="0" applyFont="1" applyFill="1" applyBorder="1" applyAlignment="1" applyProtection="1">
      <alignment horizontal="center" vertical="center"/>
      <protection locked="0"/>
    </xf>
    <xf numFmtId="0" fontId="8" fillId="12" borderId="3" xfId="0" applyFont="1" applyFill="1" applyBorder="1" applyAlignment="1" applyProtection="1">
      <alignment horizontal="center" vertical="center"/>
      <protection locked="0"/>
    </xf>
    <xf numFmtId="0" fontId="8" fillId="0" borderId="106" xfId="0" applyFont="1" applyBorder="1" applyAlignment="1">
      <alignment horizontal="center" vertical="center"/>
    </xf>
    <xf numFmtId="0" fontId="8" fillId="0" borderId="126" xfId="0" applyFont="1" applyBorder="1" applyAlignment="1">
      <alignment horizontal="center" vertical="center"/>
    </xf>
    <xf numFmtId="0" fontId="8" fillId="0" borderId="101" xfId="0" applyFont="1" applyBorder="1" applyAlignment="1">
      <alignment horizontal="center" vertical="center"/>
    </xf>
    <xf numFmtId="0" fontId="8" fillId="14" borderId="216" xfId="0" applyFont="1" applyFill="1" applyBorder="1" applyAlignment="1">
      <alignment horizontal="left" vertical="center" shrinkToFit="1"/>
    </xf>
    <xf numFmtId="0" fontId="8" fillId="14" borderId="24" xfId="0" applyFont="1" applyFill="1" applyBorder="1" applyAlignment="1">
      <alignment horizontal="left" vertical="center" shrinkToFit="1"/>
    </xf>
    <xf numFmtId="0" fontId="8" fillId="14" borderId="158" xfId="0" applyFont="1" applyFill="1" applyBorder="1" applyAlignment="1">
      <alignment horizontal="left" vertical="center" shrinkToFit="1"/>
    </xf>
    <xf numFmtId="0" fontId="8" fillId="14" borderId="9" xfId="0" applyFont="1" applyFill="1" applyBorder="1" applyAlignment="1">
      <alignment horizontal="left" vertical="center" shrinkToFit="1"/>
    </xf>
    <xf numFmtId="0" fontId="8" fillId="14" borderId="10" xfId="0" applyFont="1" applyFill="1" applyBorder="1" applyAlignment="1">
      <alignment horizontal="left" vertical="center" shrinkToFit="1"/>
    </xf>
    <xf numFmtId="0" fontId="8" fillId="14" borderId="11" xfId="0" applyFont="1" applyFill="1" applyBorder="1" applyAlignment="1">
      <alignment horizontal="left" vertical="center" shrinkToFi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8" fillId="12" borderId="10" xfId="0" applyFont="1" applyFill="1" applyBorder="1" applyAlignment="1" applyProtection="1">
      <alignment horizontal="center" vertical="center"/>
      <protection locked="0"/>
    </xf>
    <xf numFmtId="0" fontId="8" fillId="12" borderId="4" xfId="0" applyFont="1" applyFill="1" applyBorder="1" applyAlignment="1" applyProtection="1">
      <alignment horizontal="center" vertical="center"/>
      <protection locked="0"/>
    </xf>
    <xf numFmtId="0" fontId="8" fillId="12" borderId="107" xfId="0" applyFont="1" applyFill="1" applyBorder="1" applyAlignment="1" applyProtection="1">
      <alignment horizontal="center" vertical="center"/>
      <protection locked="0"/>
    </xf>
    <xf numFmtId="0" fontId="8" fillId="12" borderId="219" xfId="0" applyFont="1" applyFill="1" applyBorder="1" applyAlignment="1" applyProtection="1">
      <alignment horizontal="center" vertical="center"/>
      <protection locked="0"/>
    </xf>
    <xf numFmtId="0" fontId="8" fillId="0" borderId="1" xfId="0" applyFont="1" applyBorder="1" applyAlignment="1">
      <alignment horizontal="center" vertical="center" wrapText="1" shrinkToFit="1"/>
    </xf>
    <xf numFmtId="0" fontId="8" fillId="0" borderId="0" xfId="0" applyFont="1" applyAlignment="1">
      <alignment horizontal="center" vertical="center" wrapText="1" shrinkToFit="1"/>
    </xf>
    <xf numFmtId="0" fontId="8" fillId="0" borderId="12" xfId="0"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4" xfId="0" applyFont="1" applyBorder="1" applyAlignment="1">
      <alignment horizontal="center" vertical="center" wrapText="1" shrinkToFit="1"/>
    </xf>
    <xf numFmtId="0" fontId="8" fillId="0" borderId="3" xfId="0" applyFont="1" applyBorder="1" applyAlignment="1">
      <alignment horizontal="center" vertical="center" wrapText="1" shrinkToFit="1"/>
    </xf>
    <xf numFmtId="0" fontId="8" fillId="12" borderId="1" xfId="0" applyFont="1" applyFill="1" applyBorder="1" applyAlignment="1" applyProtection="1">
      <alignment horizontal="center" vertical="center"/>
      <protection locked="0"/>
    </xf>
    <xf numFmtId="0" fontId="8" fillId="12" borderId="0" xfId="0" applyFont="1" applyFill="1" applyAlignment="1" applyProtection="1">
      <alignment horizontal="center" vertical="center"/>
      <protection locked="0"/>
    </xf>
    <xf numFmtId="0" fontId="19" fillId="0" borderId="52" xfId="3" applyFont="1" applyBorder="1" applyAlignment="1">
      <alignment horizontal="left" vertical="center" wrapText="1" shrinkToFit="1"/>
    </xf>
    <xf numFmtId="0" fontId="19" fillId="0" borderId="34" xfId="3" applyFont="1" applyBorder="1" applyAlignment="1">
      <alignment horizontal="left" vertical="center" wrapText="1" shrinkToFit="1"/>
    </xf>
    <xf numFmtId="0" fontId="19" fillId="0" borderId="35" xfId="3" applyFont="1" applyBorder="1" applyAlignment="1">
      <alignment horizontal="left" vertical="center" wrapText="1" shrinkToFit="1"/>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8" fillId="14" borderId="276" xfId="3" applyFont="1" applyFill="1" applyBorder="1" applyAlignment="1" applyProtection="1">
      <alignment vertical="center" shrinkToFit="1"/>
      <protection locked="0"/>
    </xf>
    <xf numFmtId="0" fontId="8" fillId="14" borderId="204" xfId="3" applyFont="1" applyFill="1" applyBorder="1" applyAlignment="1" applyProtection="1">
      <alignment vertical="center" shrinkToFit="1"/>
      <protection locked="0"/>
    </xf>
    <xf numFmtId="0" fontId="8" fillId="14" borderId="204" xfId="3" applyFont="1" applyFill="1" applyBorder="1" applyAlignment="1" applyProtection="1">
      <alignment horizontal="center" vertical="center" shrinkToFit="1"/>
      <protection locked="0"/>
    </xf>
    <xf numFmtId="0" fontId="8" fillId="14" borderId="277" xfId="3" applyFont="1" applyFill="1" applyBorder="1" applyAlignment="1" applyProtection="1">
      <alignment horizontal="center" vertical="center" shrinkToFit="1"/>
      <protection locked="0"/>
    </xf>
    <xf numFmtId="0" fontId="88" fillId="0" borderId="51" xfId="0" applyFont="1" applyBorder="1" applyAlignment="1">
      <alignment horizontal="left" vertical="center" shrinkToFit="1"/>
    </xf>
    <xf numFmtId="0" fontId="88" fillId="0" borderId="67" xfId="0" applyFont="1" applyBorder="1" applyAlignment="1">
      <alignment horizontal="left" vertical="center" shrinkToFit="1"/>
    </xf>
    <xf numFmtId="0" fontId="8" fillId="14" borderId="209" xfId="3" applyFont="1" applyFill="1" applyBorder="1" applyAlignment="1" applyProtection="1">
      <alignment vertical="center" shrinkToFit="1"/>
      <protection locked="0"/>
    </xf>
    <xf numFmtId="0" fontId="8" fillId="14" borderId="278" xfId="3" applyFont="1" applyFill="1" applyBorder="1" applyAlignment="1" applyProtection="1">
      <alignment vertical="center" shrinkToFit="1"/>
      <protection locked="0"/>
    </xf>
    <xf numFmtId="0" fontId="8" fillId="14" borderId="278" xfId="3" applyFont="1" applyFill="1" applyBorder="1" applyAlignment="1" applyProtection="1">
      <alignment horizontal="center" vertical="center" shrinkToFit="1"/>
      <protection locked="0"/>
    </xf>
    <xf numFmtId="0" fontId="8" fillId="14" borderId="279" xfId="3" applyFont="1" applyFill="1" applyBorder="1" applyAlignment="1" applyProtection="1">
      <alignment horizontal="center" vertical="center" shrinkToFit="1"/>
      <protection locked="0"/>
    </xf>
    <xf numFmtId="0" fontId="9" fillId="0" borderId="271" xfId="3" applyFont="1" applyBorder="1" applyAlignment="1">
      <alignment horizontal="center" vertical="center" wrapText="1" shrinkToFit="1" readingOrder="1"/>
    </xf>
    <xf numFmtId="0" fontId="9" fillId="0" borderId="272" xfId="3" applyFont="1" applyBorder="1" applyAlignment="1">
      <alignment horizontal="center" vertical="center" wrapText="1" shrinkToFit="1" readingOrder="1"/>
    </xf>
    <xf numFmtId="0" fontId="9" fillId="0" borderId="274" xfId="3" applyFont="1" applyBorder="1" applyAlignment="1">
      <alignment horizontal="center" vertical="center" wrapText="1" shrinkToFit="1" readingOrder="1"/>
    </xf>
    <xf numFmtId="0" fontId="9" fillId="0" borderId="275" xfId="3" applyFont="1" applyBorder="1" applyAlignment="1">
      <alignment horizontal="center" vertical="center" wrapText="1" shrinkToFit="1" readingOrder="1"/>
    </xf>
    <xf numFmtId="0" fontId="8" fillId="14" borderId="280" xfId="3" applyFont="1" applyFill="1" applyBorder="1" applyAlignment="1" applyProtection="1">
      <alignment horizontal="left" vertical="center" shrinkToFit="1"/>
      <protection locked="0"/>
    </xf>
    <xf numFmtId="0" fontId="8" fillId="14" borderId="281" xfId="3" applyFont="1" applyFill="1" applyBorder="1" applyAlignment="1" applyProtection="1">
      <alignment horizontal="left" vertical="center" shrinkToFit="1"/>
      <protection locked="0"/>
    </xf>
    <xf numFmtId="0" fontId="8" fillId="14" borderId="278" xfId="3" applyFont="1" applyFill="1" applyBorder="1" applyAlignment="1" applyProtection="1">
      <alignment horizontal="left" vertical="center" shrinkToFit="1"/>
      <protection locked="0"/>
    </xf>
    <xf numFmtId="0" fontId="8" fillId="14" borderId="279" xfId="3" applyFont="1" applyFill="1" applyBorder="1" applyAlignment="1" applyProtection="1">
      <alignment horizontal="left" vertical="center" shrinkToFit="1"/>
      <protection locked="0"/>
    </xf>
    <xf numFmtId="0" fontId="88" fillId="0" borderId="73" xfId="0" applyFont="1" applyBorder="1" applyAlignment="1">
      <alignment horizontal="left" vertical="center" shrinkToFit="1"/>
    </xf>
    <xf numFmtId="0" fontId="88" fillId="0" borderId="74" xfId="0" applyFont="1" applyBorder="1" applyAlignment="1">
      <alignment horizontal="left" vertical="center" shrinkToFit="1"/>
    </xf>
    <xf numFmtId="0" fontId="8" fillId="14" borderId="210" xfId="3" applyFont="1" applyFill="1" applyBorder="1" applyAlignment="1" applyProtection="1">
      <alignment vertical="center" shrinkToFit="1"/>
      <protection locked="0"/>
    </xf>
    <xf numFmtId="0" fontId="8" fillId="14" borderId="280" xfId="3" applyFont="1" applyFill="1" applyBorder="1" applyAlignment="1" applyProtection="1">
      <alignment vertical="center" shrinkToFit="1"/>
      <protection locked="0"/>
    </xf>
    <xf numFmtId="0" fontId="8" fillId="14" borderId="280" xfId="3" applyFont="1" applyFill="1" applyBorder="1" applyAlignment="1" applyProtection="1">
      <alignment horizontal="center" vertical="center" shrinkToFit="1"/>
      <protection locked="0"/>
    </xf>
    <xf numFmtId="0" fontId="8" fillId="14" borderId="281" xfId="3" applyFont="1" applyFill="1" applyBorder="1" applyAlignment="1" applyProtection="1">
      <alignment horizontal="center" vertical="center" shrinkToFit="1"/>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11" fillId="0" borderId="0" xfId="0" applyFont="1" applyAlignment="1">
      <alignment horizontal="center" vertical="center" wrapText="1" shrinkToFit="1"/>
    </xf>
    <xf numFmtId="0" fontId="9" fillId="0" borderId="270" xfId="3" applyFont="1" applyBorder="1" applyAlignment="1">
      <alignment horizontal="center" vertical="center" wrapText="1" shrinkToFit="1" readingOrder="1"/>
    </xf>
    <xf numFmtId="0" fontId="9" fillId="0" borderId="273" xfId="3" applyFont="1" applyBorder="1" applyAlignment="1">
      <alignment horizontal="center" vertical="center" wrapText="1" shrinkToFit="1" readingOrder="1"/>
    </xf>
    <xf numFmtId="0" fontId="5" fillId="0" borderId="108" xfId="3" applyFont="1" applyBorder="1" applyAlignment="1">
      <alignment horizontal="left" vertical="center" textRotation="255" shrinkToFit="1"/>
    </xf>
    <xf numFmtId="0" fontId="5" fillId="0" borderId="47" xfId="3" applyFont="1" applyBorder="1" applyAlignment="1">
      <alignment horizontal="left" vertical="center" textRotation="255" shrinkToFit="1"/>
    </xf>
    <xf numFmtId="0" fontId="5" fillId="0" borderId="48" xfId="3" applyFont="1" applyBorder="1" applyAlignment="1">
      <alignment horizontal="left" vertical="center" textRotation="255" shrinkToFit="1"/>
    </xf>
    <xf numFmtId="0" fontId="5" fillId="0" borderId="12" xfId="3" applyFont="1" applyBorder="1" applyAlignment="1">
      <alignment horizontal="left" vertical="center" textRotation="255" shrinkToFit="1"/>
    </xf>
    <xf numFmtId="0" fontId="5" fillId="0" borderId="111" xfId="3" applyFont="1" applyBorder="1" applyAlignment="1">
      <alignment horizontal="left" vertical="center" textRotation="255" shrinkToFit="1"/>
    </xf>
    <xf numFmtId="0" fontId="5" fillId="0" borderId="44" xfId="3" applyFont="1" applyBorder="1" applyAlignment="1">
      <alignment horizontal="left" vertical="center" textRotation="255" shrinkToFit="1"/>
    </xf>
    <xf numFmtId="0" fontId="88" fillId="0" borderId="91" xfId="0" applyFont="1" applyBorder="1" applyAlignment="1">
      <alignment horizontal="left" vertical="center" shrinkToFit="1"/>
    </xf>
    <xf numFmtId="0" fontId="88" fillId="0" borderId="89" xfId="0" applyFont="1" applyBorder="1" applyAlignment="1">
      <alignment horizontal="left" vertical="center" shrinkToFit="1"/>
    </xf>
    <xf numFmtId="0" fontId="8" fillId="14" borderId="209" xfId="3" applyFont="1" applyFill="1" applyBorder="1" applyAlignment="1" applyProtection="1">
      <alignment horizontal="left" vertical="center" shrinkToFit="1"/>
      <protection locked="0"/>
    </xf>
    <xf numFmtId="0" fontId="8" fillId="0" borderId="70" xfId="0" applyFont="1" applyBorder="1" applyAlignment="1">
      <alignment horizontal="center" vertical="center"/>
    </xf>
    <xf numFmtId="0" fontId="8" fillId="0" borderId="75" xfId="0" applyFont="1" applyBorder="1" applyAlignment="1">
      <alignment horizontal="center" vertical="center"/>
    </xf>
    <xf numFmtId="0" fontId="5" fillId="7" borderId="75" xfId="0" applyFont="1" applyFill="1" applyBorder="1" applyAlignment="1" applyProtection="1">
      <alignment horizontal="center" vertical="center"/>
      <protection locked="0"/>
    </xf>
    <xf numFmtId="0" fontId="8" fillId="0" borderId="72" xfId="0" applyFont="1" applyBorder="1" applyAlignment="1">
      <alignment horizontal="center" vertical="center"/>
    </xf>
    <xf numFmtId="0" fontId="6" fillId="0" borderId="108" xfId="3" applyFont="1" applyBorder="1" applyAlignment="1">
      <alignment horizontal="center" vertical="center" shrinkToFit="1"/>
    </xf>
    <xf numFmtId="0" fontId="6" fillId="0" borderId="110" xfId="3" applyFont="1" applyBorder="1" applyAlignment="1">
      <alignment horizontal="center" vertical="center" shrinkToFit="1"/>
    </xf>
    <xf numFmtId="0" fontId="6" fillId="0" borderId="109" xfId="3" applyFont="1" applyBorder="1" applyAlignment="1">
      <alignment horizontal="center" vertical="center" shrinkToFit="1"/>
    </xf>
    <xf numFmtId="0" fontId="6" fillId="0" borderId="48" xfId="3" applyFont="1" applyBorder="1" applyAlignment="1">
      <alignment horizontal="center" vertical="center" shrinkToFit="1"/>
    </xf>
    <xf numFmtId="0" fontId="6" fillId="0" borderId="0" xfId="3" applyFont="1" applyAlignment="1">
      <alignment horizontal="center" vertical="center" shrinkToFit="1"/>
    </xf>
    <xf numFmtId="0" fontId="6" fillId="0" borderId="45" xfId="3" applyFont="1" applyBorder="1" applyAlignment="1">
      <alignment horizontal="center" vertical="center" shrinkToFit="1"/>
    </xf>
    <xf numFmtId="0" fontId="6" fillId="0" borderId="111" xfId="3" applyFont="1" applyBorder="1" applyAlignment="1">
      <alignment horizontal="center" vertical="center" shrinkToFit="1"/>
    </xf>
    <xf numFmtId="0" fontId="6" fillId="0" borderId="13" xfId="3" applyFont="1" applyBorder="1" applyAlignment="1">
      <alignment horizontal="center" vertical="center" shrinkToFit="1"/>
    </xf>
    <xf numFmtId="0" fontId="6" fillId="0" borderId="42" xfId="3" applyFont="1" applyBorder="1" applyAlignment="1">
      <alignment horizontal="center" vertical="center" shrinkToFit="1"/>
    </xf>
    <xf numFmtId="0" fontId="7" fillId="0" borderId="168" xfId="3" applyFont="1" applyBorder="1" applyAlignment="1">
      <alignment horizontal="center" vertical="center" shrinkToFit="1"/>
    </xf>
    <xf numFmtId="0" fontId="7" fillId="0" borderId="76" xfId="3" applyFont="1" applyBorder="1" applyAlignment="1">
      <alignment horizontal="center" vertical="center" shrinkToFit="1"/>
    </xf>
    <xf numFmtId="0" fontId="7" fillId="0" borderId="171" xfId="3" applyFont="1" applyBorder="1" applyAlignment="1">
      <alignment horizontal="center" vertical="center" shrinkToFit="1"/>
    </xf>
    <xf numFmtId="0" fontId="19" fillId="0" borderId="108" xfId="3" applyFont="1" applyBorder="1" applyAlignment="1">
      <alignment horizontal="center" vertical="center" wrapText="1" shrinkToFit="1" readingOrder="1"/>
    </xf>
    <xf numFmtId="0" fontId="19" fillId="0" borderId="110" xfId="3" applyFont="1" applyBorder="1" applyAlignment="1">
      <alignment horizontal="center" vertical="center" wrapText="1" shrinkToFit="1" readingOrder="1"/>
    </xf>
    <xf numFmtId="0" fontId="19" fillId="0" borderId="109" xfId="3" applyFont="1" applyBorder="1" applyAlignment="1">
      <alignment horizontal="center" vertical="center" wrapText="1" shrinkToFit="1" readingOrder="1"/>
    </xf>
    <xf numFmtId="0" fontId="7" fillId="0" borderId="165" xfId="3" applyFont="1" applyBorder="1" applyAlignment="1">
      <alignment horizontal="center" vertical="center" textRotation="255" shrinkToFit="1"/>
    </xf>
    <xf numFmtId="0" fontId="7" fillId="0" borderId="12" xfId="3" applyFont="1" applyBorder="1" applyAlignment="1">
      <alignment horizontal="center" vertical="center" textRotation="255" shrinkToFit="1"/>
    </xf>
    <xf numFmtId="0" fontId="7" fillId="0" borderId="97" xfId="3" applyFont="1" applyBorder="1" applyAlignment="1">
      <alignment horizontal="center" vertical="center" textRotation="255" shrinkToFit="1"/>
    </xf>
    <xf numFmtId="0" fontId="7" fillId="0" borderId="1" xfId="3" applyFont="1" applyBorder="1" applyAlignment="1">
      <alignment horizontal="center" vertical="center" textRotation="255" shrinkToFit="1"/>
    </xf>
    <xf numFmtId="0" fontId="11" fillId="0" borderId="106" xfId="0" applyFont="1" applyBorder="1" applyAlignment="1">
      <alignment horizontal="center" vertical="center"/>
    </xf>
    <xf numFmtId="0" fontId="11" fillId="0" borderId="27" xfId="0" applyFont="1" applyBorder="1" applyAlignment="1">
      <alignment horizontal="center" vertical="center"/>
    </xf>
    <xf numFmtId="0" fontId="9" fillId="12" borderId="107" xfId="0" applyFont="1" applyFill="1" applyBorder="1" applyAlignment="1" applyProtection="1">
      <alignment horizontal="center" vertical="center"/>
      <protection locked="0"/>
    </xf>
    <xf numFmtId="0" fontId="9" fillId="12" borderId="219" xfId="0" applyFont="1" applyFill="1" applyBorder="1" applyAlignment="1" applyProtection="1">
      <alignment horizontal="center" vertical="center"/>
      <protection locked="0"/>
    </xf>
    <xf numFmtId="0" fontId="11" fillId="0" borderId="106" xfId="0" applyFont="1" applyBorder="1" applyAlignment="1">
      <alignment horizontal="center" vertical="center" wrapText="1"/>
    </xf>
    <xf numFmtId="0" fontId="11" fillId="0" borderId="27" xfId="0" applyFont="1" applyBorder="1" applyAlignment="1">
      <alignment horizontal="center" vertical="center" wrapText="1"/>
    </xf>
    <xf numFmtId="0" fontId="9" fillId="0" borderId="96" xfId="3" applyFont="1" applyBorder="1" applyAlignment="1">
      <alignment horizontal="center" vertical="center" shrinkToFit="1"/>
    </xf>
    <xf numFmtId="0" fontId="5" fillId="0" borderId="108" xfId="3" applyFont="1" applyBorder="1" applyAlignment="1">
      <alignment horizontal="center" vertical="center" textRotation="255" shrinkToFit="1"/>
    </xf>
    <xf numFmtId="0" fontId="5" fillId="0" borderId="47" xfId="3" applyFont="1" applyBorder="1" applyAlignment="1">
      <alignment horizontal="center" vertical="center" textRotation="255" shrinkToFit="1"/>
    </xf>
    <xf numFmtId="0" fontId="5" fillId="0" borderId="48" xfId="3" applyFont="1" applyBorder="1" applyAlignment="1">
      <alignment horizontal="center" vertical="center" textRotation="255" shrinkToFit="1"/>
    </xf>
    <xf numFmtId="0" fontId="5" fillId="0" borderId="12" xfId="3" applyFont="1" applyBorder="1" applyAlignment="1">
      <alignment horizontal="center" vertical="center" textRotation="255" shrinkToFit="1"/>
    </xf>
    <xf numFmtId="0" fontId="5" fillId="0" borderId="111" xfId="3" applyFont="1" applyBorder="1" applyAlignment="1">
      <alignment horizontal="center" vertical="center" textRotation="255" shrinkToFit="1"/>
    </xf>
    <xf numFmtId="0" fontId="5" fillId="0" borderId="44" xfId="3" applyFont="1" applyBorder="1" applyAlignment="1">
      <alignment horizontal="center" vertical="center" textRotation="255" shrinkToFit="1"/>
    </xf>
    <xf numFmtId="0" fontId="8" fillId="14" borderId="276" xfId="3" applyFont="1" applyFill="1" applyBorder="1" applyAlignment="1" applyProtection="1">
      <alignment horizontal="left" vertical="center" shrinkToFit="1"/>
      <protection locked="0"/>
    </xf>
    <xf numFmtId="0" fontId="8" fillId="14" borderId="204" xfId="3" applyFont="1" applyFill="1" applyBorder="1" applyAlignment="1" applyProtection="1">
      <alignment horizontal="left" vertical="center" shrinkToFit="1"/>
      <protection locked="0"/>
    </xf>
    <xf numFmtId="0" fontId="8" fillId="14" borderId="277" xfId="3" applyFont="1" applyFill="1" applyBorder="1" applyAlignment="1" applyProtection="1">
      <alignment horizontal="left" vertical="center" shrinkToFit="1"/>
      <protection locked="0"/>
    </xf>
    <xf numFmtId="0" fontId="8" fillId="14" borderId="210" xfId="3" applyFont="1" applyFill="1" applyBorder="1" applyAlignment="1" applyProtection="1">
      <alignment horizontal="left" vertical="center" shrinkToFit="1"/>
      <protection locked="0"/>
    </xf>
    <xf numFmtId="0" fontId="19" fillId="0" borderId="9" xfId="0" applyFont="1" applyBorder="1" applyAlignment="1">
      <alignment horizontal="left" vertical="center" wrapText="1" shrinkToFit="1"/>
    </xf>
    <xf numFmtId="0" fontId="19" fillId="0" borderId="10" xfId="0" applyFont="1" applyBorder="1" applyAlignment="1">
      <alignment horizontal="left" vertical="center" wrapText="1" shrinkToFit="1"/>
    </xf>
    <xf numFmtId="0" fontId="19" fillId="0" borderId="11" xfId="0" applyFont="1" applyBorder="1" applyAlignment="1">
      <alignment horizontal="left" vertical="center" wrapText="1" shrinkToFit="1"/>
    </xf>
    <xf numFmtId="0" fontId="19" fillId="0" borderId="2" xfId="0" applyFont="1" applyBorder="1" applyAlignment="1">
      <alignment horizontal="left" vertical="center" wrapText="1" shrinkToFit="1"/>
    </xf>
    <xf numFmtId="0" fontId="19" fillId="0" borderId="4" xfId="0" applyFont="1" applyBorder="1" applyAlignment="1">
      <alignment horizontal="left" vertical="center" wrapText="1" shrinkToFit="1"/>
    </xf>
    <xf numFmtId="0" fontId="19" fillId="0" borderId="3" xfId="0" applyFont="1" applyBorder="1" applyAlignment="1">
      <alignment horizontal="left" vertical="center" wrapText="1" shrinkToFit="1"/>
    </xf>
    <xf numFmtId="0" fontId="6" fillId="0" borderId="10" xfId="0" applyFont="1" applyBorder="1" applyAlignment="1">
      <alignment horizontal="center" vertical="center" shrinkToFit="1"/>
    </xf>
    <xf numFmtId="0" fontId="6" fillId="0" borderId="4" xfId="0" applyFont="1" applyBorder="1" applyAlignment="1">
      <alignment horizontal="center" vertical="center" shrinkToFit="1"/>
    </xf>
    <xf numFmtId="0" fontId="8" fillId="8" borderId="0" xfId="0" applyFont="1" applyFill="1" applyAlignment="1" applyProtection="1">
      <alignment horizontal="left" vertical="center"/>
      <protection locked="0"/>
    </xf>
    <xf numFmtId="0" fontId="8" fillId="0" borderId="10" xfId="0" applyFont="1" applyBorder="1" applyAlignment="1">
      <alignment horizontal="center" vertical="center" wrapText="1" shrinkToFit="1"/>
    </xf>
    <xf numFmtId="0" fontId="8" fillId="0" borderId="11" xfId="0" applyFont="1" applyBorder="1" applyAlignment="1">
      <alignment horizontal="center" vertical="center" wrapText="1" shrinkToFit="1"/>
    </xf>
    <xf numFmtId="0" fontId="9" fillId="0" borderId="3" xfId="0" applyFont="1" applyBorder="1" applyAlignment="1">
      <alignment horizontal="left" vertical="center" shrinkToFit="1"/>
    </xf>
    <xf numFmtId="0" fontId="9" fillId="0" borderId="9" xfId="0" applyFont="1" applyBorder="1" applyAlignment="1">
      <alignment horizontal="left" vertical="center" wrapText="1"/>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8" fillId="0" borderId="288" xfId="0" applyFont="1" applyBorder="1" applyAlignment="1">
      <alignment horizontal="center" vertical="center"/>
    </xf>
    <xf numFmtId="0" fontId="8" fillId="0" borderId="289" xfId="0" applyFont="1" applyBorder="1" applyAlignment="1">
      <alignment horizontal="center" vertical="center"/>
    </xf>
    <xf numFmtId="0" fontId="8" fillId="0" borderId="290" xfId="0" applyFont="1" applyBorder="1" applyAlignment="1">
      <alignment horizontal="center" vertical="center"/>
    </xf>
    <xf numFmtId="0" fontId="8" fillId="0" borderId="6" xfId="0" applyFont="1" applyBorder="1" applyAlignment="1">
      <alignment horizontal="right" vertical="center"/>
    </xf>
    <xf numFmtId="0" fontId="8" fillId="0" borderId="7" xfId="0" applyFont="1" applyBorder="1" applyAlignment="1">
      <alignment horizontal="right" vertical="center"/>
    </xf>
    <xf numFmtId="0" fontId="8" fillId="14" borderId="10" xfId="0" applyFont="1" applyFill="1" applyBorder="1" applyAlignment="1" applyProtection="1">
      <alignment horizontal="center" vertical="center"/>
      <protection locked="0"/>
    </xf>
    <xf numFmtId="0" fontId="8" fillId="14" borderId="4" xfId="0" applyFont="1" applyFill="1" applyBorder="1" applyAlignment="1" applyProtection="1">
      <alignment horizontal="center" vertical="center"/>
      <protection locked="0"/>
    </xf>
    <xf numFmtId="0" fontId="104" fillId="0" borderId="10" xfId="0" applyFont="1" applyBorder="1" applyAlignment="1">
      <alignment horizontal="center" vertical="center"/>
    </xf>
    <xf numFmtId="0" fontId="104" fillId="0" borderId="11" xfId="0" applyFont="1" applyBorder="1" applyAlignment="1">
      <alignment horizontal="center" vertical="center"/>
    </xf>
    <xf numFmtId="0" fontId="104" fillId="0" borderId="4" xfId="0" applyFont="1" applyBorder="1" applyAlignment="1">
      <alignment horizontal="center" vertical="center"/>
    </xf>
    <xf numFmtId="0" fontId="104" fillId="0" borderId="3" xfId="0" applyFont="1" applyBorder="1" applyAlignment="1">
      <alignment horizontal="center" vertical="center"/>
    </xf>
    <xf numFmtId="0" fontId="11" fillId="0" borderId="9" xfId="0" applyFont="1" applyBorder="1" applyAlignment="1">
      <alignment horizontal="left" vertical="center"/>
    </xf>
    <xf numFmtId="0" fontId="8" fillId="8" borderId="10" xfId="0" applyFont="1" applyFill="1" applyBorder="1" applyAlignment="1" applyProtection="1">
      <alignment horizontal="left" vertical="center" wrapText="1"/>
      <protection locked="0"/>
    </xf>
    <xf numFmtId="0" fontId="8" fillId="8" borderId="4" xfId="0" applyFont="1" applyFill="1" applyBorder="1" applyAlignment="1" applyProtection="1">
      <alignment horizontal="left" vertical="center" wrapText="1"/>
      <protection locked="0"/>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6" fillId="0" borderId="9" xfId="0" applyFont="1" applyBorder="1" applyAlignment="1">
      <alignment horizontal="left" vertical="center" shrinkToFit="1"/>
    </xf>
    <xf numFmtId="0" fontId="58" fillId="0" borderId="10" xfId="0" applyFont="1" applyBorder="1" applyAlignment="1">
      <alignment horizontal="left" vertical="center" shrinkToFit="1"/>
    </xf>
    <xf numFmtId="0" fontId="58" fillId="0" borderId="11" xfId="0" applyFont="1" applyBorder="1" applyAlignment="1">
      <alignment horizontal="left" vertical="center" shrinkToFit="1"/>
    </xf>
    <xf numFmtId="0" fontId="58" fillId="0" borderId="1" xfId="0" applyFont="1" applyBorder="1" applyAlignment="1">
      <alignment horizontal="left" vertical="center" shrinkToFit="1"/>
    </xf>
    <xf numFmtId="0" fontId="58" fillId="0" borderId="0" xfId="0" applyFont="1" applyAlignment="1">
      <alignment horizontal="left" vertical="center" shrinkToFit="1"/>
    </xf>
    <xf numFmtId="0" fontId="58" fillId="0" borderId="12" xfId="0" applyFont="1" applyBorder="1" applyAlignment="1">
      <alignment horizontal="left" vertical="center" shrinkToFit="1"/>
    </xf>
    <xf numFmtId="0" fontId="58" fillId="0" borderId="2" xfId="0" applyFont="1" applyBorder="1" applyAlignment="1">
      <alignment horizontal="left" vertical="center" shrinkToFit="1"/>
    </xf>
    <xf numFmtId="0" fontId="58" fillId="0" borderId="4" xfId="0" applyFont="1" applyBorder="1" applyAlignment="1">
      <alignment horizontal="left" vertical="center" shrinkToFit="1"/>
    </xf>
    <xf numFmtId="0" fontId="58" fillId="0" borderId="3" xfId="0" applyFont="1" applyBorder="1" applyAlignment="1">
      <alignment horizontal="left" vertical="center" shrinkToFit="1"/>
    </xf>
    <xf numFmtId="0" fontId="9" fillId="0" borderId="295" xfId="3" applyFont="1" applyBorder="1" applyAlignment="1">
      <alignment horizontal="center" vertical="center" wrapText="1" shrinkToFit="1" readingOrder="1"/>
    </xf>
    <xf numFmtId="0" fontId="9" fillId="0" borderId="296" xfId="3" applyFont="1" applyBorder="1" applyAlignment="1">
      <alignment horizontal="center" vertical="center" wrapText="1" shrinkToFit="1" readingOrder="1"/>
    </xf>
    <xf numFmtId="0" fontId="9" fillId="0" borderId="297" xfId="3" applyFont="1" applyBorder="1" applyAlignment="1">
      <alignment horizontal="center" vertical="center" wrapText="1" shrinkToFit="1" readingOrder="1"/>
    </xf>
    <xf numFmtId="0" fontId="9" fillId="0" borderId="298" xfId="3" applyFont="1" applyBorder="1" applyAlignment="1">
      <alignment horizontal="center" vertical="center" wrapText="1" shrinkToFit="1" readingOrder="1"/>
    </xf>
    <xf numFmtId="0" fontId="0" fillId="12" borderId="32" xfId="0" applyFill="1" applyBorder="1" applyAlignment="1" applyProtection="1">
      <alignment vertical="center"/>
      <protection locked="0"/>
    </xf>
    <xf numFmtId="0" fontId="9" fillId="0" borderId="10" xfId="0" applyFont="1" applyBorder="1" applyAlignment="1">
      <alignment horizontal="left"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8" fillId="0" borderId="120" xfId="0" applyFont="1" applyBorder="1" applyAlignment="1">
      <alignment horizontal="center" vertical="center"/>
    </xf>
    <xf numFmtId="0" fontId="8" fillId="0" borderId="121" xfId="0" applyFont="1" applyBorder="1" applyAlignment="1">
      <alignment horizontal="center" vertical="center"/>
    </xf>
    <xf numFmtId="0" fontId="8" fillId="0" borderId="287" xfId="0" applyFont="1" applyBorder="1" applyAlignment="1">
      <alignment horizontal="center" vertical="center"/>
    </xf>
    <xf numFmtId="0" fontId="9" fillId="0" borderId="9" xfId="0" applyFont="1" applyBorder="1" applyAlignment="1">
      <alignment horizontal="left"/>
    </xf>
    <xf numFmtId="0" fontId="9" fillId="0" borderId="10" xfId="0" applyFont="1" applyBorder="1" applyAlignment="1">
      <alignment horizontal="left"/>
    </xf>
    <xf numFmtId="0" fontId="9" fillId="0" borderId="11" xfId="0" applyFont="1" applyBorder="1" applyAlignment="1">
      <alignment horizontal="left"/>
    </xf>
    <xf numFmtId="0" fontId="9" fillId="0" borderId="51" xfId="0" applyFont="1" applyBorder="1" applyAlignment="1">
      <alignment horizontal="left" vertical="center" wrapText="1"/>
    </xf>
    <xf numFmtId="0" fontId="9" fillId="0" borderId="1" xfId="0" applyFont="1" applyBorder="1" applyAlignment="1">
      <alignment horizontal="left"/>
    </xf>
    <xf numFmtId="0" fontId="9" fillId="0" borderId="0" xfId="0" applyFont="1" applyAlignment="1">
      <alignment horizontal="left"/>
    </xf>
    <xf numFmtId="0" fontId="9" fillId="0" borderId="12" xfId="0" applyFont="1" applyBorder="1" applyAlignment="1">
      <alignment horizontal="left"/>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3" xfId="0" applyFont="1" applyBorder="1" applyAlignment="1">
      <alignment horizontal="center" vertical="top" wrapText="1"/>
    </xf>
    <xf numFmtId="0" fontId="7" fillId="0" borderId="107" xfId="0" applyFont="1" applyBorder="1" applyAlignment="1">
      <alignment horizontal="center" vertical="center"/>
    </xf>
    <xf numFmtId="0" fontId="7" fillId="0" borderId="219" xfId="0" applyFont="1" applyBorder="1" applyAlignment="1">
      <alignment horizontal="center" vertical="center"/>
    </xf>
    <xf numFmtId="182" fontId="8" fillId="0" borderId="132" xfId="0" applyNumberFormat="1" applyFont="1" applyBorder="1" applyAlignment="1">
      <alignment horizontal="center" vertical="center" shrinkToFit="1"/>
    </xf>
    <xf numFmtId="182" fontId="8" fillId="0" borderId="110" xfId="0" applyNumberFormat="1" applyFont="1" applyBorder="1" applyAlignment="1">
      <alignment horizontal="center" vertical="center" shrinkToFit="1"/>
    </xf>
    <xf numFmtId="182" fontId="8" fillId="0" borderId="1" xfId="0" applyNumberFormat="1" applyFont="1" applyBorder="1" applyAlignment="1">
      <alignment horizontal="center" vertical="center" shrinkToFit="1"/>
    </xf>
    <xf numFmtId="182" fontId="8" fillId="0" borderId="0" xfId="0" applyNumberFormat="1" applyFont="1" applyAlignment="1">
      <alignment horizontal="center" vertical="center" shrinkToFit="1"/>
    </xf>
    <xf numFmtId="0" fontId="6" fillId="2" borderId="132" xfId="0" applyFont="1" applyFill="1" applyBorder="1" applyAlignment="1" applyProtection="1">
      <alignment horizontal="center" vertical="center" shrinkToFit="1"/>
      <protection locked="0"/>
    </xf>
    <xf numFmtId="0" fontId="6" fillId="2" borderId="110" xfId="0" applyFont="1" applyFill="1" applyBorder="1" applyAlignment="1" applyProtection="1">
      <alignment horizontal="center" vertical="center" shrinkToFit="1"/>
      <protection locked="0"/>
    </xf>
    <xf numFmtId="0" fontId="6" fillId="2" borderId="47" xfId="0" applyFont="1" applyFill="1" applyBorder="1" applyAlignment="1" applyProtection="1">
      <alignment horizontal="center" vertical="center" shrinkToFit="1"/>
      <protection locked="0"/>
    </xf>
    <xf numFmtId="182" fontId="6" fillId="2" borderId="132" xfId="0" applyNumberFormat="1" applyFont="1" applyFill="1" applyBorder="1" applyAlignment="1" applyProtection="1">
      <alignment horizontal="center" vertical="center" shrinkToFit="1"/>
      <protection locked="0"/>
    </xf>
    <xf numFmtId="182" fontId="6" fillId="2" borderId="110" xfId="0" applyNumberFormat="1" applyFont="1" applyFill="1" applyBorder="1" applyAlignment="1" applyProtection="1">
      <alignment horizontal="center" vertical="center" shrinkToFit="1"/>
      <protection locked="0"/>
    </xf>
    <xf numFmtId="0" fontId="8" fillId="0" borderId="43"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44" xfId="0" applyFont="1" applyBorder="1" applyAlignment="1">
      <alignment horizontal="center" vertical="center" shrinkToFit="1"/>
    </xf>
    <xf numFmtId="0" fontId="8" fillId="2" borderId="13" xfId="0" applyFont="1" applyFill="1" applyBorder="1" applyAlignment="1" applyProtection="1">
      <alignment horizontal="center" vertical="center" shrinkToFit="1"/>
      <protection locked="0"/>
    </xf>
    <xf numFmtId="0" fontId="8" fillId="0" borderId="6" xfId="3" applyFont="1" applyBorder="1" applyAlignment="1">
      <alignment horizontal="center" vertical="center" shrinkToFit="1"/>
    </xf>
    <xf numFmtId="0" fontId="8" fillId="0" borderId="7" xfId="3" applyFont="1" applyBorder="1" applyAlignment="1">
      <alignment horizontal="center" vertical="center" shrinkToFit="1"/>
    </xf>
    <xf numFmtId="0" fontId="8" fillId="0" borderId="8" xfId="3" applyFont="1" applyBorder="1" applyAlignment="1">
      <alignment horizontal="center" vertical="center" shrinkToFit="1"/>
    </xf>
    <xf numFmtId="0" fontId="8" fillId="0" borderId="51" xfId="3" applyFont="1" applyBorder="1" applyAlignment="1">
      <alignment horizontal="center" vertical="center" shrinkToFit="1"/>
    </xf>
    <xf numFmtId="0" fontId="13" fillId="0" borderId="51" xfId="3" applyFont="1" applyBorder="1" applyAlignment="1">
      <alignment horizontal="center" vertical="center" wrapText="1" shrinkToFit="1"/>
    </xf>
    <xf numFmtId="0" fontId="9" fillId="0" borderId="9" xfId="3" applyFont="1" applyBorder="1" applyAlignment="1">
      <alignment horizontal="center" vertical="center" wrapText="1" shrinkToFit="1"/>
    </xf>
    <xf numFmtId="0" fontId="9" fillId="0" borderId="10" xfId="3" applyFont="1" applyBorder="1" applyAlignment="1">
      <alignment horizontal="center" vertical="center" wrapText="1" shrinkToFit="1"/>
    </xf>
    <xf numFmtId="0" fontId="9" fillId="0" borderId="11" xfId="3" applyFont="1" applyBorder="1" applyAlignment="1">
      <alignment horizontal="center" vertical="center" wrapText="1" shrinkToFit="1"/>
    </xf>
    <xf numFmtId="0" fontId="9" fillId="0" borderId="2" xfId="3" applyFont="1" applyBorder="1" applyAlignment="1">
      <alignment horizontal="center" vertical="center" wrapText="1" shrinkToFit="1"/>
    </xf>
    <xf numFmtId="0" fontId="9" fillId="0" borderId="4" xfId="3" applyFont="1" applyBorder="1" applyAlignment="1">
      <alignment horizontal="center" vertical="center" wrapText="1" shrinkToFit="1"/>
    </xf>
    <xf numFmtId="0" fontId="9" fillId="0" borderId="3" xfId="3" applyFont="1" applyBorder="1" applyAlignment="1">
      <alignment horizontal="center" vertical="center" wrapText="1" shrinkToFit="1"/>
    </xf>
    <xf numFmtId="182" fontId="6" fillId="2" borderId="1" xfId="0" applyNumberFormat="1" applyFont="1" applyFill="1" applyBorder="1" applyAlignment="1" applyProtection="1">
      <alignment horizontal="center" vertical="center" shrinkToFit="1"/>
      <protection locked="0"/>
    </xf>
    <xf numFmtId="182" fontId="6" fillId="2" borderId="0" xfId="0" applyNumberFormat="1" applyFont="1" applyFill="1" applyAlignment="1" applyProtection="1">
      <alignment horizontal="center" vertical="center" shrinkToFit="1"/>
      <protection locked="0"/>
    </xf>
    <xf numFmtId="0" fontId="9" fillId="0" borderId="1" xfId="0" applyFont="1" applyBorder="1" applyAlignment="1">
      <alignment horizontal="center" vertical="center" wrapText="1" shrinkToFit="1"/>
    </xf>
    <xf numFmtId="0" fontId="9" fillId="0" borderId="0" xfId="0" applyFont="1" applyAlignment="1">
      <alignment horizontal="center" vertical="center" wrapText="1" shrinkToFit="1"/>
    </xf>
    <xf numFmtId="0" fontId="9" fillId="0" borderId="12" xfId="0" applyFont="1" applyBorder="1" applyAlignment="1">
      <alignment horizontal="center" vertical="center" wrapText="1" shrinkToFit="1"/>
    </xf>
    <xf numFmtId="0" fontId="8" fillId="0" borderId="52"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53" xfId="0" applyFont="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7"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182" fontId="8" fillId="0" borderId="109" xfId="0" applyNumberFormat="1" applyFont="1" applyBorder="1" applyAlignment="1">
      <alignment horizontal="left" vertical="center" shrinkToFit="1"/>
    </xf>
    <xf numFmtId="182" fontId="8" fillId="0" borderId="45" xfId="0" applyNumberFormat="1" applyFont="1" applyBorder="1" applyAlignment="1">
      <alignment horizontal="left" vertical="center" shrinkToFit="1"/>
    </xf>
    <xf numFmtId="0" fontId="9" fillId="0" borderId="220" xfId="0" applyFont="1" applyBorder="1" applyAlignment="1">
      <alignment horizontal="left" vertical="center" shrinkToFit="1"/>
    </xf>
    <xf numFmtId="0" fontId="9" fillId="0" borderId="32" xfId="0" applyFont="1" applyBorder="1" applyAlignment="1">
      <alignment horizontal="left" vertical="center" shrinkToFit="1"/>
    </xf>
    <xf numFmtId="0" fontId="9" fillId="0" borderId="31" xfId="0" applyFont="1" applyBorder="1" applyAlignment="1">
      <alignment horizontal="left" vertical="center" shrinkToFit="1"/>
    </xf>
    <xf numFmtId="0" fontId="9" fillId="0" borderId="98" xfId="0" applyFont="1" applyBorder="1" applyAlignment="1">
      <alignment horizontal="left" vertical="center" shrinkToFit="1"/>
    </xf>
    <xf numFmtId="0" fontId="8" fillId="0" borderId="120" xfId="0" applyFont="1" applyBorder="1" applyAlignment="1">
      <alignment horizontal="center" vertical="center" shrinkToFit="1"/>
    </xf>
    <xf numFmtId="0" fontId="8" fillId="0" borderId="121" xfId="0" applyFont="1" applyBorder="1" applyAlignment="1">
      <alignment horizontal="center" vertical="center" shrinkToFit="1"/>
    </xf>
    <xf numFmtId="0" fontId="8" fillId="0" borderId="122" xfId="0" applyFont="1" applyBorder="1" applyAlignment="1">
      <alignment horizontal="center" vertical="center" shrinkToFit="1"/>
    </xf>
    <xf numFmtId="0" fontId="8" fillId="0" borderId="123" xfId="0" applyFont="1" applyBorder="1" applyAlignment="1">
      <alignment horizontal="center" vertical="center" shrinkToFit="1"/>
    </xf>
    <xf numFmtId="0" fontId="8" fillId="0" borderId="124" xfId="0" applyFont="1" applyBorder="1" applyAlignment="1">
      <alignment horizontal="center" vertical="center" shrinkToFit="1"/>
    </xf>
    <xf numFmtId="0" fontId="8" fillId="0" borderId="125" xfId="0" applyFont="1" applyBorder="1" applyAlignment="1">
      <alignment horizontal="center" vertical="center" shrinkToFit="1"/>
    </xf>
    <xf numFmtId="0" fontId="8" fillId="0" borderId="22" xfId="0" applyFont="1" applyBorder="1" applyAlignment="1">
      <alignment horizontal="center" vertical="center" shrinkToFit="1"/>
    </xf>
    <xf numFmtId="0" fontId="8" fillId="0" borderId="153" xfId="0" applyFont="1" applyBorder="1" applyAlignment="1">
      <alignment horizontal="left" vertical="center" shrinkToFit="1"/>
    </xf>
    <xf numFmtId="0" fontId="8" fillId="0" borderId="154" xfId="0" applyFont="1" applyBorder="1" applyAlignment="1">
      <alignment horizontal="left" vertical="center" shrinkToFit="1"/>
    </xf>
    <xf numFmtId="0" fontId="8" fillId="0" borderId="155" xfId="0" applyFont="1" applyBorder="1" applyAlignment="1">
      <alignment horizontal="left" vertical="center" shrinkToFit="1"/>
    </xf>
    <xf numFmtId="0" fontId="8" fillId="0" borderId="156" xfId="0" applyFont="1" applyBorder="1" applyAlignment="1">
      <alignment horizontal="left" vertical="center" shrinkToFit="1"/>
    </xf>
    <xf numFmtId="0" fontId="8" fillId="0" borderId="161" xfId="0" applyFont="1" applyBorder="1" applyAlignment="1">
      <alignment horizontal="left" vertical="center" shrinkToFit="1"/>
    </xf>
    <xf numFmtId="0" fontId="8" fillId="0" borderId="25" xfId="0" applyFont="1" applyBorder="1" applyAlignment="1">
      <alignment horizontal="left" vertical="center" shrinkToFit="1"/>
    </xf>
    <xf numFmtId="0" fontId="9" fillId="0" borderId="19" xfId="0" applyFont="1" applyBorder="1" applyAlignment="1">
      <alignment horizontal="right" vertical="center" shrinkToFit="1"/>
    </xf>
    <xf numFmtId="0" fontId="9" fillId="0" borderId="19" xfId="0" applyFont="1" applyBorder="1" applyAlignment="1">
      <alignment horizontal="center" vertical="center" shrinkToFit="1"/>
    </xf>
    <xf numFmtId="0" fontId="9" fillId="0" borderId="20" xfId="0" applyFont="1" applyBorder="1" applyAlignment="1">
      <alignment horizontal="center" vertical="center" shrinkToFit="1"/>
    </xf>
    <xf numFmtId="0" fontId="8" fillId="0" borderId="157" xfId="0" applyFont="1" applyBorder="1" applyAlignment="1">
      <alignment horizontal="center" vertical="center" shrinkToFit="1"/>
    </xf>
    <xf numFmtId="0" fontId="15" fillId="0" borderId="7" xfId="0" applyFont="1" applyBorder="1" applyAlignment="1">
      <alignment horizontal="left" wrapText="1"/>
    </xf>
    <xf numFmtId="0" fontId="8" fillId="2" borderId="9" xfId="0" applyFont="1" applyFill="1" applyBorder="1" applyAlignment="1">
      <alignment horizontal="center" vertical="center"/>
    </xf>
    <xf numFmtId="0" fontId="8" fillId="2" borderId="2" xfId="0" applyFont="1" applyFill="1" applyBorder="1" applyAlignment="1">
      <alignment horizontal="center" vertical="center"/>
    </xf>
    <xf numFmtId="0" fontId="8" fillId="0" borderId="40" xfId="0" applyFont="1" applyBorder="1" applyAlignment="1">
      <alignment horizontal="left" vertical="center"/>
    </xf>
    <xf numFmtId="0" fontId="8" fillId="0" borderId="4" xfId="0" applyFont="1" applyBorder="1" applyAlignment="1">
      <alignment horizontal="center" vertical="top"/>
    </xf>
    <xf numFmtId="0" fontId="11" fillId="20" borderId="0" xfId="0" applyFont="1" applyFill="1" applyAlignment="1">
      <alignment horizontal="left" vertical="center" wrapText="1"/>
    </xf>
    <xf numFmtId="0" fontId="11" fillId="20" borderId="4" xfId="0" applyFont="1" applyFill="1" applyBorder="1" applyAlignment="1">
      <alignment horizontal="left" vertical="center" wrapText="1"/>
    </xf>
    <xf numFmtId="0" fontId="8" fillId="14" borderId="2" xfId="0" applyFont="1" applyFill="1" applyBorder="1" applyAlignment="1">
      <alignment horizontal="left" vertical="center" shrinkToFit="1"/>
    </xf>
    <xf numFmtId="0" fontId="8" fillId="14" borderId="4" xfId="0" applyFont="1" applyFill="1" applyBorder="1" applyAlignment="1">
      <alignment horizontal="left" vertical="center" shrinkToFit="1"/>
    </xf>
    <xf numFmtId="0" fontId="8" fillId="14" borderId="3" xfId="0" applyFont="1" applyFill="1" applyBorder="1" applyAlignment="1">
      <alignment horizontal="left" vertical="center" shrinkToFit="1"/>
    </xf>
    <xf numFmtId="0" fontId="11" fillId="0" borderId="11" xfId="0" applyFont="1" applyBorder="1" applyAlignment="1">
      <alignment horizontal="left" vertical="center" wrapText="1" shrinkToFit="1"/>
    </xf>
    <xf numFmtId="0" fontId="11" fillId="0" borderId="1" xfId="0" applyFont="1" applyBorder="1" applyAlignment="1">
      <alignment horizontal="left" vertical="center" wrapText="1" shrinkToFit="1"/>
    </xf>
    <xf numFmtId="0" fontId="11" fillId="0" borderId="12"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8" fillId="8" borderId="16" xfId="0" applyFont="1" applyFill="1" applyBorder="1" applyAlignment="1" applyProtection="1">
      <alignment horizontal="left" vertical="center"/>
      <protection locked="0"/>
    </xf>
    <xf numFmtId="0" fontId="8" fillId="8" borderId="17" xfId="0" applyFont="1" applyFill="1" applyBorder="1" applyAlignment="1" applyProtection="1">
      <alignment horizontal="left" vertical="center"/>
      <protection locked="0"/>
    </xf>
    <xf numFmtId="0" fontId="8" fillId="14" borderId="216" xfId="0" applyFont="1" applyFill="1" applyBorder="1" applyAlignment="1">
      <alignment horizontal="left" vertical="center" wrapText="1"/>
    </xf>
    <xf numFmtId="0" fontId="8" fillId="14" borderId="24" xfId="0" applyFont="1" applyFill="1" applyBorder="1" applyAlignment="1">
      <alignment horizontal="left" vertical="center" wrapText="1"/>
    </xf>
    <xf numFmtId="0" fontId="8" fillId="14" borderId="158" xfId="0" applyFont="1" applyFill="1" applyBorder="1" applyAlignment="1">
      <alignment horizontal="left" vertical="center" wrapText="1"/>
    </xf>
    <xf numFmtId="0" fontId="8" fillId="14" borderId="1" xfId="0" applyFont="1" applyFill="1" applyBorder="1" applyAlignment="1">
      <alignment horizontal="left" vertical="center" wrapText="1"/>
    </xf>
    <xf numFmtId="0" fontId="8" fillId="14" borderId="0" xfId="0" applyFont="1" applyFill="1" applyAlignment="1">
      <alignment horizontal="left" vertical="center" wrapText="1"/>
    </xf>
    <xf numFmtId="0" fontId="8" fillId="14" borderId="12" xfId="0" applyFont="1" applyFill="1" applyBorder="1" applyAlignment="1">
      <alignment horizontal="left" vertical="center" wrapText="1"/>
    </xf>
    <xf numFmtId="0" fontId="8" fillId="14" borderId="262" xfId="0" applyFont="1" applyFill="1" applyBorder="1" applyAlignment="1">
      <alignment horizontal="left" vertical="center"/>
    </xf>
    <xf numFmtId="0" fontId="8" fillId="14" borderId="263" xfId="0" applyFont="1" applyFill="1" applyBorder="1" applyAlignment="1">
      <alignment horizontal="left" vertical="center"/>
    </xf>
    <xf numFmtId="0" fontId="8" fillId="14" borderId="264" xfId="0" applyFont="1" applyFill="1" applyBorder="1" applyAlignment="1">
      <alignment horizontal="left" vertical="center"/>
    </xf>
    <xf numFmtId="0" fontId="8" fillId="14" borderId="30" xfId="0" applyFont="1" applyFill="1" applyBorder="1" applyAlignment="1">
      <alignment horizontal="center" vertical="center"/>
    </xf>
    <xf numFmtId="0" fontId="8" fillId="14" borderId="32" xfId="0" applyFont="1" applyFill="1" applyBorder="1" applyAlignment="1">
      <alignment horizontal="center" vertical="center"/>
    </xf>
    <xf numFmtId="0" fontId="8" fillId="14" borderId="31" xfId="0" applyFont="1" applyFill="1" applyBorder="1" applyAlignment="1">
      <alignment horizontal="center" vertical="center"/>
    </xf>
    <xf numFmtId="0" fontId="8" fillId="14" borderId="220" xfId="0" applyFont="1" applyFill="1" applyBorder="1" applyAlignment="1">
      <alignment horizontal="center" vertical="center"/>
    </xf>
    <xf numFmtId="0" fontId="8" fillId="14" borderId="265" xfId="0" applyFont="1" applyFill="1" applyBorder="1" applyAlignment="1">
      <alignment horizontal="center" vertical="center"/>
    </xf>
    <xf numFmtId="0" fontId="8" fillId="14" borderId="266" xfId="0" applyFont="1" applyFill="1" applyBorder="1" applyAlignment="1">
      <alignment horizontal="center" vertical="center"/>
    </xf>
    <xf numFmtId="0" fontId="8" fillId="14" borderId="267" xfId="0" applyFont="1" applyFill="1" applyBorder="1" applyAlignment="1">
      <alignment horizontal="center" vertical="center"/>
    </xf>
    <xf numFmtId="0" fontId="8" fillId="14" borderId="268" xfId="0" applyFont="1" applyFill="1" applyBorder="1" applyAlignment="1">
      <alignment horizontal="center" vertical="center"/>
    </xf>
    <xf numFmtId="0" fontId="8" fillId="14" borderId="112" xfId="0" applyFont="1" applyFill="1" applyBorder="1" applyAlignment="1">
      <alignment horizontal="left" vertical="center"/>
    </xf>
    <xf numFmtId="0" fontId="8" fillId="14" borderId="98" xfId="0" applyFont="1" applyFill="1" applyBorder="1" applyAlignment="1">
      <alignment horizontal="left" vertical="center"/>
    </xf>
    <xf numFmtId="0" fontId="8" fillId="14" borderId="99" xfId="0" applyFont="1" applyFill="1" applyBorder="1" applyAlignment="1">
      <alignment horizontal="left" vertical="center"/>
    </xf>
    <xf numFmtId="0" fontId="8" fillId="8" borderId="19" xfId="0" applyFont="1" applyFill="1" applyBorder="1" applyAlignment="1" applyProtection="1">
      <alignment horizontal="center" vertical="center"/>
      <protection locked="0"/>
    </xf>
    <xf numFmtId="0" fontId="9" fillId="0" borderId="11" xfId="0" applyFont="1" applyBorder="1" applyAlignment="1">
      <alignment horizontal="left" vertical="center" wrapText="1"/>
    </xf>
    <xf numFmtId="0" fontId="9" fillId="0" borderId="291" xfId="0" applyFont="1" applyBorder="1" applyAlignment="1">
      <alignment horizontal="left" vertical="center" wrapText="1"/>
    </xf>
    <xf numFmtId="0" fontId="9" fillId="0" borderId="232" xfId="0" applyFont="1" applyBorder="1" applyAlignment="1">
      <alignment horizontal="left" vertical="center" wrapText="1"/>
    </xf>
    <xf numFmtId="0" fontId="9" fillId="0" borderId="233" xfId="0" applyFont="1" applyBorder="1" applyAlignment="1">
      <alignment horizontal="left" vertical="center" wrapText="1"/>
    </xf>
    <xf numFmtId="0" fontId="9" fillId="0" borderId="207" xfId="0" applyFont="1" applyBorder="1" applyAlignment="1">
      <alignment vertical="center" wrapText="1"/>
    </xf>
    <xf numFmtId="0" fontId="9" fillId="0" borderId="40" xfId="0" applyFont="1" applyBorder="1" applyAlignment="1">
      <alignmen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8" fillId="0" borderId="292" xfId="0" applyFont="1" applyBorder="1" applyAlignment="1">
      <alignment horizontal="center" vertical="center"/>
    </xf>
    <xf numFmtId="0" fontId="8" fillId="0" borderId="230" xfId="0" applyFont="1" applyBorder="1" applyAlignment="1">
      <alignment horizontal="center" vertical="center"/>
    </xf>
    <xf numFmtId="0" fontId="8" fillId="0" borderId="234" xfId="0" applyFont="1" applyBorder="1" applyAlignment="1">
      <alignment horizontal="center" vertical="center"/>
    </xf>
    <xf numFmtId="0" fontId="11" fillId="0" borderId="51" xfId="0" applyFont="1" applyBorder="1" applyAlignment="1">
      <alignment horizontal="center" vertical="center"/>
    </xf>
    <xf numFmtId="0" fontId="8" fillId="0" borderId="11" xfId="0" applyFont="1" applyBorder="1" applyAlignment="1">
      <alignment horizontal="center" vertical="center" wrapText="1"/>
    </xf>
    <xf numFmtId="0" fontId="0" fillId="0" borderId="110" xfId="0" applyBorder="1" applyAlignment="1">
      <alignment horizontal="left" vertical="center" shrinkToFit="1"/>
    </xf>
    <xf numFmtId="0" fontId="0" fillId="0" borderId="47" xfId="0" applyBorder="1" applyAlignment="1">
      <alignment horizontal="left" vertical="center" shrinkToFit="1"/>
    </xf>
    <xf numFmtId="0" fontId="0" fillId="0" borderId="4" xfId="0" applyBorder="1" applyAlignment="1">
      <alignment horizontal="left" vertical="center" shrinkToFit="1"/>
    </xf>
    <xf numFmtId="0" fontId="0" fillId="0" borderId="3" xfId="0" applyBorder="1" applyAlignment="1">
      <alignment horizontal="left" vertical="center" shrinkToFit="1"/>
    </xf>
    <xf numFmtId="0" fontId="8" fillId="0" borderId="23" xfId="0" applyFont="1" applyBorder="1" applyAlignment="1">
      <alignment vertical="center" shrinkToFit="1"/>
    </xf>
    <xf numFmtId="0" fontId="0" fillId="0" borderId="23" xfId="0" applyBorder="1" applyAlignment="1">
      <alignment vertical="center" shrinkToFit="1"/>
    </xf>
    <xf numFmtId="0" fontId="0" fillId="0" borderId="26" xfId="0" applyBorder="1" applyAlignment="1">
      <alignment vertical="center" shrinkToFit="1"/>
    </xf>
    <xf numFmtId="0" fontId="8" fillId="0" borderId="1" xfId="3" applyFont="1" applyBorder="1" applyAlignment="1">
      <alignment horizontal="center" vertical="center" shrinkToFit="1"/>
    </xf>
    <xf numFmtId="0" fontId="8" fillId="0" borderId="0" xfId="3" applyFont="1" applyAlignment="1">
      <alignment horizontal="center" vertical="center" shrinkToFit="1"/>
    </xf>
    <xf numFmtId="0" fontId="8" fillId="0" borderId="12" xfId="3" applyFont="1" applyBorder="1" applyAlignment="1">
      <alignment horizontal="center" vertical="center" shrinkToFit="1"/>
    </xf>
    <xf numFmtId="0" fontId="8" fillId="0" borderId="51" xfId="0" applyFont="1" applyBorder="1" applyAlignment="1">
      <alignment horizontal="left" vertical="center" shrinkToFit="1"/>
    </xf>
    <xf numFmtId="0" fontId="8" fillId="0" borderId="6" xfId="0" applyFont="1" applyBorder="1" applyAlignment="1">
      <alignment horizontal="left" vertical="center" shrinkToFit="1"/>
    </xf>
    <xf numFmtId="0" fontId="39" fillId="0" borderId="0" xfId="0" applyFont="1" applyAlignment="1">
      <alignment horizontal="left" vertical="center"/>
    </xf>
    <xf numFmtId="56" fontId="39" fillId="0" borderId="0" xfId="0" applyNumberFormat="1" applyFont="1" applyAlignment="1">
      <alignment horizontal="left" vertical="center"/>
    </xf>
    <xf numFmtId="0" fontId="6" fillId="0" borderId="4" xfId="0" applyFont="1" applyBorder="1" applyAlignment="1">
      <alignment horizontal="left"/>
    </xf>
    <xf numFmtId="0" fontId="11" fillId="19" borderId="9" xfId="0" applyFont="1" applyFill="1" applyBorder="1" applyAlignment="1">
      <alignment horizontal="left" vertical="center" wrapText="1"/>
    </xf>
    <xf numFmtId="0" fontId="11" fillId="19" borderId="10" xfId="0" applyFont="1" applyFill="1" applyBorder="1" applyAlignment="1">
      <alignment horizontal="left" vertical="center" wrapText="1"/>
    </xf>
    <xf numFmtId="0" fontId="11" fillId="19" borderId="11" xfId="0" applyFont="1" applyFill="1" applyBorder="1" applyAlignment="1">
      <alignment horizontal="left" vertical="center" wrapText="1"/>
    </xf>
    <xf numFmtId="0" fontId="66" fillId="0" borderId="1" xfId="0" applyFont="1" applyBorder="1" applyAlignment="1">
      <alignment horizontal="left" vertical="center" wrapText="1"/>
    </xf>
    <xf numFmtId="0" fontId="39" fillId="0" borderId="2" xfId="0" applyFont="1" applyBorder="1" applyAlignment="1">
      <alignment horizontal="left" vertical="center"/>
    </xf>
    <xf numFmtId="0" fontId="7" fillId="0" borderId="4" xfId="0" applyFont="1" applyBorder="1" applyAlignment="1">
      <alignment horizontal="left" vertical="center"/>
    </xf>
    <xf numFmtId="0" fontId="9" fillId="13" borderId="4" xfId="0" applyFont="1" applyFill="1" applyBorder="1" applyAlignment="1" applyProtection="1">
      <alignment horizontal="left" vertical="center" wrapText="1" shrinkToFit="1"/>
      <protection locked="0"/>
    </xf>
    <xf numFmtId="0" fontId="62" fillId="0" borderId="9" xfId="0" applyFont="1" applyBorder="1" applyAlignment="1">
      <alignment horizontal="left" vertical="center" wrapText="1"/>
    </xf>
    <xf numFmtId="0" fontId="62" fillId="0" borderId="10" xfId="0" applyFont="1" applyBorder="1" applyAlignment="1">
      <alignment horizontal="left" vertical="center" wrapText="1"/>
    </xf>
    <xf numFmtId="0" fontId="62" fillId="0" borderId="11" xfId="0" applyFont="1" applyBorder="1" applyAlignment="1">
      <alignment horizontal="left" vertical="center" wrapText="1"/>
    </xf>
    <xf numFmtId="0" fontId="96" fillId="0" borderId="1" xfId="0" applyFont="1" applyBorder="1" applyAlignment="1">
      <alignment horizontal="left" vertical="center" wrapText="1"/>
    </xf>
    <xf numFmtId="0" fontId="0" fillId="0" borderId="0" xfId="0" applyAlignment="1">
      <alignment vertical="center"/>
    </xf>
    <xf numFmtId="0" fontId="0" fillId="0" borderId="12" xfId="0" applyBorder="1" applyAlignment="1">
      <alignment vertical="center"/>
    </xf>
    <xf numFmtId="0" fontId="0" fillId="0" borderId="1" xfId="0" applyBorder="1" applyAlignment="1">
      <alignment vertical="center"/>
    </xf>
    <xf numFmtId="0" fontId="7" fillId="0" borderId="9" xfId="0" applyFont="1" applyBorder="1" applyAlignment="1">
      <alignment horizontal="left" vertical="center" shrinkToFit="1"/>
    </xf>
    <xf numFmtId="0" fontId="7" fillId="0" borderId="2" xfId="0" applyFont="1" applyBorder="1" applyAlignment="1">
      <alignment horizontal="center" vertical="center" shrinkToFit="1"/>
    </xf>
    <xf numFmtId="0" fontId="9" fillId="8" borderId="0" xfId="0" applyFont="1" applyFill="1" applyAlignment="1" applyProtection="1">
      <alignment horizontal="left" vertical="center" wrapText="1" shrinkToFit="1"/>
      <protection locked="0"/>
    </xf>
    <xf numFmtId="0" fontId="9" fillId="8" borderId="4" xfId="0" applyFont="1" applyFill="1" applyBorder="1" applyAlignment="1" applyProtection="1">
      <alignment horizontal="left" vertical="center" wrapText="1" shrinkToFit="1"/>
      <protection locked="0"/>
    </xf>
    <xf numFmtId="0" fontId="9" fillId="0" borderId="12" xfId="0" applyFont="1" applyBorder="1" applyAlignment="1">
      <alignment vertical="center"/>
    </xf>
    <xf numFmtId="0" fontId="7" fillId="0" borderId="3" xfId="0" applyFont="1" applyBorder="1" applyAlignment="1">
      <alignment vertical="center"/>
    </xf>
    <xf numFmtId="0" fontId="62" fillId="14" borderId="9" xfId="0" applyFont="1" applyFill="1" applyBorder="1" applyAlignment="1">
      <alignment horizontal="left" vertical="center" wrapText="1" shrinkToFit="1"/>
    </xf>
    <xf numFmtId="0" fontId="62" fillId="14" borderId="10" xfId="0" applyFont="1" applyFill="1" applyBorder="1" applyAlignment="1">
      <alignment horizontal="left" vertical="center" wrapText="1" shrinkToFit="1"/>
    </xf>
    <xf numFmtId="0" fontId="62" fillId="14" borderId="11" xfId="0" applyFont="1" applyFill="1" applyBorder="1" applyAlignment="1">
      <alignment horizontal="left" vertical="center" wrapText="1" shrinkToFit="1"/>
    </xf>
    <xf numFmtId="0" fontId="9" fillId="8" borderId="4" xfId="0" applyFont="1" applyFill="1" applyBorder="1" applyAlignment="1">
      <alignment horizontal="center" vertical="center" wrapText="1" shrinkToFit="1"/>
    </xf>
    <xf numFmtId="0" fontId="7" fillId="0" borderId="1" xfId="0" applyFont="1" applyBorder="1" applyAlignment="1">
      <alignment vertical="center" shrinkToFit="1"/>
    </xf>
    <xf numFmtId="0" fontId="0" fillId="0" borderId="0" xfId="0" applyAlignment="1">
      <alignment vertical="center" shrinkToFit="1"/>
    </xf>
    <xf numFmtId="0" fontId="0" fillId="0" borderId="58" xfId="0" applyBorder="1" applyAlignment="1">
      <alignment vertical="center" shrinkToFit="1"/>
    </xf>
    <xf numFmtId="0" fontId="0" fillId="0" borderId="57" xfId="0" applyBorder="1" applyAlignment="1">
      <alignment vertical="center" shrinkToFit="1"/>
    </xf>
    <xf numFmtId="0" fontId="68" fillId="20" borderId="0" xfId="0" applyFont="1" applyFill="1" applyAlignment="1">
      <alignment vertical="center" wrapText="1" shrinkToFit="1"/>
    </xf>
    <xf numFmtId="0" fontId="107" fillId="20" borderId="0" xfId="0" applyFont="1" applyFill="1" applyAlignment="1">
      <alignment vertical="center" wrapText="1" shrinkToFit="1"/>
    </xf>
    <xf numFmtId="0" fontId="16" fillId="0" borderId="57" xfId="0" applyFont="1" applyBorder="1" applyAlignment="1">
      <alignment vertical="center" wrapText="1" shrinkToFit="1"/>
    </xf>
    <xf numFmtId="0" fontId="7" fillId="0" borderId="112" xfId="0" applyFont="1" applyBorder="1" applyAlignment="1">
      <alignment horizontal="left" vertical="center" wrapText="1" shrinkToFit="1"/>
    </xf>
    <xf numFmtId="0" fontId="7" fillId="0" borderId="98" xfId="0" applyFont="1" applyBorder="1" applyAlignment="1">
      <alignment horizontal="left" vertical="center" wrapText="1" shrinkToFit="1"/>
    </xf>
    <xf numFmtId="0" fontId="7" fillId="0" borderId="99" xfId="0" applyFont="1" applyBorder="1" applyAlignment="1">
      <alignment horizontal="left" vertical="center" wrapText="1" shrinkToFit="1"/>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18" xfId="0" applyFont="1"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5" xfId="0" applyFont="1" applyBorder="1" applyAlignment="1">
      <alignment vertical="center"/>
    </xf>
    <xf numFmtId="0" fontId="0" fillId="0" borderId="16" xfId="0" applyBorder="1" applyAlignment="1">
      <alignment vertical="center"/>
    </xf>
    <xf numFmtId="0" fontId="9" fillId="8" borderId="16" xfId="0" applyFont="1" applyFill="1" applyBorder="1" applyAlignment="1">
      <alignment vertical="center" wrapText="1"/>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9" fillId="0" borderId="112" xfId="0" applyFont="1" applyBorder="1" applyAlignment="1">
      <alignment horizontal="right" vertical="center"/>
    </xf>
    <xf numFmtId="0" fontId="9" fillId="0" borderId="98" xfId="0" applyFont="1" applyBorder="1" applyAlignment="1">
      <alignment horizontal="right" vertical="center"/>
    </xf>
    <xf numFmtId="0" fontId="9" fillId="0" borderId="99" xfId="0" applyFont="1" applyBorder="1" applyAlignment="1">
      <alignment horizontal="right" vertical="center"/>
    </xf>
    <xf numFmtId="0" fontId="9" fillId="0" borderId="2" xfId="0" applyFont="1" applyBorder="1" applyAlignment="1">
      <alignment horizontal="right" vertical="center"/>
    </xf>
    <xf numFmtId="0" fontId="9" fillId="0" borderId="30" xfId="0" applyFont="1" applyBorder="1" applyAlignment="1">
      <alignment horizontal="center" vertical="center"/>
    </xf>
    <xf numFmtId="0" fontId="9" fillId="0" borderId="32" xfId="0" applyFont="1" applyBorder="1" applyAlignment="1">
      <alignment horizontal="center" vertical="center"/>
    </xf>
    <xf numFmtId="0" fontId="9" fillId="0" borderId="31" xfId="0" applyFont="1" applyBorder="1" applyAlignment="1">
      <alignment horizontal="center" vertical="center"/>
    </xf>
    <xf numFmtId="0" fontId="9" fillId="0" borderId="162" xfId="0" applyFont="1" applyBorder="1" applyAlignment="1">
      <alignment vertical="center"/>
    </xf>
    <xf numFmtId="0" fontId="0" fillId="0" borderId="98" xfId="0" applyBorder="1" applyAlignment="1">
      <alignment vertical="center"/>
    </xf>
    <xf numFmtId="0" fontId="0" fillId="0" borderId="99" xfId="0" applyBorder="1" applyAlignment="1">
      <alignment vertical="center"/>
    </xf>
    <xf numFmtId="0" fontId="0" fillId="0" borderId="219"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87" xfId="0" applyFont="1"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68" fillId="0" borderId="9" xfId="0" applyFont="1" applyBorder="1" applyAlignment="1">
      <alignment horizontal="left" vertical="center" wrapText="1"/>
    </xf>
    <xf numFmtId="0" fontId="107" fillId="0" borderId="10" xfId="0" applyFont="1" applyBorder="1" applyAlignment="1">
      <alignment horizontal="left" vertical="center"/>
    </xf>
    <xf numFmtId="0" fontId="107" fillId="0" borderId="11" xfId="0" applyFont="1" applyBorder="1" applyAlignment="1">
      <alignment horizontal="left" vertical="center"/>
    </xf>
    <xf numFmtId="0" fontId="86" fillId="0" borderId="2" xfId="0" applyFont="1" applyBorder="1" applyAlignment="1">
      <alignment vertical="center"/>
    </xf>
    <xf numFmtId="0" fontId="86" fillId="0" borderId="4" xfId="0" applyFont="1" applyBorder="1" applyAlignment="1">
      <alignment vertical="center"/>
    </xf>
    <xf numFmtId="0" fontId="86" fillId="0" borderId="3" xfId="0" applyFont="1" applyBorder="1" applyAlignment="1">
      <alignment vertical="center"/>
    </xf>
    <xf numFmtId="0" fontId="13" fillId="0" borderId="51" xfId="0" applyFont="1" applyBorder="1" applyAlignment="1">
      <alignment horizontal="center" vertical="center" wrapText="1" shrinkToFit="1"/>
    </xf>
    <xf numFmtId="0" fontId="11" fillId="14" borderId="51" xfId="0" applyFont="1" applyFill="1" applyBorder="1" applyAlignment="1">
      <alignment horizontal="center" vertical="center" wrapText="1"/>
    </xf>
    <xf numFmtId="0" fontId="108" fillId="0" borderId="51" xfId="0" applyFont="1" applyBorder="1" applyAlignment="1">
      <alignment horizontal="center" vertical="center" wrapText="1" shrinkToFit="1"/>
    </xf>
    <xf numFmtId="0" fontId="11" fillId="12" borderId="6" xfId="0" applyFont="1" applyFill="1" applyBorder="1" applyAlignment="1" applyProtection="1">
      <alignment horizontal="center" vertical="center"/>
      <protection locked="0"/>
    </xf>
    <xf numFmtId="0" fontId="11" fillId="12" borderId="8" xfId="0" applyFont="1" applyFill="1" applyBorder="1" applyAlignment="1" applyProtection="1">
      <alignment horizontal="center" vertical="center"/>
      <protection locked="0"/>
    </xf>
    <xf numFmtId="0" fontId="9" fillId="8" borderId="6" xfId="0" applyFont="1" applyFill="1" applyBorder="1" applyAlignment="1" applyProtection="1">
      <alignment horizontal="center" vertical="center" shrinkToFit="1"/>
      <protection locked="0"/>
    </xf>
    <xf numFmtId="0" fontId="9" fillId="8" borderId="7" xfId="0" applyFont="1" applyFill="1" applyBorder="1" applyAlignment="1" applyProtection="1">
      <alignment horizontal="center" vertical="center" shrinkToFit="1"/>
      <protection locked="0"/>
    </xf>
    <xf numFmtId="0" fontId="9" fillId="8" borderId="8" xfId="0" applyFont="1" applyFill="1" applyBorder="1" applyAlignment="1" applyProtection="1">
      <alignment horizontal="center" vertical="center" shrinkToFit="1"/>
      <protection locked="0"/>
    </xf>
    <xf numFmtId="0" fontId="9" fillId="8" borderId="6" xfId="0" applyFont="1" applyFill="1" applyBorder="1" applyAlignment="1" applyProtection="1">
      <alignment horizontal="center" vertical="center"/>
      <protection locked="0"/>
    </xf>
    <xf numFmtId="0" fontId="9" fillId="8" borderId="7" xfId="0" applyFont="1" applyFill="1" applyBorder="1" applyAlignment="1" applyProtection="1">
      <alignment horizontal="center" vertical="center"/>
      <protection locked="0"/>
    </xf>
    <xf numFmtId="0" fontId="9" fillId="8" borderId="8" xfId="0" applyFont="1" applyFill="1" applyBorder="1" applyAlignment="1" applyProtection="1">
      <alignment horizontal="center" vertical="center"/>
      <protection locked="0"/>
    </xf>
    <xf numFmtId="188" fontId="11" fillId="8" borderId="51" xfId="0" applyNumberFormat="1" applyFont="1" applyFill="1" applyBorder="1" applyAlignment="1" applyProtection="1">
      <alignment horizontal="center" vertical="center" shrinkToFit="1"/>
      <protection locked="0"/>
    </xf>
    <xf numFmtId="180" fontId="11" fillId="12" borderId="6" xfId="0" applyNumberFormat="1" applyFont="1" applyFill="1" applyBorder="1" applyAlignment="1" applyProtection="1">
      <alignment horizontal="center" vertical="center" shrinkToFit="1"/>
      <protection locked="0"/>
    </xf>
    <xf numFmtId="180" fontId="11" fillId="12" borderId="8" xfId="0" applyNumberFormat="1" applyFont="1" applyFill="1" applyBorder="1" applyAlignment="1" applyProtection="1">
      <alignment horizontal="center" vertical="center" shrinkToFit="1"/>
      <protection locked="0"/>
    </xf>
    <xf numFmtId="0" fontId="11" fillId="8" borderId="6" xfId="0" applyFont="1" applyFill="1" applyBorder="1" applyAlignment="1" applyProtection="1">
      <alignment horizontal="left" vertical="center" wrapText="1"/>
      <protection locked="0"/>
    </xf>
    <xf numFmtId="0" fontId="11" fillId="8" borderId="7" xfId="0" applyFont="1" applyFill="1" applyBorder="1" applyAlignment="1" applyProtection="1">
      <alignment horizontal="left" vertical="center" wrapText="1"/>
      <protection locked="0"/>
    </xf>
    <xf numFmtId="0" fontId="11" fillId="8" borderId="8" xfId="0" applyFont="1" applyFill="1" applyBorder="1" applyAlignment="1" applyProtection="1">
      <alignment horizontal="left" vertical="center" wrapText="1"/>
      <protection locked="0"/>
    </xf>
    <xf numFmtId="180" fontId="11" fillId="12" borderId="6" xfId="0" applyNumberFormat="1" applyFont="1" applyFill="1" applyBorder="1" applyAlignment="1" applyProtection="1">
      <alignment horizontal="center" vertical="center"/>
      <protection locked="0"/>
    </xf>
    <xf numFmtId="180" fontId="11" fillId="12" borderId="7" xfId="0" applyNumberFormat="1" applyFont="1" applyFill="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180" fontId="11" fillId="12" borderId="51" xfId="0" applyNumberFormat="1" applyFont="1" applyFill="1" applyBorder="1" applyAlignment="1" applyProtection="1">
      <alignment horizontal="center" vertical="center" shrinkToFit="1"/>
      <protection locked="0"/>
    </xf>
    <xf numFmtId="0" fontId="11" fillId="8" borderId="6" xfId="0" applyFont="1" applyFill="1" applyBorder="1" applyAlignment="1" applyProtection="1">
      <alignment horizontal="center" vertical="center"/>
      <protection locked="0"/>
    </xf>
    <xf numFmtId="0" fontId="11" fillId="8" borderId="7" xfId="0" applyFont="1" applyFill="1" applyBorder="1" applyAlignment="1" applyProtection="1">
      <alignment horizontal="center" vertical="center"/>
      <protection locked="0"/>
    </xf>
    <xf numFmtId="0" fontId="11" fillId="8" borderId="8" xfId="0" applyFont="1" applyFill="1" applyBorder="1" applyAlignment="1" applyProtection="1">
      <alignment horizontal="center" vertical="center"/>
      <protection locked="0"/>
    </xf>
    <xf numFmtId="188" fontId="11" fillId="8" borderId="6" xfId="0" applyNumberFormat="1" applyFont="1" applyFill="1" applyBorder="1" applyAlignment="1" applyProtection="1">
      <alignment horizontal="center" vertical="center" shrinkToFit="1"/>
      <protection locked="0"/>
    </xf>
    <xf numFmtId="188" fontId="11" fillId="8" borderId="7" xfId="0" applyNumberFormat="1" applyFont="1" applyFill="1" applyBorder="1" applyAlignment="1" applyProtection="1">
      <alignment horizontal="center" vertical="center" shrinkToFit="1"/>
      <protection locked="0"/>
    </xf>
    <xf numFmtId="188" fontId="11" fillId="8" borderId="8" xfId="0" applyNumberFormat="1" applyFont="1" applyFill="1" applyBorder="1" applyAlignment="1" applyProtection="1">
      <alignment horizontal="center" vertical="center" shrinkToFit="1"/>
      <protection locked="0"/>
    </xf>
    <xf numFmtId="180" fontId="11" fillId="12" borderId="8" xfId="0" applyNumberFormat="1" applyFont="1" applyFill="1" applyBorder="1" applyAlignment="1" applyProtection="1">
      <alignment horizontal="center" vertical="center"/>
      <protection locked="0"/>
    </xf>
    <xf numFmtId="0" fontId="9" fillId="0" borderId="20" xfId="0" applyFont="1" applyBorder="1" applyAlignment="1">
      <alignment horizontal="left" vertical="center"/>
    </xf>
    <xf numFmtId="0" fontId="8" fillId="0" borderId="186" xfId="0" applyFont="1" applyBorder="1" applyAlignment="1">
      <alignment vertical="center"/>
    </xf>
    <xf numFmtId="0" fontId="8" fillId="0" borderId="16" xfId="0" applyFont="1" applyBorder="1" applyAlignment="1">
      <alignment vertical="center"/>
    </xf>
    <xf numFmtId="0" fontId="62" fillId="12" borderId="4" xfId="0" applyFont="1" applyFill="1" applyBorder="1" applyAlignment="1" applyProtection="1">
      <alignment horizontal="center" vertical="center"/>
      <protection locked="0"/>
    </xf>
    <xf numFmtId="0" fontId="62" fillId="12" borderId="27" xfId="0" applyFont="1" applyFill="1" applyBorder="1" applyAlignment="1" applyProtection="1">
      <alignment horizontal="center" vertical="center"/>
      <protection locked="0"/>
    </xf>
    <xf numFmtId="0" fontId="7" fillId="8" borderId="219" xfId="0" applyFont="1" applyFill="1" applyBorder="1" applyAlignment="1" applyProtection="1">
      <alignment horizontal="center" vertical="center"/>
      <protection locked="0"/>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59" fillId="6" borderId="9" xfId="0" applyFont="1" applyFill="1" applyBorder="1" applyAlignment="1">
      <alignment horizontal="center" vertical="center" wrapText="1" shrinkToFit="1"/>
    </xf>
    <xf numFmtId="0" fontId="59" fillId="6" borderId="10" xfId="0" applyFont="1" applyFill="1" applyBorder="1" applyAlignment="1">
      <alignment horizontal="center" vertical="center" wrapText="1" shrinkToFit="1"/>
    </xf>
    <xf numFmtId="0" fontId="59" fillId="6" borderId="11" xfId="0" applyFont="1" applyFill="1" applyBorder="1" applyAlignment="1">
      <alignment horizontal="center" vertical="center" wrapText="1" shrinkToFit="1"/>
    </xf>
    <xf numFmtId="0" fontId="59" fillId="6" borderId="1" xfId="0" applyFont="1" applyFill="1" applyBorder="1" applyAlignment="1">
      <alignment horizontal="center" vertical="center" wrapText="1" shrinkToFit="1"/>
    </xf>
    <xf numFmtId="0" fontId="59" fillId="6" borderId="0" xfId="0" applyFont="1" applyFill="1" applyAlignment="1">
      <alignment horizontal="center" vertical="center" wrapText="1" shrinkToFit="1"/>
    </xf>
    <xf numFmtId="0" fontId="59" fillId="6" borderId="12" xfId="0" applyFont="1" applyFill="1" applyBorder="1" applyAlignment="1">
      <alignment horizontal="center" vertical="center" wrapText="1" shrinkToFit="1"/>
    </xf>
    <xf numFmtId="0" fontId="59" fillId="14" borderId="9" xfId="0" applyFont="1" applyFill="1" applyBorder="1" applyAlignment="1">
      <alignment horizontal="left" vertical="center" wrapText="1"/>
    </xf>
    <xf numFmtId="0" fontId="59" fillId="14" borderId="10" xfId="0" applyFont="1" applyFill="1" applyBorder="1" applyAlignment="1">
      <alignment horizontal="left" vertical="center" wrapText="1"/>
    </xf>
    <xf numFmtId="0" fontId="59" fillId="14" borderId="1" xfId="0" applyFont="1" applyFill="1" applyBorder="1" applyAlignment="1">
      <alignment vertical="center" wrapText="1"/>
    </xf>
    <xf numFmtId="0" fontId="59" fillId="14" borderId="0" xfId="0" applyFont="1" applyFill="1" applyAlignment="1">
      <alignment vertical="center" wrapText="1"/>
    </xf>
    <xf numFmtId="0" fontId="59" fillId="14" borderId="12" xfId="0" applyFont="1" applyFill="1" applyBorder="1" applyAlignment="1">
      <alignment vertical="center" wrapText="1"/>
    </xf>
    <xf numFmtId="0" fontId="6" fillId="0" borderId="4" xfId="0" applyFont="1" applyBorder="1" applyAlignment="1">
      <alignment horizontal="center" vertical="center" wrapText="1"/>
    </xf>
    <xf numFmtId="0" fontId="62" fillId="24" borderId="9" xfId="0" applyFont="1" applyFill="1" applyBorder="1" applyAlignment="1">
      <alignment horizontal="center" vertical="center" wrapText="1"/>
    </xf>
    <xf numFmtId="0" fontId="62" fillId="24" borderId="10" xfId="0" applyFont="1" applyFill="1" applyBorder="1" applyAlignment="1">
      <alignment horizontal="center" vertical="center" wrapText="1"/>
    </xf>
    <xf numFmtId="0" fontId="62" fillId="24" borderId="11" xfId="0" applyFont="1" applyFill="1" applyBorder="1" applyAlignment="1">
      <alignment horizontal="center" vertical="center" wrapText="1"/>
    </xf>
    <xf numFmtId="0" fontId="62" fillId="24" borderId="1" xfId="0" applyFont="1" applyFill="1" applyBorder="1" applyAlignment="1">
      <alignment horizontal="center" vertical="center" wrapText="1"/>
    </xf>
    <xf numFmtId="0" fontId="62" fillId="24" borderId="0" xfId="0" applyFont="1" applyFill="1" applyAlignment="1">
      <alignment horizontal="center" vertical="center" wrapText="1"/>
    </xf>
    <xf numFmtId="0" fontId="62" fillId="24" borderId="12" xfId="0" applyFont="1" applyFill="1" applyBorder="1" applyAlignment="1">
      <alignment horizontal="center" vertical="center" wrapText="1"/>
    </xf>
    <xf numFmtId="0" fontId="62" fillId="24" borderId="2" xfId="0" applyFont="1" applyFill="1" applyBorder="1" applyAlignment="1">
      <alignment horizontal="center" vertical="center" wrapText="1"/>
    </xf>
    <xf numFmtId="0" fontId="62" fillId="24" borderId="4" xfId="0" applyFont="1" applyFill="1" applyBorder="1" applyAlignment="1">
      <alignment horizontal="center" vertical="center" wrapText="1"/>
    </xf>
    <xf numFmtId="0" fontId="62" fillId="24" borderId="3" xfId="0" applyFont="1" applyFill="1" applyBorder="1" applyAlignment="1">
      <alignment horizontal="center" vertical="center" wrapText="1"/>
    </xf>
    <xf numFmtId="0" fontId="8" fillId="14" borderId="9" xfId="0" applyFont="1" applyFill="1" applyBorder="1" applyAlignment="1">
      <alignment horizontal="center" vertical="top" shrinkToFit="1"/>
    </xf>
    <xf numFmtId="0" fontId="8" fillId="14" borderId="10" xfId="0" applyFont="1" applyFill="1" applyBorder="1" applyAlignment="1">
      <alignment horizontal="center" vertical="top" shrinkToFit="1"/>
    </xf>
    <xf numFmtId="0" fontId="8" fillId="14" borderId="11" xfId="0" applyFont="1" applyFill="1" applyBorder="1" applyAlignment="1">
      <alignment horizontal="center" vertical="top" shrinkToFit="1"/>
    </xf>
    <xf numFmtId="0" fontId="8" fillId="14" borderId="2" xfId="0" applyFont="1" applyFill="1" applyBorder="1" applyAlignment="1">
      <alignment horizontal="center" vertical="top" shrinkToFit="1"/>
    </xf>
    <xf numFmtId="0" fontId="8" fillId="14" borderId="4" xfId="0" applyFont="1" applyFill="1" applyBorder="1" applyAlignment="1">
      <alignment horizontal="center" vertical="top" shrinkToFit="1"/>
    </xf>
    <xf numFmtId="0" fontId="8" fillId="14" borderId="3" xfId="0" applyFont="1" applyFill="1" applyBorder="1" applyAlignment="1">
      <alignment horizontal="center" vertical="top" shrinkToFit="1"/>
    </xf>
    <xf numFmtId="0" fontId="8" fillId="0" borderId="224" xfId="0" applyFont="1" applyBorder="1" applyAlignment="1">
      <alignment vertical="center"/>
    </xf>
    <xf numFmtId="0" fontId="8" fillId="0" borderId="19" xfId="0" applyFont="1" applyBorder="1" applyAlignment="1">
      <alignment vertical="center"/>
    </xf>
    <xf numFmtId="0" fontId="62" fillId="12" borderId="10" xfId="0" applyFont="1" applyFill="1" applyBorder="1" applyAlignment="1" applyProtection="1">
      <alignment horizontal="center" vertical="center"/>
      <protection locked="0"/>
    </xf>
    <xf numFmtId="0" fontId="62" fillId="12" borderId="106" xfId="0" applyFont="1" applyFill="1" applyBorder="1" applyAlignment="1" applyProtection="1">
      <alignment horizontal="center" vertical="center"/>
      <protection locked="0"/>
    </xf>
    <xf numFmtId="0" fontId="62" fillId="24" borderId="9" xfId="0" applyFont="1" applyFill="1" applyBorder="1" applyAlignment="1">
      <alignment horizontal="center" vertical="top" shrinkToFit="1"/>
    </xf>
    <xf numFmtId="0" fontId="62" fillId="24" borderId="10" xfId="0" applyFont="1" applyFill="1" applyBorder="1" applyAlignment="1">
      <alignment horizontal="center" vertical="top" shrinkToFit="1"/>
    </xf>
    <xf numFmtId="0" fontId="62" fillId="24" borderId="11" xfId="0" applyFont="1" applyFill="1" applyBorder="1" applyAlignment="1">
      <alignment horizontal="center" vertical="top" shrinkToFit="1"/>
    </xf>
    <xf numFmtId="0" fontId="62" fillId="24" borderId="2" xfId="0" applyFont="1" applyFill="1" applyBorder="1" applyAlignment="1">
      <alignment horizontal="center" vertical="top" shrinkToFit="1"/>
    </xf>
    <xf numFmtId="0" fontId="62" fillId="24" borderId="4" xfId="0" applyFont="1" applyFill="1" applyBorder="1" applyAlignment="1">
      <alignment horizontal="center" vertical="top" shrinkToFit="1"/>
    </xf>
    <xf numFmtId="0" fontId="62" fillId="24" borderId="3" xfId="0" applyFont="1" applyFill="1" applyBorder="1" applyAlignment="1">
      <alignment horizontal="center" vertical="top" shrinkToFit="1"/>
    </xf>
    <xf numFmtId="0" fontId="8" fillId="6" borderId="9"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3" xfId="0" applyFont="1" applyFill="1" applyBorder="1" applyAlignment="1">
      <alignment horizontal="center" vertical="center"/>
    </xf>
    <xf numFmtId="0" fontId="6" fillId="0" borderId="4" xfId="0" applyFont="1" applyBorder="1" applyAlignment="1">
      <alignment horizontal="left" wrapText="1" shrinkToFit="1"/>
    </xf>
    <xf numFmtId="0" fontId="62" fillId="0" borderId="9" xfId="0" applyFont="1" applyBorder="1" applyAlignment="1">
      <alignment horizontal="left" vertical="center" wrapText="1" shrinkToFit="1"/>
    </xf>
    <xf numFmtId="0" fontId="62" fillId="0" borderId="10" xfId="0" applyFont="1" applyBorder="1" applyAlignment="1">
      <alignment horizontal="left" vertical="center" wrapText="1" shrinkToFit="1"/>
    </xf>
    <xf numFmtId="0" fontId="62" fillId="0" borderId="11" xfId="0" applyFont="1" applyBorder="1" applyAlignment="1">
      <alignment horizontal="left" vertical="center" wrapText="1" shrinkToFit="1"/>
    </xf>
    <xf numFmtId="0" fontId="62" fillId="0" borderId="1" xfId="0" applyFont="1" applyBorder="1" applyAlignment="1">
      <alignment horizontal="left" vertical="center" wrapText="1" shrinkToFit="1"/>
    </xf>
    <xf numFmtId="0" fontId="62" fillId="0" borderId="0" xfId="0" applyFont="1" applyAlignment="1">
      <alignment horizontal="left" vertical="center" wrapText="1" shrinkToFit="1"/>
    </xf>
    <xf numFmtId="0" fontId="62" fillId="0" borderId="12" xfId="0" applyFont="1" applyBorder="1" applyAlignment="1">
      <alignment horizontal="left" vertical="center" wrapText="1" shrinkToFit="1"/>
    </xf>
    <xf numFmtId="0" fontId="62" fillId="0" borderId="2" xfId="0" applyFont="1" applyBorder="1" applyAlignment="1">
      <alignment horizontal="left" vertical="center" wrapText="1" shrinkToFit="1"/>
    </xf>
    <xf numFmtId="0" fontId="62" fillId="0" borderId="4" xfId="0" applyFont="1" applyBorder="1" applyAlignment="1">
      <alignment horizontal="left" vertical="center" wrapText="1" shrinkToFit="1"/>
    </xf>
    <xf numFmtId="0" fontId="62" fillId="0" borderId="3" xfId="0" applyFont="1" applyBorder="1" applyAlignment="1">
      <alignment horizontal="left" vertical="center" wrapText="1" shrinkToFit="1"/>
    </xf>
    <xf numFmtId="0" fontId="85" fillId="0" borderId="1" xfId="0" applyFont="1" applyBorder="1" applyAlignment="1">
      <alignment horizontal="center" vertical="center" shrinkToFit="1"/>
    </xf>
    <xf numFmtId="0" fontId="85" fillId="0" borderId="0" xfId="0" applyFont="1" applyAlignment="1">
      <alignment vertical="center" shrinkToFit="1"/>
    </xf>
    <xf numFmtId="0" fontId="59" fillId="0" borderId="0" xfId="0" applyFont="1" applyAlignment="1">
      <alignment horizontal="left" vertical="center" shrinkToFit="1"/>
    </xf>
    <xf numFmtId="0" fontId="96" fillId="0" borderId="0" xfId="0" applyFont="1" applyAlignment="1" applyProtection="1">
      <alignment horizontal="left" vertical="center" wrapText="1" shrinkToFit="1"/>
      <protection locked="0"/>
    </xf>
    <xf numFmtId="0" fontId="85" fillId="0" borderId="0" xfId="0" applyFont="1" applyAlignment="1">
      <alignment vertical="center"/>
    </xf>
    <xf numFmtId="0" fontId="85" fillId="0" borderId="12" xfId="0" applyFont="1" applyBorder="1" applyAlignment="1">
      <alignment vertical="center"/>
    </xf>
    <xf numFmtId="0" fontId="85" fillId="0" borderId="2" xfId="0" applyFont="1" applyBorder="1" applyAlignment="1">
      <alignment horizontal="center" vertical="center" shrinkToFit="1"/>
    </xf>
    <xf numFmtId="0" fontId="68" fillId="8" borderId="0" xfId="0" applyFont="1" applyFill="1" applyAlignment="1" applyProtection="1">
      <alignment horizontal="left" vertical="center" wrapText="1" shrinkToFit="1"/>
      <protection locked="0"/>
    </xf>
    <xf numFmtId="0" fontId="68" fillId="8" borderId="4" xfId="0" applyFont="1" applyFill="1" applyBorder="1" applyAlignment="1" applyProtection="1">
      <alignment horizontal="left" vertical="center" wrapText="1" shrinkToFit="1"/>
      <protection locked="0"/>
    </xf>
    <xf numFmtId="0" fontId="85" fillId="0" borderId="3" xfId="0" applyFont="1" applyBorder="1" applyAlignment="1">
      <alignment vertical="center"/>
    </xf>
    <xf numFmtId="0" fontId="7" fillId="0" borderId="2" xfId="0" applyFont="1" applyBorder="1" applyAlignment="1">
      <alignment horizontal="left" vertical="center" wrapText="1" shrinkToFit="1"/>
    </xf>
    <xf numFmtId="0" fontId="7" fillId="0" borderId="4"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0" fillId="0" borderId="12" xfId="0" applyBorder="1" applyAlignment="1">
      <alignment vertical="center" shrinkToFit="1"/>
    </xf>
    <xf numFmtId="0" fontId="9" fillId="8" borderId="0" xfId="0" applyFont="1" applyFill="1" applyAlignment="1">
      <alignment horizontal="left" vertical="center" wrapText="1" shrinkToFit="1"/>
    </xf>
    <xf numFmtId="0" fontId="9" fillId="8" borderId="4" xfId="0" applyFont="1" applyFill="1" applyBorder="1" applyAlignment="1">
      <alignment horizontal="left" vertical="center" wrapText="1" shrinkToFit="1"/>
    </xf>
    <xf numFmtId="0" fontId="8" fillId="0" borderId="12" xfId="0" applyFont="1" applyBorder="1" applyAlignment="1" applyProtection="1">
      <alignment horizontal="left" vertical="center" wrapText="1" shrinkToFit="1"/>
      <protection locked="0"/>
    </xf>
    <xf numFmtId="0" fontId="0" fillId="0" borderId="3" xfId="0" applyBorder="1" applyAlignment="1">
      <alignment horizontal="left" vertical="center" wrapText="1" shrinkToFit="1"/>
    </xf>
    <xf numFmtId="0" fontId="8" fillId="0" borderId="1" xfId="0" applyFont="1" applyBorder="1" applyAlignment="1">
      <alignment vertical="center" wrapText="1" shrinkToFit="1"/>
    </xf>
    <xf numFmtId="0" fontId="8" fillId="0" borderId="21" xfId="0" applyFont="1" applyBorder="1" applyAlignment="1">
      <alignment vertical="center" shrinkToFit="1"/>
    </xf>
    <xf numFmtId="0" fontId="12" fillId="0" borderId="21" xfId="0" applyFont="1" applyBorder="1" applyAlignment="1">
      <alignment vertical="center" shrinkToFit="1"/>
    </xf>
    <xf numFmtId="0" fontId="7" fillId="0" borderId="4" xfId="0" applyFont="1" applyBorder="1" applyAlignment="1">
      <alignment horizontal="left" vertical="center" shrinkToFit="1"/>
    </xf>
    <xf numFmtId="0" fontId="9" fillId="8" borderId="4" xfId="0" applyFont="1" applyFill="1" applyBorder="1" applyAlignment="1" applyProtection="1">
      <alignment horizontal="left" vertical="center" wrapText="1"/>
      <protection locked="0"/>
    </xf>
    <xf numFmtId="0" fontId="7" fillId="0" borderId="51" xfId="0" applyFont="1" applyBorder="1" applyAlignment="1">
      <alignment horizontal="left" vertical="center" wrapText="1" shrinkToFit="1"/>
    </xf>
    <xf numFmtId="0" fontId="7" fillId="0" borderId="51" xfId="0" applyFont="1" applyBorder="1" applyAlignment="1">
      <alignment horizontal="left" vertical="center" shrinkToFit="1"/>
    </xf>
    <xf numFmtId="0" fontId="7" fillId="0" borderId="20" xfId="0" applyFont="1" applyBorder="1" applyAlignment="1">
      <alignment horizontal="left" vertical="center"/>
    </xf>
    <xf numFmtId="0" fontId="7" fillId="0" borderId="112" xfId="0" applyFont="1" applyBorder="1" applyAlignment="1">
      <alignment horizontal="center" vertical="center"/>
    </xf>
    <xf numFmtId="0" fontId="7" fillId="0" borderId="98" xfId="0" applyFont="1" applyBorder="1" applyAlignment="1">
      <alignment horizontal="center" vertical="center"/>
    </xf>
    <xf numFmtId="0" fontId="0" fillId="0" borderId="99"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left" vertical="center" wrapText="1" shrinkToFit="1"/>
    </xf>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12" xfId="0" applyFont="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9" fillId="8" borderId="10" xfId="0" applyFont="1" applyFill="1" applyBorder="1" applyAlignment="1" applyProtection="1">
      <alignment horizontal="left" vertical="center" wrapText="1"/>
      <protection locked="0"/>
    </xf>
    <xf numFmtId="0" fontId="62" fillId="0" borderId="9" xfId="0" applyFont="1" applyBorder="1" applyAlignment="1">
      <alignment horizontal="center" vertical="center" shrinkToFit="1"/>
    </xf>
    <xf numFmtId="0" fontId="62" fillId="0" borderId="10" xfId="0" applyFont="1" applyBorder="1" applyAlignment="1">
      <alignment horizontal="center" vertical="center" shrinkToFit="1"/>
    </xf>
    <xf numFmtId="0" fontId="62" fillId="0" borderId="11" xfId="0" applyFont="1" applyBorder="1" applyAlignment="1">
      <alignment horizontal="center" vertical="center" shrinkToFit="1"/>
    </xf>
    <xf numFmtId="0" fontId="62" fillId="0" borderId="2" xfId="0" applyFont="1" applyBorder="1" applyAlignment="1">
      <alignment horizontal="center" vertical="center" shrinkToFit="1"/>
    </xf>
    <xf numFmtId="0" fontId="62" fillId="0" borderId="4" xfId="0" applyFont="1" applyBorder="1" applyAlignment="1">
      <alignment horizontal="center" vertical="center" shrinkToFit="1"/>
    </xf>
    <xf numFmtId="0" fontId="62" fillId="0" borderId="3" xfId="0" applyFont="1" applyBorder="1" applyAlignment="1">
      <alignment horizontal="center" vertical="center" shrinkToFit="1"/>
    </xf>
    <xf numFmtId="0" fontId="8" fillId="0" borderId="21" xfId="0" applyFont="1" applyBorder="1" applyAlignment="1">
      <alignment horizontal="left" vertical="center" shrinkToFit="1"/>
    </xf>
    <xf numFmtId="0" fontId="7" fillId="14" borderId="9" xfId="0" applyFont="1" applyFill="1" applyBorder="1" applyAlignment="1">
      <alignment horizontal="left" vertical="center" wrapText="1"/>
    </xf>
    <xf numFmtId="0" fontId="7" fillId="14" borderId="10" xfId="0" applyFont="1" applyFill="1" applyBorder="1" applyAlignment="1">
      <alignment horizontal="left" vertical="center" wrapText="1"/>
    </xf>
    <xf numFmtId="0" fontId="7" fillId="14" borderId="11" xfId="0" applyFont="1" applyFill="1" applyBorder="1" applyAlignment="1">
      <alignment horizontal="left" vertical="center" wrapText="1"/>
    </xf>
    <xf numFmtId="0" fontId="7" fillId="14" borderId="1" xfId="0" applyFont="1" applyFill="1" applyBorder="1" applyAlignment="1">
      <alignment horizontal="left" vertical="center" wrapText="1"/>
    </xf>
    <xf numFmtId="0" fontId="7" fillId="14" borderId="0" xfId="0" applyFont="1" applyFill="1" applyAlignment="1">
      <alignment horizontal="left" vertical="center" wrapText="1"/>
    </xf>
    <xf numFmtId="0" fontId="7" fillId="14" borderId="12" xfId="0" applyFont="1" applyFill="1" applyBorder="1" applyAlignment="1">
      <alignment horizontal="left" vertical="center" wrapText="1"/>
    </xf>
    <xf numFmtId="0" fontId="7" fillId="14" borderId="2" xfId="0" applyFont="1" applyFill="1" applyBorder="1" applyAlignment="1">
      <alignment horizontal="left" vertical="center" wrapText="1"/>
    </xf>
    <xf numFmtId="0" fontId="7" fillId="14" borderId="4" xfId="0" applyFont="1" applyFill="1" applyBorder="1" applyAlignment="1">
      <alignment horizontal="left" vertical="center" wrapText="1"/>
    </xf>
    <xf numFmtId="0" fontId="7" fillId="14" borderId="3" xfId="0" applyFont="1" applyFill="1" applyBorder="1" applyAlignment="1">
      <alignment horizontal="left" vertical="center" wrapText="1"/>
    </xf>
    <xf numFmtId="0" fontId="8" fillId="12" borderId="7" xfId="0" applyFont="1" applyFill="1" applyBorder="1" applyAlignment="1">
      <alignment horizontal="center" vertical="center" shrinkToFit="1"/>
    </xf>
    <xf numFmtId="0" fontId="8" fillId="8" borderId="7" xfId="0" applyFont="1" applyFill="1" applyBorder="1" applyAlignment="1">
      <alignment horizontal="center" vertical="center" shrinkToFit="1"/>
    </xf>
    <xf numFmtId="0" fontId="8"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8" xfId="0" applyBorder="1" applyAlignment="1">
      <alignment horizontal="left"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0" fillId="0" borderId="4" xfId="0" applyBorder="1" applyAlignment="1">
      <alignment horizontal="right" vertical="center" shrinkToFit="1"/>
    </xf>
    <xf numFmtId="0" fontId="8" fillId="0" borderId="6"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8" fillId="8" borderId="4" xfId="0" applyFont="1" applyFill="1" applyBorder="1" applyAlignment="1">
      <alignment horizontal="center"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50" fillId="0" borderId="9" xfId="0" applyFont="1" applyBorder="1" applyAlignment="1">
      <alignment horizontal="left" vertical="center" wrapText="1" shrinkToFit="1"/>
    </xf>
    <xf numFmtId="0" fontId="50" fillId="0" borderId="10" xfId="0" applyFont="1" applyBorder="1" applyAlignment="1">
      <alignment horizontal="left" vertical="center" wrapText="1" shrinkToFit="1"/>
    </xf>
    <xf numFmtId="0" fontId="50" fillId="0" borderId="11" xfId="0" applyFont="1" applyBorder="1" applyAlignment="1">
      <alignment horizontal="left" vertical="center" wrapText="1" shrinkToFit="1"/>
    </xf>
    <xf numFmtId="0" fontId="50" fillId="0" borderId="1" xfId="0" applyFont="1" applyBorder="1" applyAlignment="1">
      <alignment horizontal="left" vertical="center" wrapText="1" shrinkToFit="1"/>
    </xf>
    <xf numFmtId="0" fontId="50" fillId="0" borderId="0" xfId="0" applyFont="1" applyAlignment="1">
      <alignment horizontal="left" vertical="center" wrapText="1" shrinkToFit="1"/>
    </xf>
    <xf numFmtId="0" fontId="50" fillId="0" borderId="12" xfId="0" applyFont="1" applyBorder="1" applyAlignment="1">
      <alignment horizontal="left" vertical="center" wrapText="1" shrinkToFit="1"/>
    </xf>
    <xf numFmtId="0" fontId="50" fillId="0" borderId="2" xfId="0" applyFont="1" applyBorder="1" applyAlignment="1">
      <alignment horizontal="left" vertical="center" wrapText="1" shrinkToFit="1"/>
    </xf>
    <xf numFmtId="0" fontId="50" fillId="0" borderId="4" xfId="0" applyFont="1" applyBorder="1" applyAlignment="1">
      <alignment horizontal="left" vertical="center" wrapText="1" shrinkToFit="1"/>
    </xf>
    <xf numFmtId="0" fontId="50" fillId="0" borderId="3" xfId="0" applyFont="1" applyBorder="1" applyAlignment="1">
      <alignment horizontal="left" vertical="center" wrapText="1" shrinkToFit="1"/>
    </xf>
    <xf numFmtId="0" fontId="50" fillId="0" borderId="9" xfId="0" applyFont="1" applyBorder="1" applyAlignment="1">
      <alignment horizontal="center" vertical="center" wrapText="1"/>
    </xf>
    <xf numFmtId="0" fontId="50" fillId="0" borderId="10" xfId="0" applyFont="1" applyBorder="1" applyAlignment="1">
      <alignment horizontal="center" vertical="center" wrapText="1"/>
    </xf>
    <xf numFmtId="0" fontId="50" fillId="0" borderId="106"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0" xfId="0" applyFont="1" applyAlignment="1">
      <alignment horizontal="center" vertical="center" wrapText="1"/>
    </xf>
    <xf numFmtId="0" fontId="50" fillId="0" borderId="134"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4" xfId="0" applyFont="1" applyBorder="1" applyAlignment="1">
      <alignment horizontal="center" vertical="center" wrapText="1"/>
    </xf>
    <xf numFmtId="0" fontId="50" fillId="0" borderId="27" xfId="0" applyFont="1" applyBorder="1" applyAlignment="1">
      <alignment horizontal="center" vertical="center" wrapText="1"/>
    </xf>
    <xf numFmtId="0" fontId="50" fillId="0" borderId="10" xfId="0" applyFont="1" applyBorder="1" applyAlignment="1">
      <alignment horizontal="center" vertical="center"/>
    </xf>
    <xf numFmtId="0" fontId="50" fillId="0" borderId="11"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Alignment="1">
      <alignment horizontal="center" vertical="center"/>
    </xf>
    <xf numFmtId="0" fontId="50" fillId="0" borderId="12" xfId="0" applyFont="1" applyBorder="1" applyAlignment="1">
      <alignment horizontal="center" vertical="center"/>
    </xf>
    <xf numFmtId="0" fontId="50" fillId="0" borderId="2" xfId="0" applyFont="1" applyBorder="1" applyAlignment="1">
      <alignment horizontal="center" vertical="center"/>
    </xf>
    <xf numFmtId="0" fontId="50" fillId="0" borderId="4" xfId="0" applyFont="1" applyBorder="1" applyAlignment="1">
      <alignment horizontal="center" vertical="center"/>
    </xf>
    <xf numFmtId="0" fontId="50" fillId="0" borderId="3" xfId="0" applyFont="1" applyBorder="1" applyAlignment="1">
      <alignment horizontal="center" vertical="center"/>
    </xf>
    <xf numFmtId="0" fontId="50" fillId="0" borderId="9" xfId="0" applyFont="1" applyBorder="1" applyAlignment="1">
      <alignment horizontal="center" vertical="center"/>
    </xf>
    <xf numFmtId="0" fontId="109" fillId="0" borderId="0" xfId="0" applyFont="1" applyAlignment="1">
      <alignment horizontal="left" vertical="center" wrapText="1"/>
    </xf>
    <xf numFmtId="0" fontId="41" fillId="0" borderId="0" xfId="0" applyFont="1" applyAlignment="1">
      <alignment horizontal="left" vertical="center"/>
    </xf>
    <xf numFmtId="0" fontId="51" fillId="8" borderId="0" xfId="0" applyFont="1" applyFill="1" applyAlignment="1">
      <alignment horizontal="left" vertical="center" wrapText="1"/>
    </xf>
    <xf numFmtId="0" fontId="16" fillId="0" borderId="4" xfId="0" applyFont="1" applyBorder="1" applyAlignment="1">
      <alignment horizontal="left" vertical="center" wrapText="1"/>
    </xf>
    <xf numFmtId="0" fontId="41" fillId="0" borderId="12" xfId="0" applyFont="1" applyBorder="1" applyAlignment="1">
      <alignment horizontal="left" vertical="center"/>
    </xf>
    <xf numFmtId="0" fontId="8" fillId="0" borderId="7"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12" borderId="1" xfId="0" applyFont="1" applyFill="1" applyBorder="1" applyAlignment="1" applyProtection="1">
      <alignment horizontal="center" vertical="center"/>
      <protection locked="0"/>
    </xf>
    <xf numFmtId="0" fontId="7" fillId="12" borderId="134" xfId="0" applyFont="1" applyFill="1" applyBorder="1" applyAlignment="1" applyProtection="1">
      <alignment horizontal="center" vertical="center"/>
      <protection locked="0"/>
    </xf>
    <xf numFmtId="0" fontId="7" fillId="0" borderId="0" xfId="0" applyFont="1" applyAlignment="1">
      <alignment vertical="center"/>
    </xf>
    <xf numFmtId="0" fontId="6" fillId="0" borderId="10" xfId="0" applyFont="1" applyBorder="1" applyAlignment="1">
      <alignment horizontal="center" vertical="center" wrapText="1"/>
    </xf>
    <xf numFmtId="0" fontId="6" fillId="0" borderId="4" xfId="0" applyFont="1" applyBorder="1" applyAlignment="1">
      <alignment horizontal="left" wrapText="1"/>
    </xf>
    <xf numFmtId="0" fontId="9" fillId="0" borderId="51" xfId="0" applyFont="1" applyBorder="1" applyAlignment="1">
      <alignment horizontal="center" vertical="center" wrapText="1"/>
    </xf>
    <xf numFmtId="0" fontId="7" fillId="12" borderId="9" xfId="0" applyFont="1" applyFill="1" applyBorder="1" applyAlignment="1" applyProtection="1">
      <alignment horizontal="center" vertical="center"/>
      <protection locked="0"/>
    </xf>
    <xf numFmtId="0" fontId="7" fillId="12" borderId="106" xfId="0" applyFont="1" applyFill="1" applyBorder="1" applyAlignment="1" applyProtection="1">
      <alignment horizontal="center" vertical="center"/>
      <protection locked="0"/>
    </xf>
    <xf numFmtId="0" fontId="7" fillId="12" borderId="2" xfId="0" applyFont="1" applyFill="1" applyBorder="1" applyAlignment="1" applyProtection="1">
      <alignment horizontal="center" vertical="center"/>
      <protection locked="0"/>
    </xf>
    <xf numFmtId="0" fontId="7" fillId="12" borderId="27" xfId="0" applyFont="1" applyFill="1" applyBorder="1" applyAlignment="1" applyProtection="1">
      <alignment horizontal="center" vertical="center"/>
      <protection locked="0"/>
    </xf>
    <xf numFmtId="0" fontId="6" fillId="0" borderId="126" xfId="0" applyFont="1" applyBorder="1" applyAlignment="1">
      <alignment horizontal="center" vertical="center" wrapText="1"/>
    </xf>
    <xf numFmtId="0" fontId="6" fillId="0" borderId="101" xfId="0" applyFont="1" applyBorder="1" applyAlignment="1">
      <alignment horizontal="center" vertical="center" wrapText="1"/>
    </xf>
    <xf numFmtId="0" fontId="6" fillId="0" borderId="127" xfId="0" applyFont="1" applyBorder="1" applyAlignment="1">
      <alignment horizontal="center" vertical="center" wrapText="1"/>
    </xf>
    <xf numFmtId="0" fontId="6" fillId="0" borderId="103" xfId="0" applyFont="1" applyBorder="1" applyAlignment="1">
      <alignment horizontal="center" vertical="center" wrapText="1"/>
    </xf>
    <xf numFmtId="0" fontId="7" fillId="12" borderId="33" xfId="0" applyFont="1" applyFill="1" applyBorder="1" applyAlignment="1" applyProtection="1">
      <alignment horizontal="center" vertical="center"/>
      <protection locked="0"/>
    </xf>
    <xf numFmtId="0" fontId="8" fillId="0" borderId="105" xfId="0" applyFont="1"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8" fillId="12" borderId="7" xfId="0" applyFont="1" applyFill="1" applyBorder="1" applyAlignment="1" applyProtection="1">
      <alignment horizontal="center" vertical="center" shrinkToFit="1"/>
      <protection locked="0"/>
    </xf>
    <xf numFmtId="0" fontId="9" fillId="0" borderId="51" xfId="0" applyFont="1" applyBorder="1" applyAlignment="1">
      <alignment horizontal="center" vertical="center"/>
    </xf>
    <xf numFmtId="0" fontId="19" fillId="0" borderId="147" xfId="0" applyFont="1" applyBorder="1" applyAlignment="1">
      <alignment vertical="center" wrapText="1"/>
    </xf>
    <xf numFmtId="0" fontId="7" fillId="0" borderId="12" xfId="0" applyFont="1" applyBorder="1" applyAlignment="1">
      <alignment vertical="center"/>
    </xf>
    <xf numFmtId="0" fontId="19" fillId="0" borderId="219" xfId="0" applyFont="1" applyBorder="1" applyAlignment="1">
      <alignment vertical="center" wrapText="1"/>
    </xf>
    <xf numFmtId="0" fontId="7" fillId="0" borderId="4" xfId="0" applyFont="1" applyBorder="1" applyAlignment="1">
      <alignment vertical="center"/>
    </xf>
    <xf numFmtId="0" fontId="11" fillId="8" borderId="4" xfId="0" applyFont="1" applyFill="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8" fillId="12" borderId="10" xfId="0" applyFont="1" applyFill="1" applyBorder="1" applyAlignment="1" applyProtection="1">
      <alignment horizontal="center" vertical="center" wrapText="1"/>
      <protection locked="0"/>
    </xf>
    <xf numFmtId="0" fontId="8" fillId="12" borderId="4" xfId="0" applyFont="1" applyFill="1" applyBorder="1" applyAlignment="1" applyProtection="1">
      <alignment horizontal="center" vertical="center" wrapText="1"/>
      <protection locked="0"/>
    </xf>
    <xf numFmtId="0" fontId="8" fillId="0" borderId="10"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14" borderId="9" xfId="0" applyFont="1" applyFill="1" applyBorder="1" applyAlignment="1">
      <alignment horizontal="left" vertical="center"/>
    </xf>
    <xf numFmtId="0" fontId="7" fillId="0" borderId="1" xfId="0" applyFont="1" applyBorder="1" applyAlignment="1">
      <alignment vertical="center"/>
    </xf>
    <xf numFmtId="0" fontId="7" fillId="0" borderId="2" xfId="0" applyFont="1" applyBorder="1" applyAlignment="1">
      <alignment vertical="center"/>
    </xf>
    <xf numFmtId="0" fontId="9" fillId="0" borderId="0" xfId="0" applyFont="1" applyAlignment="1">
      <alignment horizontal="center" vertical="center" wrapText="1"/>
    </xf>
    <xf numFmtId="0" fontId="9" fillId="8" borderId="10" xfId="0" applyFont="1" applyFill="1" applyBorder="1" applyAlignment="1">
      <alignment horizontal="left" vertical="center" wrapText="1"/>
    </xf>
    <xf numFmtId="0" fontId="16" fillId="0" borderId="10" xfId="0" applyFont="1" applyBorder="1" applyAlignment="1">
      <alignment horizontal="left" vertical="center" wrapText="1"/>
    </xf>
    <xf numFmtId="0" fontId="9" fillId="0" borderId="1" xfId="0" applyFont="1" applyBorder="1" applyAlignment="1">
      <alignment vertical="center" wrapText="1"/>
    </xf>
    <xf numFmtId="0" fontId="11" fillId="8" borderId="4" xfId="0" applyFont="1" applyFill="1" applyBorder="1" applyAlignment="1">
      <alignment vertical="center" wrapText="1"/>
    </xf>
    <xf numFmtId="0" fontId="7" fillId="14" borderId="2" xfId="0" applyFont="1" applyFill="1" applyBorder="1" applyAlignment="1">
      <alignment horizontal="left" vertical="center"/>
    </xf>
    <xf numFmtId="0" fontId="7" fillId="14" borderId="4" xfId="0" applyFont="1" applyFill="1" applyBorder="1" applyAlignment="1">
      <alignment horizontal="left" vertical="center"/>
    </xf>
    <xf numFmtId="0" fontId="7" fillId="14" borderId="3" xfId="0" applyFont="1" applyFill="1" applyBorder="1" applyAlignment="1">
      <alignment horizontal="left" vertical="center"/>
    </xf>
    <xf numFmtId="0" fontId="0" fillId="0" borderId="2" xfId="0" applyBorder="1" applyAlignment="1">
      <alignment horizontal="left" vertical="center" wrapText="1" shrinkToFit="1"/>
    </xf>
    <xf numFmtId="0" fontId="7" fillId="0" borderId="4" xfId="0" applyFont="1" applyBorder="1" applyAlignment="1">
      <alignment horizontal="center" vertical="center" shrinkToFit="1"/>
    </xf>
    <xf numFmtId="0" fontId="7" fillId="0" borderId="3" xfId="0" applyFont="1" applyBorder="1" applyAlignment="1">
      <alignment horizontal="center" vertical="center" shrinkToFit="1"/>
    </xf>
    <xf numFmtId="0" fontId="85" fillId="0" borderId="2" xfId="0" applyFont="1" applyBorder="1" applyAlignment="1">
      <alignment horizontal="center" vertical="center"/>
    </xf>
    <xf numFmtId="0" fontId="85" fillId="0" borderId="4" xfId="0" applyFont="1"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 xfId="0" applyBorder="1" applyAlignment="1">
      <alignment horizontal="left" vertical="center" wrapText="1" shrinkToFit="1"/>
    </xf>
    <xf numFmtId="0" fontId="0" fillId="0" borderId="0" xfId="0" applyAlignment="1">
      <alignment horizontal="left" vertical="center" wrapText="1" shrinkToFit="1"/>
    </xf>
    <xf numFmtId="0" fontId="0" fillId="0" borderId="12" xfId="0" applyBorder="1" applyAlignment="1">
      <alignment horizontal="left" vertical="center" wrapText="1" shrinkToFit="1"/>
    </xf>
    <xf numFmtId="0" fontId="62" fillId="0" borderId="9" xfId="0" applyFont="1" applyBorder="1" applyAlignment="1">
      <alignment horizontal="center" vertical="center" wrapText="1" shrinkToFit="1"/>
    </xf>
    <xf numFmtId="0" fontId="62" fillId="0" borderId="10" xfId="0" applyFont="1" applyBorder="1" applyAlignment="1">
      <alignment horizontal="center" vertical="center" wrapText="1" shrinkToFit="1"/>
    </xf>
    <xf numFmtId="0" fontId="62" fillId="0" borderId="2" xfId="0" applyFont="1" applyBorder="1" applyAlignment="1">
      <alignment horizontal="center" vertical="center" wrapText="1" shrinkToFit="1"/>
    </xf>
    <xf numFmtId="0" fontId="62" fillId="0" borderId="4" xfId="0" applyFont="1" applyBorder="1" applyAlignment="1">
      <alignment horizontal="center" vertical="center" wrapText="1" shrinkToFit="1"/>
    </xf>
    <xf numFmtId="0" fontId="68" fillId="0" borderId="10" xfId="0" applyFont="1" applyBorder="1" applyAlignment="1">
      <alignment vertical="center" shrinkToFit="1"/>
    </xf>
    <xf numFmtId="0" fontId="0" fillId="0" borderId="10" xfId="0" applyBorder="1" applyAlignment="1">
      <alignment vertical="center"/>
    </xf>
    <xf numFmtId="0" fontId="59" fillId="12" borderId="10" xfId="0" applyFont="1" applyFill="1" applyBorder="1" applyAlignment="1" applyProtection="1">
      <alignment horizontal="center" vertical="center"/>
      <protection locked="0"/>
    </xf>
    <xf numFmtId="0" fontId="59" fillId="12" borderId="106" xfId="0" applyFont="1" applyFill="1" applyBorder="1" applyAlignment="1" applyProtection="1">
      <alignment horizontal="center" vertical="center"/>
      <protection locked="0"/>
    </xf>
    <xf numFmtId="0" fontId="59" fillId="12" borderId="4" xfId="0" applyFont="1" applyFill="1" applyBorder="1" applyAlignment="1" applyProtection="1">
      <alignment horizontal="center" vertical="center"/>
      <protection locked="0"/>
    </xf>
    <xf numFmtId="0" fontId="59" fillId="12" borderId="27" xfId="0" applyFont="1" applyFill="1" applyBorder="1" applyAlignment="1" applyProtection="1">
      <alignment horizontal="center" vertical="center"/>
      <protection locked="0"/>
    </xf>
    <xf numFmtId="0" fontId="62" fillId="8" borderId="10" xfId="0" applyFont="1" applyFill="1" applyBorder="1" applyAlignment="1" applyProtection="1">
      <alignment horizontal="center" vertical="center"/>
      <protection locked="0"/>
    </xf>
    <xf numFmtId="0" fontId="62" fillId="8" borderId="4" xfId="0" applyFont="1" applyFill="1" applyBorder="1" applyAlignment="1" applyProtection="1">
      <alignment horizontal="center" vertical="center"/>
      <protection locked="0"/>
    </xf>
    <xf numFmtId="0" fontId="68" fillId="0" borderId="106" xfId="0" applyFont="1" applyBorder="1" applyAlignment="1">
      <alignment horizontal="center" vertical="center"/>
    </xf>
    <xf numFmtId="0" fontId="68" fillId="0" borderId="27" xfId="0" applyFont="1" applyBorder="1" applyAlignment="1">
      <alignment horizontal="center" vertical="center"/>
    </xf>
    <xf numFmtId="0" fontId="69" fillId="0" borderId="10" xfId="0" applyFont="1" applyBorder="1" applyAlignment="1">
      <alignment horizontal="center" vertical="center" wrapText="1"/>
    </xf>
    <xf numFmtId="0" fontId="69" fillId="0" borderId="4" xfId="0" applyFont="1" applyBorder="1" applyAlignment="1">
      <alignment horizontal="center" vertical="center" wrapText="1"/>
    </xf>
    <xf numFmtId="0" fontId="62" fillId="14" borderId="9" xfId="0" applyFont="1" applyFill="1" applyBorder="1" applyAlignment="1">
      <alignment horizontal="left" vertical="center" shrinkToFit="1"/>
    </xf>
    <xf numFmtId="0" fontId="62" fillId="14" borderId="10" xfId="0" applyFont="1" applyFill="1" applyBorder="1" applyAlignment="1">
      <alignment horizontal="left" vertical="center" shrinkToFit="1"/>
    </xf>
    <xf numFmtId="0" fontId="62" fillId="14" borderId="11" xfId="0" applyFont="1" applyFill="1" applyBorder="1" applyAlignment="1">
      <alignment horizontal="left" vertical="center" shrinkToFit="1"/>
    </xf>
    <xf numFmtId="0" fontId="62" fillId="0" borderId="1" xfId="0" applyFont="1" applyBorder="1" applyAlignment="1">
      <alignment horizontal="center" vertical="center" shrinkToFit="1"/>
    </xf>
    <xf numFmtId="0" fontId="62" fillId="0" borderId="12" xfId="0" applyFont="1" applyBorder="1" applyAlignment="1">
      <alignment horizontal="center" vertical="center"/>
    </xf>
    <xf numFmtId="0" fontId="62" fillId="0" borderId="3" xfId="0" applyFont="1" applyBorder="1" applyAlignment="1">
      <alignment horizontal="center" vertical="center"/>
    </xf>
    <xf numFmtId="0" fontId="62" fillId="0" borderId="9" xfId="0" applyFont="1" applyBorder="1" applyAlignment="1">
      <alignment horizontal="left" vertical="center" shrinkToFit="1"/>
    </xf>
    <xf numFmtId="0" fontId="62" fillId="0" borderId="10" xfId="0" applyFont="1" applyBorder="1" applyAlignment="1">
      <alignment horizontal="left" vertical="center" shrinkToFit="1"/>
    </xf>
    <xf numFmtId="0" fontId="62" fillId="0" borderId="11" xfId="0" applyFont="1" applyBorder="1" applyAlignment="1">
      <alignment horizontal="left" vertical="center" shrinkToFit="1"/>
    </xf>
    <xf numFmtId="0" fontId="59" fillId="0" borderId="1" xfId="0" applyFont="1" applyBorder="1" applyAlignment="1">
      <alignment horizontal="left" vertical="center" shrinkToFit="1"/>
    </xf>
    <xf numFmtId="0" fontId="68" fillId="0" borderId="11" xfId="0" applyFont="1" applyBorder="1" applyAlignment="1">
      <alignment horizontal="center" vertical="center"/>
    </xf>
    <xf numFmtId="0" fontId="68" fillId="0" borderId="3" xfId="0" applyFont="1" applyBorder="1" applyAlignment="1">
      <alignment horizontal="center" vertical="center"/>
    </xf>
    <xf numFmtId="0" fontId="0" fillId="0" borderId="10" xfId="0" applyBorder="1" applyAlignment="1">
      <alignment horizontal="center" vertical="center" shrinkToFit="1"/>
    </xf>
    <xf numFmtId="0" fontId="68" fillId="8" borderId="4" xfId="0" applyFont="1" applyFill="1" applyBorder="1" applyAlignment="1">
      <alignment vertical="center"/>
    </xf>
    <xf numFmtId="0" fontId="62" fillId="0" borderId="0" xfId="0" applyFont="1" applyAlignment="1">
      <alignment horizontal="center" vertical="center" shrinkToFit="1"/>
    </xf>
    <xf numFmtId="0" fontId="68" fillId="20" borderId="4" xfId="0" applyFont="1" applyFill="1" applyBorder="1" applyAlignment="1" applyProtection="1">
      <alignment horizontal="left" vertical="center" wrapText="1"/>
      <protection locked="0"/>
    </xf>
    <xf numFmtId="0" fontId="9" fillId="0" borderId="3" xfId="0" applyFont="1" applyBorder="1" applyAlignment="1">
      <alignment vertical="center"/>
    </xf>
    <xf numFmtId="0" fontId="22" fillId="0" borderId="0" xfId="0" applyFont="1" applyAlignment="1" applyProtection="1">
      <alignment horizontal="center" vertical="center"/>
      <protection locked="0"/>
    </xf>
    <xf numFmtId="0" fontId="62" fillId="0" borderId="1" xfId="0" applyFont="1" applyBorder="1" applyAlignment="1">
      <alignment horizontal="left" vertical="center" shrinkToFit="1"/>
    </xf>
    <xf numFmtId="0" fontId="62" fillId="0" borderId="0" xfId="0" applyFont="1" applyAlignment="1">
      <alignment horizontal="left" vertical="center" shrinkToFit="1"/>
    </xf>
    <xf numFmtId="0" fontId="62" fillId="0" borderId="12" xfId="0" applyFont="1" applyBorder="1" applyAlignment="1">
      <alignment horizontal="left" vertical="center" shrinkToFit="1"/>
    </xf>
    <xf numFmtId="0" fontId="62" fillId="0" borderId="12" xfId="0" applyFont="1" applyBorder="1" applyAlignment="1">
      <alignment horizontal="center"/>
    </xf>
    <xf numFmtId="0" fontId="62" fillId="0" borderId="3" xfId="0" applyFont="1" applyBorder="1" applyAlignment="1">
      <alignment horizontal="center"/>
    </xf>
    <xf numFmtId="0" fontId="7" fillId="14" borderId="9" xfId="0" applyFont="1" applyFill="1" applyBorder="1" applyAlignment="1">
      <alignment horizontal="left" vertical="center" shrinkToFit="1"/>
    </xf>
    <xf numFmtId="0" fontId="7" fillId="14" borderId="10" xfId="0" applyFont="1" applyFill="1" applyBorder="1" applyAlignment="1">
      <alignment horizontal="left" vertical="center" shrinkToFit="1"/>
    </xf>
    <xf numFmtId="0" fontId="7" fillId="14" borderId="11" xfId="0" applyFont="1" applyFill="1" applyBorder="1" applyAlignment="1">
      <alignment horizontal="left" vertical="center" shrinkToFit="1"/>
    </xf>
    <xf numFmtId="0" fontId="7" fillId="0" borderId="188" xfId="0" applyFont="1" applyBorder="1" applyAlignment="1">
      <alignment horizontal="center" vertical="center" wrapText="1"/>
    </xf>
    <xf numFmtId="0" fontId="7" fillId="0" borderId="189" xfId="0" applyFont="1" applyBorder="1" applyAlignment="1">
      <alignment horizontal="center" vertical="center" wrapText="1"/>
    </xf>
    <xf numFmtId="0" fontId="7" fillId="0" borderId="23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12" xfId="0" applyFont="1" applyBorder="1" applyAlignment="1">
      <alignment horizontal="left" vertical="center"/>
    </xf>
    <xf numFmtId="0" fontId="7" fillId="6" borderId="112" xfId="0" applyFont="1" applyFill="1" applyBorder="1" applyAlignment="1">
      <alignment vertical="center" shrinkToFit="1"/>
    </xf>
    <xf numFmtId="0" fontId="7" fillId="6" borderId="98" xfId="0" applyFont="1" applyFill="1" applyBorder="1" applyAlignment="1">
      <alignment vertical="center" shrinkToFit="1"/>
    </xf>
    <xf numFmtId="0" fontId="7" fillId="6" borderId="99" xfId="0" applyFont="1" applyFill="1" applyBorder="1" applyAlignment="1">
      <alignment vertical="center" shrinkToFit="1"/>
    </xf>
    <xf numFmtId="0" fontId="7" fillId="14" borderId="2" xfId="0" applyFont="1" applyFill="1" applyBorder="1"/>
    <xf numFmtId="0" fontId="7" fillId="14" borderId="4" xfId="0" applyFont="1" applyFill="1" applyBorder="1"/>
    <xf numFmtId="0" fontId="7" fillId="14" borderId="3" xfId="0" applyFont="1" applyFill="1" applyBorder="1"/>
    <xf numFmtId="0" fontId="7" fillId="0" borderId="10" xfId="0" applyFont="1" applyBorder="1" applyAlignment="1">
      <alignment horizontal="left"/>
    </xf>
    <xf numFmtId="0" fontId="7" fillId="0" borderId="10" xfId="0" applyFont="1" applyBorder="1" applyAlignment="1" applyProtection="1">
      <alignment horizontal="left" wrapText="1"/>
      <protection locked="0"/>
    </xf>
    <xf numFmtId="0" fontId="7" fillId="0" borderId="10" xfId="0" applyFont="1" applyBorder="1" applyAlignment="1" applyProtection="1">
      <alignment horizontal="left" vertical="center" shrinkToFit="1"/>
      <protection locked="0"/>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62" fillId="6" borderId="9" xfId="0" applyFont="1" applyFill="1" applyBorder="1" applyAlignment="1">
      <alignment horizontal="left" vertical="center" wrapText="1" shrinkToFit="1"/>
    </xf>
    <xf numFmtId="0" fontId="62" fillId="6" borderId="10" xfId="0" applyFont="1" applyFill="1" applyBorder="1" applyAlignment="1">
      <alignment horizontal="left" vertical="center" wrapText="1" shrinkToFit="1"/>
    </xf>
    <xf numFmtId="0" fontId="62" fillId="6" borderId="11" xfId="0" applyFont="1" applyFill="1" applyBorder="1" applyAlignment="1">
      <alignment horizontal="left" vertical="center" wrapText="1" shrinkToFit="1"/>
    </xf>
    <xf numFmtId="0" fontId="62" fillId="6" borderId="1" xfId="0" applyFont="1" applyFill="1" applyBorder="1" applyAlignment="1">
      <alignment horizontal="left" vertical="center" wrapText="1" shrinkToFit="1"/>
    </xf>
    <xf numFmtId="0" fontId="62" fillId="6" borderId="0" xfId="0" applyFont="1" applyFill="1" applyAlignment="1">
      <alignment horizontal="left" vertical="center" wrapText="1" shrinkToFit="1"/>
    </xf>
    <xf numFmtId="0" fontId="62" fillId="6" borderId="12" xfId="0" applyFont="1" applyFill="1" applyBorder="1" applyAlignment="1">
      <alignment horizontal="left" vertical="center" wrapText="1" shrinkToFit="1"/>
    </xf>
    <xf numFmtId="0" fontId="50" fillId="0" borderId="11"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3" xfId="0" applyFont="1" applyBorder="1" applyAlignment="1">
      <alignment horizontal="center" vertical="center" wrapText="1"/>
    </xf>
    <xf numFmtId="0" fontId="8" fillId="8" borderId="10" xfId="0" applyFont="1" applyFill="1" applyBorder="1" applyAlignment="1" applyProtection="1">
      <alignment horizontal="left" vertical="center" shrinkToFit="1"/>
      <protection locked="0"/>
    </xf>
    <xf numFmtId="0" fontId="51" fillId="0" borderId="1" xfId="0" applyFont="1" applyBorder="1" applyAlignment="1">
      <alignment horizontal="left" vertical="center"/>
    </xf>
    <xf numFmtId="0" fontId="51" fillId="0" borderId="0" xfId="0" applyFont="1" applyAlignment="1">
      <alignment horizontal="left" vertical="center"/>
    </xf>
    <xf numFmtId="0" fontId="51" fillId="0" borderId="12" xfId="0" applyFont="1" applyBorder="1" applyAlignment="1">
      <alignment horizontal="left" vertical="center"/>
    </xf>
    <xf numFmtId="0" fontId="51" fillId="0" borderId="1" xfId="0" applyFont="1" applyBorder="1" applyAlignment="1">
      <alignment horizontal="left" vertical="center" shrinkToFit="1"/>
    </xf>
    <xf numFmtId="0" fontId="51" fillId="0" borderId="0" xfId="0" applyFont="1" applyAlignment="1">
      <alignment horizontal="left" vertical="center" shrinkToFit="1"/>
    </xf>
    <xf numFmtId="0" fontId="51" fillId="0" borderId="12" xfId="0" applyFont="1" applyBorder="1" applyAlignment="1">
      <alignment horizontal="left" vertical="center" shrinkToFit="1"/>
    </xf>
    <xf numFmtId="0" fontId="51" fillId="0" borderId="30" xfId="0" applyFont="1" applyBorder="1" applyAlignment="1">
      <alignment horizontal="left" vertical="center"/>
    </xf>
    <xf numFmtId="0" fontId="51" fillId="0" borderId="32" xfId="0" applyFont="1" applyBorder="1" applyAlignment="1">
      <alignment horizontal="left" vertical="center"/>
    </xf>
    <xf numFmtId="0" fontId="68" fillId="8" borderId="32" xfId="0" applyFont="1" applyFill="1" applyBorder="1" applyAlignment="1" applyProtection="1">
      <alignment horizontal="center" vertical="center"/>
      <protection locked="0"/>
    </xf>
    <xf numFmtId="0" fontId="86" fillId="8" borderId="32" xfId="0" applyFont="1" applyFill="1" applyBorder="1" applyAlignment="1" applyProtection="1">
      <alignment horizontal="center" vertical="center"/>
      <protection locked="0"/>
    </xf>
    <xf numFmtId="0" fontId="41" fillId="0" borderId="30" xfId="0" applyFont="1" applyBorder="1" applyAlignment="1">
      <alignment horizontal="left" vertical="center"/>
    </xf>
    <xf numFmtId="0" fontId="41" fillId="0" borderId="32" xfId="0" applyFont="1" applyBorder="1" applyAlignment="1">
      <alignment horizontal="left" vertical="center"/>
    </xf>
    <xf numFmtId="0" fontId="51" fillId="0" borderId="15" xfId="0" applyFont="1" applyBorder="1" applyAlignment="1">
      <alignment horizontal="left" vertical="center"/>
    </xf>
    <xf numFmtId="0" fontId="51" fillId="0" borderId="16" xfId="0" applyFont="1" applyBorder="1" applyAlignment="1">
      <alignment horizontal="left" vertical="center"/>
    </xf>
    <xf numFmtId="0" fontId="15" fillId="0" borderId="4" xfId="0" applyFont="1" applyBorder="1" applyAlignment="1">
      <alignment horizontal="left"/>
    </xf>
    <xf numFmtId="0" fontId="7" fillId="0" borderId="9" xfId="0" applyFont="1" applyBorder="1" applyAlignment="1">
      <alignment horizontal="left"/>
    </xf>
    <xf numFmtId="0" fontId="7" fillId="0" borderId="1" xfId="0"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7" fillId="0" borderId="4" xfId="0" applyFont="1" applyBorder="1" applyAlignment="1">
      <alignment horizontal="left"/>
    </xf>
    <xf numFmtId="0" fontId="7" fillId="0" borderId="2" xfId="0" applyFont="1" applyBorder="1" applyAlignment="1">
      <alignment horizontal="right" vertical="center"/>
    </xf>
    <xf numFmtId="0" fontId="7" fillId="0" borderId="3" xfId="0" applyFont="1" applyBorder="1" applyAlignment="1">
      <alignment horizontal="left"/>
    </xf>
    <xf numFmtId="0" fontId="7" fillId="6" borderId="112" xfId="0" applyFont="1" applyFill="1" applyBorder="1" applyAlignment="1">
      <alignment horizontal="left" vertical="center" shrinkToFit="1"/>
    </xf>
    <xf numFmtId="0" fontId="7" fillId="6" borderId="98" xfId="0" applyFont="1" applyFill="1" applyBorder="1" applyAlignment="1">
      <alignment horizontal="left" vertical="center" shrinkToFit="1"/>
    </xf>
    <xf numFmtId="0" fontId="7" fillId="6" borderId="99" xfId="0" applyFont="1" applyFill="1" applyBorder="1" applyAlignment="1">
      <alignment horizontal="left" vertical="center" shrinkToFit="1"/>
    </xf>
    <xf numFmtId="0" fontId="8" fillId="0" borderId="59" xfId="0" applyFont="1" applyBorder="1" applyAlignment="1">
      <alignment horizontal="left" vertical="center"/>
    </xf>
    <xf numFmtId="0" fontId="8" fillId="0" borderId="181" xfId="0" applyFont="1" applyBorder="1" applyAlignment="1">
      <alignment horizontal="left" vertical="center"/>
    </xf>
    <xf numFmtId="0" fontId="7" fillId="0" borderId="180" xfId="0" applyFont="1" applyBorder="1" applyAlignment="1">
      <alignment horizontal="center" vertical="center"/>
    </xf>
    <xf numFmtId="0" fontId="7" fillId="0" borderId="59" xfId="0" applyFont="1" applyBorder="1" applyAlignment="1">
      <alignment horizontal="center" vertical="center"/>
    </xf>
    <xf numFmtId="0" fontId="7" fillId="8" borderId="59" xfId="0" applyFont="1" applyFill="1" applyBorder="1" applyAlignment="1" applyProtection="1">
      <alignment horizontal="left" vertical="center" shrinkToFit="1"/>
      <protection locked="0"/>
    </xf>
    <xf numFmtId="0" fontId="7" fillId="0" borderId="56" xfId="0" applyFont="1" applyBorder="1" applyAlignment="1">
      <alignment horizontal="center" vertical="center" shrinkToFit="1"/>
    </xf>
    <xf numFmtId="0" fontId="7" fillId="0" borderId="57" xfId="0" applyFont="1" applyBorder="1" applyAlignment="1">
      <alignment horizontal="center" vertical="center" shrinkToFit="1"/>
    </xf>
    <xf numFmtId="0" fontId="7" fillId="0" borderId="57" xfId="0" applyFont="1" applyBorder="1" applyAlignment="1">
      <alignment horizontal="center"/>
    </xf>
    <xf numFmtId="0" fontId="7" fillId="0" borderId="56" xfId="0" applyFont="1" applyBorder="1" applyAlignment="1">
      <alignment horizontal="left"/>
    </xf>
    <xf numFmtId="0" fontId="7" fillId="2" borderId="57" xfId="0" applyFont="1" applyFill="1" applyBorder="1" applyAlignment="1">
      <alignment horizontal="left" vertical="center" shrinkToFit="1"/>
    </xf>
    <xf numFmtId="0" fontId="7" fillId="8" borderId="57" xfId="0" applyFont="1" applyFill="1" applyBorder="1" applyAlignment="1">
      <alignment horizontal="left" vertical="center" shrinkToFit="1"/>
    </xf>
    <xf numFmtId="0" fontId="0" fillId="0" borderId="57" xfId="0" applyBorder="1" applyAlignment="1">
      <alignment vertical="center"/>
    </xf>
    <xf numFmtId="0" fontId="13" fillId="0" borderId="51" xfId="0" applyFont="1" applyBorder="1" applyAlignment="1">
      <alignment horizontal="center" vertical="center" shrinkToFit="1"/>
    </xf>
    <xf numFmtId="0" fontId="6" fillId="0" borderId="0" xfId="0" applyFont="1" applyAlignment="1">
      <alignment horizontal="center" vertical="center" wrapText="1"/>
    </xf>
    <xf numFmtId="0" fontId="7" fillId="0" borderId="9" xfId="6" applyFont="1" applyBorder="1" applyAlignment="1" applyProtection="1">
      <alignment vertical="center" shrinkToFit="1"/>
      <protection locked="0"/>
    </xf>
    <xf numFmtId="0" fontId="1" fillId="0" borderId="10" xfId="0" applyFont="1" applyBorder="1" applyAlignment="1">
      <alignment vertical="center" shrinkToFit="1"/>
    </xf>
    <xf numFmtId="0" fontId="1" fillId="0" borderId="11" xfId="0" applyFont="1" applyBorder="1" applyAlignment="1">
      <alignment vertical="center" shrinkToFit="1"/>
    </xf>
    <xf numFmtId="0" fontId="1" fillId="0" borderId="1" xfId="0" applyFont="1" applyBorder="1" applyAlignment="1">
      <alignment vertical="center" shrinkToFit="1"/>
    </xf>
    <xf numFmtId="0" fontId="1" fillId="0" borderId="0" xfId="0" applyFont="1" applyAlignment="1">
      <alignment vertical="center" shrinkToFit="1"/>
    </xf>
    <xf numFmtId="0" fontId="1" fillId="0" borderId="12" xfId="0" applyFont="1" applyBorder="1" applyAlignment="1">
      <alignment vertical="center" shrinkToFit="1"/>
    </xf>
    <xf numFmtId="0" fontId="59" fillId="14" borderId="9" xfId="6" applyFont="1" applyFill="1" applyBorder="1" applyAlignment="1" applyProtection="1">
      <alignment vertical="center"/>
      <protection locked="0"/>
    </xf>
    <xf numFmtId="0" fontId="97" fillId="14" borderId="10" xfId="0" applyFont="1" applyFill="1" applyBorder="1" applyAlignment="1">
      <alignment vertical="center"/>
    </xf>
    <xf numFmtId="0" fontId="97" fillId="14" borderId="11" xfId="0" applyFont="1" applyFill="1" applyBorder="1" applyAlignment="1">
      <alignment vertical="center"/>
    </xf>
    <xf numFmtId="0" fontId="7" fillId="0" borderId="1" xfId="6" applyFont="1" applyBorder="1" applyAlignment="1" applyProtection="1">
      <alignment vertical="center" shrinkToFit="1"/>
      <protection locked="0"/>
    </xf>
    <xf numFmtId="0" fontId="13" fillId="0" borderId="3" xfId="0" applyFont="1" applyBorder="1" applyAlignment="1">
      <alignment horizontal="center" vertical="center" wrapText="1"/>
    </xf>
    <xf numFmtId="0" fontId="7" fillId="0" borderId="28" xfId="0" applyFont="1" applyBorder="1" applyAlignment="1">
      <alignment horizontal="left" vertical="center"/>
    </xf>
    <xf numFmtId="0" fontId="7" fillId="0" borderId="175" xfId="0" applyFont="1" applyBorder="1" applyAlignment="1">
      <alignment horizontal="left" vertical="center"/>
    </xf>
    <xf numFmtId="0" fontId="7" fillId="0" borderId="182" xfId="0" applyFont="1" applyBorder="1" applyAlignment="1">
      <alignment horizontal="center" vertical="center"/>
    </xf>
    <xf numFmtId="0" fontId="7" fillId="0" borderId="183" xfId="0" applyFont="1" applyBorder="1" applyAlignment="1">
      <alignment horizontal="center" vertical="center"/>
    </xf>
    <xf numFmtId="0" fontId="7" fillId="0" borderId="56" xfId="0" applyFont="1" applyBorder="1" applyAlignment="1">
      <alignment horizontal="center" vertical="center"/>
    </xf>
    <xf numFmtId="0" fontId="7" fillId="8" borderId="10" xfId="0" applyFont="1" applyFill="1" applyBorder="1" applyAlignment="1" applyProtection="1">
      <alignment horizontal="left" vertical="center" shrinkToFit="1"/>
      <protection locked="0"/>
    </xf>
    <xf numFmtId="0" fontId="7" fillId="8" borderId="56" xfId="0" applyFont="1" applyFill="1" applyBorder="1" applyAlignment="1" applyProtection="1">
      <alignment horizontal="left" vertical="center" shrinkToFit="1"/>
      <protection locked="0"/>
    </xf>
    <xf numFmtId="0" fontId="7" fillId="0" borderId="9"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0" xfId="0" applyFont="1" applyAlignment="1">
      <alignment horizontal="center" vertical="center" textRotation="255"/>
    </xf>
    <xf numFmtId="0" fontId="0" fillId="0" borderId="1" xfId="0" applyBorder="1" applyAlignment="1">
      <alignment horizontal="center" vertical="center" textRotation="255"/>
    </xf>
    <xf numFmtId="0" fontId="0" fillId="0" borderId="0" xfId="0" applyAlignment="1">
      <alignment horizontal="center" vertical="center" textRotation="255"/>
    </xf>
    <xf numFmtId="0" fontId="0" fillId="0" borderId="2" xfId="0" applyBorder="1" applyAlignment="1">
      <alignment horizontal="center" vertical="center" textRotation="255"/>
    </xf>
    <xf numFmtId="0" fontId="0" fillId="0" borderId="4" xfId="0" applyBorder="1" applyAlignment="1">
      <alignment horizontal="center" vertical="center" textRotation="255"/>
    </xf>
    <xf numFmtId="0" fontId="11" fillId="0" borderId="6" xfId="0" applyFont="1" applyBorder="1" applyAlignment="1">
      <alignment horizontal="center" vertical="center" wrapText="1"/>
    </xf>
    <xf numFmtId="0" fontId="100" fillId="0" borderId="7" xfId="0" applyFont="1" applyBorder="1" applyAlignment="1">
      <alignment horizontal="center" vertical="center" wrapText="1"/>
    </xf>
    <xf numFmtId="0" fontId="7" fillId="12" borderId="7" xfId="0" applyFont="1" applyFill="1" applyBorder="1" applyAlignment="1" applyProtection="1">
      <alignment horizontal="center" vertical="center" shrinkToFit="1"/>
      <protection locked="0"/>
    </xf>
    <xf numFmtId="0" fontId="0" fillId="0" borderId="7" xfId="0" applyBorder="1" applyAlignment="1">
      <alignment horizontal="center" vertical="center" shrinkToFit="1"/>
    </xf>
    <xf numFmtId="0" fontId="7"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8" fillId="0" borderId="29" xfId="0" applyFont="1" applyBorder="1" applyAlignment="1">
      <alignment horizontal="left" vertical="center"/>
    </xf>
    <xf numFmtId="0" fontId="8" fillId="0" borderId="179" xfId="0" applyFont="1" applyBorder="1" applyAlignment="1">
      <alignment horizontal="left" vertical="center"/>
    </xf>
    <xf numFmtId="0" fontId="8" fillId="0" borderId="2" xfId="0" applyFont="1" applyBorder="1" applyAlignment="1">
      <alignment horizontal="center" vertical="top" shrinkToFit="1"/>
    </xf>
    <xf numFmtId="0" fontId="8" fillId="0" borderId="3" xfId="0" applyFont="1" applyBorder="1" applyAlignment="1">
      <alignment horizontal="center" vertical="top" shrinkToFit="1"/>
    </xf>
    <xf numFmtId="0" fontId="8" fillId="0" borderId="9" xfId="0" applyFont="1" applyBorder="1" applyAlignment="1">
      <alignment horizontal="center" shrinkToFit="1"/>
    </xf>
    <xf numFmtId="0" fontId="8" fillId="0" borderId="11" xfId="0" applyFont="1" applyBorder="1" applyAlignment="1">
      <alignment horizontal="center" shrinkToFit="1"/>
    </xf>
    <xf numFmtId="9" fontId="11" fillId="5" borderId="9" xfId="1" applyFont="1" applyFill="1" applyBorder="1" applyAlignment="1" applyProtection="1">
      <alignment horizontal="center" vertical="center" shrinkToFit="1"/>
    </xf>
    <xf numFmtId="9" fontId="11" fillId="5" borderId="11" xfId="1" applyFont="1" applyFill="1" applyBorder="1" applyAlignment="1" applyProtection="1">
      <alignment horizontal="center" vertical="center" shrinkToFit="1"/>
    </xf>
    <xf numFmtId="0" fontId="11" fillId="8" borderId="51" xfId="0" applyFont="1" applyFill="1" applyBorder="1" applyAlignment="1" applyProtection="1">
      <alignment horizontal="center" vertical="center" shrinkToFit="1"/>
      <protection locked="0"/>
    </xf>
    <xf numFmtId="0" fontId="11" fillId="8" borderId="9" xfId="0" applyFont="1" applyFill="1" applyBorder="1" applyAlignment="1" applyProtection="1">
      <alignment horizontal="center" vertical="center" shrinkToFit="1"/>
      <protection locked="0"/>
    </xf>
    <xf numFmtId="0" fontId="11" fillId="8" borderId="11" xfId="0" applyFont="1" applyFill="1" applyBorder="1" applyAlignment="1" applyProtection="1">
      <alignment horizontal="center" vertical="center" shrinkToFit="1"/>
      <protection locked="0"/>
    </xf>
    <xf numFmtId="0" fontId="11" fillId="8" borderId="2" xfId="0" applyFont="1" applyFill="1" applyBorder="1" applyAlignment="1" applyProtection="1">
      <alignment horizontal="center" vertical="center" shrinkToFit="1"/>
      <protection locked="0"/>
    </xf>
    <xf numFmtId="0" fontId="11" fillId="8" borderId="3" xfId="0" applyFont="1" applyFill="1" applyBorder="1" applyAlignment="1" applyProtection="1">
      <alignment horizontal="center" vertical="center" shrinkToFit="1"/>
      <protection locked="0"/>
    </xf>
    <xf numFmtId="0" fontId="8" fillId="0" borderId="10" xfId="0" applyFont="1" applyBorder="1" applyAlignment="1">
      <alignment horizontal="center" shrinkToFit="1"/>
    </xf>
    <xf numFmtId="0" fontId="8" fillId="0" borderId="9" xfId="0" applyFont="1" applyBorder="1" applyAlignment="1">
      <alignment horizontal="center" vertical="center" textRotation="255"/>
    </xf>
    <xf numFmtId="0" fontId="8" fillId="0" borderId="11"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4" xfId="0" applyFont="1" applyBorder="1" applyAlignment="1">
      <alignment horizontal="center" vertical="top" shrinkToFit="1"/>
    </xf>
    <xf numFmtId="0" fontId="8" fillId="0" borderId="7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43" xfId="0" applyFont="1" applyBorder="1" applyAlignment="1">
      <alignment horizontal="center" vertical="center" textRotation="255"/>
    </xf>
    <xf numFmtId="0" fontId="8" fillId="0" borderId="44" xfId="0" applyFont="1" applyBorder="1" applyAlignment="1">
      <alignment horizontal="center" vertical="center" textRotation="255"/>
    </xf>
    <xf numFmtId="9" fontId="11" fillId="5" borderId="70" xfId="1" applyFont="1" applyFill="1" applyBorder="1" applyAlignment="1" applyProtection="1">
      <alignment horizontal="center" vertical="center" shrinkToFit="1"/>
    </xf>
    <xf numFmtId="9" fontId="11" fillId="5" borderId="72" xfId="1" applyFont="1" applyFill="1" applyBorder="1" applyAlignment="1" applyProtection="1">
      <alignment horizontal="center" vertical="center" shrinkToFit="1"/>
    </xf>
    <xf numFmtId="0" fontId="8" fillId="0" borderId="43" xfId="0" applyFont="1" applyBorder="1" applyAlignment="1">
      <alignment horizontal="center" vertical="center"/>
    </xf>
    <xf numFmtId="9" fontId="11" fillId="5" borderId="6" xfId="1" applyFont="1" applyFill="1" applyBorder="1" applyAlignment="1" applyProtection="1">
      <alignment horizontal="center" vertical="center" shrinkToFit="1"/>
    </xf>
    <xf numFmtId="9" fontId="11" fillId="5" borderId="8" xfId="1" applyFont="1" applyFill="1" applyBorder="1" applyAlignment="1" applyProtection="1">
      <alignment horizontal="center" vertical="center" shrinkToFit="1"/>
    </xf>
    <xf numFmtId="0" fontId="62" fillId="0" borderId="2" xfId="0" applyFont="1" applyBorder="1" applyAlignment="1">
      <alignment horizontal="right" vertical="center" wrapText="1"/>
    </xf>
    <xf numFmtId="0" fontId="0" fillId="0" borderId="4" xfId="0" applyBorder="1" applyAlignment="1">
      <alignment horizontal="right" vertical="center"/>
    </xf>
    <xf numFmtId="0" fontId="9" fillId="8" borderId="4" xfId="0" applyFont="1" applyFill="1" applyBorder="1" applyAlignment="1">
      <alignment vertical="center" wrapText="1"/>
    </xf>
    <xf numFmtId="0" fontId="7" fillId="0" borderId="11"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8" fillId="0" borderId="2" xfId="0" applyFont="1" applyBorder="1" applyAlignment="1">
      <alignment horizontal="center" vertical="center" textRotation="255"/>
    </xf>
    <xf numFmtId="0" fontId="8" fillId="0" borderId="3" xfId="0" applyFont="1" applyBorder="1" applyAlignment="1">
      <alignment horizontal="center" vertical="center" textRotation="255"/>
    </xf>
    <xf numFmtId="0" fontId="62" fillId="14" borderId="1" xfId="0" applyFont="1" applyFill="1" applyBorder="1" applyAlignment="1">
      <alignment horizontal="left" vertical="center" wrapText="1" shrinkToFit="1"/>
    </xf>
    <xf numFmtId="0" fontId="62" fillId="14" borderId="0" xfId="0" applyFont="1" applyFill="1" applyAlignment="1">
      <alignment horizontal="left" vertical="center" wrapText="1" shrinkToFit="1"/>
    </xf>
    <xf numFmtId="0" fontId="62" fillId="14" borderId="12" xfId="0" applyFont="1" applyFill="1" applyBorder="1" applyAlignment="1">
      <alignment horizontal="left" vertical="center" wrapText="1" shrinkToFit="1"/>
    </xf>
    <xf numFmtId="0" fontId="62" fillId="14" borderId="2" xfId="0" applyFont="1" applyFill="1" applyBorder="1" applyAlignment="1">
      <alignment horizontal="left" vertical="center" wrapText="1" shrinkToFit="1"/>
    </xf>
    <xf numFmtId="0" fontId="62" fillId="14" borderId="4" xfId="0" applyFont="1" applyFill="1" applyBorder="1" applyAlignment="1">
      <alignment horizontal="left" vertical="center" wrapText="1" shrinkToFit="1"/>
    </xf>
    <xf numFmtId="0" fontId="62" fillId="14" borderId="3" xfId="0" applyFont="1" applyFill="1" applyBorder="1" applyAlignment="1">
      <alignment horizontal="left" vertical="center" wrapText="1" shrinkToFit="1"/>
    </xf>
    <xf numFmtId="0" fontId="59" fillId="14" borderId="10" xfId="0" applyFont="1" applyFill="1" applyBorder="1" applyAlignment="1">
      <alignment horizontal="left" vertical="center"/>
    </xf>
    <xf numFmtId="0" fontId="62" fillId="14" borderId="10" xfId="0" applyFont="1" applyFill="1" applyBorder="1" applyAlignment="1">
      <alignment horizontal="left" vertical="center"/>
    </xf>
    <xf numFmtId="0" fontId="62" fillId="14" borderId="0" xfId="0" applyFont="1" applyFill="1" applyAlignment="1">
      <alignment horizontal="left" vertical="center"/>
    </xf>
    <xf numFmtId="0" fontId="7" fillId="8" borderId="0" xfId="0" applyFont="1" applyFill="1" applyAlignment="1" applyProtection="1">
      <alignment horizontal="left" vertical="center" wrapText="1"/>
      <protection locked="0"/>
    </xf>
    <xf numFmtId="0" fontId="0" fillId="0" borderId="2" xfId="0" applyBorder="1" applyAlignment="1">
      <alignment horizontal="left" vertical="center" wrapText="1"/>
    </xf>
    <xf numFmtId="0" fontId="0" fillId="0" borderId="4" xfId="0" applyBorder="1" applyAlignment="1">
      <alignment horizontal="left" vertical="center" wrapText="1"/>
    </xf>
    <xf numFmtId="0" fontId="7" fillId="0" borderId="1" xfId="0" applyFont="1" applyBorder="1" applyAlignment="1">
      <alignment horizontal="left" wrapText="1"/>
    </xf>
    <xf numFmtId="0" fontId="7" fillId="0" borderId="1" xfId="0" applyFont="1" applyBorder="1" applyAlignment="1">
      <alignment horizontal="center" wrapText="1"/>
    </xf>
    <xf numFmtId="0" fontId="7" fillId="0" borderId="0" xfId="0" applyFont="1" applyAlignment="1">
      <alignment horizontal="center" wrapText="1"/>
    </xf>
    <xf numFmtId="0" fontId="7" fillId="0" borderId="9" xfId="0" applyFont="1" applyBorder="1" applyAlignment="1">
      <alignment horizontal="left" wrapText="1"/>
    </xf>
    <xf numFmtId="0" fontId="7" fillId="0" borderId="10" xfId="0" applyFont="1" applyBorder="1" applyAlignment="1">
      <alignment horizontal="left" wrapText="1"/>
    </xf>
    <xf numFmtId="0" fontId="8" fillId="0" borderId="2" xfId="0" applyFont="1" applyBorder="1" applyAlignment="1">
      <alignment horizontal="left" vertical="top" wrapText="1"/>
    </xf>
    <xf numFmtId="0" fontId="12" fillId="0" borderId="4" xfId="0" applyFont="1" applyBorder="1" applyAlignment="1">
      <alignment vertical="top"/>
    </xf>
    <xf numFmtId="0" fontId="7" fillId="12" borderId="10" xfId="0" applyFont="1" applyFill="1" applyBorder="1" applyAlignment="1" applyProtection="1">
      <alignment horizontal="center" vertical="center"/>
      <protection locked="0"/>
    </xf>
    <xf numFmtId="0" fontId="7" fillId="12" borderId="4" xfId="0" applyFont="1" applyFill="1" applyBorder="1" applyAlignment="1" applyProtection="1">
      <alignment horizontal="center" vertical="center"/>
      <protection locked="0"/>
    </xf>
    <xf numFmtId="0" fontId="7" fillId="12" borderId="107" xfId="0" applyFont="1" applyFill="1" applyBorder="1" applyAlignment="1" applyProtection="1">
      <alignment horizontal="center" vertical="center"/>
      <protection locked="0"/>
    </xf>
    <xf numFmtId="0" fontId="7" fillId="12" borderId="219" xfId="0" applyFont="1" applyFill="1" applyBorder="1" applyAlignment="1" applyProtection="1">
      <alignment horizontal="center" vertical="center"/>
      <protection locked="0"/>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8" borderId="10" xfId="0" applyFont="1" applyFill="1" applyBorder="1" applyAlignment="1" applyProtection="1">
      <alignment horizontal="left" vertical="center" wrapText="1"/>
      <protection locked="0"/>
    </xf>
    <xf numFmtId="0" fontId="7" fillId="8" borderId="4" xfId="0" applyFont="1" applyFill="1" applyBorder="1" applyAlignment="1" applyProtection="1">
      <alignment horizontal="left" vertical="center" wrapText="1"/>
      <protection locked="0"/>
    </xf>
    <xf numFmtId="0" fontId="54" fillId="0" borderId="9" xfId="0" applyFont="1" applyBorder="1" applyAlignment="1">
      <alignment horizontal="left" shrinkToFit="1"/>
    </xf>
    <xf numFmtId="0" fontId="7" fillId="0" borderId="10" xfId="0" applyFont="1" applyBorder="1"/>
    <xf numFmtId="177" fontId="9" fillId="8" borderId="10" xfId="0" applyNumberFormat="1" applyFont="1" applyFill="1" applyBorder="1" applyAlignment="1" applyProtection="1">
      <alignment horizontal="center" vertical="center" shrinkToFit="1"/>
      <protection locked="0"/>
    </xf>
    <xf numFmtId="177" fontId="9" fillId="8" borderId="10" xfId="0" applyNumberFormat="1" applyFont="1" applyFill="1" applyBorder="1" applyAlignment="1" applyProtection="1">
      <alignment horizontal="center" vertical="center"/>
      <protection locked="0"/>
    </xf>
    <xf numFmtId="0" fontId="8" fillId="0" borderId="10" xfId="0" applyFont="1" applyBorder="1" applyAlignment="1">
      <alignment horizontal="left" shrinkToFit="1"/>
    </xf>
    <xf numFmtId="0" fontId="7" fillId="0" borderId="10" xfId="0" applyFont="1" applyBorder="1" applyAlignment="1">
      <alignment horizontal="left" shrinkToFit="1"/>
    </xf>
    <xf numFmtId="0" fontId="7" fillId="0" borderId="11" xfId="0" applyFont="1" applyBorder="1" applyAlignment="1">
      <alignment horizontal="left" shrinkToFit="1"/>
    </xf>
    <xf numFmtId="0" fontId="0" fillId="14" borderId="10" xfId="0" applyFill="1" applyBorder="1" applyAlignment="1">
      <alignment horizontal="left" vertical="center"/>
    </xf>
    <xf numFmtId="0" fontId="0" fillId="14" borderId="11" xfId="0" applyFill="1" applyBorder="1" applyAlignment="1">
      <alignment horizontal="left" vertical="center"/>
    </xf>
    <xf numFmtId="0" fontId="0" fillId="14" borderId="2" xfId="0" applyFill="1" applyBorder="1" applyAlignment="1">
      <alignment horizontal="left" vertical="center"/>
    </xf>
    <xf numFmtId="0" fontId="0" fillId="14" borderId="4" xfId="0" applyFill="1" applyBorder="1" applyAlignment="1">
      <alignment horizontal="left" vertical="center"/>
    </xf>
    <xf numFmtId="0" fontId="0" fillId="14" borderId="3" xfId="0" applyFill="1" applyBorder="1" applyAlignment="1">
      <alignment horizontal="left" vertical="center"/>
    </xf>
    <xf numFmtId="0" fontId="8" fillId="14" borderId="4" xfId="0" applyFont="1" applyFill="1" applyBorder="1" applyAlignment="1">
      <alignment horizontal="right"/>
    </xf>
    <xf numFmtId="0" fontId="0" fillId="14" borderId="4" xfId="0" applyFill="1" applyBorder="1" applyAlignment="1">
      <alignment horizontal="right"/>
    </xf>
    <xf numFmtId="0" fontId="8" fillId="14" borderId="4" xfId="0" applyFont="1" applyFill="1" applyBorder="1" applyAlignment="1">
      <alignment horizontal="left" shrinkToFit="1"/>
    </xf>
    <xf numFmtId="0" fontId="0" fillId="0" borderId="3" xfId="0" applyBorder="1" applyAlignment="1">
      <alignment horizontal="left" vertical="center" wrapText="1"/>
    </xf>
    <xf numFmtId="0" fontId="59" fillId="0" borderId="9" xfId="0" applyFont="1" applyBorder="1" applyAlignment="1">
      <alignment horizontal="left" vertical="center" wrapText="1"/>
    </xf>
    <xf numFmtId="0" fontId="97" fillId="0" borderId="10" xfId="0" applyFont="1" applyBorder="1" applyAlignment="1">
      <alignment horizontal="left" vertical="center"/>
    </xf>
    <xf numFmtId="0" fontId="97" fillId="0" borderId="11" xfId="0" applyFont="1" applyBorder="1" applyAlignment="1">
      <alignment horizontal="left" vertical="center"/>
    </xf>
    <xf numFmtId="0" fontId="13" fillId="0" borderId="6" xfId="0" applyFont="1" applyBorder="1" applyAlignment="1">
      <alignment horizontal="center" vertical="center" shrinkToFit="1"/>
    </xf>
    <xf numFmtId="0" fontId="8" fillId="0" borderId="133" xfId="0" applyFont="1" applyBorder="1" applyAlignment="1">
      <alignment horizontal="center" vertical="center" wrapText="1"/>
    </xf>
    <xf numFmtId="0" fontId="8" fillId="0" borderId="96" xfId="0" applyFont="1" applyBorder="1" applyAlignment="1">
      <alignment horizontal="center" vertical="center" wrapText="1"/>
    </xf>
    <xf numFmtId="0" fontId="8" fillId="0" borderId="176" xfId="0" applyFont="1" applyBorder="1" applyAlignment="1">
      <alignment horizontal="center" vertical="center" wrapText="1"/>
    </xf>
    <xf numFmtId="0" fontId="8" fillId="0" borderId="186" xfId="0" applyFont="1" applyBorder="1" applyAlignment="1">
      <alignment horizontal="center" vertical="center"/>
    </xf>
    <xf numFmtId="0" fontId="8" fillId="0" borderId="187" xfId="0" applyFont="1" applyBorder="1" applyAlignment="1">
      <alignment horizontal="center" vertical="center"/>
    </xf>
    <xf numFmtId="0" fontId="8" fillId="0" borderId="184" xfId="0" applyFont="1" applyBorder="1" applyAlignment="1">
      <alignment horizontal="center" vertical="center"/>
    </xf>
    <xf numFmtId="0" fontId="8" fillId="0" borderId="185" xfId="0" applyFont="1" applyBorder="1" applyAlignment="1">
      <alignment horizontal="center" vertical="center"/>
    </xf>
    <xf numFmtId="0" fontId="8" fillId="0" borderId="186" xfId="0" applyFont="1" applyBorder="1" applyAlignment="1">
      <alignment horizontal="center" vertical="center" wrapText="1"/>
    </xf>
    <xf numFmtId="0" fontId="8" fillId="0" borderId="187" xfId="0" applyFont="1" applyBorder="1" applyAlignment="1">
      <alignment horizontal="center" vertical="center" wrapText="1"/>
    </xf>
    <xf numFmtId="0" fontId="8" fillId="8" borderId="6" xfId="0" applyFont="1" applyFill="1" applyBorder="1" applyAlignment="1" applyProtection="1">
      <alignment horizontal="left" vertical="center"/>
      <protection locked="0"/>
    </xf>
    <xf numFmtId="0" fontId="8" fillId="8" borderId="7" xfId="0" applyFont="1" applyFill="1" applyBorder="1" applyAlignment="1" applyProtection="1">
      <alignment horizontal="left" vertical="center"/>
      <protection locked="0"/>
    </xf>
    <xf numFmtId="0" fontId="8" fillId="8" borderId="8" xfId="0" applyFont="1" applyFill="1" applyBorder="1" applyAlignment="1" applyProtection="1">
      <alignment horizontal="left" vertical="center"/>
      <protection locked="0"/>
    </xf>
    <xf numFmtId="0" fontId="8" fillId="8" borderId="51" xfId="0" applyFont="1" applyFill="1" applyBorder="1" applyAlignment="1" applyProtection="1">
      <alignment horizontal="left" vertical="center"/>
      <protection locked="0"/>
    </xf>
    <xf numFmtId="0" fontId="8" fillId="12" borderId="173" xfId="0" applyFont="1" applyFill="1" applyBorder="1" applyAlignment="1" applyProtection="1">
      <alignment horizontal="center" vertical="center" shrinkToFit="1"/>
      <protection locked="0"/>
    </xf>
    <xf numFmtId="0" fontId="69" fillId="12" borderId="6" xfId="0" applyFont="1" applyFill="1" applyBorder="1" applyAlignment="1" applyProtection="1">
      <alignment horizontal="center" vertical="center"/>
      <protection locked="0"/>
    </xf>
    <xf numFmtId="0" fontId="69" fillId="12" borderId="258" xfId="0" applyFont="1" applyFill="1" applyBorder="1" applyAlignment="1" applyProtection="1">
      <alignment horizontal="center" vertical="center"/>
      <protection locked="0"/>
    </xf>
    <xf numFmtId="0" fontId="11" fillId="12" borderId="315" xfId="0" applyFont="1" applyFill="1" applyBorder="1" applyAlignment="1" applyProtection="1">
      <alignment horizontal="center" vertical="center"/>
      <protection locked="0"/>
    </xf>
    <xf numFmtId="0" fontId="11" fillId="0" borderId="314" xfId="0" applyFont="1" applyBorder="1" applyAlignment="1" applyProtection="1">
      <alignment horizontal="center" vertical="center"/>
      <protection locked="0"/>
    </xf>
    <xf numFmtId="0" fontId="8" fillId="12" borderId="6" xfId="0" applyFont="1" applyFill="1" applyBorder="1" applyAlignment="1" applyProtection="1">
      <alignment horizontal="center" vertical="center" shrinkToFit="1"/>
      <protection locked="0"/>
    </xf>
    <xf numFmtId="0" fontId="8" fillId="12" borderId="8" xfId="0" applyFont="1" applyFill="1" applyBorder="1" applyAlignment="1" applyProtection="1">
      <alignment horizontal="center" vertical="center" shrinkToFit="1"/>
      <protection locked="0"/>
    </xf>
    <xf numFmtId="0" fontId="8" fillId="0" borderId="112" xfId="0" applyFont="1" applyBorder="1" applyAlignment="1">
      <alignment vertical="center"/>
    </xf>
    <xf numFmtId="0" fontId="7" fillId="0" borderId="98" xfId="0" applyFont="1" applyBorder="1"/>
    <xf numFmtId="0" fontId="7" fillId="0" borderId="0" xfId="0" applyFont="1"/>
    <xf numFmtId="0" fontId="7" fillId="0" borderId="99" xfId="0" applyFont="1" applyBorder="1"/>
    <xf numFmtId="0" fontId="7" fillId="20" borderId="4" xfId="0" applyFont="1" applyFill="1" applyBorder="1" applyAlignment="1">
      <alignment horizontal="center" vertical="center" shrinkToFit="1"/>
    </xf>
    <xf numFmtId="0" fontId="8" fillId="0" borderId="11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1" xfId="0" applyFont="1" applyBorder="1" applyAlignment="1">
      <alignment vertical="center"/>
    </xf>
    <xf numFmtId="0" fontId="8" fillId="0" borderId="0" xfId="0" applyFont="1" applyAlignment="1">
      <alignment vertical="center"/>
    </xf>
    <xf numFmtId="0" fontId="9" fillId="8" borderId="4" xfId="0" applyFont="1" applyFill="1" applyBorder="1" applyAlignment="1">
      <alignment vertical="center" wrapText="1" shrinkToFit="1"/>
    </xf>
    <xf numFmtId="0" fontId="16" fillId="8" borderId="4" xfId="0" applyFont="1" applyFill="1" applyBorder="1" applyAlignment="1">
      <alignment vertical="center" wrapText="1" shrinkToFit="1"/>
    </xf>
    <xf numFmtId="20" fontId="8" fillId="8" borderId="6" xfId="0" applyNumberFormat="1" applyFont="1" applyFill="1" applyBorder="1" applyAlignment="1" applyProtection="1">
      <alignment horizontal="center" vertical="center" shrinkToFit="1"/>
      <protection locked="0"/>
    </xf>
    <xf numFmtId="20" fontId="8" fillId="8" borderId="7" xfId="0" applyNumberFormat="1" applyFont="1" applyFill="1" applyBorder="1" applyAlignment="1" applyProtection="1">
      <alignment horizontal="center" vertical="center" shrinkToFit="1"/>
      <protection locked="0"/>
    </xf>
    <xf numFmtId="20" fontId="8" fillId="8" borderId="8" xfId="0" applyNumberFormat="1" applyFont="1" applyFill="1" applyBorder="1" applyAlignment="1" applyProtection="1">
      <alignment horizontal="center" vertical="center" shrinkToFit="1"/>
      <protection locked="0"/>
    </xf>
    <xf numFmtId="0" fontId="7" fillId="0" borderId="100" xfId="0" applyFont="1" applyBorder="1" applyAlignment="1">
      <alignment horizontal="center" vertical="center" shrinkToFit="1"/>
    </xf>
    <xf numFmtId="0" fontId="7" fillId="0" borderId="126" xfId="0" applyFont="1" applyBorder="1" applyAlignment="1">
      <alignment horizontal="center" vertical="center" shrinkToFit="1"/>
    </xf>
    <xf numFmtId="0" fontId="7" fillId="0" borderId="101" xfId="0" applyFont="1" applyBorder="1" applyAlignment="1">
      <alignment horizontal="center" vertical="center" shrinkToFit="1"/>
    </xf>
    <xf numFmtId="0" fontId="7" fillId="0" borderId="159" xfId="0" applyFont="1" applyBorder="1" applyAlignment="1">
      <alignment horizontal="center" vertical="center" shrinkToFit="1"/>
    </xf>
    <xf numFmtId="0" fontId="7" fillId="0" borderId="160" xfId="0" applyFont="1" applyBorder="1" applyAlignment="1">
      <alignment horizontal="center" vertical="center" shrinkToFit="1"/>
    </xf>
    <xf numFmtId="0" fontId="7" fillId="0" borderId="237" xfId="0" applyFont="1" applyBorder="1" applyAlignment="1">
      <alignment horizontal="center" vertical="center" shrinkToFit="1"/>
    </xf>
    <xf numFmtId="0" fontId="7" fillId="0" borderId="102" xfId="0" applyFont="1" applyBorder="1" applyAlignment="1">
      <alignment horizontal="center" vertical="center" shrinkToFit="1"/>
    </xf>
    <xf numFmtId="0" fontId="7" fillId="0" borderId="127" xfId="0" applyFont="1" applyBorder="1" applyAlignment="1">
      <alignment horizontal="center" vertical="center" shrinkToFit="1"/>
    </xf>
    <xf numFmtId="0" fontId="7" fillId="0" borderId="103" xfId="0" applyFont="1" applyBorder="1" applyAlignment="1">
      <alignment horizontal="center" vertical="center" shrinkToFit="1"/>
    </xf>
    <xf numFmtId="0" fontId="8" fillId="0" borderId="114" xfId="0" applyFont="1" applyBorder="1" applyAlignment="1">
      <alignment horizontal="center" vertical="center" shrinkToFit="1"/>
    </xf>
    <xf numFmtId="0" fontId="8" fillId="0" borderId="55" xfId="0" applyFont="1" applyBorder="1" applyAlignment="1">
      <alignment horizontal="center" vertical="center" shrinkToFit="1"/>
    </xf>
    <xf numFmtId="0" fontId="8" fillId="0" borderId="77" xfId="0" applyFont="1" applyBorder="1" applyAlignment="1">
      <alignment horizontal="center" vertical="center" shrinkToFit="1"/>
    </xf>
    <xf numFmtId="0" fontId="9" fillId="8" borderId="4" xfId="0" applyFont="1" applyFill="1" applyBorder="1" applyAlignment="1" applyProtection="1">
      <alignment horizontal="center" vertical="center" wrapText="1"/>
      <protection locked="0"/>
    </xf>
    <xf numFmtId="0" fontId="9" fillId="14" borderId="7" xfId="0" applyFont="1" applyFill="1" applyBorder="1" applyAlignment="1" applyProtection="1">
      <alignment horizontal="center" vertical="center" wrapText="1"/>
      <protection locked="0"/>
    </xf>
    <xf numFmtId="0" fontId="8" fillId="0" borderId="176" xfId="0" applyFont="1" applyBorder="1" applyAlignment="1">
      <alignment horizontal="center" vertical="center" shrinkToFit="1"/>
    </xf>
    <xf numFmtId="0" fontId="8" fillId="0" borderId="177" xfId="0" applyFont="1" applyBorder="1" applyAlignment="1">
      <alignment horizontal="center" vertical="center" shrinkToFit="1"/>
    </xf>
    <xf numFmtId="0" fontId="8" fillId="0" borderId="178" xfId="0" applyFont="1" applyBorder="1" applyAlignment="1">
      <alignment horizontal="center" vertical="center" shrinkToFit="1"/>
    </xf>
    <xf numFmtId="0" fontId="7" fillId="0" borderId="8" xfId="0" applyFont="1" applyBorder="1" applyAlignment="1">
      <alignment horizontal="center" vertical="center"/>
    </xf>
    <xf numFmtId="0" fontId="7" fillId="0" borderId="51" xfId="0" applyFont="1" applyBorder="1" applyAlignment="1">
      <alignment horizontal="center" vertical="center"/>
    </xf>
    <xf numFmtId="0" fontId="7" fillId="0" borderId="6" xfId="0" applyFont="1" applyBorder="1" applyAlignment="1">
      <alignment horizontal="center" vertical="center"/>
    </xf>
    <xf numFmtId="0" fontId="9" fillId="0" borderId="19" xfId="0" applyFont="1" applyBorder="1" applyAlignment="1">
      <alignment horizontal="left" vertical="center" wrapText="1"/>
    </xf>
    <xf numFmtId="0" fontId="9" fillId="0" borderId="167" xfId="0" applyFont="1" applyBorder="1" applyAlignment="1">
      <alignment horizontal="left" vertical="center" wrapText="1"/>
    </xf>
    <xf numFmtId="0" fontId="8" fillId="12" borderId="19" xfId="0" applyFont="1" applyFill="1" applyBorder="1" applyAlignment="1" applyProtection="1">
      <alignment horizontal="center" vertical="center"/>
      <protection locked="0"/>
    </xf>
    <xf numFmtId="0" fontId="8" fillId="12" borderId="167" xfId="0" applyFont="1" applyFill="1" applyBorder="1" applyAlignment="1" applyProtection="1">
      <alignment horizontal="center" vertical="center"/>
      <protection locked="0"/>
    </xf>
    <xf numFmtId="0" fontId="8" fillId="12" borderId="10" xfId="0" applyFont="1" applyFill="1" applyBorder="1" applyAlignment="1" applyProtection="1">
      <alignment horizontal="center"/>
      <protection locked="0"/>
    </xf>
    <xf numFmtId="0" fontId="62" fillId="0" borderId="0" xfId="0" applyFont="1" applyAlignment="1">
      <alignment horizontal="left" vertical="top"/>
    </xf>
    <xf numFmtId="0" fontId="8" fillId="5" borderId="32" xfId="0" applyFont="1" applyFill="1" applyBorder="1" applyAlignment="1">
      <alignment horizontal="left" vertical="center" wrapText="1"/>
    </xf>
    <xf numFmtId="0" fontId="0" fillId="0" borderId="7" xfId="0" applyBorder="1" applyAlignment="1">
      <alignment horizontal="left" vertical="center"/>
    </xf>
    <xf numFmtId="0" fontId="9" fillId="0" borderId="6" xfId="0" applyFont="1" applyBorder="1" applyAlignment="1">
      <alignment horizontal="left" vertical="center"/>
    </xf>
    <xf numFmtId="0" fontId="7" fillId="0" borderId="9" xfId="0" applyFont="1" applyBorder="1" applyAlignment="1">
      <alignment vertical="center"/>
    </xf>
    <xf numFmtId="0" fontId="9" fillId="20" borderId="0" xfId="0" applyFont="1" applyFill="1" applyAlignment="1" applyProtection="1">
      <alignment horizontal="left" vertical="center" wrapText="1"/>
      <protection locked="0"/>
    </xf>
    <xf numFmtId="0" fontId="9" fillId="20" borderId="4" xfId="0" applyFont="1" applyFill="1" applyBorder="1" applyAlignment="1" applyProtection="1">
      <alignment horizontal="left" vertical="center" wrapText="1"/>
      <protection locked="0"/>
    </xf>
    <xf numFmtId="20" fontId="9" fillId="8" borderId="7" xfId="0" applyNumberFormat="1" applyFont="1" applyFill="1" applyBorder="1" applyAlignment="1" applyProtection="1">
      <alignment horizontal="center" vertical="center"/>
      <protection locked="0"/>
    </xf>
    <xf numFmtId="0" fontId="0" fillId="0" borderId="8" xfId="0" applyBorder="1" applyAlignment="1">
      <alignment horizontal="left" vertical="center"/>
    </xf>
    <xf numFmtId="0" fontId="7" fillId="0" borderId="11" xfId="0" applyFont="1" applyBorder="1"/>
    <xf numFmtId="0" fontId="11" fillId="20" borderId="0" xfId="0" applyFont="1" applyFill="1" applyAlignment="1" applyProtection="1">
      <alignment horizontal="center" vertical="center" wrapText="1"/>
      <protection locked="0"/>
    </xf>
    <xf numFmtId="0" fontId="11" fillId="20" borderId="4" xfId="0" applyFont="1" applyFill="1" applyBorder="1" applyAlignment="1" applyProtection="1">
      <alignment horizontal="center" vertical="center" wrapText="1"/>
      <protection locked="0"/>
    </xf>
    <xf numFmtId="0" fontId="0" fillId="0" borderId="10"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vertical="center"/>
    </xf>
    <xf numFmtId="0" fontId="8" fillId="12" borderId="186" xfId="0" applyFont="1" applyFill="1" applyBorder="1" applyAlignment="1" applyProtection="1">
      <alignment horizontal="center"/>
      <protection locked="0"/>
    </xf>
    <xf numFmtId="0" fontId="8" fillId="12" borderId="16" xfId="0" applyFont="1" applyFill="1" applyBorder="1" applyAlignment="1" applyProtection="1">
      <alignment horizontal="center"/>
      <protection locked="0"/>
    </xf>
    <xf numFmtId="0" fontId="59" fillId="0" borderId="9" xfId="0" applyFont="1" applyBorder="1" applyAlignment="1">
      <alignment horizontal="left"/>
    </xf>
    <xf numFmtId="0" fontId="59" fillId="0" borderId="10" xfId="0" applyFont="1" applyBorder="1" applyAlignment="1">
      <alignment horizontal="left"/>
    </xf>
    <xf numFmtId="0" fontId="97" fillId="0" borderId="10" xfId="0" applyFont="1" applyBorder="1"/>
    <xf numFmtId="0" fontId="0" fillId="0" borderId="11" xfId="0" applyBorder="1"/>
    <xf numFmtId="0" fontId="7" fillId="0" borderId="51" xfId="0" applyFont="1" applyBorder="1" applyAlignment="1">
      <alignment horizontal="center" vertical="center" textRotation="255" shrinkToFit="1"/>
    </xf>
    <xf numFmtId="0" fontId="7" fillId="8" borderId="9" xfId="0" applyFont="1" applyFill="1" applyBorder="1" applyAlignment="1" applyProtection="1">
      <alignment horizontal="left" vertical="center" wrapText="1"/>
      <protection locked="0"/>
    </xf>
    <xf numFmtId="0" fontId="7" fillId="8" borderId="11" xfId="0" applyFont="1" applyFill="1" applyBorder="1" applyAlignment="1" applyProtection="1">
      <alignment horizontal="left" vertical="center" wrapText="1"/>
      <protection locked="0"/>
    </xf>
    <xf numFmtId="0" fontId="7" fillId="8" borderId="2" xfId="0" applyFont="1" applyFill="1" applyBorder="1" applyAlignment="1" applyProtection="1">
      <alignment horizontal="left" vertical="center" wrapText="1"/>
      <protection locked="0"/>
    </xf>
    <xf numFmtId="0" fontId="7" fillId="8" borderId="3" xfId="0" applyFont="1" applyFill="1" applyBorder="1" applyAlignment="1" applyProtection="1">
      <alignment horizontal="left" vertical="center" wrapText="1"/>
      <protection locked="0"/>
    </xf>
    <xf numFmtId="0" fontId="7" fillId="8" borderId="4" xfId="0" applyFont="1" applyFill="1" applyBorder="1" applyAlignment="1" applyProtection="1">
      <alignment horizontal="left" vertical="center" shrinkToFit="1"/>
      <protection locked="0"/>
    </xf>
    <xf numFmtId="0" fontId="7" fillId="0" borderId="96" xfId="0" applyFont="1" applyBorder="1" applyAlignment="1">
      <alignment horizontal="center" vertical="center" textRotation="255"/>
    </xf>
    <xf numFmtId="0" fontId="7" fillId="0" borderId="51" xfId="0" applyFont="1" applyBorder="1" applyAlignment="1">
      <alignment horizontal="center" vertical="center" textRotation="255"/>
    </xf>
    <xf numFmtId="0" fontId="59" fillId="0" borderId="6" xfId="0" applyFont="1" applyBorder="1" applyAlignment="1">
      <alignment horizontal="left" vertical="center"/>
    </xf>
    <xf numFmtId="0" fontId="59" fillId="0" borderId="7" xfId="0" applyFont="1" applyBorder="1" applyAlignment="1">
      <alignment horizontal="left" vertical="center"/>
    </xf>
    <xf numFmtId="0" fontId="59" fillId="8" borderId="4" xfId="0" applyFont="1" applyFill="1" applyBorder="1" applyAlignment="1" applyProtection="1">
      <alignment horizontal="center" vertical="center" wrapText="1"/>
      <protection locked="0"/>
    </xf>
    <xf numFmtId="0" fontId="7" fillId="0" borderId="4" xfId="0" applyFont="1" applyBorder="1" applyAlignment="1">
      <alignment horizontal="center"/>
    </xf>
    <xf numFmtId="0" fontId="68" fillId="0" borderId="2" xfId="0" applyFont="1" applyBorder="1" applyAlignment="1">
      <alignment horizontal="left"/>
    </xf>
    <xf numFmtId="0" fontId="86" fillId="0" borderId="4" xfId="0" applyFont="1" applyBorder="1"/>
    <xf numFmtId="0" fontId="8" fillId="5" borderId="16" xfId="0" applyFont="1" applyFill="1" applyBorder="1" applyAlignment="1">
      <alignment horizontal="left" vertical="center" wrapText="1"/>
    </xf>
    <xf numFmtId="0" fontId="8" fillId="8" borderId="16" xfId="0" applyFont="1" applyFill="1" applyBorder="1" applyAlignment="1" applyProtection="1">
      <alignment horizontal="center" vertical="center" wrapText="1"/>
      <protection locked="0"/>
    </xf>
    <xf numFmtId="0" fontId="7" fillId="6" borderId="9" xfId="0" applyFont="1" applyFill="1" applyBorder="1" applyAlignment="1">
      <alignment horizontal="left" vertical="center" wrapText="1"/>
    </xf>
    <xf numFmtId="0" fontId="0" fillId="6" borderId="10" xfId="0" applyFill="1" applyBorder="1" applyAlignment="1">
      <alignment horizontal="left" vertical="center" wrapText="1"/>
    </xf>
    <xf numFmtId="0" fontId="0" fillId="6" borderId="11" xfId="0" applyFill="1" applyBorder="1" applyAlignment="1">
      <alignment horizontal="left" vertical="center" wrapText="1"/>
    </xf>
    <xf numFmtId="0" fontId="0" fillId="6" borderId="1" xfId="0" applyFill="1" applyBorder="1" applyAlignment="1">
      <alignment horizontal="left" vertical="center" wrapText="1"/>
    </xf>
    <xf numFmtId="0" fontId="0" fillId="6" borderId="0" xfId="0" applyFill="1" applyAlignment="1">
      <alignment horizontal="left" vertical="center" wrapText="1"/>
    </xf>
    <xf numFmtId="0" fontId="0" fillId="6" borderId="12" xfId="0" applyFill="1" applyBorder="1" applyAlignment="1">
      <alignment horizontal="left" vertical="center" wrapText="1"/>
    </xf>
    <xf numFmtId="0" fontId="0" fillId="6" borderId="2" xfId="0" applyFill="1" applyBorder="1" applyAlignment="1">
      <alignment horizontal="left" vertical="center" wrapText="1"/>
    </xf>
    <xf numFmtId="0" fontId="0" fillId="6" borderId="4" xfId="0" applyFill="1" applyBorder="1" applyAlignment="1">
      <alignment horizontal="left" vertical="center" wrapText="1"/>
    </xf>
    <xf numFmtId="0" fontId="0" fillId="6" borderId="3" xfId="0" applyFill="1" applyBorder="1" applyAlignment="1">
      <alignment horizontal="left" vertical="center" wrapText="1"/>
    </xf>
    <xf numFmtId="0" fontId="7" fillId="8" borderId="4" xfId="0" applyFont="1" applyFill="1" applyBorder="1" applyAlignment="1">
      <alignment vertical="center" shrinkToFit="1"/>
    </xf>
    <xf numFmtId="0" fontId="0" fillId="8" borderId="4" xfId="0" applyFill="1" applyBorder="1" applyAlignment="1">
      <alignment vertical="center"/>
    </xf>
    <xf numFmtId="0" fontId="62" fillId="0" borderId="9" xfId="0" applyFont="1" applyBorder="1" applyAlignment="1">
      <alignment horizontal="left" vertical="center"/>
    </xf>
    <xf numFmtId="0" fontId="62" fillId="0" borderId="10" xfId="0" applyFont="1" applyBorder="1" applyAlignment="1">
      <alignment horizontal="left" vertical="center"/>
    </xf>
    <xf numFmtId="0" fontId="62" fillId="0" borderId="11" xfId="0" applyFont="1" applyBorder="1" applyAlignment="1">
      <alignment horizontal="left" vertical="center"/>
    </xf>
    <xf numFmtId="0" fontId="62" fillId="8" borderId="4" xfId="0" applyFont="1" applyFill="1" applyBorder="1" applyAlignment="1" applyProtection="1">
      <alignment horizontal="left" vertical="center" wrapText="1"/>
      <protection locked="0"/>
    </xf>
    <xf numFmtId="0" fontId="8" fillId="0" borderId="51" xfId="0" applyFont="1" applyBorder="1" applyAlignment="1">
      <alignment horizontal="center" vertical="center" textRotation="255" shrinkToFit="1"/>
    </xf>
    <xf numFmtId="0" fontId="7" fillId="0" borderId="32" xfId="0" applyFont="1" applyBorder="1" applyAlignment="1">
      <alignment horizontal="center" vertical="center"/>
    </xf>
    <xf numFmtId="0" fontId="8" fillId="12" borderId="220" xfId="0" applyFont="1" applyFill="1" applyBorder="1" applyAlignment="1" applyProtection="1">
      <alignment horizontal="center"/>
      <protection locked="0"/>
    </xf>
    <xf numFmtId="0" fontId="8" fillId="12" borderId="32" xfId="0" applyFont="1" applyFill="1" applyBorder="1" applyAlignment="1" applyProtection="1">
      <alignment horizontal="center"/>
      <protection locked="0"/>
    </xf>
    <xf numFmtId="0" fontId="7" fillId="0" borderId="114" xfId="0" applyFont="1" applyBorder="1" applyAlignment="1">
      <alignment horizontal="center" vertical="center"/>
    </xf>
    <xf numFmtId="0" fontId="0" fillId="0" borderId="10" xfId="0" applyBorder="1"/>
    <xf numFmtId="0" fontId="7" fillId="0" borderId="4" xfId="0" applyFont="1" applyBorder="1" applyAlignment="1" applyProtection="1">
      <alignment horizontal="center"/>
      <protection locked="0"/>
    </xf>
    <xf numFmtId="0" fontId="7" fillId="0" borderId="4" xfId="0" applyFont="1" applyBorder="1" applyAlignment="1" applyProtection="1">
      <alignment horizontal="center" vertical="center"/>
      <protection locked="0"/>
    </xf>
    <xf numFmtId="0" fontId="9" fillId="8" borderId="0" xfId="0" applyFont="1" applyFill="1" applyAlignment="1">
      <alignment horizontal="center" vertical="center" wrapText="1"/>
    </xf>
    <xf numFmtId="0" fontId="62" fillId="6" borderId="0" xfId="0" applyFont="1" applyFill="1" applyAlignment="1">
      <alignment horizontal="center" vertical="center"/>
    </xf>
    <xf numFmtId="0" fontId="59" fillId="6" borderId="0" xfId="0" applyFont="1" applyFill="1" applyAlignment="1" applyProtection="1">
      <alignment horizontal="left" vertical="center" wrapText="1"/>
      <protection locked="0"/>
    </xf>
    <xf numFmtId="0" fontId="0" fillId="0" borderId="0" xfId="0"/>
    <xf numFmtId="0" fontId="0" fillId="0" borderId="4" xfId="0" applyBorder="1"/>
    <xf numFmtId="0" fontId="9" fillId="8" borderId="10" xfId="0" applyFont="1" applyFill="1" applyBorder="1" applyAlignment="1" applyProtection="1">
      <alignment horizontal="center" vertical="center"/>
      <protection locked="0"/>
    </xf>
    <xf numFmtId="0" fontId="16" fillId="0" borderId="10" xfId="0" applyFont="1" applyBorder="1" applyAlignment="1">
      <alignment horizontal="center" vertical="center"/>
    </xf>
    <xf numFmtId="0" fontId="9" fillId="8" borderId="4" xfId="0" applyFont="1" applyFill="1" applyBorder="1" applyAlignment="1" applyProtection="1">
      <alignment horizontal="center" vertical="center"/>
      <protection locked="0"/>
    </xf>
    <xf numFmtId="0" fontId="16" fillId="0" borderId="4" xfId="0" applyFont="1" applyBorder="1" applyAlignment="1">
      <alignment horizontal="center" vertical="center"/>
    </xf>
    <xf numFmtId="0" fontId="11" fillId="12" borderId="9" xfId="0" applyFont="1" applyFill="1" applyBorder="1" applyAlignment="1" applyProtection="1">
      <alignment horizontal="center" vertical="center" shrinkToFit="1"/>
      <protection locked="0"/>
    </xf>
    <xf numFmtId="0" fontId="11" fillId="12" borderId="11" xfId="0" applyFont="1" applyFill="1" applyBorder="1" applyAlignment="1" applyProtection="1">
      <alignment horizontal="center" vertical="center" shrinkToFit="1"/>
      <protection locked="0"/>
    </xf>
    <xf numFmtId="0" fontId="7" fillId="0" borderId="51" xfId="0" applyFont="1" applyBorder="1" applyAlignment="1">
      <alignment horizontal="center" vertical="center" textRotation="255" wrapText="1" shrinkToFit="1"/>
    </xf>
    <xf numFmtId="0" fontId="7" fillId="0" borderId="51" xfId="0" applyFont="1" applyBorder="1" applyAlignment="1">
      <alignment horizontal="left" vertical="center"/>
    </xf>
    <xf numFmtId="0" fontId="7" fillId="0" borderId="95" xfId="0" applyFont="1" applyBorder="1" applyAlignment="1">
      <alignment horizontal="center" vertical="center"/>
    </xf>
    <xf numFmtId="0" fontId="7" fillId="0" borderId="51" xfId="0" applyFont="1" applyBorder="1" applyAlignment="1">
      <alignment horizontal="center" vertical="center" shrinkToFit="1"/>
    </xf>
    <xf numFmtId="0" fontId="8" fillId="0" borderId="0" xfId="0" applyFont="1" applyAlignment="1" applyProtection="1">
      <alignment horizontal="left" vertical="center" wrapText="1"/>
      <protection locked="0"/>
    </xf>
    <xf numFmtId="0" fontId="8" fillId="0" borderId="0" xfId="0" applyFont="1" applyAlignment="1">
      <alignment vertical="center" wrapText="1"/>
    </xf>
    <xf numFmtId="0" fontId="8" fillId="0" borderId="4" xfId="0" applyFont="1" applyBorder="1" applyAlignment="1">
      <alignment vertical="center" wrapText="1"/>
    </xf>
    <xf numFmtId="0" fontId="7" fillId="0" borderId="9" xfId="0" applyFont="1" applyBorder="1" applyAlignment="1">
      <alignment horizontal="center" vertical="center" textRotation="255" wrapText="1" shrinkToFit="1"/>
    </xf>
    <xf numFmtId="0" fontId="7" fillId="0" borderId="10" xfId="0" applyFont="1" applyBorder="1" applyAlignment="1">
      <alignment horizontal="center" vertical="center" textRotation="255" wrapText="1" shrinkToFit="1"/>
    </xf>
    <xf numFmtId="0" fontId="7" fillId="0" borderId="1" xfId="0" applyFont="1" applyBorder="1" applyAlignment="1">
      <alignment horizontal="center" vertical="center" textRotation="255" wrapText="1" shrinkToFit="1"/>
    </xf>
    <xf numFmtId="0" fontId="7" fillId="0" borderId="0" xfId="0" applyFont="1" applyAlignment="1">
      <alignment horizontal="center" vertical="center" textRotation="255" wrapText="1" shrinkToFit="1"/>
    </xf>
    <xf numFmtId="0" fontId="7" fillId="0" borderId="2" xfId="0" applyFont="1" applyBorder="1" applyAlignment="1">
      <alignment horizontal="center" vertical="center" textRotation="255" wrapText="1" shrinkToFit="1"/>
    </xf>
    <xf numFmtId="0" fontId="7" fillId="0" borderId="4" xfId="0" applyFont="1" applyBorder="1" applyAlignment="1">
      <alignment horizontal="center" vertical="center" textRotation="255" wrapText="1" shrinkToFi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68" fillId="0" borderId="9" xfId="0" applyFont="1" applyBorder="1" applyAlignment="1">
      <alignment horizontal="center" vertical="center" wrapText="1" shrinkToFit="1"/>
    </xf>
    <xf numFmtId="0" fontId="68" fillId="0" borderId="10" xfId="0" applyFont="1" applyBorder="1" applyAlignment="1">
      <alignment horizontal="center" vertical="center" wrapText="1" shrinkToFit="1"/>
    </xf>
    <xf numFmtId="0" fontId="68" fillId="0" borderId="11" xfId="0" applyFont="1" applyBorder="1" applyAlignment="1">
      <alignment horizontal="center" vertical="center" wrapText="1" shrinkToFit="1"/>
    </xf>
    <xf numFmtId="0" fontId="98" fillId="0" borderId="9" xfId="0" applyFont="1" applyBorder="1" applyAlignment="1">
      <alignment vertical="center"/>
    </xf>
    <xf numFmtId="0" fontId="59" fillId="0" borderId="2" xfId="0" applyFont="1" applyBorder="1" applyAlignment="1">
      <alignment horizontal="left" vertical="center" shrinkToFit="1"/>
    </xf>
    <xf numFmtId="0" fontId="59" fillId="0" borderId="4" xfId="0" applyFont="1" applyBorder="1" applyAlignment="1">
      <alignment horizontal="left" vertical="center" shrinkToFit="1"/>
    </xf>
    <xf numFmtId="0" fontId="59" fillId="0" borderId="3" xfId="0" applyFont="1" applyBorder="1" applyAlignment="1">
      <alignment horizontal="left" vertical="center" shrinkToFit="1"/>
    </xf>
    <xf numFmtId="0" fontId="85" fillId="0" borderId="2" xfId="0" applyFont="1" applyBorder="1" applyAlignment="1">
      <alignment horizontal="left" vertical="center"/>
    </xf>
    <xf numFmtId="0" fontId="69" fillId="0" borderId="4" xfId="0" applyFont="1" applyBorder="1" applyAlignment="1">
      <alignment horizontal="center" vertical="center"/>
    </xf>
    <xf numFmtId="0" fontId="99" fillId="0" borderId="4" xfId="0" applyFont="1" applyBorder="1" applyAlignment="1">
      <alignment horizontal="center" vertical="center"/>
    </xf>
    <xf numFmtId="0" fontId="12" fillId="20" borderId="4" xfId="0" applyFont="1" applyFill="1" applyBorder="1" applyAlignment="1">
      <alignment vertical="center" shrinkToFit="1"/>
    </xf>
    <xf numFmtId="0" fontId="0" fillId="20" borderId="4" xfId="0" applyFill="1" applyBorder="1" applyAlignment="1">
      <alignment vertical="center"/>
    </xf>
    <xf numFmtId="0" fontId="12" fillId="0" borderId="1" xfId="0" applyFont="1" applyBorder="1" applyAlignment="1">
      <alignment vertical="center"/>
    </xf>
    <xf numFmtId="0" fontId="12" fillId="0" borderId="0" xfId="0" applyFont="1" applyAlignment="1">
      <alignment vertical="center"/>
    </xf>
    <xf numFmtId="0" fontId="62" fillId="0" borderId="106" xfId="0" applyFont="1" applyBorder="1" applyAlignment="1">
      <alignment horizontal="left" vertical="center" shrinkToFit="1"/>
    </xf>
    <xf numFmtId="0" fontId="62" fillId="0" borderId="2" xfId="0" applyFont="1" applyBorder="1" applyAlignment="1">
      <alignment horizontal="left" vertical="center" shrinkToFit="1"/>
    </xf>
    <xf numFmtId="0" fontId="62" fillId="0" borderId="4" xfId="0" applyFont="1" applyBorder="1" applyAlignment="1">
      <alignment horizontal="left" vertical="center" shrinkToFit="1"/>
    </xf>
    <xf numFmtId="0" fontId="62" fillId="0" borderId="27" xfId="0" applyFont="1" applyBorder="1" applyAlignment="1">
      <alignment horizontal="left" vertical="center" shrinkToFit="1"/>
    </xf>
    <xf numFmtId="0" fontId="70" fillId="0" borderId="224" xfId="0" applyFont="1" applyBorder="1" applyAlignment="1">
      <alignment vertical="center" shrinkToFit="1"/>
    </xf>
    <xf numFmtId="0" fontId="62" fillId="0" borderId="186" xfId="0" applyFont="1" applyBorder="1" applyAlignment="1">
      <alignment horizontal="right" vertical="center" shrinkToFit="1"/>
    </xf>
    <xf numFmtId="0" fontId="0" fillId="0" borderId="16" xfId="0" applyBorder="1" applyAlignment="1">
      <alignment horizontal="right" vertical="center" shrinkToFit="1"/>
    </xf>
    <xf numFmtId="0" fontId="59" fillId="0" borderId="6" xfId="0" applyFont="1" applyBorder="1" applyAlignment="1">
      <alignment horizontal="left" vertical="center" shrinkToFit="1"/>
    </xf>
    <xf numFmtId="0" fontId="59" fillId="0" borderId="7" xfId="0" applyFont="1" applyBorder="1" applyAlignment="1">
      <alignment horizontal="left" vertical="center" shrinkToFit="1"/>
    </xf>
    <xf numFmtId="0" fontId="59" fillId="8" borderId="7" xfId="0" applyFont="1" applyFill="1" applyBorder="1" applyAlignment="1" applyProtection="1">
      <alignment horizontal="center" vertical="center" shrinkToFit="1"/>
      <protection locked="0"/>
    </xf>
    <xf numFmtId="0" fontId="59" fillId="0" borderId="7" xfId="0" applyFont="1" applyBorder="1" applyAlignment="1">
      <alignment horizontal="center" vertical="center" shrinkToFit="1"/>
    </xf>
    <xf numFmtId="0" fontId="69" fillId="8" borderId="7" xfId="0" applyFont="1" applyFill="1" applyBorder="1" applyAlignment="1" applyProtection="1">
      <alignment horizontal="left" vertical="center" wrapText="1" shrinkToFit="1"/>
      <protection locked="0"/>
    </xf>
    <xf numFmtId="0" fontId="8" fillId="0" borderId="4" xfId="0" applyFont="1" applyBorder="1" applyAlignment="1">
      <alignment vertical="center"/>
    </xf>
    <xf numFmtId="0" fontId="16" fillId="7" borderId="96" xfId="0" applyFont="1" applyFill="1" applyBorder="1" applyAlignment="1">
      <alignment horizontal="center" vertical="center"/>
    </xf>
    <xf numFmtId="0" fontId="16" fillId="7" borderId="2" xfId="0" applyFont="1" applyFill="1" applyBorder="1" applyAlignment="1">
      <alignment horizontal="center" vertical="center"/>
    </xf>
    <xf numFmtId="0" fontId="0" fillId="12" borderId="3" xfId="0" applyFill="1" applyBorder="1" applyAlignment="1" applyProtection="1">
      <alignment horizontal="center" vertical="center"/>
      <protection locked="0"/>
    </xf>
    <xf numFmtId="0" fontId="0" fillId="12" borderId="2" xfId="0" applyFill="1" applyBorder="1" applyAlignment="1" applyProtection="1">
      <alignment horizontal="center" vertical="center"/>
      <protection locked="0"/>
    </xf>
    <xf numFmtId="0" fontId="12" fillId="12" borderId="3" xfId="0" applyFont="1" applyFill="1" applyBorder="1" applyAlignment="1" applyProtection="1">
      <alignment horizontal="center" vertical="center"/>
      <protection locked="0"/>
    </xf>
    <xf numFmtId="0" fontId="12" fillId="12" borderId="2" xfId="0" applyFont="1" applyFill="1" applyBorder="1" applyAlignment="1" applyProtection="1">
      <alignment horizontal="center" vertical="center"/>
      <protection locked="0"/>
    </xf>
    <xf numFmtId="0" fontId="16" fillId="7" borderId="95" xfId="0" applyFont="1" applyFill="1" applyBorder="1" applyAlignment="1">
      <alignment horizontal="center" vertical="center"/>
    </xf>
    <xf numFmtId="0" fontId="16" fillId="7" borderId="9" xfId="0" applyFont="1" applyFill="1" applyBorder="1" applyAlignment="1">
      <alignment horizontal="center" vertical="center"/>
    </xf>
    <xf numFmtId="0" fontId="0" fillId="12" borderId="11" xfId="0" applyFill="1" applyBorder="1" applyAlignment="1" applyProtection="1">
      <alignment horizontal="center" vertical="center"/>
      <protection locked="0"/>
    </xf>
    <xf numFmtId="0" fontId="0" fillId="12" borderId="9" xfId="0" applyFill="1" applyBorder="1" applyAlignment="1" applyProtection="1">
      <alignment horizontal="center" vertical="center"/>
      <protection locked="0"/>
    </xf>
    <xf numFmtId="0" fontId="12" fillId="12" borderId="11" xfId="0" applyFont="1" applyFill="1" applyBorder="1" applyAlignment="1" applyProtection="1">
      <alignment horizontal="center" vertical="center"/>
      <protection locked="0"/>
    </xf>
    <xf numFmtId="0" fontId="12" fillId="12" borderId="9" xfId="0" applyFont="1" applyFill="1" applyBorder="1" applyAlignment="1" applyProtection="1">
      <alignment horizontal="center" vertical="center"/>
      <protection locked="0"/>
    </xf>
    <xf numFmtId="0" fontId="0" fillId="8" borderId="10" xfId="0" applyFill="1" applyBorder="1" applyAlignment="1">
      <alignment vertical="center"/>
    </xf>
    <xf numFmtId="0" fontId="0" fillId="0" borderId="11" xfId="0" applyBorder="1" applyAlignment="1">
      <alignment vertical="center"/>
    </xf>
    <xf numFmtId="0" fontId="68" fillId="0" borderId="0" xfId="0" applyFont="1" applyAlignment="1" applyProtection="1">
      <alignment horizontal="left" vertical="center" wrapText="1"/>
      <protection locked="0"/>
    </xf>
    <xf numFmtId="0" fontId="59" fillId="0" borderId="1" xfId="0" applyFont="1" applyBorder="1" applyAlignment="1">
      <alignment horizontal="center" vertical="center" wrapText="1"/>
    </xf>
    <xf numFmtId="0" fontId="12" fillId="0" borderId="0" xfId="0" applyFont="1" applyAlignment="1">
      <alignment vertical="center" wrapText="1"/>
    </xf>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68" fillId="8" borderId="4" xfId="0" applyFont="1" applyFill="1" applyBorder="1" applyAlignment="1" applyProtection="1">
      <alignment horizontal="left" vertical="center" wrapText="1"/>
      <protection locked="0"/>
    </xf>
    <xf numFmtId="0" fontId="0" fillId="8" borderId="4" xfId="0" applyFill="1" applyBorder="1" applyAlignment="1">
      <alignment horizontal="left" vertical="center" wrapText="1"/>
    </xf>
    <xf numFmtId="0" fontId="62" fillId="5" borderId="9" xfId="0" applyFont="1" applyFill="1" applyBorder="1" applyAlignment="1">
      <alignment horizontal="left" vertical="center" wrapText="1"/>
    </xf>
    <xf numFmtId="0" fontId="62" fillId="5" borderId="10" xfId="0" applyFont="1" applyFill="1" applyBorder="1" applyAlignment="1">
      <alignment horizontal="left" vertical="center" wrapText="1"/>
    </xf>
    <xf numFmtId="0" fontId="62" fillId="5" borderId="11" xfId="0" applyFont="1" applyFill="1" applyBorder="1" applyAlignment="1">
      <alignment horizontal="left" vertical="center" wrapText="1"/>
    </xf>
    <xf numFmtId="0" fontId="62" fillId="5" borderId="1" xfId="0" applyFont="1" applyFill="1" applyBorder="1" applyAlignment="1">
      <alignment horizontal="left" vertical="center" wrapText="1"/>
    </xf>
    <xf numFmtId="0" fontId="62" fillId="5" borderId="0" xfId="0" applyFont="1" applyFill="1" applyAlignment="1">
      <alignment horizontal="left" vertical="center" wrapText="1"/>
    </xf>
    <xf numFmtId="0" fontId="62" fillId="5" borderId="12" xfId="0" applyFont="1" applyFill="1" applyBorder="1" applyAlignment="1">
      <alignment horizontal="left" vertical="center" wrapText="1"/>
    </xf>
    <xf numFmtId="0" fontId="62" fillId="5" borderId="2" xfId="0" applyFont="1" applyFill="1" applyBorder="1" applyAlignment="1">
      <alignment horizontal="left" vertical="center" wrapText="1"/>
    </xf>
    <xf numFmtId="0" fontId="62" fillId="5" borderId="4" xfId="0" applyFont="1" applyFill="1" applyBorder="1" applyAlignment="1">
      <alignment horizontal="left" vertical="center" wrapText="1"/>
    </xf>
    <xf numFmtId="0" fontId="62" fillId="5" borderId="3" xfId="0" applyFont="1" applyFill="1" applyBorder="1" applyAlignment="1">
      <alignment horizontal="left" vertical="center" wrapText="1"/>
    </xf>
    <xf numFmtId="0" fontId="8" fillId="8" borderId="0" xfId="0" applyFont="1" applyFill="1" applyAlignment="1" applyProtection="1">
      <alignment horizontal="left" vertical="center" wrapText="1"/>
      <protection locked="0"/>
    </xf>
    <xf numFmtId="0" fontId="11" fillId="0" borderId="9" xfId="0" applyFont="1" applyBorder="1" applyAlignment="1">
      <alignment horizontal="center" vertical="center" wrapText="1" shrinkToFit="1"/>
    </xf>
    <xf numFmtId="0" fontId="11" fillId="0" borderId="11" xfId="0" applyFont="1" applyBorder="1" applyAlignment="1">
      <alignment horizontal="center" vertical="center" wrapText="1" shrinkToFit="1"/>
    </xf>
    <xf numFmtId="0" fontId="11" fillId="0" borderId="2" xfId="0" applyFont="1" applyBorder="1" applyAlignment="1">
      <alignment horizontal="center" vertical="center" wrapText="1" shrinkToFit="1"/>
    </xf>
    <xf numFmtId="0" fontId="11" fillId="0" borderId="4"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4"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0" borderId="11"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7" fillId="12" borderId="6" xfId="0" applyFont="1" applyFill="1" applyBorder="1" applyAlignment="1" applyProtection="1">
      <alignment horizontal="center" vertical="center" shrinkToFit="1"/>
      <protection locked="0"/>
    </xf>
    <xf numFmtId="0" fontId="7" fillId="12" borderId="8" xfId="0" applyFont="1" applyFill="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8" fillId="0" borderId="6" xfId="0" applyFont="1" applyBorder="1" applyAlignment="1" applyProtection="1">
      <alignment horizontal="left" vertical="center" shrinkToFit="1"/>
      <protection locked="0"/>
    </xf>
    <xf numFmtId="0" fontId="8" fillId="0" borderId="7" xfId="0" applyFont="1" applyBorder="1" applyAlignment="1" applyProtection="1">
      <alignment horizontal="left" vertical="center" shrinkToFit="1"/>
      <protection locked="0"/>
    </xf>
    <xf numFmtId="0" fontId="8" fillId="0" borderId="8" xfId="0" applyFont="1" applyBorder="1" applyAlignment="1" applyProtection="1">
      <alignment horizontal="left" vertical="center" shrinkToFit="1"/>
      <protection locked="0"/>
    </xf>
    <xf numFmtId="0" fontId="8" fillId="0" borderId="166" xfId="0" applyFont="1" applyBorder="1" applyAlignment="1">
      <alignment horizontal="center" vertical="center" shrinkToFit="1"/>
    </xf>
    <xf numFmtId="0" fontId="9" fillId="20" borderId="0" xfId="0" applyFont="1" applyFill="1" applyAlignment="1">
      <alignment vertical="center" wrapText="1"/>
    </xf>
    <xf numFmtId="0" fontId="9" fillId="20" borderId="4" xfId="0" applyFont="1" applyFill="1" applyBorder="1" applyAlignment="1">
      <alignment vertical="center" wrapText="1"/>
    </xf>
    <xf numFmtId="0" fontId="68" fillId="0" borderId="9" xfId="0" applyFont="1" applyBorder="1" applyAlignment="1">
      <alignment horizontal="left" vertical="center" shrinkToFit="1"/>
    </xf>
    <xf numFmtId="0" fontId="68" fillId="0" borderId="10" xfId="0" applyFont="1" applyBorder="1" applyAlignment="1">
      <alignment horizontal="left" vertical="center" shrinkToFit="1"/>
    </xf>
    <xf numFmtId="0" fontId="68" fillId="0" borderId="11" xfId="0" applyFont="1" applyBorder="1" applyAlignment="1">
      <alignment horizontal="left" vertical="center" shrinkToFit="1"/>
    </xf>
    <xf numFmtId="0" fontId="62" fillId="0" borderId="1" xfId="0" applyFont="1" applyBorder="1" applyAlignment="1">
      <alignment horizontal="center" vertical="center"/>
    </xf>
    <xf numFmtId="0" fontId="62" fillId="0" borderId="9" xfId="0" applyFont="1" applyBorder="1" applyAlignment="1">
      <alignment vertical="center" wrapText="1"/>
    </xf>
    <xf numFmtId="0" fontId="62" fillId="0" borderId="10" xfId="0" applyFont="1" applyBorder="1" applyAlignment="1">
      <alignment vertical="center" wrapText="1"/>
    </xf>
    <xf numFmtId="0" fontId="62" fillId="0" borderId="11" xfId="0" applyFont="1" applyBorder="1" applyAlignment="1">
      <alignment vertical="center" wrapText="1"/>
    </xf>
    <xf numFmtId="0" fontId="62" fillId="0" borderId="1" xfId="0" applyFont="1" applyBorder="1" applyAlignment="1">
      <alignment vertical="center" wrapText="1"/>
    </xf>
    <xf numFmtId="0" fontId="62" fillId="0" borderId="0" xfId="0" applyFont="1" applyAlignment="1">
      <alignment vertical="center" wrapText="1"/>
    </xf>
    <xf numFmtId="0" fontId="62" fillId="0" borderId="12" xfId="0" applyFont="1" applyBorder="1" applyAlignment="1">
      <alignment vertical="center" wrapText="1"/>
    </xf>
    <xf numFmtId="0" fontId="62" fillId="0" borderId="2" xfId="0" applyFont="1" applyBorder="1" applyAlignment="1">
      <alignment vertical="center" wrapText="1"/>
    </xf>
    <xf numFmtId="0" fontId="62" fillId="0" borderId="4" xfId="0" applyFont="1" applyBorder="1" applyAlignment="1">
      <alignment vertical="center" wrapText="1"/>
    </xf>
    <xf numFmtId="0" fontId="62" fillId="0" borderId="3" xfId="0" applyFont="1" applyBorder="1" applyAlignment="1">
      <alignment vertical="center" wrapText="1"/>
    </xf>
    <xf numFmtId="0" fontId="68" fillId="0" borderId="9" xfId="0" applyFont="1" applyBorder="1" applyAlignment="1">
      <alignment horizontal="left" vertical="center"/>
    </xf>
    <xf numFmtId="0" fontId="68" fillId="0" borderId="10" xfId="0" applyFont="1" applyBorder="1" applyAlignment="1">
      <alignment horizontal="left" vertical="center"/>
    </xf>
    <xf numFmtId="0" fontId="68" fillId="0" borderId="11" xfId="0" applyFont="1" applyBorder="1" applyAlignment="1">
      <alignment horizontal="left" vertical="center"/>
    </xf>
    <xf numFmtId="0" fontId="62" fillId="0" borderId="2" xfId="0" applyFont="1" applyBorder="1" applyAlignment="1">
      <alignment horizontal="center" vertical="center"/>
    </xf>
    <xf numFmtId="0" fontId="120" fillId="0" borderId="4" xfId="0" applyFont="1" applyBorder="1" applyAlignment="1" applyProtection="1">
      <alignment horizontal="right" vertical="center" wrapText="1"/>
      <protection locked="0"/>
    </xf>
    <xf numFmtId="0" fontId="59" fillId="8" borderId="4" xfId="0" applyFont="1" applyFill="1" applyBorder="1" applyAlignment="1" applyProtection="1">
      <alignment horizontal="left" vertical="center" wrapText="1"/>
      <protection locked="0"/>
    </xf>
    <xf numFmtId="0" fontId="59" fillId="0" borderId="4" xfId="0" applyFont="1" applyBorder="1" applyAlignment="1" applyProtection="1">
      <alignment vertical="center" wrapText="1"/>
      <protection locked="0"/>
    </xf>
    <xf numFmtId="0" fontId="59" fillId="12" borderId="11" xfId="0" applyFont="1" applyFill="1" applyBorder="1" applyAlignment="1" applyProtection="1">
      <alignment horizontal="center" vertical="center" shrinkToFit="1"/>
      <protection locked="0"/>
    </xf>
    <xf numFmtId="0" fontId="59" fillId="12" borderId="95" xfId="0" applyFont="1" applyFill="1" applyBorder="1" applyAlignment="1" applyProtection="1">
      <alignment horizontal="center" vertical="center" shrinkToFit="1"/>
      <protection locked="0"/>
    </xf>
    <xf numFmtId="0" fontId="59" fillId="12" borderId="9" xfId="0" applyFont="1" applyFill="1" applyBorder="1" applyAlignment="1" applyProtection="1">
      <alignment horizontal="center" vertical="center" shrinkToFit="1"/>
      <protection locked="0"/>
    </xf>
    <xf numFmtId="0" fontId="39" fillId="0" borderId="4" xfId="0" applyFont="1" applyBorder="1" applyAlignment="1">
      <alignment horizontal="left" vertical="center"/>
    </xf>
    <xf numFmtId="0" fontId="7" fillId="0" borderId="57" xfId="0" applyFont="1" applyBorder="1" applyAlignment="1">
      <alignment horizontal="left" vertical="center"/>
    </xf>
    <xf numFmtId="0" fontId="8" fillId="6" borderId="9" xfId="0" applyFont="1" applyFill="1" applyBorder="1" applyAlignment="1">
      <alignment horizontal="left" vertical="center" wrapText="1"/>
    </xf>
    <xf numFmtId="0" fontId="8" fillId="6" borderId="10"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1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0" borderId="30" xfId="0" applyFont="1" applyBorder="1" applyAlignment="1">
      <alignment horizontal="center" vertical="center"/>
    </xf>
    <xf numFmtId="0" fontId="7" fillId="0" borderId="174" xfId="0" applyFont="1" applyBorder="1" applyAlignment="1">
      <alignment horizontal="center" vertical="center"/>
    </xf>
    <xf numFmtId="0" fontId="59" fillId="12" borderId="174" xfId="0" applyFont="1" applyFill="1" applyBorder="1" applyAlignment="1" applyProtection="1">
      <alignment horizontal="center" vertical="center" shrinkToFit="1"/>
      <protection locked="0"/>
    </xf>
    <xf numFmtId="0" fontId="59" fillId="12" borderId="309" xfId="0" applyFont="1" applyFill="1" applyBorder="1" applyAlignment="1" applyProtection="1">
      <alignment horizontal="center" vertical="center" shrinkToFit="1"/>
      <protection locked="0"/>
    </xf>
    <xf numFmtId="0" fontId="59" fillId="12" borderId="30" xfId="0" applyFont="1" applyFill="1" applyBorder="1" applyAlignment="1" applyProtection="1">
      <alignment horizontal="center" vertical="center" shrinkToFit="1"/>
      <protection locked="0"/>
    </xf>
    <xf numFmtId="0" fontId="7" fillId="0" borderId="7" xfId="0" applyFont="1" applyBorder="1" applyAlignment="1">
      <alignment horizontal="center" vertical="center"/>
    </xf>
    <xf numFmtId="0" fontId="0" fillId="0" borderId="2" xfId="0" applyBorder="1" applyAlignment="1">
      <alignment horizontal="center" vertical="center"/>
    </xf>
    <xf numFmtId="0" fontId="7" fillId="0" borderId="32" xfId="0" applyFont="1" applyBorder="1" applyAlignment="1">
      <alignment horizontal="left" vertical="center"/>
    </xf>
    <xf numFmtId="0" fontId="7" fillId="0" borderId="58" xfId="0" applyFont="1" applyBorder="1" applyAlignment="1">
      <alignment horizontal="center" vertical="center"/>
    </xf>
    <xf numFmtId="0" fontId="7" fillId="0" borderId="57" xfId="0" applyFont="1" applyBorder="1" applyAlignment="1">
      <alignment horizontal="center" vertical="center"/>
    </xf>
    <xf numFmtId="0" fontId="7" fillId="0" borderId="94" xfId="0" applyFont="1" applyBorder="1" applyAlignment="1">
      <alignment horizontal="center" vertical="center"/>
    </xf>
    <xf numFmtId="0" fontId="59" fillId="12" borderId="12" xfId="0" applyFont="1" applyFill="1" applyBorder="1" applyAlignment="1" applyProtection="1">
      <alignment horizontal="center" vertical="center" shrinkToFit="1"/>
      <protection locked="0"/>
    </xf>
    <xf numFmtId="0" fontId="59" fillId="12" borderId="97" xfId="0" applyFont="1" applyFill="1" applyBorder="1" applyAlignment="1" applyProtection="1">
      <alignment horizontal="center" vertical="center" shrinkToFit="1"/>
      <protection locked="0"/>
    </xf>
    <xf numFmtId="0" fontId="59" fillId="12" borderId="1" xfId="0" applyFont="1" applyFill="1" applyBorder="1" applyAlignment="1" applyProtection="1">
      <alignment horizontal="center" vertical="center" shrinkToFit="1"/>
      <protection locked="0"/>
    </xf>
    <xf numFmtId="0" fontId="7" fillId="0" borderId="51" xfId="0" applyFont="1" applyBorder="1" applyAlignment="1">
      <alignment horizontal="left" vertical="center" wrapText="1"/>
    </xf>
    <xf numFmtId="0" fontId="9" fillId="8" borderId="0" xfId="0" applyFont="1" applyFill="1" applyAlignment="1">
      <alignment horizontal="left" vertical="center" wrapText="1"/>
    </xf>
    <xf numFmtId="0" fontId="16" fillId="8" borderId="0" xfId="0" applyFont="1" applyFill="1" applyAlignment="1">
      <alignment horizontal="left" vertical="center" wrapText="1"/>
    </xf>
    <xf numFmtId="0" fontId="16" fillId="8" borderId="4" xfId="0" applyFont="1" applyFill="1" applyBorder="1" applyAlignment="1">
      <alignment horizontal="left" vertical="center" wrapText="1"/>
    </xf>
    <xf numFmtId="0" fontId="59" fillId="0" borderId="9" xfId="0" applyFont="1" applyBorder="1" applyAlignment="1">
      <alignment horizontal="left" vertical="center" shrinkToFit="1"/>
    </xf>
    <xf numFmtId="0" fontId="59" fillId="0" borderId="10" xfId="0" applyFont="1" applyBorder="1" applyAlignment="1">
      <alignment horizontal="left" vertical="center" shrinkToFit="1"/>
    </xf>
    <xf numFmtId="0" fontId="59" fillId="0" borderId="11" xfId="0" applyFont="1" applyBorder="1" applyAlignment="1">
      <alignment horizontal="left" vertical="center" shrinkToFit="1"/>
    </xf>
    <xf numFmtId="0" fontId="8" fillId="6" borderId="9" xfId="0" applyFont="1" applyFill="1" applyBorder="1" applyAlignment="1">
      <alignment horizontal="left" vertical="center" shrinkToFit="1"/>
    </xf>
    <xf numFmtId="0" fontId="8" fillId="6" borderId="10" xfId="0" applyFont="1" applyFill="1" applyBorder="1" applyAlignment="1">
      <alignment horizontal="left" vertical="center" shrinkToFit="1"/>
    </xf>
    <xf numFmtId="0" fontId="8" fillId="6" borderId="11" xfId="0" applyFont="1" applyFill="1" applyBorder="1" applyAlignment="1">
      <alignment horizontal="left" vertical="center" shrinkToFit="1"/>
    </xf>
    <xf numFmtId="0" fontId="8" fillId="0" borderId="30" xfId="0" applyFont="1" applyBorder="1" applyAlignment="1">
      <alignment horizontal="left" vertical="center" shrinkToFit="1"/>
    </xf>
    <xf numFmtId="0" fontId="8" fillId="0" borderId="32" xfId="0" applyFont="1" applyBorder="1" applyAlignment="1">
      <alignment horizontal="center" vertical="center" shrinkToFit="1"/>
    </xf>
    <xf numFmtId="0" fontId="8" fillId="0" borderId="174" xfId="0" applyFont="1" applyBorder="1" applyAlignment="1">
      <alignment horizontal="center" vertical="center" shrinkToFit="1"/>
    </xf>
    <xf numFmtId="0" fontId="11" fillId="0" borderId="112" xfId="0" applyFont="1" applyBorder="1" applyAlignment="1">
      <alignment horizontal="center" vertical="center" wrapText="1" shrinkToFit="1"/>
    </xf>
    <xf numFmtId="0" fontId="9" fillId="0" borderId="98" xfId="0" applyFont="1" applyBorder="1" applyAlignment="1">
      <alignment horizontal="center" vertical="center" wrapText="1" shrinkToFit="1"/>
    </xf>
    <xf numFmtId="0" fontId="8" fillId="8" borderId="98" xfId="0" applyFont="1" applyFill="1" applyBorder="1" applyAlignment="1" applyProtection="1">
      <alignment horizontal="left" vertical="center" wrapText="1" shrinkToFit="1"/>
      <protection locked="0"/>
    </xf>
    <xf numFmtId="0" fontId="8" fillId="8" borderId="4" xfId="0" applyFont="1" applyFill="1" applyBorder="1" applyAlignment="1" applyProtection="1">
      <alignment horizontal="left" vertical="center" wrapText="1" shrinkToFit="1"/>
      <protection locked="0"/>
    </xf>
    <xf numFmtId="0" fontId="59" fillId="0" borderId="12" xfId="0" applyFont="1" applyBorder="1" applyAlignment="1">
      <alignment horizontal="left" vertical="center" shrinkToFit="1"/>
    </xf>
    <xf numFmtId="0" fontId="62" fillId="0" borderId="12" xfId="0" applyFont="1" applyBorder="1" applyAlignment="1">
      <alignment horizontal="center" vertical="center" shrinkToFit="1"/>
    </xf>
    <xf numFmtId="0" fontId="11" fillId="0" borderId="1" xfId="0" applyFont="1" applyBorder="1" applyAlignment="1">
      <alignment horizontal="right" vertical="center"/>
    </xf>
    <xf numFmtId="0" fontId="11" fillId="8" borderId="0" xfId="0" applyFont="1" applyFill="1" applyAlignment="1" applyProtection="1">
      <alignment horizontal="left" vertical="center" wrapText="1"/>
      <protection locked="0"/>
    </xf>
    <xf numFmtId="0" fontId="7" fillId="0" borderId="4" xfId="0" applyFont="1" applyBorder="1" applyAlignment="1" applyProtection="1">
      <alignment vertical="center" wrapText="1"/>
      <protection locked="0"/>
    </xf>
    <xf numFmtId="0" fontId="7" fillId="0" borderId="4" xfId="0" applyFont="1" applyBorder="1" applyAlignment="1">
      <alignment vertical="center" shrinkToFi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 xfId="0" applyFont="1" applyBorder="1" applyAlignment="1">
      <alignment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0" fontId="7" fillId="0" borderId="0" xfId="0" applyFont="1" applyAlignment="1">
      <alignment vertical="center" shrinkToFit="1"/>
    </xf>
    <xf numFmtId="0" fontId="7" fillId="8" borderId="0" xfId="0" applyFont="1" applyFill="1" applyAlignment="1" applyProtection="1">
      <alignment horizontal="left" vertical="center" wrapText="1" shrinkToFit="1"/>
      <protection locked="0"/>
    </xf>
    <xf numFmtId="0" fontId="62" fillId="14" borderId="10" xfId="0" applyFont="1" applyFill="1" applyBorder="1" applyAlignment="1">
      <alignment horizontal="center" vertical="center" shrinkToFit="1"/>
    </xf>
    <xf numFmtId="0" fontId="59" fillId="0" borderId="10" xfId="0" applyFont="1" applyBorder="1" applyAlignment="1">
      <alignment horizontal="left" vertical="center" wrapText="1"/>
    </xf>
    <xf numFmtId="0" fontId="59" fillId="0" borderId="11" xfId="0" applyFont="1" applyBorder="1" applyAlignment="1">
      <alignment horizontal="left" vertical="center" wrapText="1"/>
    </xf>
    <xf numFmtId="0" fontId="8" fillId="0" borderId="112" xfId="0" applyFont="1" applyBorder="1" applyAlignment="1">
      <alignment horizontal="left" vertical="center"/>
    </xf>
    <xf numFmtId="0" fontId="8" fillId="0" borderId="98" xfId="0" applyFont="1" applyBorder="1" applyAlignment="1">
      <alignment horizontal="left" vertical="center"/>
    </xf>
    <xf numFmtId="0" fontId="8" fillId="0" borderId="99" xfId="0" applyFont="1" applyBorder="1" applyAlignment="1">
      <alignment horizontal="left" vertical="center"/>
    </xf>
    <xf numFmtId="0" fontId="59" fillId="0" borderId="19" xfId="0" applyFont="1" applyBorder="1" applyAlignment="1">
      <alignment horizontal="center" vertical="center" shrinkToFit="1"/>
    </xf>
    <xf numFmtId="0" fontId="59" fillId="0" borderId="20" xfId="0" applyFont="1" applyBorder="1" applyAlignment="1">
      <alignment horizontal="center" vertical="center" shrinkToFit="1"/>
    </xf>
    <xf numFmtId="0" fontId="59" fillId="0" borderId="30" xfId="0" applyFont="1" applyBorder="1" applyAlignment="1">
      <alignment horizontal="left" vertical="center" shrinkToFit="1"/>
    </xf>
    <xf numFmtId="0" fontId="59" fillId="0" borderId="32" xfId="0" applyFont="1" applyBorder="1" applyAlignment="1">
      <alignment horizontal="left" vertical="center" shrinkToFit="1"/>
    </xf>
    <xf numFmtId="0" fontId="100" fillId="8" borderId="4" xfId="0" applyFont="1" applyFill="1" applyBorder="1" applyAlignment="1">
      <alignment vertical="center" wrapText="1"/>
    </xf>
    <xf numFmtId="0" fontId="0" fillId="8" borderId="4" xfId="0" applyFill="1" applyBorder="1" applyAlignment="1">
      <alignment vertical="center" wrapText="1"/>
    </xf>
    <xf numFmtId="0" fontId="59" fillId="0" borderId="1" xfId="0" applyFont="1" applyBorder="1" applyAlignment="1">
      <alignment horizontal="left" vertical="center" wrapText="1"/>
    </xf>
    <xf numFmtId="0" fontId="59" fillId="0" borderId="0" xfId="0" applyFont="1" applyAlignment="1">
      <alignment horizontal="left" vertical="center" wrapText="1"/>
    </xf>
    <xf numFmtId="0" fontId="59" fillId="0" borderId="12" xfId="0" applyFont="1" applyBorder="1" applyAlignment="1">
      <alignment horizontal="left" vertical="center" wrapText="1"/>
    </xf>
    <xf numFmtId="0" fontId="62" fillId="0" borderId="3" xfId="0" applyFont="1" applyBorder="1" applyAlignment="1">
      <alignment horizontal="left" vertical="center" shrinkToFit="1"/>
    </xf>
    <xf numFmtId="0" fontId="59" fillId="0" borderId="18" xfId="0" applyFont="1" applyBorder="1" applyAlignment="1">
      <alignment horizontal="left" vertical="center" shrinkToFit="1"/>
    </xf>
    <xf numFmtId="0" fontId="59" fillId="0" borderId="19" xfId="0" applyFont="1" applyBorder="1" applyAlignment="1">
      <alignment horizontal="left" vertical="center" shrinkToFit="1"/>
    </xf>
    <xf numFmtId="0" fontId="59" fillId="0" borderId="32" xfId="0" applyFont="1" applyBorder="1" applyAlignment="1">
      <alignment horizontal="center" vertical="center" shrinkToFit="1"/>
    </xf>
    <xf numFmtId="0" fontId="59" fillId="0" borderId="174" xfId="0" applyFont="1" applyBorder="1" applyAlignment="1">
      <alignment horizontal="center" vertical="center" shrinkToFit="1"/>
    </xf>
    <xf numFmtId="0" fontId="7" fillId="0" borderId="30" xfId="0" applyFont="1" applyBorder="1" applyAlignment="1">
      <alignment horizontal="left" vertical="center" shrinkToFit="1"/>
    </xf>
    <xf numFmtId="0" fontId="7" fillId="0" borderId="32" xfId="0" applyFont="1" applyBorder="1" applyAlignment="1">
      <alignment horizontal="left" vertical="center" shrinkToFit="1"/>
    </xf>
    <xf numFmtId="0" fontId="7" fillId="14" borderId="0" xfId="0" applyFont="1" applyFill="1" applyAlignment="1">
      <alignment horizontal="left" vertical="top"/>
    </xf>
    <xf numFmtId="0" fontId="8" fillId="8" borderId="4" xfId="0" applyFont="1" applyFill="1" applyBorder="1" applyAlignment="1" applyProtection="1">
      <alignment horizontal="left" vertical="center"/>
      <protection locked="0"/>
    </xf>
    <xf numFmtId="0" fontId="6" fillId="0" borderId="51" xfId="3" applyFont="1" applyBorder="1" applyAlignment="1">
      <alignment horizontal="center" vertical="center" shrinkToFit="1"/>
    </xf>
    <xf numFmtId="38" fontId="6" fillId="0" borderId="51" xfId="2" applyFont="1" applyBorder="1" applyAlignment="1" applyProtection="1">
      <alignment horizontal="center" vertical="center" shrinkToFit="1"/>
    </xf>
    <xf numFmtId="38" fontId="6" fillId="0" borderId="6" xfId="2" applyFont="1" applyBorder="1" applyAlignment="1" applyProtection="1">
      <alignment horizontal="center" vertical="center" shrinkToFit="1"/>
    </xf>
    <xf numFmtId="0" fontId="6" fillId="0" borderId="34" xfId="3" applyFont="1" applyBorder="1" applyAlignment="1">
      <alignment horizontal="center" vertical="center" shrinkToFit="1"/>
    </xf>
    <xf numFmtId="0" fontId="6" fillId="0" borderId="35" xfId="3" applyFont="1" applyBorder="1" applyAlignment="1">
      <alignment horizontal="center" vertical="center" shrinkToFit="1"/>
    </xf>
    <xf numFmtId="0" fontId="6" fillId="0" borderId="91" xfId="3" applyFont="1" applyBorder="1" applyAlignment="1">
      <alignment horizontal="center" vertical="center" shrinkToFit="1"/>
    </xf>
    <xf numFmtId="0" fontId="6" fillId="0" borderId="95" xfId="3" applyFont="1" applyBorder="1" applyAlignment="1">
      <alignment horizontal="center" vertical="center" shrinkToFit="1"/>
    </xf>
    <xf numFmtId="0" fontId="7" fillId="14" borderId="110" xfId="0" applyFont="1" applyFill="1" applyBorder="1" applyAlignment="1">
      <alignment horizontal="left" vertical="center" wrapText="1"/>
    </xf>
    <xf numFmtId="0" fontId="7" fillId="0" borderId="108" xfId="0" applyFont="1" applyBorder="1" applyAlignment="1">
      <alignment horizontal="center" vertical="center" textRotation="255"/>
    </xf>
    <xf numFmtId="0" fontId="7" fillId="0" borderId="109" xfId="0" applyFont="1" applyBorder="1" applyAlignment="1">
      <alignment horizontal="center" vertical="center" textRotation="255"/>
    </xf>
    <xf numFmtId="0" fontId="7" fillId="0" borderId="48" xfId="0" applyFont="1" applyBorder="1" applyAlignment="1">
      <alignment horizontal="center" vertical="center" textRotation="255"/>
    </xf>
    <xf numFmtId="0" fontId="7" fillId="0" borderId="45" xfId="0" applyFont="1" applyBorder="1" applyAlignment="1">
      <alignment horizontal="center" vertical="center" textRotation="255"/>
    </xf>
    <xf numFmtId="0" fontId="7" fillId="0" borderId="111" xfId="0" applyFont="1" applyBorder="1" applyAlignment="1">
      <alignment horizontal="center" vertical="center" textRotation="255"/>
    </xf>
    <xf numFmtId="0" fontId="7" fillId="0" borderId="42" xfId="0" applyFont="1" applyBorder="1" applyAlignment="1">
      <alignment horizontal="center" vertical="center" textRotation="255"/>
    </xf>
    <xf numFmtId="0" fontId="6" fillId="0" borderId="110" xfId="3" applyFont="1" applyBorder="1" applyAlignment="1">
      <alignment horizontal="center" vertical="center"/>
    </xf>
    <xf numFmtId="0" fontId="6" fillId="0" borderId="109" xfId="3" applyFont="1" applyBorder="1" applyAlignment="1">
      <alignment horizontal="center" vertical="center"/>
    </xf>
    <xf numFmtId="0" fontId="6" fillId="0" borderId="168" xfId="3" applyFont="1" applyBorder="1" applyAlignment="1">
      <alignment horizontal="left" vertical="center" shrinkToFit="1"/>
    </xf>
    <xf numFmtId="0" fontId="6" fillId="0" borderId="76" xfId="3" applyFont="1" applyBorder="1" applyAlignment="1">
      <alignment horizontal="left" vertical="center" shrinkToFit="1"/>
    </xf>
    <xf numFmtId="0" fontId="6" fillId="0" borderId="171" xfId="3" applyFont="1" applyBorder="1" applyAlignment="1">
      <alignment horizontal="left" vertical="center" shrinkToFit="1"/>
    </xf>
    <xf numFmtId="0" fontId="6" fillId="0" borderId="293" xfId="3" applyFont="1" applyBorder="1" applyAlignment="1">
      <alignment horizontal="center" vertical="center" shrinkToFit="1"/>
    </xf>
    <xf numFmtId="0" fontId="6" fillId="0" borderId="294" xfId="3" applyFont="1" applyBorder="1" applyAlignment="1">
      <alignment horizontal="center" vertical="center" shrinkToFit="1"/>
    </xf>
    <xf numFmtId="0" fontId="6" fillId="0" borderId="214" xfId="3" applyFont="1" applyBorder="1" applyAlignment="1">
      <alignment horizontal="center" vertical="center" shrinkToFit="1"/>
    </xf>
    <xf numFmtId="0" fontId="6" fillId="0" borderId="52" xfId="3" applyFont="1" applyBorder="1" applyAlignment="1">
      <alignment horizontal="center" vertical="center" shrinkToFit="1"/>
    </xf>
    <xf numFmtId="0" fontId="116" fillId="0" borderId="34" xfId="3" applyFont="1" applyBorder="1" applyAlignment="1">
      <alignment horizontal="center" vertical="center" shrinkToFit="1"/>
    </xf>
    <xf numFmtId="0" fontId="6" fillId="0" borderId="53" xfId="3" applyFont="1" applyBorder="1" applyAlignment="1">
      <alignment horizontal="center" vertical="center" shrinkToFit="1"/>
    </xf>
    <xf numFmtId="0" fontId="6" fillId="0" borderId="9" xfId="3" applyFont="1" applyBorder="1" applyAlignment="1" applyProtection="1">
      <alignment horizontal="center" vertical="center" shrinkToFit="1"/>
      <protection locked="0"/>
    </xf>
    <xf numFmtId="0" fontId="6" fillId="0" borderId="10" xfId="3" applyFont="1" applyBorder="1" applyAlignment="1" applyProtection="1">
      <alignment horizontal="center" vertical="center" shrinkToFit="1"/>
      <protection locked="0"/>
    </xf>
    <xf numFmtId="0" fontId="6" fillId="0" borderId="104" xfId="3" applyFont="1" applyBorder="1" applyAlignment="1" applyProtection="1">
      <alignment horizontal="center" vertical="center" shrinkToFit="1"/>
      <protection locked="0"/>
    </xf>
    <xf numFmtId="0" fontId="6" fillId="0" borderId="1" xfId="3" applyFont="1" applyBorder="1" applyAlignment="1" applyProtection="1">
      <alignment horizontal="center" vertical="center" shrinkToFit="1"/>
      <protection locked="0"/>
    </xf>
    <xf numFmtId="0" fontId="6" fillId="0" borderId="43" xfId="3" applyFont="1" applyBorder="1" applyAlignment="1" applyProtection="1">
      <alignment horizontal="center" vertical="center" shrinkToFit="1"/>
      <protection locked="0"/>
    </xf>
    <xf numFmtId="0" fontId="8" fillId="0" borderId="9" xfId="3" applyFont="1" applyBorder="1" applyAlignment="1">
      <alignment horizontal="left" vertical="center" shrinkToFit="1"/>
    </xf>
    <xf numFmtId="0" fontId="8" fillId="0" borderId="10" xfId="3" applyFont="1" applyBorder="1" applyAlignment="1">
      <alignment horizontal="left" vertical="center" shrinkToFit="1"/>
    </xf>
    <xf numFmtId="0" fontId="8" fillId="0" borderId="11" xfId="3" applyFont="1" applyBorder="1" applyAlignment="1">
      <alignment horizontal="left" vertical="center" shrinkToFit="1"/>
    </xf>
    <xf numFmtId="0" fontId="6" fillId="0" borderId="73" xfId="3" applyFont="1" applyBorder="1" applyAlignment="1">
      <alignment horizontal="center" vertical="center" shrinkToFit="1"/>
    </xf>
    <xf numFmtId="0" fontId="8" fillId="0" borderId="73" xfId="3" applyFont="1" applyBorder="1" applyAlignment="1">
      <alignment horizontal="center" vertical="center" shrinkToFit="1"/>
    </xf>
    <xf numFmtId="0" fontId="8" fillId="8" borderId="10" xfId="0" applyFont="1" applyFill="1" applyBorder="1" applyAlignment="1" applyProtection="1">
      <alignment horizontal="left" vertical="center"/>
      <protection locked="0"/>
    </xf>
    <xf numFmtId="0" fontId="8" fillId="8" borderId="4" xfId="0" applyFont="1" applyFill="1" applyBorder="1" applyAlignment="1" applyProtection="1">
      <alignment horizontal="left" vertical="center" shrinkToFit="1"/>
      <protection locked="0"/>
    </xf>
    <xf numFmtId="0" fontId="8" fillId="8" borderId="9" xfId="0" applyFont="1" applyFill="1" applyBorder="1" applyAlignment="1" applyProtection="1">
      <alignment horizontal="left" vertical="center"/>
      <protection locked="0"/>
    </xf>
    <xf numFmtId="0" fontId="8" fillId="8" borderId="2" xfId="0" applyFont="1" applyFill="1" applyBorder="1" applyAlignment="1" applyProtection="1">
      <alignment horizontal="left" vertical="center"/>
      <protection locked="0"/>
    </xf>
    <xf numFmtId="38" fontId="8" fillId="8" borderId="9" xfId="2" applyFont="1" applyFill="1" applyBorder="1" applyAlignment="1" applyProtection="1">
      <alignment horizontal="left" vertical="center"/>
      <protection locked="0"/>
    </xf>
    <xf numFmtId="38" fontId="8" fillId="8" borderId="10" xfId="2" applyFont="1" applyFill="1" applyBorder="1" applyAlignment="1" applyProtection="1">
      <alignment horizontal="left" vertical="center"/>
      <protection locked="0"/>
    </xf>
    <xf numFmtId="38" fontId="8" fillId="8" borderId="2" xfId="2" applyFont="1" applyFill="1" applyBorder="1" applyAlignment="1" applyProtection="1">
      <alignment horizontal="left" vertical="center"/>
      <protection locked="0"/>
    </xf>
    <xf numFmtId="38" fontId="8" fillId="8" borderId="4" xfId="2" applyFont="1" applyFill="1" applyBorder="1" applyAlignment="1" applyProtection="1">
      <alignment horizontal="left" vertical="center"/>
      <protection locked="0"/>
    </xf>
    <xf numFmtId="0" fontId="7" fillId="0" borderId="9" xfId="0" applyFont="1" applyBorder="1" applyAlignment="1">
      <alignment horizontal="center"/>
    </xf>
    <xf numFmtId="38" fontId="6" fillId="8" borderId="10" xfId="2" applyFont="1" applyFill="1" applyBorder="1" applyAlignment="1" applyProtection="1">
      <alignment horizontal="right" vertical="center"/>
      <protection locked="0"/>
    </xf>
    <xf numFmtId="38" fontId="6" fillId="8" borderId="4" xfId="2" applyFont="1" applyFill="1" applyBorder="1" applyAlignment="1" applyProtection="1">
      <alignment horizontal="right" vertical="center"/>
      <protection locked="0"/>
    </xf>
    <xf numFmtId="0" fontId="8" fillId="0" borderId="190"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5" fillId="8" borderId="10" xfId="0" applyFont="1" applyFill="1" applyBorder="1" applyAlignment="1" applyProtection="1">
      <alignment horizontal="left" vertical="center"/>
      <protection locked="0"/>
    </xf>
    <xf numFmtId="0" fontId="5" fillId="8" borderId="4" xfId="0" applyFont="1" applyFill="1" applyBorder="1" applyAlignment="1" applyProtection="1">
      <alignment horizontal="left" vertical="center"/>
      <protection locked="0"/>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0" xfId="3" applyFont="1" applyAlignment="1">
      <alignment horizontal="center" vertical="top" wrapText="1"/>
    </xf>
    <xf numFmtId="38" fontId="6" fillId="8" borderId="0" xfId="2" applyFont="1" applyFill="1" applyBorder="1" applyAlignment="1" applyProtection="1">
      <alignment horizontal="right" vertical="center"/>
      <protection locked="0"/>
    </xf>
    <xf numFmtId="0" fontId="6" fillId="12" borderId="91" xfId="3" applyFont="1" applyFill="1" applyBorder="1" applyAlignment="1" applyProtection="1">
      <alignment horizontal="center" vertical="center" shrinkToFit="1"/>
      <protection locked="0"/>
    </xf>
    <xf numFmtId="0" fontId="6" fillId="12" borderId="89" xfId="3" applyFont="1" applyFill="1" applyBorder="1" applyAlignment="1" applyProtection="1">
      <alignment horizontal="center" vertical="center" shrinkToFit="1"/>
      <protection locked="0"/>
    </xf>
    <xf numFmtId="0" fontId="6" fillId="12" borderId="95" xfId="3" applyFont="1" applyFill="1" applyBorder="1" applyAlignment="1" applyProtection="1">
      <alignment horizontal="center" vertical="center" shrinkToFit="1"/>
      <protection locked="0"/>
    </xf>
    <xf numFmtId="0" fontId="6" fillId="12" borderId="172" xfId="3" applyFont="1" applyFill="1" applyBorder="1" applyAlignment="1" applyProtection="1">
      <alignment horizontal="center" vertical="center" shrinkToFit="1"/>
      <protection locked="0"/>
    </xf>
    <xf numFmtId="0" fontId="6" fillId="8" borderId="91" xfId="3" applyFont="1" applyFill="1" applyBorder="1" applyAlignment="1" applyProtection="1">
      <alignment horizontal="center" vertical="center" shrinkToFit="1"/>
      <protection locked="0"/>
    </xf>
    <xf numFmtId="0" fontId="6" fillId="8" borderId="95" xfId="3" applyFont="1" applyFill="1" applyBorder="1" applyAlignment="1" applyProtection="1">
      <alignment horizontal="center" vertical="center" shrinkToFit="1"/>
      <protection locked="0"/>
    </xf>
    <xf numFmtId="0" fontId="9" fillId="0" borderId="0" xfId="0" applyFont="1" applyAlignment="1">
      <alignment horizontal="center"/>
    </xf>
    <xf numFmtId="0" fontId="6" fillId="0" borderId="47" xfId="3" applyFont="1" applyBorder="1" applyAlignment="1">
      <alignment horizontal="center" vertical="center" shrinkToFit="1"/>
    </xf>
    <xf numFmtId="0" fontId="6" fillId="0" borderId="4" xfId="3" applyFont="1" applyBorder="1" applyAlignment="1">
      <alignment horizontal="center" vertical="center" shrinkToFit="1"/>
    </xf>
    <xf numFmtId="0" fontId="6" fillId="0" borderId="3" xfId="3" applyFont="1" applyBorder="1" applyAlignment="1">
      <alignment horizontal="center" vertical="center" shrinkToFit="1"/>
    </xf>
    <xf numFmtId="0" fontId="6" fillId="12" borderId="110" xfId="3" applyFont="1" applyFill="1" applyBorder="1" applyAlignment="1" applyProtection="1">
      <alignment horizontal="center" vertical="center" shrinkToFit="1"/>
      <protection locked="0"/>
    </xf>
    <xf numFmtId="0" fontId="6" fillId="12" borderId="47" xfId="3" applyFont="1" applyFill="1" applyBorder="1" applyAlignment="1" applyProtection="1">
      <alignment horizontal="center" vertical="center" shrinkToFit="1"/>
      <protection locked="0"/>
    </xf>
    <xf numFmtId="0" fontId="6" fillId="12" borderId="4" xfId="3" applyFont="1" applyFill="1" applyBorder="1" applyAlignment="1" applyProtection="1">
      <alignment horizontal="center" vertical="center" shrinkToFit="1"/>
      <protection locked="0"/>
    </xf>
    <xf numFmtId="0" fontId="6" fillId="12" borderId="3" xfId="3" applyFont="1" applyFill="1" applyBorder="1" applyAlignment="1" applyProtection="1">
      <alignment horizontal="center" vertical="center" shrinkToFit="1"/>
      <protection locked="0"/>
    </xf>
    <xf numFmtId="0" fontId="6" fillId="8" borderId="191" xfId="3" applyFont="1" applyFill="1" applyBorder="1" applyAlignment="1" applyProtection="1">
      <alignment horizontal="center" vertical="center" shrinkToFit="1"/>
      <protection locked="0"/>
    </xf>
    <xf numFmtId="0" fontId="6" fillId="8" borderId="110" xfId="3" applyFont="1" applyFill="1" applyBorder="1" applyAlignment="1" applyProtection="1">
      <alignment horizontal="center" vertical="center" shrinkToFit="1"/>
      <protection locked="0"/>
    </xf>
    <xf numFmtId="0" fontId="6" fillId="0" borderId="35" xfId="3" applyFont="1" applyBorder="1" applyAlignment="1">
      <alignment horizontal="center" vertical="center"/>
    </xf>
    <xf numFmtId="0" fontId="6" fillId="0" borderId="91" xfId="3" applyFont="1" applyBorder="1" applyAlignment="1">
      <alignment horizontal="center" vertical="center"/>
    </xf>
    <xf numFmtId="0" fontId="6" fillId="0" borderId="11" xfId="3" applyFont="1" applyBorder="1" applyAlignment="1">
      <alignment horizontal="center" vertical="center"/>
    </xf>
    <xf numFmtId="0" fontId="6" fillId="0" borderId="95" xfId="3" applyFont="1" applyBorder="1" applyAlignment="1">
      <alignment horizontal="center" vertical="center"/>
    </xf>
    <xf numFmtId="0" fontId="6" fillId="0" borderId="0" xfId="0" applyFont="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7" fillId="8" borderId="10" xfId="0" applyFont="1" applyFill="1" applyBorder="1" applyAlignment="1" applyProtection="1">
      <alignment horizontal="left" vertical="center"/>
      <protection locked="0"/>
    </xf>
    <xf numFmtId="0" fontId="7" fillId="8" borderId="4" xfId="0" applyFont="1" applyFill="1" applyBorder="1" applyAlignment="1" applyProtection="1">
      <alignment horizontal="left" vertical="center"/>
      <protection locked="0"/>
    </xf>
    <xf numFmtId="0" fontId="7" fillId="0" borderId="12" xfId="0" applyFont="1" applyBorder="1" applyAlignment="1">
      <alignment horizontal="center" vertical="center" shrinkToFit="1"/>
    </xf>
    <xf numFmtId="0" fontId="7" fillId="0" borderId="0" xfId="0" applyFont="1" applyAlignment="1">
      <alignment horizontal="center"/>
    </xf>
    <xf numFmtId="0" fontId="7" fillId="0" borderId="10" xfId="0" applyFont="1" applyBorder="1" applyAlignment="1">
      <alignment horizontal="center" vertical="center" textRotation="255" shrinkToFit="1"/>
    </xf>
    <xf numFmtId="0" fontId="7" fillId="0" borderId="11" xfId="0" applyFont="1" applyBorder="1" applyAlignment="1">
      <alignment horizontal="center" vertical="center" textRotation="255" shrinkToFit="1"/>
    </xf>
    <xf numFmtId="0" fontId="7" fillId="0" borderId="0" xfId="0" applyFont="1" applyAlignment="1">
      <alignment horizontal="center" vertical="center" textRotation="255" shrinkToFit="1"/>
    </xf>
    <xf numFmtId="0" fontId="7" fillId="0" borderId="12" xfId="0" applyFont="1" applyBorder="1" applyAlignment="1">
      <alignment horizontal="center" vertical="center" textRotation="255" shrinkToFit="1"/>
    </xf>
    <xf numFmtId="0" fontId="7" fillId="0" borderId="51" xfId="0" applyFont="1" applyBorder="1" applyAlignment="1">
      <alignment horizontal="center" vertical="center" textRotation="255" wrapText="1"/>
    </xf>
    <xf numFmtId="0" fontId="6" fillId="0" borderId="96" xfId="3" applyFont="1" applyBorder="1" applyAlignment="1">
      <alignment horizontal="center" vertical="center" shrinkToFit="1"/>
    </xf>
    <xf numFmtId="0" fontId="6" fillId="0" borderId="12" xfId="3" applyFont="1" applyBorder="1" applyAlignment="1">
      <alignment horizontal="center" vertical="center" shrinkToFit="1"/>
    </xf>
    <xf numFmtId="0" fontId="6" fillId="12" borderId="0" xfId="3" applyFont="1" applyFill="1" applyAlignment="1" applyProtection="1">
      <alignment horizontal="center" vertical="center" shrinkToFit="1"/>
      <protection locked="0"/>
    </xf>
    <xf numFmtId="0" fontId="6" fillId="12" borderId="12" xfId="3" applyFont="1" applyFill="1" applyBorder="1" applyAlignment="1" applyProtection="1">
      <alignment horizontal="center" vertical="center" shrinkToFit="1"/>
      <protection locked="0"/>
    </xf>
    <xf numFmtId="0" fontId="6" fillId="0" borderId="1" xfId="3" applyFont="1" applyBorder="1" applyAlignment="1">
      <alignment horizontal="center" vertical="center" shrinkToFit="1"/>
    </xf>
    <xf numFmtId="0" fontId="6" fillId="0" borderId="2" xfId="3" applyFont="1" applyBorder="1" applyAlignment="1">
      <alignment horizontal="center" vertical="center" shrinkToFit="1"/>
    </xf>
    <xf numFmtId="0" fontId="6" fillId="0" borderId="46" xfId="3" applyFont="1" applyBorder="1" applyAlignment="1">
      <alignment horizontal="center" vertical="center" shrinkToFit="1"/>
    </xf>
    <xf numFmtId="0" fontId="6" fillId="8" borderId="51" xfId="3" applyFont="1" applyFill="1" applyBorder="1" applyAlignment="1" applyProtection="1">
      <alignment horizontal="center" vertical="center" shrinkToFit="1"/>
      <protection locked="0"/>
    </xf>
    <xf numFmtId="38" fontId="6" fillId="8" borderId="51" xfId="2" applyFont="1" applyFill="1" applyBorder="1" applyAlignment="1" applyProtection="1">
      <alignment horizontal="center" vertical="center" shrinkToFit="1"/>
      <protection locked="0"/>
    </xf>
    <xf numFmtId="38" fontId="6" fillId="8" borderId="6" xfId="2" applyFont="1" applyFill="1" applyBorder="1" applyAlignment="1" applyProtection="1">
      <alignment horizontal="center" vertical="center" shrinkToFit="1"/>
      <protection locked="0"/>
    </xf>
    <xf numFmtId="0" fontId="6" fillId="8" borderId="9" xfId="3" applyFont="1" applyFill="1" applyBorder="1" applyAlignment="1" applyProtection="1">
      <alignment horizontal="center" vertical="center" wrapText="1"/>
      <protection locked="0"/>
    </xf>
    <xf numFmtId="0" fontId="6" fillId="8" borderId="10" xfId="3" applyFont="1" applyFill="1" applyBorder="1" applyAlignment="1" applyProtection="1">
      <alignment horizontal="center" vertical="center" wrapText="1"/>
      <protection locked="0"/>
    </xf>
    <xf numFmtId="0" fontId="6" fillId="8" borderId="104" xfId="3" applyFont="1" applyFill="1" applyBorder="1" applyAlignment="1" applyProtection="1">
      <alignment horizontal="center" vertical="center" wrapText="1"/>
      <protection locked="0"/>
    </xf>
    <xf numFmtId="0" fontId="6" fillId="8" borderId="1" xfId="3" applyFont="1" applyFill="1" applyBorder="1" applyAlignment="1" applyProtection="1">
      <alignment horizontal="center" vertical="center" wrapText="1"/>
      <protection locked="0"/>
    </xf>
    <xf numFmtId="0" fontId="6" fillId="8" borderId="0" xfId="3" applyFont="1" applyFill="1" applyAlignment="1" applyProtection="1">
      <alignment horizontal="center" vertical="center" wrapText="1"/>
      <protection locked="0"/>
    </xf>
    <xf numFmtId="0" fontId="6" fillId="8" borderId="45" xfId="3" applyFont="1" applyFill="1" applyBorder="1" applyAlignment="1" applyProtection="1">
      <alignment horizontal="center" vertical="center" wrapText="1"/>
      <protection locked="0"/>
    </xf>
    <xf numFmtId="0" fontId="6" fillId="8" borderId="43" xfId="3" applyFont="1" applyFill="1" applyBorder="1" applyAlignment="1" applyProtection="1">
      <alignment horizontal="center" vertical="center" wrapText="1"/>
      <protection locked="0"/>
    </xf>
    <xf numFmtId="0" fontId="6" fillId="8" borderId="13" xfId="3" applyFont="1" applyFill="1" applyBorder="1" applyAlignment="1" applyProtection="1">
      <alignment horizontal="center" vertical="center" wrapText="1"/>
      <protection locked="0"/>
    </xf>
    <xf numFmtId="0" fontId="6" fillId="8" borderId="42" xfId="3" applyFont="1" applyFill="1" applyBorder="1" applyAlignment="1" applyProtection="1">
      <alignment horizontal="center" vertical="center" wrapText="1"/>
      <protection locked="0"/>
    </xf>
    <xf numFmtId="0" fontId="6" fillId="12" borderId="51" xfId="3" applyFont="1" applyFill="1" applyBorder="1" applyAlignment="1" applyProtection="1">
      <alignment horizontal="center" vertical="center" shrinkToFit="1"/>
      <protection locked="0"/>
    </xf>
    <xf numFmtId="0" fontId="6" fillId="8" borderId="6" xfId="3" applyFont="1" applyFill="1" applyBorder="1" applyAlignment="1" applyProtection="1">
      <alignment horizontal="center" vertical="center" shrinkToFit="1"/>
      <protection locked="0"/>
    </xf>
    <xf numFmtId="0" fontId="6" fillId="8" borderId="9" xfId="3" applyFont="1" applyFill="1" applyBorder="1" applyAlignment="1" applyProtection="1">
      <alignment horizontal="center" vertical="center" shrinkToFit="1"/>
      <protection locked="0"/>
    </xf>
    <xf numFmtId="0" fontId="6" fillId="8" borderId="10" xfId="3" applyFont="1" applyFill="1" applyBorder="1" applyAlignment="1" applyProtection="1">
      <alignment horizontal="center" vertical="center" shrinkToFit="1"/>
      <protection locked="0"/>
    </xf>
    <xf numFmtId="0" fontId="6" fillId="8" borderId="1" xfId="3" applyFont="1" applyFill="1" applyBorder="1" applyAlignment="1" applyProtection="1">
      <alignment horizontal="center" vertical="center" shrinkToFit="1"/>
      <protection locked="0"/>
    </xf>
    <xf numFmtId="0" fontId="6" fillId="8" borderId="0" xfId="3" applyFont="1" applyFill="1" applyAlignment="1" applyProtection="1">
      <alignment horizontal="center" vertical="center" shrinkToFit="1"/>
      <protection locked="0"/>
    </xf>
    <xf numFmtId="0" fontId="6" fillId="0" borderId="51" xfId="3" applyFont="1" applyBorder="1" applyAlignment="1" applyProtection="1">
      <alignment horizontal="center" vertical="center" shrinkToFit="1"/>
      <protection locked="0"/>
    </xf>
    <xf numFmtId="0" fontId="6" fillId="0" borderId="73" xfId="3" applyFont="1" applyBorder="1" applyAlignment="1" applyProtection="1">
      <alignment horizontal="center" vertical="center" shrinkToFit="1"/>
      <protection locked="0"/>
    </xf>
    <xf numFmtId="0" fontId="7" fillId="12" borderId="132" xfId="0" applyFont="1" applyFill="1" applyBorder="1" applyAlignment="1" applyProtection="1">
      <alignment horizontal="center" vertical="center"/>
      <protection locked="0"/>
    </xf>
    <xf numFmtId="0" fontId="7" fillId="12" borderId="211" xfId="0" applyFont="1" applyFill="1" applyBorder="1" applyAlignment="1" applyProtection="1">
      <alignment horizontal="center" vertical="center"/>
      <protection locked="0"/>
    </xf>
    <xf numFmtId="0" fontId="8" fillId="8" borderId="110" xfId="0" applyFont="1" applyFill="1" applyBorder="1" applyAlignment="1" applyProtection="1">
      <alignment horizontal="center" vertical="center"/>
      <protection locked="0"/>
    </xf>
    <xf numFmtId="0" fontId="6" fillId="0" borderId="132" xfId="3" applyFont="1" applyBorder="1" applyAlignment="1">
      <alignment horizontal="center" vertical="center" shrinkToFit="1"/>
    </xf>
    <xf numFmtId="0" fontId="12" fillId="14" borderId="0" xfId="3" applyFont="1" applyFill="1" applyAlignment="1">
      <alignment horizontal="left" vertical="top"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4" fillId="0" borderId="0" xfId="0" applyFont="1" applyAlignment="1">
      <alignment horizontal="left" vertical="center" wrapText="1"/>
    </xf>
    <xf numFmtId="0" fontId="61" fillId="18" borderId="4" xfId="0" applyFont="1" applyFill="1" applyBorder="1" applyAlignment="1">
      <alignment horizontal="left" vertical="center" wrapText="1"/>
    </xf>
    <xf numFmtId="0" fontId="21" fillId="0" borderId="51" xfId="0" applyFont="1" applyBorder="1" applyAlignment="1">
      <alignment horizontal="center" vertical="center" shrinkToFit="1"/>
    </xf>
    <xf numFmtId="0" fontId="0" fillId="0" borderId="51" xfId="3" applyFont="1" applyBorder="1" applyAlignment="1">
      <alignment horizontal="center" vertical="center" wrapText="1"/>
    </xf>
    <xf numFmtId="0" fontId="12" fillId="0" borderId="9" xfId="3" applyFont="1" applyBorder="1" applyAlignment="1">
      <alignment horizontal="left" vertical="top" wrapText="1"/>
    </xf>
    <xf numFmtId="0" fontId="12" fillId="0" borderId="10" xfId="3" applyFont="1" applyBorder="1" applyAlignment="1">
      <alignment horizontal="left"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0" fillId="7" borderId="188" xfId="0" applyFill="1" applyBorder="1" applyAlignment="1">
      <alignment vertical="top" wrapText="1"/>
    </xf>
    <xf numFmtId="0" fontId="0" fillId="7" borderId="236" xfId="0" applyFill="1" applyBorder="1" applyAlignment="1">
      <alignment vertical="top" wrapText="1"/>
    </xf>
    <xf numFmtId="0" fontId="12" fillId="0" borderId="1" xfId="3" applyFont="1" applyBorder="1" applyAlignment="1">
      <alignment horizontal="right" vertical="top" wrapText="1"/>
    </xf>
    <xf numFmtId="0" fontId="12" fillId="0" borderId="0" xfId="3" applyFont="1" applyAlignment="1">
      <alignment horizontal="right" vertical="top" wrapText="1"/>
    </xf>
    <xf numFmtId="0" fontId="12" fillId="0" borderId="0" xfId="3" applyFont="1" applyAlignment="1">
      <alignment horizontal="left" vertical="top" wrapText="1"/>
    </xf>
    <xf numFmtId="0" fontId="12" fillId="0" borderId="0" xfId="0" applyFont="1"/>
    <xf numFmtId="0" fontId="12" fillId="0" borderId="12" xfId="0" applyFont="1" applyBorder="1"/>
    <xf numFmtId="0" fontId="89" fillId="12" borderId="6" xfId="3" applyFont="1" applyFill="1" applyBorder="1" applyAlignment="1" applyProtection="1">
      <alignment horizontal="center" vertical="center" shrinkToFit="1"/>
      <protection locked="0"/>
    </xf>
    <xf numFmtId="0" fontId="89" fillId="12" borderId="8" xfId="3" applyFont="1" applyFill="1" applyBorder="1" applyAlignment="1" applyProtection="1">
      <alignment horizontal="center" vertical="center" shrinkToFit="1"/>
      <protection locked="0"/>
    </xf>
    <xf numFmtId="0" fontId="12" fillId="0" borderId="0" xfId="0" applyFont="1" applyAlignment="1">
      <alignment vertical="top"/>
    </xf>
    <xf numFmtId="0" fontId="12" fillId="0" borderId="12" xfId="0" applyFont="1" applyBorder="1" applyAlignment="1">
      <alignment vertical="top"/>
    </xf>
    <xf numFmtId="0" fontId="89" fillId="12" borderId="9" xfId="3" applyFont="1" applyFill="1" applyBorder="1" applyAlignment="1" applyProtection="1">
      <alignment horizontal="center" vertical="center" shrinkToFit="1"/>
      <protection locked="0"/>
    </xf>
    <xf numFmtId="0" fontId="89" fillId="12" borderId="11" xfId="0" applyFont="1" applyFill="1" applyBorder="1" applyAlignment="1" applyProtection="1">
      <alignment horizontal="center" vertical="center" shrinkToFit="1"/>
      <protection locked="0"/>
    </xf>
    <xf numFmtId="0" fontId="12" fillId="0" borderId="2" xfId="3" applyFont="1" applyBorder="1" applyAlignment="1">
      <alignment horizontal="right" vertical="top" wrapText="1"/>
    </xf>
    <xf numFmtId="0" fontId="12" fillId="0" borderId="4" xfId="3" applyFont="1" applyBorder="1" applyAlignment="1">
      <alignment horizontal="right" vertical="top" wrapText="1"/>
    </xf>
    <xf numFmtId="0" fontId="12" fillId="0" borderId="0" xfId="3" applyFont="1" applyAlignment="1">
      <alignment vertical="top" wrapText="1"/>
    </xf>
    <xf numFmtId="0" fontId="12" fillId="0" borderId="12" xfId="3" applyFont="1" applyBorder="1" applyAlignment="1">
      <alignment vertical="top" wrapText="1"/>
    </xf>
    <xf numFmtId="0" fontId="12" fillId="0" borderId="9" xfId="0" applyFont="1" applyBorder="1" applyAlignment="1">
      <alignment vertical="top" wrapText="1"/>
    </xf>
    <xf numFmtId="0" fontId="12" fillId="0" borderId="1" xfId="0" applyFont="1" applyBorder="1" applyAlignment="1">
      <alignment vertical="top" wrapText="1"/>
    </xf>
    <xf numFmtId="0" fontId="12" fillId="0" borderId="0" xfId="0" applyFont="1" applyAlignment="1">
      <alignment vertical="top" wrapText="1"/>
    </xf>
    <xf numFmtId="0" fontId="12" fillId="0" borderId="12" xfId="0" applyFont="1" applyBorder="1" applyAlignment="1">
      <alignment vertical="top" wrapText="1"/>
    </xf>
    <xf numFmtId="0" fontId="12" fillId="0" borderId="2" xfId="0" applyFont="1" applyBorder="1" applyAlignment="1">
      <alignment vertical="top" wrapText="1"/>
    </xf>
    <xf numFmtId="0" fontId="12" fillId="0" borderId="4" xfId="0" applyFont="1" applyBorder="1" applyAlignment="1">
      <alignment vertical="top" wrapText="1"/>
    </xf>
    <xf numFmtId="0" fontId="12" fillId="0" borderId="3" xfId="0" applyFont="1" applyBorder="1" applyAlignment="1">
      <alignment vertical="top" wrapText="1"/>
    </xf>
    <xf numFmtId="0" fontId="90" fillId="12" borderId="9" xfId="0" applyFont="1" applyFill="1" applyBorder="1" applyAlignment="1" applyProtection="1">
      <alignment horizontal="center" vertical="center" shrinkToFit="1"/>
      <protection locked="0"/>
    </xf>
    <xf numFmtId="0" fontId="90" fillId="12" borderId="11" xfId="0" applyFont="1" applyFill="1" applyBorder="1" applyAlignment="1" applyProtection="1">
      <alignment horizontal="center" vertical="center" shrinkToFit="1"/>
      <protection locked="0"/>
    </xf>
    <xf numFmtId="0" fontId="90" fillId="12" borderId="1" xfId="0" applyFont="1" applyFill="1" applyBorder="1" applyAlignment="1" applyProtection="1">
      <alignment horizontal="center" vertical="center" shrinkToFit="1"/>
      <protection locked="0"/>
    </xf>
    <xf numFmtId="0" fontId="90" fillId="12" borderId="12" xfId="0" applyFont="1" applyFill="1" applyBorder="1" applyAlignment="1" applyProtection="1">
      <alignment horizontal="center" vertical="center" shrinkToFit="1"/>
      <protection locked="0"/>
    </xf>
    <xf numFmtId="0" fontId="90" fillId="12" borderId="2" xfId="0" applyFont="1" applyFill="1" applyBorder="1" applyAlignment="1" applyProtection="1">
      <alignment horizontal="center" vertical="center" shrinkToFit="1"/>
      <protection locked="0"/>
    </xf>
    <xf numFmtId="0" fontId="90" fillId="12" borderId="3" xfId="0" applyFont="1" applyFill="1" applyBorder="1" applyAlignment="1" applyProtection="1">
      <alignment horizontal="center" vertical="center" shrinkToFit="1"/>
      <protection locked="0"/>
    </xf>
    <xf numFmtId="49" fontId="0" fillId="0" borderId="9" xfId="0" applyNumberFormat="1" applyBorder="1" applyAlignment="1">
      <alignment horizontal="center" vertical="center" wrapText="1"/>
    </xf>
    <xf numFmtId="49" fontId="0" fillId="0" borderId="11"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left" vertical="top" wrapText="1"/>
    </xf>
    <xf numFmtId="0" fontId="90" fillId="12" borderId="10" xfId="0" applyFont="1" applyFill="1" applyBorder="1" applyAlignment="1" applyProtection="1">
      <alignment horizontal="center" vertical="center" shrinkToFit="1"/>
      <protection locked="0"/>
    </xf>
    <xf numFmtId="0" fontId="90" fillId="12" borderId="4" xfId="0" applyFont="1" applyFill="1" applyBorder="1" applyAlignment="1" applyProtection="1">
      <alignment horizontal="center" vertical="center" shrinkToFit="1"/>
      <protection locked="0"/>
    </xf>
    <xf numFmtId="0" fontId="0" fillId="0" borderId="51" xfId="0" applyBorder="1" applyAlignment="1">
      <alignment horizontal="center" vertical="center" wrapText="1"/>
    </xf>
    <xf numFmtId="0" fontId="12" fillId="0" borderId="51" xfId="0" applyFont="1" applyBorder="1" applyAlignment="1">
      <alignment horizontal="left" vertical="center" wrapText="1"/>
    </xf>
    <xf numFmtId="0" fontId="89" fillId="12" borderId="11" xfId="3" applyFont="1" applyFill="1" applyBorder="1" applyAlignment="1" applyProtection="1">
      <alignment horizontal="center" vertical="center" shrinkToFit="1"/>
      <protection locked="0"/>
    </xf>
    <xf numFmtId="0" fontId="89" fillId="12" borderId="2" xfId="3" applyFont="1" applyFill="1" applyBorder="1" applyAlignment="1" applyProtection="1">
      <alignment horizontal="center" vertical="center" shrinkToFit="1"/>
      <protection locked="0"/>
    </xf>
    <xf numFmtId="0" fontId="89" fillId="12" borderId="3" xfId="3" applyFont="1" applyFill="1" applyBorder="1" applyAlignment="1" applyProtection="1">
      <alignment horizontal="center" vertical="center" shrinkToFit="1"/>
      <protection locked="0"/>
    </xf>
    <xf numFmtId="0" fontId="12" fillId="0" borderId="95" xfId="0" applyFont="1" applyBorder="1" applyAlignment="1">
      <alignment horizontal="left" vertical="center" wrapText="1"/>
    </xf>
    <xf numFmtId="0" fontId="89" fillId="12" borderId="1" xfId="3" applyFont="1" applyFill="1" applyBorder="1" applyAlignment="1" applyProtection="1">
      <alignment horizontal="center" vertical="center" shrinkToFit="1"/>
      <protection locked="0"/>
    </xf>
    <xf numFmtId="0" fontId="89" fillId="12" borderId="12" xfId="3" applyFont="1" applyFill="1" applyBorder="1" applyAlignment="1" applyProtection="1">
      <alignment horizontal="center" vertical="center" shrinkToFit="1"/>
      <protection locked="0"/>
    </xf>
    <xf numFmtId="0" fontId="12" fillId="0" borderId="12" xfId="3" applyFont="1" applyBorder="1" applyAlignment="1">
      <alignment horizontal="left" vertical="top" wrapText="1"/>
    </xf>
    <xf numFmtId="0" fontId="12" fillId="0" borderId="2" xfId="0" applyFont="1" applyBorder="1" applyAlignment="1">
      <alignment horizontal="right" vertical="top" wrapText="1"/>
    </xf>
    <xf numFmtId="0" fontId="12" fillId="0" borderId="4" xfId="0" applyFont="1" applyBorder="1" applyAlignment="1">
      <alignment horizontal="right" vertical="top" wrapText="1"/>
    </xf>
    <xf numFmtId="0" fontId="12" fillId="0" borderId="1" xfId="0" applyFont="1" applyBorder="1" applyAlignment="1">
      <alignment horizontal="right" vertical="top" wrapText="1"/>
    </xf>
    <xf numFmtId="0" fontId="12" fillId="0" borderId="0" xfId="0" applyFont="1" applyAlignment="1">
      <alignment horizontal="right" vertical="top" wrapText="1"/>
    </xf>
    <xf numFmtId="0" fontId="12" fillId="0" borderId="0" xfId="0" applyFont="1" applyAlignment="1">
      <alignment horizontal="left" vertical="top" wrapText="1"/>
    </xf>
    <xf numFmtId="0" fontId="12" fillId="0" borderId="12" xfId="0" applyFont="1" applyBorder="1" applyAlignment="1">
      <alignment horizontal="left" vertical="top" wrapText="1"/>
    </xf>
    <xf numFmtId="0" fontId="22" fillId="0" borderId="0" xfId="0" applyFont="1" applyAlignment="1">
      <alignment horizontal="left" vertical="center" wrapText="1"/>
    </xf>
    <xf numFmtId="0" fontId="65" fillId="0" borderId="9" xfId="3" applyFont="1" applyBorder="1" applyAlignment="1">
      <alignment horizontal="center" vertical="center" wrapText="1"/>
    </xf>
    <xf numFmtId="0" fontId="65" fillId="0" borderId="11" xfId="3" applyFont="1" applyBorder="1" applyAlignment="1">
      <alignment horizontal="center" vertical="center" wrapText="1"/>
    </xf>
    <xf numFmtId="0" fontId="65" fillId="0" borderId="1" xfId="3" applyFont="1" applyBorder="1" applyAlignment="1">
      <alignment horizontal="center" vertical="center" wrapText="1"/>
    </xf>
    <xf numFmtId="0" fontId="65" fillId="0" borderId="12" xfId="3" applyFont="1" applyBorder="1" applyAlignment="1">
      <alignment horizontal="center" vertical="center" wrapText="1"/>
    </xf>
    <xf numFmtId="0" fontId="65" fillId="0" borderId="2" xfId="3" applyFont="1" applyBorder="1" applyAlignment="1">
      <alignment horizontal="center" vertical="center" wrapText="1"/>
    </xf>
    <xf numFmtId="0" fontId="65" fillId="0" borderId="3" xfId="3" applyFont="1" applyBorder="1" applyAlignment="1">
      <alignment horizontal="center" vertical="center" wrapText="1"/>
    </xf>
    <xf numFmtId="0" fontId="8" fillId="0" borderId="1" xfId="3" applyFont="1" applyBorder="1" applyAlignment="1">
      <alignment horizontal="left" vertical="center" wrapText="1"/>
    </xf>
    <xf numFmtId="0" fontId="8" fillId="0" borderId="12" xfId="3" applyFont="1" applyBorder="1" applyAlignment="1">
      <alignment horizontal="left" vertical="center" wrapText="1"/>
    </xf>
    <xf numFmtId="0" fontId="7" fillId="0" borderId="0" xfId="3" applyFont="1" applyAlignment="1">
      <alignment horizontal="left" wrapText="1"/>
    </xf>
    <xf numFmtId="0" fontId="7" fillId="0" borderId="4" xfId="3" applyFont="1" applyBorder="1" applyAlignment="1">
      <alignment horizontal="left" wrapText="1"/>
    </xf>
    <xf numFmtId="0" fontId="7" fillId="0" borderId="0" xfId="3" applyFont="1" applyAlignment="1">
      <alignment horizontal="center"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0" fillId="0" borderId="4" xfId="0" applyBorder="1" applyAlignment="1">
      <alignment horizontal="center" vertical="center" wrapText="1"/>
    </xf>
    <xf numFmtId="0" fontId="0" fillId="12" borderId="9" xfId="0" applyFill="1" applyBorder="1" applyAlignment="1">
      <alignment horizontal="center" vertical="center" shrinkToFit="1"/>
    </xf>
    <xf numFmtId="0" fontId="0" fillId="12" borderId="11" xfId="0" applyFill="1" applyBorder="1" applyAlignment="1">
      <alignment horizontal="center" vertical="center" shrinkToFit="1"/>
    </xf>
    <xf numFmtId="0" fontId="0" fillId="12" borderId="1" xfId="0" applyFill="1" applyBorder="1" applyAlignment="1">
      <alignment horizontal="center" vertical="center" shrinkToFit="1"/>
    </xf>
    <xf numFmtId="0" fontId="0" fillId="12" borderId="12" xfId="0" applyFill="1" applyBorder="1" applyAlignment="1">
      <alignment horizontal="center" vertical="center" shrinkToFit="1"/>
    </xf>
    <xf numFmtId="0" fontId="0" fillId="12" borderId="2" xfId="0" applyFill="1" applyBorder="1" applyAlignment="1">
      <alignment horizontal="center" vertical="center" shrinkToFit="1"/>
    </xf>
    <xf numFmtId="0" fontId="0" fillId="12" borderId="3" xfId="0" applyFill="1" applyBorder="1" applyAlignment="1">
      <alignment horizontal="center" vertical="center" shrinkToFit="1"/>
    </xf>
    <xf numFmtId="0" fontId="12" fillId="0" borderId="0" xfId="0" applyFont="1" applyAlignment="1">
      <alignment horizontal="right" vertical="center" wrapText="1"/>
    </xf>
    <xf numFmtId="0" fontId="12" fillId="0" borderId="4" xfId="0" applyFont="1" applyBorder="1" applyAlignment="1">
      <alignment horizontal="right"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3" xfId="0" applyFont="1" applyBorder="1" applyAlignment="1">
      <alignment vertical="center" wrapText="1"/>
    </xf>
    <xf numFmtId="0" fontId="12" fillId="0" borderId="51" xfId="3" applyFont="1" applyBorder="1" applyAlignment="1">
      <alignment vertical="top" wrapText="1"/>
    </xf>
    <xf numFmtId="0" fontId="90" fillId="12" borderId="51" xfId="0" applyFont="1" applyFill="1" applyBorder="1" applyAlignment="1" applyProtection="1">
      <alignment horizontal="center" vertical="center" shrinkToFit="1"/>
      <protection locked="0"/>
    </xf>
    <xf numFmtId="0" fontId="0" fillId="0" borderId="0" xfId="0" applyAlignment="1">
      <alignment horizontal="left" wrapText="1"/>
    </xf>
    <xf numFmtId="0" fontId="12" fillId="0" borderId="4" xfId="3" applyFont="1" applyBorder="1" applyAlignment="1">
      <alignment horizontal="left" vertical="top" wrapText="1"/>
    </xf>
    <xf numFmtId="0" fontId="12" fillId="0" borderId="1" xfId="0" applyFont="1" applyBorder="1" applyAlignment="1">
      <alignment horizontal="left" vertical="top" wrapText="1"/>
    </xf>
    <xf numFmtId="0" fontId="76" fillId="0" borderId="0" xfId="3" applyFont="1" applyAlignment="1">
      <alignment horizontal="left" vertical="center"/>
    </xf>
    <xf numFmtId="0" fontId="76" fillId="0" borderId="0" xfId="0" applyFont="1" applyAlignment="1">
      <alignment horizontal="left" vertical="center"/>
    </xf>
    <xf numFmtId="0" fontId="6" fillId="4" borderId="0" xfId="3" applyFont="1" applyFill="1" applyAlignment="1">
      <alignment horizontal="left" vertical="center" shrinkToFit="1"/>
    </xf>
    <xf numFmtId="0" fontId="9" fillId="4" borderId="0" xfId="3" applyFont="1" applyFill="1" applyAlignment="1">
      <alignment horizontal="left" vertical="center" shrinkToFit="1"/>
    </xf>
    <xf numFmtId="0" fontId="6" fillId="0" borderId="48" xfId="3" applyFont="1" applyBorder="1" applyAlignment="1">
      <alignment horizontal="left" vertical="center"/>
    </xf>
    <xf numFmtId="0" fontId="6" fillId="4" borderId="0" xfId="3" applyFont="1" applyFill="1" applyAlignment="1">
      <alignment horizontal="left" vertical="center"/>
    </xf>
    <xf numFmtId="0" fontId="8" fillId="0" borderId="0" xfId="3" applyFont="1" applyAlignment="1">
      <alignment horizontal="left" vertical="center"/>
    </xf>
    <xf numFmtId="0" fontId="18" fillId="0" borderId="0" xfId="3" applyFont="1" applyAlignment="1">
      <alignment horizontal="center" vertical="center"/>
    </xf>
    <xf numFmtId="0" fontId="75" fillId="0" borderId="0" xfId="0" applyFont="1" applyAlignment="1">
      <alignment horizontal="center" vertical="center"/>
    </xf>
    <xf numFmtId="0" fontId="7" fillId="8" borderId="110" xfId="0" applyFont="1" applyFill="1" applyBorder="1" applyAlignment="1" applyProtection="1">
      <alignment horizontal="center" vertical="center" wrapText="1"/>
      <protection locked="0"/>
    </xf>
    <xf numFmtId="0" fontId="7" fillId="8" borderId="109" xfId="0" applyFont="1" applyFill="1" applyBorder="1" applyAlignment="1" applyProtection="1">
      <alignment horizontal="center" vertical="center" wrapText="1"/>
      <protection locked="0"/>
    </xf>
    <xf numFmtId="0" fontId="7" fillId="8" borderId="13" xfId="0" applyFont="1" applyFill="1" applyBorder="1" applyAlignment="1" applyProtection="1">
      <alignment horizontal="center" vertical="center" wrapText="1"/>
      <protection locked="0"/>
    </xf>
    <xf numFmtId="0" fontId="7" fillId="8" borderId="42" xfId="0" applyFont="1" applyFill="1" applyBorder="1" applyAlignment="1" applyProtection="1">
      <alignment horizontal="center" vertical="center" wrapText="1"/>
      <protection locked="0"/>
    </xf>
    <xf numFmtId="0" fontId="7" fillId="12" borderId="13" xfId="0" applyFont="1" applyFill="1" applyBorder="1" applyAlignment="1" applyProtection="1">
      <alignment horizontal="center" vertical="center" shrinkToFit="1"/>
      <protection locked="0"/>
    </xf>
    <xf numFmtId="0" fontId="7" fillId="12" borderId="44" xfId="0" applyFont="1" applyFill="1" applyBorder="1" applyAlignment="1" applyProtection="1">
      <alignment horizontal="center" vertical="center" shrinkToFit="1"/>
      <protection locked="0"/>
    </xf>
    <xf numFmtId="0" fontId="7" fillId="12" borderId="39" xfId="0" applyFont="1" applyFill="1" applyBorder="1" applyAlignment="1" applyProtection="1">
      <alignment horizontal="center" vertical="center" shrinkToFit="1"/>
      <protection locked="0"/>
    </xf>
    <xf numFmtId="0" fontId="7" fillId="12" borderId="197" xfId="0" applyFont="1" applyFill="1" applyBorder="1" applyAlignment="1" applyProtection="1">
      <alignment horizontal="center" vertical="center" shrinkToFit="1"/>
      <protection locked="0"/>
    </xf>
    <xf numFmtId="0" fontId="7" fillId="12" borderId="41" xfId="0" applyFont="1" applyFill="1" applyBorder="1" applyAlignment="1" applyProtection="1">
      <alignment horizontal="center" vertical="center" shrinkToFit="1"/>
      <protection locked="0"/>
    </xf>
    <xf numFmtId="181" fontId="69" fillId="21" borderId="24" xfId="0" applyNumberFormat="1" applyFont="1" applyFill="1" applyBorder="1" applyAlignment="1">
      <alignment horizontal="center" vertical="center" shrinkToFit="1"/>
    </xf>
    <xf numFmtId="0" fontId="7" fillId="12" borderId="207" xfId="0" applyFont="1" applyFill="1" applyBorder="1" applyAlignment="1" applyProtection="1">
      <alignment horizontal="center" vertical="center" shrinkToFit="1"/>
      <protection locked="0"/>
    </xf>
    <xf numFmtId="0" fontId="7" fillId="12" borderId="40" xfId="0" applyFont="1" applyFill="1" applyBorder="1" applyAlignment="1" applyProtection="1">
      <alignment horizontal="center" vertical="center" shrinkToFit="1"/>
      <protection locked="0"/>
    </xf>
    <xf numFmtId="0" fontId="7" fillId="12" borderId="36" xfId="0" applyFont="1" applyFill="1" applyBorder="1" applyAlignment="1" applyProtection="1">
      <alignment horizontal="center" vertical="center" shrinkToFit="1"/>
      <protection locked="0"/>
    </xf>
    <xf numFmtId="0" fontId="7" fillId="8" borderId="201" xfId="0" applyFont="1" applyFill="1" applyBorder="1" applyAlignment="1" applyProtection="1">
      <alignment horizontal="center" vertical="center" shrinkToFit="1"/>
      <protection locked="0"/>
    </xf>
    <xf numFmtId="0" fontId="7" fillId="8" borderId="37" xfId="0" applyFont="1" applyFill="1" applyBorder="1" applyAlignment="1" applyProtection="1">
      <alignment horizontal="center" vertical="center" shrinkToFit="1"/>
      <protection locked="0"/>
    </xf>
    <xf numFmtId="0" fontId="7" fillId="12" borderId="198" xfId="0" applyFont="1" applyFill="1" applyBorder="1" applyAlignment="1" applyProtection="1">
      <alignment horizontal="center" vertical="center" shrinkToFit="1"/>
      <protection locked="0"/>
    </xf>
    <xf numFmtId="0" fontId="7" fillId="12" borderId="208" xfId="0" applyFont="1" applyFill="1" applyBorder="1" applyAlignment="1" applyProtection="1">
      <alignment horizontal="center" vertical="center" shrinkToFit="1"/>
      <protection locked="0"/>
    </xf>
    <xf numFmtId="0" fontId="7" fillId="12" borderId="194" xfId="0" applyFont="1" applyFill="1" applyBorder="1" applyAlignment="1" applyProtection="1">
      <alignment horizontal="center" vertical="center" shrinkToFit="1"/>
      <protection locked="0"/>
    </xf>
    <xf numFmtId="0" fontId="7" fillId="12" borderId="195" xfId="0" applyFont="1" applyFill="1" applyBorder="1" applyAlignment="1" applyProtection="1">
      <alignment horizontal="center" vertical="center" shrinkToFit="1"/>
      <protection locked="0"/>
    </xf>
    <xf numFmtId="0" fontId="7" fillId="12" borderId="196" xfId="0" applyFont="1" applyFill="1" applyBorder="1" applyAlignment="1" applyProtection="1">
      <alignment horizontal="center" vertical="center" shrinkToFit="1"/>
      <protection locked="0"/>
    </xf>
    <xf numFmtId="0" fontId="7" fillId="8" borderId="132" xfId="0" applyFont="1" applyFill="1" applyBorder="1" applyAlignment="1" applyProtection="1">
      <alignment horizontal="center" vertical="center" shrinkToFit="1"/>
      <protection locked="0"/>
    </xf>
    <xf numFmtId="0" fontId="7" fillId="8" borderId="110" xfId="0" applyFont="1" applyFill="1" applyBorder="1" applyAlignment="1" applyProtection="1">
      <alignment horizontal="center" vertical="center" shrinkToFit="1"/>
      <protection locked="0"/>
    </xf>
    <xf numFmtId="0" fontId="7" fillId="8" borderId="47" xfId="0" applyFont="1" applyFill="1" applyBorder="1" applyAlignment="1" applyProtection="1">
      <alignment horizontal="center" vertical="center" shrinkToFit="1"/>
      <protection locked="0"/>
    </xf>
    <xf numFmtId="0" fontId="7" fillId="8" borderId="43" xfId="0" applyFont="1" applyFill="1" applyBorder="1" applyAlignment="1" applyProtection="1">
      <alignment horizontal="center" vertical="center" shrinkToFit="1"/>
      <protection locked="0"/>
    </xf>
    <xf numFmtId="0" fontId="7" fillId="8" borderId="13" xfId="0" applyFont="1" applyFill="1" applyBorder="1" applyAlignment="1" applyProtection="1">
      <alignment horizontal="center" vertical="center" shrinkToFit="1"/>
      <protection locked="0"/>
    </xf>
    <xf numFmtId="0" fontId="7" fillId="8" borderId="44" xfId="0" applyFont="1" applyFill="1" applyBorder="1" applyAlignment="1" applyProtection="1">
      <alignment horizontal="center" vertical="center" shrinkToFit="1"/>
      <protection locked="0"/>
    </xf>
    <xf numFmtId="0" fontId="11" fillId="21" borderId="199" xfId="0" applyFont="1" applyFill="1" applyBorder="1" applyAlignment="1" applyProtection="1">
      <alignment horizontal="center" vertical="center" shrinkToFit="1"/>
      <protection locked="0"/>
    </xf>
    <xf numFmtId="0" fontId="11" fillId="21" borderId="200" xfId="0" applyFont="1" applyFill="1" applyBorder="1" applyAlignment="1" applyProtection="1">
      <alignment horizontal="center" vertical="center" shrinkToFit="1"/>
      <protection locked="0"/>
    </xf>
    <xf numFmtId="0" fontId="0" fillId="0" borderId="51" xfId="0" applyBorder="1" applyAlignment="1">
      <alignment horizontal="center" vertical="center" shrinkToFit="1"/>
    </xf>
    <xf numFmtId="180" fontId="69" fillId="21" borderId="193" xfId="0" applyNumberFormat="1" applyFont="1" applyFill="1" applyBorder="1" applyAlignment="1" applyProtection="1">
      <alignment horizontal="center" vertical="center" shrinkToFit="1"/>
      <protection locked="0"/>
    </xf>
    <xf numFmtId="180" fontId="69" fillId="21" borderId="22" xfId="0" applyNumberFormat="1" applyFont="1" applyFill="1" applyBorder="1" applyAlignment="1" applyProtection="1">
      <alignment horizontal="center" vertical="center" shrinkToFit="1"/>
      <protection locked="0"/>
    </xf>
    <xf numFmtId="180" fontId="69" fillId="21" borderId="12" xfId="0" applyNumberFormat="1" applyFont="1" applyFill="1" applyBorder="1" applyAlignment="1" applyProtection="1">
      <alignment horizontal="center" vertical="center" shrinkToFit="1"/>
      <protection locked="0"/>
    </xf>
    <xf numFmtId="185" fontId="7" fillId="8" borderId="1" xfId="0" applyNumberFormat="1" applyFont="1" applyFill="1" applyBorder="1" applyAlignment="1" applyProtection="1">
      <alignment horizontal="center" vertical="center" shrinkToFit="1"/>
      <protection locked="0"/>
    </xf>
    <xf numFmtId="185" fontId="7" fillId="8" borderId="0" xfId="0" applyNumberFormat="1" applyFont="1" applyFill="1" applyAlignment="1" applyProtection="1">
      <alignment horizontal="center" vertical="center" shrinkToFit="1"/>
      <protection locked="0"/>
    </xf>
    <xf numFmtId="185" fontId="7" fillId="8" borderId="12" xfId="0" applyNumberFormat="1" applyFont="1" applyFill="1" applyBorder="1" applyAlignment="1" applyProtection="1">
      <alignment horizontal="center" vertical="center" shrinkToFit="1"/>
      <protection locked="0"/>
    </xf>
    <xf numFmtId="0" fontId="0" fillId="0" borderId="0" xfId="0" applyAlignment="1">
      <alignment horizontal="right" vertical="center"/>
    </xf>
    <xf numFmtId="184" fontId="7" fillId="16" borderId="0" xfId="0" applyNumberFormat="1" applyFont="1" applyFill="1" applyAlignment="1" applyProtection="1">
      <alignment horizontal="center" vertical="center" shrinkToFit="1"/>
      <protection locked="0"/>
    </xf>
    <xf numFmtId="181" fontId="69" fillId="21" borderId="197" xfId="0" applyNumberFormat="1" applyFont="1" applyFill="1" applyBorder="1" applyAlignment="1">
      <alignment horizontal="center" vertical="center" shrinkToFit="1"/>
    </xf>
    <xf numFmtId="0" fontId="7" fillId="12" borderId="201" xfId="0" applyFont="1" applyFill="1" applyBorder="1" applyAlignment="1" applyProtection="1">
      <alignment horizontal="center" vertical="center" shrinkToFit="1"/>
      <protection locked="0"/>
    </xf>
    <xf numFmtId="0" fontId="7" fillId="12" borderId="37" xfId="0" applyFont="1" applyFill="1" applyBorder="1" applyAlignment="1" applyProtection="1">
      <alignment horizontal="center" vertical="center" shrinkToFit="1"/>
      <protection locked="0"/>
    </xf>
    <xf numFmtId="0" fontId="7" fillId="12" borderId="38" xfId="0" applyFont="1" applyFill="1" applyBorder="1" applyAlignment="1" applyProtection="1">
      <alignment horizontal="center" vertical="center" shrinkToFit="1"/>
      <protection locked="0"/>
    </xf>
    <xf numFmtId="185" fontId="7" fillId="12" borderId="201" xfId="0" applyNumberFormat="1" applyFont="1" applyFill="1" applyBorder="1" applyAlignment="1" applyProtection="1">
      <alignment horizontal="center" vertical="center" shrinkToFit="1"/>
      <protection locked="0"/>
    </xf>
    <xf numFmtId="185" fontId="7" fillId="12" borderId="37" xfId="0" applyNumberFormat="1" applyFont="1" applyFill="1" applyBorder="1" applyAlignment="1" applyProtection="1">
      <alignment horizontal="center" vertical="center" shrinkToFit="1"/>
      <protection locked="0"/>
    </xf>
    <xf numFmtId="185" fontId="7" fillId="12" borderId="38" xfId="0" applyNumberFormat="1" applyFont="1" applyFill="1" applyBorder="1" applyAlignment="1" applyProtection="1">
      <alignment horizontal="center" vertical="center" shrinkToFit="1"/>
      <protection locked="0"/>
    </xf>
    <xf numFmtId="0" fontId="7" fillId="12" borderId="307" xfId="0" applyFont="1" applyFill="1" applyBorder="1" applyAlignment="1" applyProtection="1">
      <alignment horizontal="center" vertical="center" shrinkToFit="1"/>
      <protection locked="0"/>
    </xf>
    <xf numFmtId="0" fontId="8" fillId="0" borderId="5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11" fillId="0" borderId="52" xfId="0" applyFont="1" applyBorder="1" applyAlignment="1">
      <alignment horizontal="center" vertical="center" shrinkToFit="1"/>
    </xf>
    <xf numFmtId="0" fontId="11" fillId="0" borderId="34" xfId="0" applyFont="1" applyBorder="1" applyAlignment="1">
      <alignment horizontal="center" vertical="center" shrinkToFit="1"/>
    </xf>
    <xf numFmtId="0" fontId="11" fillId="0" borderId="35" xfId="0" applyFont="1" applyBorder="1" applyAlignment="1">
      <alignment horizontal="center" vertical="center" shrinkToFit="1"/>
    </xf>
    <xf numFmtId="0" fontId="11" fillId="0" borderId="202" xfId="0" applyFont="1" applyBorder="1" applyAlignment="1">
      <alignment horizontal="center" vertical="center" shrinkToFit="1"/>
    </xf>
    <xf numFmtId="0" fontId="11" fillId="0" borderId="203" xfId="0" applyFont="1" applyBorder="1" applyAlignment="1">
      <alignment horizontal="center" vertical="center" shrinkToFit="1"/>
    </xf>
    <xf numFmtId="0" fontId="11" fillId="0" borderId="204" xfId="0" applyFont="1" applyBorder="1" applyAlignment="1">
      <alignment horizontal="center" vertical="center" shrinkToFit="1"/>
    </xf>
    <xf numFmtId="0" fontId="11" fillId="0" borderId="205" xfId="0" applyFont="1" applyBorder="1" applyAlignment="1">
      <alignment horizontal="center" vertical="center" shrinkToFit="1"/>
    </xf>
    <xf numFmtId="0" fontId="11" fillId="0" borderId="206" xfId="0" applyFont="1" applyBorder="1" applyAlignment="1">
      <alignment horizontal="center" vertical="center" shrinkToFit="1"/>
    </xf>
    <xf numFmtId="0" fontId="9" fillId="0" borderId="110" xfId="0" applyFont="1" applyBorder="1" applyAlignment="1">
      <alignment horizontal="center" vertical="center" wrapText="1"/>
    </xf>
    <xf numFmtId="0" fontId="9" fillId="0" borderId="109"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166" xfId="0" applyFont="1" applyBorder="1" applyAlignment="1">
      <alignment horizontal="center" vertical="center" wrapText="1"/>
    </xf>
    <xf numFmtId="0" fontId="8" fillId="0" borderId="19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66" xfId="0" applyFont="1" applyBorder="1" applyAlignment="1">
      <alignment horizontal="center" vertical="center" wrapText="1"/>
    </xf>
    <xf numFmtId="0" fontId="19" fillId="0" borderId="197" xfId="0" applyFont="1" applyBorder="1" applyAlignment="1">
      <alignment horizontal="center" vertical="center" wrapText="1"/>
    </xf>
    <xf numFmtId="0" fontId="19" fillId="0" borderId="41"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6" fillId="21" borderId="43" xfId="0" applyFont="1" applyFill="1" applyBorder="1" applyAlignment="1">
      <alignment horizontal="center" vertical="center"/>
    </xf>
    <xf numFmtId="0" fontId="86" fillId="21" borderId="13" xfId="0" applyFont="1" applyFill="1" applyBorder="1" applyAlignment="1">
      <alignment horizontal="center" vertical="center"/>
    </xf>
    <xf numFmtId="0" fontId="86" fillId="21" borderId="44" xfId="0" applyFont="1" applyFill="1" applyBorder="1" applyAlignment="1">
      <alignment horizontal="center" vertical="center"/>
    </xf>
    <xf numFmtId="0" fontId="11" fillId="0" borderId="39" xfId="0" applyFont="1" applyBorder="1" applyAlignment="1">
      <alignment horizontal="center" vertical="center" shrinkToFit="1"/>
    </xf>
    <xf numFmtId="0" fontId="11" fillId="0" borderId="197" xfId="0" applyFont="1" applyBorder="1" applyAlignment="1">
      <alignment horizontal="center" vertical="center" shrinkToFit="1"/>
    </xf>
    <xf numFmtId="0" fontId="11" fillId="0" borderId="41" xfId="0"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44" xfId="0" applyFont="1" applyBorder="1" applyAlignment="1">
      <alignment horizontal="center" vertical="center" shrinkToFi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4" xfId="0" applyFont="1" applyBorder="1" applyAlignment="1">
      <alignment horizontal="center" vertical="center" wrapText="1"/>
    </xf>
    <xf numFmtId="0" fontId="8" fillId="21" borderId="95" xfId="0" applyFont="1" applyFill="1" applyBorder="1" applyAlignment="1">
      <alignment horizontal="center" vertical="center" textRotation="255" shrinkToFit="1"/>
    </xf>
    <xf numFmtId="0" fontId="8" fillId="21" borderId="97" xfId="0" applyFont="1" applyFill="1" applyBorder="1" applyAlignment="1">
      <alignment horizontal="center" vertical="center" textRotation="255" shrinkToFit="1"/>
    </xf>
    <xf numFmtId="0" fontId="8" fillId="21" borderId="200" xfId="0" applyFont="1" applyFill="1" applyBorder="1" applyAlignment="1">
      <alignment horizontal="center" vertical="center" textRotation="255" shrinkToFit="1"/>
    </xf>
    <xf numFmtId="0" fontId="86" fillId="21" borderId="9" xfId="0" applyFont="1" applyFill="1" applyBorder="1" applyAlignment="1">
      <alignment horizontal="center" vertical="center"/>
    </xf>
    <xf numFmtId="0" fontId="86" fillId="21" borderId="10" xfId="0" applyFont="1" applyFill="1" applyBorder="1" applyAlignment="1">
      <alignment horizontal="center" vertical="center"/>
    </xf>
    <xf numFmtId="0" fontId="86" fillId="21" borderId="11" xfId="0" applyFont="1" applyFill="1" applyBorder="1" applyAlignment="1">
      <alignment horizontal="center" vertical="center"/>
    </xf>
    <xf numFmtId="0" fontId="86" fillId="21" borderId="193" xfId="0" applyFont="1" applyFill="1" applyBorder="1" applyAlignment="1">
      <alignment horizontal="center" vertical="center"/>
    </xf>
    <xf numFmtId="0" fontId="86" fillId="21" borderId="22" xfId="0" applyFont="1" applyFill="1" applyBorder="1" applyAlignment="1">
      <alignment horizontal="center" vertical="center"/>
    </xf>
    <xf numFmtId="0" fontId="86" fillId="21" borderId="166" xfId="0" applyFont="1" applyFill="1" applyBorder="1" applyAlignment="1">
      <alignment horizontal="center" vertical="center"/>
    </xf>
    <xf numFmtId="0" fontId="11" fillId="0" borderId="193" xfId="0" applyFont="1" applyBorder="1" applyAlignment="1">
      <alignment horizontal="center" vertical="center" shrinkToFit="1"/>
    </xf>
    <xf numFmtId="0" fontId="11" fillId="0" borderId="22" xfId="0" applyFont="1" applyBorder="1" applyAlignment="1">
      <alignment horizontal="center" vertical="center" shrinkToFit="1"/>
    </xf>
    <xf numFmtId="0" fontId="11" fillId="0" borderId="166" xfId="0" applyFont="1" applyBorder="1" applyAlignment="1">
      <alignment horizontal="center" vertical="center" shrinkToFit="1"/>
    </xf>
    <xf numFmtId="184" fontId="7" fillId="13" borderId="304" xfId="0" applyNumberFormat="1" applyFont="1" applyFill="1" applyBorder="1" applyAlignment="1" applyProtection="1">
      <alignment horizontal="center" vertical="center" shrinkToFit="1"/>
      <protection locked="0"/>
    </xf>
    <xf numFmtId="184" fontId="7" fillId="13" borderId="305" xfId="0" applyNumberFormat="1" applyFont="1" applyFill="1" applyBorder="1" applyAlignment="1" applyProtection="1">
      <alignment horizontal="center" vertical="center" shrinkToFit="1"/>
      <protection locked="0"/>
    </xf>
    <xf numFmtId="184" fontId="7" fillId="13" borderId="306" xfId="0" applyNumberFormat="1" applyFont="1" applyFill="1" applyBorder="1" applyAlignment="1" applyProtection="1">
      <alignment horizontal="center" vertical="center" shrinkToFit="1"/>
      <protection locked="0"/>
    </xf>
    <xf numFmtId="184" fontId="7" fillId="17" borderId="308" xfId="0" applyNumberFormat="1" applyFont="1" applyFill="1" applyBorder="1" applyAlignment="1" applyProtection="1">
      <alignment horizontal="left" vertical="center" shrinkToFit="1"/>
      <protection locked="0"/>
    </xf>
    <xf numFmtId="184" fontId="7" fillId="17" borderId="13" xfId="0" applyNumberFormat="1" applyFont="1" applyFill="1" applyBorder="1" applyAlignment="1" applyProtection="1">
      <alignment horizontal="left" vertical="center" shrinkToFit="1"/>
      <protection locked="0"/>
    </xf>
    <xf numFmtId="180" fontId="69" fillId="21" borderId="132" xfId="0" applyNumberFormat="1" applyFont="1" applyFill="1" applyBorder="1" applyAlignment="1" applyProtection="1">
      <alignment horizontal="center" vertical="center" shrinkToFit="1"/>
      <protection locked="0"/>
    </xf>
    <xf numFmtId="180" fontId="69" fillId="21" borderId="110" xfId="0" applyNumberFormat="1" applyFont="1" applyFill="1" applyBorder="1" applyAlignment="1" applyProtection="1">
      <alignment horizontal="center" vertical="center" shrinkToFit="1"/>
      <protection locked="0"/>
    </xf>
    <xf numFmtId="180" fontId="69" fillId="21" borderId="47" xfId="0" applyNumberFormat="1" applyFont="1" applyFill="1" applyBorder="1" applyAlignment="1" applyProtection="1">
      <alignment horizontal="center" vertical="center" shrinkToFit="1"/>
      <protection locked="0"/>
    </xf>
    <xf numFmtId="185" fontId="7" fillId="8" borderId="307" xfId="0" applyNumberFormat="1" applyFont="1" applyFill="1" applyBorder="1" applyAlignment="1" applyProtection="1">
      <alignment horizontal="center" vertical="center" shrinkToFit="1"/>
      <protection locked="0"/>
    </xf>
    <xf numFmtId="185" fontId="7" fillId="8" borderId="198" xfId="0" applyNumberFormat="1" applyFont="1" applyFill="1" applyBorder="1" applyAlignment="1" applyProtection="1">
      <alignment horizontal="center" vertical="center" shrinkToFit="1"/>
      <protection locked="0"/>
    </xf>
    <xf numFmtId="185" fontId="7" fillId="8" borderId="208" xfId="0" applyNumberFormat="1" applyFont="1" applyFill="1" applyBorder="1" applyAlignment="1" applyProtection="1">
      <alignment horizontal="center" vertical="center" shrinkToFit="1"/>
      <protection locked="0"/>
    </xf>
    <xf numFmtId="0" fontId="7" fillId="8" borderId="307" xfId="0" applyFont="1" applyFill="1" applyBorder="1" applyAlignment="1" applyProtection="1">
      <alignment horizontal="center" vertical="center" shrinkToFit="1"/>
      <protection locked="0"/>
    </xf>
    <xf numFmtId="0" fontId="7" fillId="8" borderId="198" xfId="0" applyFont="1" applyFill="1" applyBorder="1" applyAlignment="1" applyProtection="1">
      <alignment horizontal="center" vertical="center" shrinkToFit="1"/>
      <protection locked="0"/>
    </xf>
    <xf numFmtId="0" fontId="0" fillId="0" borderId="0" xfId="0" applyAlignment="1">
      <alignment horizontal="right"/>
    </xf>
    <xf numFmtId="0" fontId="22" fillId="0" borderId="0" xfId="0" applyFont="1" applyAlignment="1">
      <alignment vertical="center"/>
    </xf>
    <xf numFmtId="0" fontId="7" fillId="12" borderId="111" xfId="0" applyFont="1" applyFill="1" applyBorder="1" applyAlignment="1" applyProtection="1">
      <alignment horizontal="center" vertical="center" shrinkToFit="1"/>
      <protection locked="0"/>
    </xf>
    <xf numFmtId="0" fontId="11" fillId="21" borderId="197" xfId="0" applyFont="1" applyFill="1" applyBorder="1" applyAlignment="1">
      <alignment horizontal="center" vertical="center" shrinkToFit="1"/>
    </xf>
    <xf numFmtId="180" fontId="11" fillId="21" borderId="193" xfId="0" applyNumberFormat="1" applyFont="1" applyFill="1" applyBorder="1" applyAlignment="1" applyProtection="1">
      <alignment horizontal="center" vertical="center" shrinkToFit="1"/>
      <protection locked="0"/>
    </xf>
    <xf numFmtId="180" fontId="11" fillId="21" borderId="22" xfId="0" applyNumberFormat="1" applyFont="1" applyFill="1" applyBorder="1" applyAlignment="1" applyProtection="1">
      <alignment horizontal="center" vertical="center" shrinkToFit="1"/>
      <protection locked="0"/>
    </xf>
    <xf numFmtId="180" fontId="11" fillId="21" borderId="12" xfId="0" applyNumberFormat="1" applyFont="1" applyFill="1" applyBorder="1" applyAlignment="1" applyProtection="1">
      <alignment horizontal="center" vertical="center" shrinkToFit="1"/>
      <protection locked="0"/>
    </xf>
    <xf numFmtId="185" fontId="7" fillId="8" borderId="132" xfId="0" applyNumberFormat="1" applyFont="1" applyFill="1" applyBorder="1" applyAlignment="1" applyProtection="1">
      <alignment horizontal="center" vertical="center" shrinkToFit="1"/>
      <protection locked="0"/>
    </xf>
    <xf numFmtId="185" fontId="7" fillId="8" borderId="110" xfId="0" applyNumberFormat="1" applyFont="1" applyFill="1" applyBorder="1" applyAlignment="1" applyProtection="1">
      <alignment horizontal="center" vertical="center" shrinkToFit="1"/>
      <protection locked="0"/>
    </xf>
    <xf numFmtId="185" fontId="7" fillId="8" borderId="47" xfId="0" applyNumberFormat="1" applyFont="1" applyFill="1" applyBorder="1" applyAlignment="1" applyProtection="1">
      <alignment horizontal="center" vertical="center" shrinkToFit="1"/>
      <protection locked="0"/>
    </xf>
    <xf numFmtId="183" fontId="9" fillId="8" borderId="132" xfId="0" applyNumberFormat="1" applyFont="1" applyFill="1" applyBorder="1" applyAlignment="1" applyProtection="1">
      <alignment horizontal="center" vertical="center" shrinkToFit="1"/>
      <protection locked="0"/>
    </xf>
    <xf numFmtId="183" fontId="9" fillId="8" borderId="110" xfId="0" applyNumberFormat="1" applyFont="1" applyFill="1" applyBorder="1" applyAlignment="1" applyProtection="1">
      <alignment horizontal="center" vertical="center" shrinkToFit="1"/>
      <protection locked="0"/>
    </xf>
    <xf numFmtId="183" fontId="9" fillId="8" borderId="211" xfId="0" applyNumberFormat="1" applyFont="1" applyFill="1" applyBorder="1" applyAlignment="1" applyProtection="1">
      <alignment horizontal="center" vertical="center" shrinkToFit="1"/>
      <protection locked="0"/>
    </xf>
    <xf numFmtId="183" fontId="9" fillId="8" borderId="43" xfId="0" applyNumberFormat="1" applyFont="1" applyFill="1" applyBorder="1" applyAlignment="1" applyProtection="1">
      <alignment horizontal="center" vertical="center" shrinkToFit="1"/>
      <protection locked="0"/>
    </xf>
    <xf numFmtId="183" fontId="9" fillId="8" borderId="13" xfId="0" applyNumberFormat="1" applyFont="1" applyFill="1" applyBorder="1" applyAlignment="1" applyProtection="1">
      <alignment horizontal="center" vertical="center" shrinkToFit="1"/>
      <protection locked="0"/>
    </xf>
    <xf numFmtId="183" fontId="9" fillId="8" borderId="212" xfId="0" applyNumberFormat="1" applyFont="1" applyFill="1" applyBorder="1" applyAlignment="1" applyProtection="1">
      <alignment horizontal="center" vertical="center" shrinkToFit="1"/>
      <protection locked="0"/>
    </xf>
    <xf numFmtId="183" fontId="9" fillId="12" borderId="110" xfId="0" applyNumberFormat="1" applyFont="1" applyFill="1" applyBorder="1" applyAlignment="1" applyProtection="1">
      <alignment horizontal="center" vertical="center" shrinkToFit="1"/>
      <protection locked="0"/>
    </xf>
    <xf numFmtId="183" fontId="9" fillId="12" borderId="47" xfId="0" applyNumberFormat="1" applyFont="1" applyFill="1" applyBorder="1" applyAlignment="1" applyProtection="1">
      <alignment horizontal="center" vertical="center" shrinkToFit="1"/>
      <protection locked="0"/>
    </xf>
    <xf numFmtId="183" fontId="9" fillId="12" borderId="13" xfId="0" applyNumberFormat="1" applyFont="1" applyFill="1" applyBorder="1" applyAlignment="1" applyProtection="1">
      <alignment horizontal="center" vertical="center" shrinkToFit="1"/>
      <protection locked="0"/>
    </xf>
    <xf numFmtId="183" fontId="9" fillId="12" borderId="44" xfId="0" applyNumberFormat="1" applyFont="1" applyFill="1" applyBorder="1" applyAlignment="1" applyProtection="1">
      <alignment horizontal="center" vertical="center" shrinkToFit="1"/>
      <protection locked="0"/>
    </xf>
    <xf numFmtId="0" fontId="9" fillId="8" borderId="1" xfId="0" applyFont="1" applyFill="1" applyBorder="1" applyAlignment="1" applyProtection="1">
      <alignment horizontal="center" vertical="center" wrapText="1"/>
      <protection locked="0"/>
    </xf>
    <xf numFmtId="0" fontId="9" fillId="8" borderId="0" xfId="0" applyFont="1" applyFill="1" applyAlignment="1" applyProtection="1">
      <alignment horizontal="center" vertical="center" wrapText="1"/>
      <protection locked="0"/>
    </xf>
    <xf numFmtId="0" fontId="9" fillId="8" borderId="12" xfId="0" applyFont="1" applyFill="1" applyBorder="1" applyAlignment="1" applyProtection="1">
      <alignment horizontal="center" vertical="center" wrapText="1"/>
      <protection locked="0"/>
    </xf>
    <xf numFmtId="0" fontId="9" fillId="8" borderId="43" xfId="0" applyFont="1" applyFill="1" applyBorder="1" applyAlignment="1" applyProtection="1">
      <alignment horizontal="center" vertical="center" wrapText="1"/>
      <protection locked="0"/>
    </xf>
    <xf numFmtId="0" fontId="9" fillId="8" borderId="13" xfId="0" applyFont="1" applyFill="1" applyBorder="1" applyAlignment="1" applyProtection="1">
      <alignment horizontal="center" vertical="center" wrapText="1"/>
      <protection locked="0"/>
    </xf>
    <xf numFmtId="0" fontId="9" fillId="8" borderId="44" xfId="0" applyFont="1" applyFill="1" applyBorder="1" applyAlignment="1" applyProtection="1">
      <alignment horizontal="center" vertical="center" wrapText="1"/>
      <protection locked="0"/>
    </xf>
    <xf numFmtId="0" fontId="7" fillId="12" borderId="48" xfId="0" applyFont="1" applyFill="1" applyBorder="1" applyAlignment="1" applyProtection="1">
      <alignment horizontal="center" vertical="center" shrinkToFit="1"/>
      <protection locked="0"/>
    </xf>
    <xf numFmtId="0" fontId="7" fillId="12" borderId="0" xfId="0" applyFont="1" applyFill="1" applyAlignment="1" applyProtection="1">
      <alignment horizontal="center" vertical="center" shrinkToFit="1"/>
      <protection locked="0"/>
    </xf>
    <xf numFmtId="0" fontId="7" fillId="12" borderId="12" xfId="0" applyFont="1" applyFill="1" applyBorder="1" applyAlignment="1" applyProtection="1">
      <alignment horizontal="center" vertical="center" shrinkToFit="1"/>
      <protection locked="0"/>
    </xf>
    <xf numFmtId="0" fontId="9" fillId="8" borderId="132" xfId="0" applyFont="1" applyFill="1" applyBorder="1" applyAlignment="1" applyProtection="1">
      <alignment horizontal="center" vertical="center" wrapText="1"/>
      <protection locked="0"/>
    </xf>
    <xf numFmtId="0" fontId="9" fillId="8" borderId="110" xfId="0" applyFont="1" applyFill="1" applyBorder="1" applyAlignment="1" applyProtection="1">
      <alignment horizontal="center" vertical="center" wrapText="1"/>
      <protection locked="0"/>
    </xf>
    <xf numFmtId="0" fontId="9" fillId="8" borderId="47" xfId="0" applyFont="1" applyFill="1" applyBorder="1" applyAlignment="1" applyProtection="1">
      <alignment horizontal="center" vertical="center" wrapText="1"/>
      <protection locked="0"/>
    </xf>
    <xf numFmtId="0" fontId="0" fillId="0" borderId="90" xfId="0" applyBorder="1" applyAlignment="1">
      <alignment horizontal="center" vertical="center" shrinkToFit="1"/>
    </xf>
    <xf numFmtId="0" fontId="0" fillId="0" borderId="69" xfId="0" applyBorder="1" applyAlignment="1">
      <alignment horizontal="center" vertical="center" shrinkToFit="1"/>
    </xf>
    <xf numFmtId="0" fontId="7" fillId="12" borderId="217" xfId="0" applyFont="1" applyFill="1" applyBorder="1" applyAlignment="1" applyProtection="1">
      <alignment horizontal="center" vertical="center" shrinkToFit="1"/>
      <protection locked="0"/>
    </xf>
    <xf numFmtId="0" fontId="7" fillId="12" borderId="215" xfId="0" applyFont="1" applyFill="1" applyBorder="1" applyAlignment="1" applyProtection="1">
      <alignment horizontal="center" vertical="center" shrinkToFit="1"/>
      <protection locked="0"/>
    </xf>
    <xf numFmtId="0" fontId="7" fillId="12" borderId="22" xfId="0" applyFont="1" applyFill="1" applyBorder="1" applyAlignment="1" applyProtection="1">
      <alignment horizontal="center" vertical="center" shrinkToFit="1"/>
      <protection locked="0"/>
    </xf>
    <xf numFmtId="0" fontId="7" fillId="12" borderId="166" xfId="0" applyFont="1" applyFill="1" applyBorder="1" applyAlignment="1" applyProtection="1">
      <alignment horizontal="center" vertical="center" shrinkToFit="1"/>
      <protection locked="0"/>
    </xf>
    <xf numFmtId="0" fontId="7" fillId="8" borderId="1" xfId="0" applyFont="1" applyFill="1" applyBorder="1" applyAlignment="1" applyProtection="1">
      <alignment horizontal="center" vertical="center" shrinkToFit="1"/>
      <protection locked="0"/>
    </xf>
    <xf numFmtId="0" fontId="7" fillId="8" borderId="0" xfId="0" applyFont="1" applyFill="1" applyAlignment="1" applyProtection="1">
      <alignment horizontal="center" vertical="center" shrinkToFit="1"/>
      <protection locked="0"/>
    </xf>
    <xf numFmtId="0" fontId="7" fillId="8" borderId="12" xfId="0" applyFont="1" applyFill="1" applyBorder="1" applyAlignment="1" applyProtection="1">
      <alignment horizontal="center" vertical="center" shrinkToFit="1"/>
      <protection locked="0"/>
    </xf>
    <xf numFmtId="0" fontId="11" fillId="21" borderId="97" xfId="0" applyFont="1" applyFill="1" applyBorder="1" applyAlignment="1" applyProtection="1">
      <alignment horizontal="center" vertical="center" shrinkToFit="1"/>
      <protection locked="0"/>
    </xf>
    <xf numFmtId="0" fontId="0" fillId="0" borderId="71" xfId="0" applyBorder="1" applyAlignment="1">
      <alignment horizontal="center" vertical="center" shrinkToFit="1"/>
    </xf>
    <xf numFmtId="0" fontId="11" fillId="21" borderId="13" xfId="0" applyFont="1" applyFill="1" applyBorder="1" applyAlignment="1">
      <alignment horizontal="center" vertical="center" shrinkToFit="1"/>
    </xf>
    <xf numFmtId="0" fontId="7" fillId="12" borderId="216" xfId="0" applyFont="1" applyFill="1" applyBorder="1" applyAlignment="1" applyProtection="1">
      <alignment horizontal="center" vertical="center" shrinkToFit="1"/>
      <protection locked="0"/>
    </xf>
    <xf numFmtId="0" fontId="7" fillId="12" borderId="24" xfId="0" applyFont="1" applyFill="1" applyBorder="1" applyAlignment="1" applyProtection="1">
      <alignment horizontal="center" vertical="center" shrinkToFit="1"/>
      <protection locked="0"/>
    </xf>
    <xf numFmtId="0" fontId="7" fillId="12" borderId="158" xfId="0" applyFont="1" applyFill="1" applyBorder="1" applyAlignment="1" applyProtection="1">
      <alignment horizontal="center" vertical="center" shrinkToFit="1"/>
      <protection locked="0"/>
    </xf>
    <xf numFmtId="180" fontId="11" fillId="21" borderId="194" xfId="0" applyNumberFormat="1" applyFont="1" applyFill="1" applyBorder="1" applyAlignment="1" applyProtection="1">
      <alignment horizontal="center" vertical="center" shrinkToFit="1"/>
      <protection locked="0"/>
    </xf>
    <xf numFmtId="180" fontId="11" fillId="21" borderId="195" xfId="0" applyNumberFormat="1" applyFont="1" applyFill="1" applyBorder="1" applyAlignment="1" applyProtection="1">
      <alignment horizontal="center" vertical="center" shrinkToFit="1"/>
      <protection locked="0"/>
    </xf>
    <xf numFmtId="180" fontId="11" fillId="21" borderId="196" xfId="0" applyNumberFormat="1" applyFont="1" applyFill="1" applyBorder="1" applyAlignment="1" applyProtection="1">
      <alignment horizontal="center" vertical="center" shrinkToFit="1"/>
      <protection locked="0"/>
    </xf>
    <xf numFmtId="184" fontId="7" fillId="8" borderId="13" xfId="0" applyNumberFormat="1" applyFont="1" applyFill="1" applyBorder="1" applyAlignment="1">
      <alignment horizontal="center" vertical="center"/>
    </xf>
    <xf numFmtId="180" fontId="18" fillId="0" borderId="13" xfId="0" applyNumberFormat="1" applyFont="1" applyBorder="1" applyAlignment="1">
      <alignment horizontal="center" vertical="center" shrinkToFit="1"/>
    </xf>
    <xf numFmtId="0" fontId="8" fillId="0" borderId="110" xfId="0" applyFont="1" applyBorder="1" applyAlignment="1">
      <alignment horizontal="left" vertical="top" wrapText="1" shrinkToFit="1"/>
    </xf>
    <xf numFmtId="0" fontId="8" fillId="0" borderId="0" xfId="0" applyFont="1" applyAlignment="1">
      <alignment horizontal="left" vertical="top" wrapText="1" shrinkToFit="1"/>
    </xf>
    <xf numFmtId="0" fontId="0" fillId="0" borderId="13" xfId="0" applyBorder="1" applyAlignment="1">
      <alignment horizontal="left" vertical="top"/>
    </xf>
    <xf numFmtId="0" fontId="0" fillId="0" borderId="169" xfId="0" applyBorder="1" applyAlignment="1">
      <alignment horizontal="center" vertical="center" shrinkToFit="1"/>
    </xf>
    <xf numFmtId="0" fontId="0" fillId="0" borderId="165" xfId="0" applyBorder="1" applyAlignment="1">
      <alignment horizontal="center" vertical="center" shrinkToFit="1"/>
    </xf>
    <xf numFmtId="0" fontId="0" fillId="0" borderId="213" xfId="0" applyBorder="1" applyAlignment="1">
      <alignment horizontal="center" vertical="center" shrinkToFit="1"/>
    </xf>
    <xf numFmtId="0" fontId="8" fillId="0" borderId="66" xfId="0" applyFont="1" applyBorder="1" applyAlignment="1">
      <alignment horizontal="center" vertical="center" shrinkToFit="1"/>
    </xf>
    <xf numFmtId="0" fontId="11" fillId="0" borderId="132" xfId="0" applyFont="1" applyBorder="1" applyAlignment="1">
      <alignment horizontal="center" vertical="center" shrinkToFit="1"/>
    </xf>
    <xf numFmtId="0" fontId="11" fillId="0" borderId="110" xfId="0" applyFont="1" applyBorder="1" applyAlignment="1">
      <alignment horizontal="center" vertical="center" shrinkToFit="1"/>
    </xf>
    <xf numFmtId="0" fontId="11" fillId="0" borderId="47" xfId="0" applyFont="1" applyBorder="1" applyAlignment="1">
      <alignment horizontal="center" vertical="center" shrinkToFit="1"/>
    </xf>
    <xf numFmtId="0" fontId="8" fillId="0" borderId="132" xfId="0" applyFont="1" applyBorder="1" applyAlignment="1">
      <alignment horizontal="center" vertical="center" wrapText="1"/>
    </xf>
    <xf numFmtId="0" fontId="0" fillId="0" borderId="110" xfId="0" applyBorder="1"/>
    <xf numFmtId="0" fontId="0" fillId="0" borderId="47" xfId="0" applyBorder="1"/>
    <xf numFmtId="0" fontId="0" fillId="0" borderId="1" xfId="0" applyBorder="1"/>
    <xf numFmtId="0" fontId="0" fillId="0" borderId="12" xfId="0" applyBorder="1"/>
    <xf numFmtId="0" fontId="0" fillId="0" borderId="43" xfId="0" applyBorder="1"/>
    <xf numFmtId="0" fontId="0" fillId="0" borderId="13" xfId="0" applyBorder="1"/>
    <xf numFmtId="0" fontId="0" fillId="0" borderId="44" xfId="0" applyBorder="1"/>
    <xf numFmtId="0" fontId="19" fillId="0" borderId="218"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157" xfId="0" applyFont="1" applyBorder="1" applyAlignment="1">
      <alignment horizontal="center" vertical="center" wrapText="1"/>
    </xf>
    <xf numFmtId="0" fontId="8" fillId="21" borderId="95" xfId="0" applyFont="1" applyFill="1" applyBorder="1" applyAlignment="1">
      <alignment horizontal="center" vertical="center" textRotation="255" wrapText="1"/>
    </xf>
    <xf numFmtId="0" fontId="0" fillId="21" borderId="200" xfId="0" applyFill="1" applyBorder="1" applyAlignment="1">
      <alignment vertical="center" textRotation="255"/>
    </xf>
    <xf numFmtId="0" fontId="0" fillId="21" borderId="170" xfId="0" applyFill="1" applyBorder="1" applyAlignment="1">
      <alignment horizontal="center" vertical="center"/>
    </xf>
    <xf numFmtId="0" fontId="0" fillId="21" borderId="21" xfId="0" applyFill="1" applyBorder="1" applyAlignment="1">
      <alignment horizontal="center" vertical="center"/>
    </xf>
    <xf numFmtId="0" fontId="0" fillId="21" borderId="157" xfId="0" applyFill="1" applyBorder="1" applyAlignment="1">
      <alignment horizontal="center" vertical="center"/>
    </xf>
    <xf numFmtId="0" fontId="11" fillId="0" borderId="17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157" xfId="0" applyFont="1" applyBorder="1" applyAlignment="1">
      <alignment horizontal="center" vertical="center" shrinkToFit="1"/>
    </xf>
    <xf numFmtId="0" fontId="19" fillId="0" borderId="111"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44" xfId="0" applyFont="1" applyBorder="1" applyAlignment="1">
      <alignment horizontal="center" vertical="center" wrapText="1"/>
    </xf>
    <xf numFmtId="0" fontId="0" fillId="21" borderId="43" xfId="0" applyFill="1" applyBorder="1" applyAlignment="1">
      <alignment horizontal="center" vertical="center"/>
    </xf>
    <xf numFmtId="0" fontId="0" fillId="21" borderId="13" xfId="0" applyFill="1" applyBorder="1" applyAlignment="1">
      <alignment horizontal="center" vertical="center"/>
    </xf>
    <xf numFmtId="0" fontId="0" fillId="21" borderId="44" xfId="0" applyFill="1" applyBorder="1" applyAlignment="1">
      <alignment horizontal="center" vertical="center"/>
    </xf>
    <xf numFmtId="0" fontId="55" fillId="0" borderId="0" xfId="0" applyFont="1" applyAlignment="1">
      <alignment horizontal="center" vertical="center"/>
    </xf>
    <xf numFmtId="0" fontId="55" fillId="0" borderId="0" xfId="0" applyFont="1" applyAlignment="1">
      <alignment horizontal="left" vertical="center"/>
    </xf>
    <xf numFmtId="0" fontId="56" fillId="0" borderId="0" xfId="0" applyFont="1" applyAlignment="1">
      <alignment horizontal="center" vertical="center"/>
    </xf>
    <xf numFmtId="0" fontId="57" fillId="0" borderId="0" xfId="0" applyFont="1" applyAlignment="1">
      <alignment horizontal="center"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21" fillId="0" borderId="0" xfId="0" applyFont="1" applyAlignment="1">
      <alignment horizontal="center" vertical="center"/>
    </xf>
    <xf numFmtId="0" fontId="58"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2" fillId="11" borderId="0" xfId="0" applyFont="1" applyFill="1" applyAlignment="1">
      <alignment horizontal="left" vertical="center"/>
    </xf>
    <xf numFmtId="0" fontId="56" fillId="11" borderId="0" xfId="0" applyFont="1" applyFill="1" applyAlignment="1">
      <alignment horizontal="left" vertical="center"/>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cellXfs>
  <cellStyles count="11">
    <cellStyle name="パーセント" xfId="1" builtinId="5"/>
    <cellStyle name="パーセント 2" xfId="9" xr:uid="{00000000-0005-0000-0000-000001000000}"/>
    <cellStyle name="桁区切り" xfId="2" builtinId="6"/>
    <cellStyle name="標準" xfId="0" builtinId="0"/>
    <cellStyle name="標準 2" xfId="3" xr:uid="{00000000-0005-0000-0000-000004000000}"/>
    <cellStyle name="標準 2 2" xfId="4" xr:uid="{00000000-0005-0000-0000-000005000000}"/>
    <cellStyle name="標準 2 2 2" xfId="5" xr:uid="{00000000-0005-0000-0000-000006000000}"/>
    <cellStyle name="標準 2 2 3" xfId="6" xr:uid="{00000000-0005-0000-0000-000007000000}"/>
    <cellStyle name="標準 3" xfId="7" xr:uid="{00000000-0005-0000-0000-000008000000}"/>
    <cellStyle name="標準 3 2" xfId="10" xr:uid="{00000000-0005-0000-0000-000009000000}"/>
    <cellStyle name="標準 4" xfId="8" xr:uid="{00000000-0005-0000-0000-00000A000000}"/>
  </cellStyles>
  <dxfs count="683">
    <dxf>
      <fill>
        <patternFill patternType="solid">
          <fgColor indexed="26"/>
          <bgColor indexed="9"/>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solid">
          <fgColor indexed="26"/>
          <bgColor indexed="9"/>
        </patternFill>
      </fill>
    </dxf>
    <dxf>
      <fill>
        <patternFill patternType="solid">
          <fgColor indexed="26"/>
          <bgColor indexed="9"/>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color auto="1"/>
      </font>
      <fill>
        <patternFill>
          <bgColor rgb="FFFFFF00"/>
        </patternFill>
      </fill>
    </dxf>
    <dxf>
      <fill>
        <patternFill patternType="solid">
          <bgColor theme="0"/>
        </patternFill>
      </fill>
    </dxf>
    <dxf>
      <font>
        <color auto="1"/>
      </font>
      <fill>
        <patternFill>
          <bgColor rgb="FFFFFF00"/>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bgColor rgb="FFFFFF00"/>
        </patternFill>
      </fill>
    </dxf>
    <dxf>
      <fill>
        <patternFill patternType="none">
          <bgColor auto="1"/>
        </patternFill>
      </fill>
    </dxf>
    <dxf>
      <font>
        <color auto="1"/>
      </font>
      <fill>
        <patternFill>
          <bgColor rgb="FFFFFF00"/>
        </patternFill>
      </fill>
    </dxf>
    <dxf>
      <fill>
        <patternFill patternType="none">
          <bgColor indexed="65"/>
        </patternFill>
      </fill>
    </dxf>
    <dxf>
      <font>
        <color auto="1"/>
      </font>
      <fill>
        <patternFill>
          <bgColor rgb="FFFFFF00"/>
        </patternFill>
      </fill>
    </dxf>
    <dxf>
      <fill>
        <patternFill patternType="none">
          <bgColor auto="1"/>
        </patternFill>
      </fill>
    </dxf>
    <dxf>
      <font>
        <color auto="1"/>
      </font>
      <fill>
        <patternFill>
          <bgColor rgb="FFFFFF00"/>
        </patternFill>
      </fill>
    </dxf>
    <dxf>
      <fill>
        <patternFill patternType="none">
          <bgColor indexed="65"/>
        </patternFill>
      </fill>
    </dxf>
    <dxf>
      <fill>
        <patternFill patternType="none">
          <bgColor auto="1"/>
        </patternFill>
      </fill>
    </dxf>
    <dxf>
      <fill>
        <patternFill>
          <bgColor rgb="FFFFFF00"/>
        </patternFill>
      </fill>
    </dxf>
    <dxf>
      <fill>
        <patternFill patternType="none">
          <bgColor indexed="65"/>
        </patternFill>
      </fill>
    </dxf>
    <dxf>
      <fill>
        <patternFill patternType="none">
          <bgColor auto="1"/>
        </patternFill>
      </fill>
    </dxf>
    <dxf>
      <fill>
        <patternFill>
          <bgColor rgb="FFFFFF00"/>
        </patternFill>
      </fill>
    </dxf>
    <dxf>
      <fill>
        <patternFill patternType="none">
          <bgColor indexed="65"/>
        </patternFill>
      </fill>
    </dxf>
    <dxf>
      <fill>
        <patternFill>
          <bgColor rgb="FFFFFF00"/>
        </patternFill>
      </fill>
    </dxf>
    <dxf>
      <fill>
        <patternFill patternType="none">
          <bgColor auto="1"/>
        </patternFill>
      </fill>
    </dxf>
    <dxf>
      <fill>
        <patternFill patternType="none">
          <bgColor indexed="65"/>
        </patternFill>
      </fill>
    </dxf>
    <dxf>
      <fill>
        <patternFill patternType="none">
          <bgColor indexed="65"/>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indexed="65"/>
        </patternFill>
      </fill>
    </dxf>
    <dxf>
      <font>
        <color auto="1"/>
      </font>
      <fill>
        <patternFill>
          <bgColor rgb="FFFFFF00"/>
        </patternFill>
      </fill>
    </dxf>
    <dxf>
      <font>
        <strike val="0"/>
        <color auto="1"/>
      </font>
      <fill>
        <patternFill patternType="none">
          <bgColor auto="1"/>
        </patternFill>
      </fill>
    </dxf>
    <dxf>
      <fill>
        <patternFill patternType="none">
          <bgColor indexed="65"/>
        </patternFill>
      </fill>
    </dxf>
    <dxf>
      <fill>
        <patternFill>
          <bgColor rgb="FFFFFF00"/>
        </patternFill>
      </fill>
    </dxf>
    <dxf>
      <fill>
        <patternFill patternType="none">
          <bgColor auto="1"/>
        </patternFill>
      </fill>
    </dxf>
    <dxf>
      <fill>
        <patternFill patternType="none">
          <bgColor indexed="65"/>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indexed="65"/>
        </patternFill>
      </fill>
    </dxf>
    <dxf>
      <fill>
        <patternFill patternType="none">
          <bgColor auto="1"/>
        </patternFill>
      </fill>
    </dxf>
    <dxf>
      <fill>
        <patternFill>
          <bgColor rgb="FFFFFF00"/>
        </patternFill>
      </fill>
    </dxf>
    <dxf>
      <fill>
        <patternFill patternType="none">
          <bgColor indexed="65"/>
        </patternFill>
      </fill>
    </dxf>
    <dxf>
      <fill>
        <patternFill patternType="none">
          <bgColor auto="1"/>
        </patternFill>
      </fill>
    </dxf>
    <dxf>
      <fill>
        <patternFill patternType="none">
          <bgColor auto="1"/>
        </patternFill>
      </fill>
    </dxf>
    <dxf>
      <fill>
        <patternFill>
          <bgColor rgb="FFFFFF00"/>
        </patternFill>
      </fill>
    </dxf>
    <dxf>
      <fill>
        <patternFill patternType="none">
          <bgColor indexed="65"/>
        </patternFill>
      </fill>
    </dxf>
    <dxf>
      <fill>
        <patternFill patternType="none">
          <bgColor indexed="65"/>
        </patternFill>
      </fill>
    </dxf>
    <dxf>
      <font>
        <color auto="1"/>
      </font>
      <fill>
        <patternFill>
          <bgColor rgb="FFFFFF00"/>
        </patternFill>
      </fill>
    </dxf>
    <dxf>
      <fill>
        <patternFill patternType="none">
          <bgColor indexed="65"/>
        </patternFill>
      </fill>
    </dxf>
    <dxf>
      <font>
        <color auto="1"/>
      </font>
      <fill>
        <patternFill>
          <bgColor rgb="FFFFFF00"/>
        </patternFill>
      </fill>
    </dxf>
    <dxf>
      <fill>
        <patternFill patternType="none">
          <bgColor indexed="65"/>
        </patternFill>
      </fill>
    </dxf>
    <dxf>
      <fill>
        <patternFill patternType="none">
          <bgColor indexed="65"/>
        </patternFill>
      </fill>
    </dxf>
    <dxf>
      <font>
        <color auto="1"/>
      </font>
      <fill>
        <patternFill>
          <bgColor rgb="FFFFFF00"/>
        </patternFill>
      </fill>
    </dxf>
    <dxf>
      <fill>
        <patternFill patternType="none">
          <bgColor indexed="65"/>
        </patternFill>
      </fill>
    </dxf>
    <dxf>
      <font>
        <color auto="1"/>
      </font>
      <fill>
        <patternFill>
          <bgColor rgb="FFFFFF00"/>
        </patternFill>
      </fill>
    </dxf>
    <dxf>
      <fill>
        <patternFill patternType="none">
          <bgColor indexed="65"/>
        </patternFill>
      </fill>
    </dxf>
    <dxf>
      <font>
        <color auto="1"/>
      </font>
      <fill>
        <patternFill>
          <bgColor rgb="FFFFFF00"/>
        </patternFill>
      </fill>
    </dxf>
    <dxf>
      <fill>
        <patternFill patternType="none">
          <bgColor indexed="65"/>
        </patternFill>
      </fill>
    </dxf>
    <dxf>
      <font>
        <color auto="1"/>
      </font>
      <fill>
        <patternFill>
          <bgColor rgb="FFFFFF00"/>
        </patternFill>
      </fill>
    </dxf>
    <dxf>
      <fill>
        <patternFill patternType="none">
          <bgColor indexed="65"/>
        </patternFill>
      </fill>
    </dxf>
    <dxf>
      <font>
        <color auto="1"/>
      </font>
      <fill>
        <patternFill>
          <bgColor rgb="FFFFFF00"/>
        </patternFill>
      </fill>
    </dxf>
    <dxf>
      <fill>
        <patternFill patternType="none">
          <bgColor indexed="65"/>
        </patternFill>
      </fill>
    </dxf>
    <dxf>
      <fill>
        <patternFill patternType="none">
          <bgColor indexed="65"/>
        </patternFill>
      </fill>
    </dxf>
    <dxf>
      <font>
        <color auto="1"/>
      </font>
      <fill>
        <patternFill>
          <bgColor rgb="FFFFFF00"/>
        </patternFill>
      </fill>
    </dxf>
    <dxf>
      <fill>
        <patternFill patternType="none">
          <bgColor indexed="65"/>
        </patternFill>
      </fill>
    </dxf>
    <dxf>
      <font>
        <color auto="1"/>
      </font>
      <fill>
        <patternFill>
          <bgColor rgb="FFFFFF00"/>
        </patternFill>
      </fill>
    </dxf>
    <dxf>
      <fill>
        <patternFill patternType="none">
          <bgColor indexed="65"/>
        </patternFill>
      </fill>
    </dxf>
    <dxf>
      <font>
        <color auto="1"/>
      </font>
      <fill>
        <patternFill>
          <bgColor rgb="FFFFFF00"/>
        </patternFill>
      </fill>
    </dxf>
    <dxf>
      <fill>
        <patternFill patternType="none">
          <bgColor indexed="65"/>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bgColor rgb="FFCCFFFF"/>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bgColor rgb="FFCCFFFF"/>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fill>
        <patternFill patternType="none">
          <bgColor auto="1"/>
        </patternFill>
      </fill>
    </dxf>
    <dxf>
      <numFmt numFmtId="0" formatCode="General"/>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i val="0"/>
        <color rgb="FFFF0000"/>
      </font>
      <fill>
        <patternFill>
          <bgColor theme="6" tint="0.39994506668294322"/>
        </patternFill>
      </fill>
    </dxf>
    <dxf>
      <font>
        <b/>
        <i val="0"/>
        <color rgb="FFFF0000"/>
      </font>
      <fill>
        <patternFill>
          <bgColor theme="6" tint="0.39994506668294322"/>
        </patternFill>
      </fill>
    </dxf>
    <dxf>
      <font>
        <b/>
        <i val="0"/>
        <color rgb="FFFF0000"/>
      </font>
      <fill>
        <patternFill>
          <bgColor theme="6" tint="0.39994506668294322"/>
        </patternFill>
      </fill>
    </dxf>
    <dxf>
      <fill>
        <patternFill patternType="none">
          <bgColor indexed="65"/>
        </patternFill>
      </fill>
    </dxf>
    <dxf>
      <fill>
        <patternFill patternType="none">
          <bgColor indexed="65"/>
        </patternFill>
      </fill>
    </dxf>
    <dxf>
      <fill>
        <patternFill patternType="none">
          <bgColor indexed="65"/>
        </patternFill>
      </fill>
    </dxf>
    <dxf>
      <font>
        <color theme="0"/>
      </font>
    </dxf>
    <dxf>
      <fill>
        <patternFill patternType="none">
          <bgColor indexed="65"/>
        </patternFill>
      </fill>
    </dxf>
    <dxf>
      <font>
        <color theme="0"/>
      </font>
    </dxf>
    <dxf>
      <fill>
        <patternFill patternType="none">
          <bgColor indexed="65"/>
        </patternFill>
      </fill>
    </dxf>
    <dxf>
      <font>
        <color theme="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ont>
        <b val="0"/>
        <i val="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ont>
        <b/>
        <i val="0"/>
        <strike val="0"/>
        <condense val="0"/>
        <extend val="0"/>
        <outline val="0"/>
        <shadow val="0"/>
        <u val="none"/>
        <vertAlign val="baseline"/>
        <sz val="11"/>
        <color theme="1"/>
        <name val="ＭＳ Ｐゴシック"/>
        <scheme val="none"/>
      </font>
      <alignment horizontal="center" vertical="bottom" textRotation="0" wrapText="0" indent="0" justifyLastLine="0" shrinkToFit="0" readingOrder="0"/>
    </dxf>
    <dxf>
      <fill>
        <patternFill patternType="none">
          <fgColor indexed="64"/>
          <bgColor indexed="65"/>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非表示①!$C$66"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fmlaLink="非表示①!$C$80"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fmlaLink="非表示①!$C$82"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fmlaLink="非表示①!$C$28"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非表示①!$C$65" lockText="1" noThreeD="1"/>
</file>

<file path=xl/ctrlProps/ctrlProp110.xml><?xml version="1.0" encoding="utf-8"?>
<formControlPr xmlns="http://schemas.microsoft.com/office/spreadsheetml/2009/9/main" objectType="CheckBox" fmlaLink="非表示①!$C$58"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fmlaLink="非表示①!$C$2" lockText="1" noThreeD="1"/>
</file>

<file path=xl/ctrlProps/ctrlProp117.xml><?xml version="1.0" encoding="utf-8"?>
<formControlPr xmlns="http://schemas.microsoft.com/office/spreadsheetml/2009/9/main" objectType="CheckBox" fmlaLink="非表示①!$C$3" lockText="1" noThreeD="1"/>
</file>

<file path=xl/ctrlProps/ctrlProp118.xml><?xml version="1.0" encoding="utf-8"?>
<formControlPr xmlns="http://schemas.microsoft.com/office/spreadsheetml/2009/9/main" objectType="CheckBox" fmlaLink="非表示①!$C$83"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非表示①!$C$84"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fmlaLink="非表示①!$C$22"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fmlaLink="非表示①!$C$23"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fmlaLink="非表示①!$C$42"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fmlaLink="非表示①!$C$43"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fmlaLink="非表示①!$C$44"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fmlaLink="非表示①!$C$45"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fmlaLink="非表示①!$C$47"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非表示①!$C$34" lockText="1" noThreeD="1"/>
</file>

<file path=xl/ctrlProps/ctrlProp150.xml><?xml version="1.0" encoding="utf-8"?>
<formControlPr xmlns="http://schemas.microsoft.com/office/spreadsheetml/2009/9/main" objectType="CheckBox" fmlaLink="非表示①!$C$46"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fmlaLink="非表示①!$C$48" lockText="1" noThreeD="1"/>
</file>

<file path=xl/ctrlProps/ctrlProp157.xml><?xml version="1.0" encoding="utf-8"?>
<formControlPr xmlns="http://schemas.microsoft.com/office/spreadsheetml/2009/9/main" objectType="CheckBox" fmlaLink="非表示①!$C$50" lockText="1" noThreeD="1"/>
</file>

<file path=xl/ctrlProps/ctrlProp158.xml><?xml version="1.0" encoding="utf-8"?>
<formControlPr xmlns="http://schemas.microsoft.com/office/spreadsheetml/2009/9/main" objectType="CheckBox" fmlaLink="非表示①!$C$52" lockText="1" noThreeD="1"/>
</file>

<file path=xl/ctrlProps/ctrlProp159.xml><?xml version="1.0" encoding="utf-8"?>
<formControlPr xmlns="http://schemas.microsoft.com/office/spreadsheetml/2009/9/main" objectType="CheckBox" fmlaLink="非表示①!$C$54"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fmlaLink="非表示①!$C$56" lockText="1" noThreeD="1"/>
</file>

<file path=xl/ctrlProps/ctrlProp161.xml><?xml version="1.0" encoding="utf-8"?>
<formControlPr xmlns="http://schemas.microsoft.com/office/spreadsheetml/2009/9/main" objectType="CheckBox" fmlaLink="非表示①!$C$49" lockText="1" noThreeD="1"/>
</file>

<file path=xl/ctrlProps/ctrlProp162.xml><?xml version="1.0" encoding="utf-8"?>
<formControlPr xmlns="http://schemas.microsoft.com/office/spreadsheetml/2009/9/main" objectType="CheckBox" fmlaLink="非表示①!$C$53" lockText="1" noThreeD="1"/>
</file>

<file path=xl/ctrlProps/ctrlProp163.xml><?xml version="1.0" encoding="utf-8"?>
<formControlPr xmlns="http://schemas.microsoft.com/office/spreadsheetml/2009/9/main" objectType="CheckBox" fmlaLink="非表示①!$C$51" lockText="1" noThreeD="1"/>
</file>

<file path=xl/ctrlProps/ctrlProp164.xml><?xml version="1.0" encoding="utf-8"?>
<formControlPr xmlns="http://schemas.microsoft.com/office/spreadsheetml/2009/9/main" objectType="CheckBox" fmlaLink="非表示①!$C$55" lockText="1" noThreeD="1"/>
</file>

<file path=xl/ctrlProps/ctrlProp165.xml><?xml version="1.0" encoding="utf-8"?>
<formControlPr xmlns="http://schemas.microsoft.com/office/spreadsheetml/2009/9/main" objectType="CheckBox" fmlaLink="非表示①!$C$57"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非表示①!$C$35"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fmlaLink="非表示②!$C$17"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fmlaLink="非表示②!$C$8"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fmlaLink="非表示②!$C$92"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fmlaLink="非表示②!$C$86"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fmlaLink="非表示②!$C$20"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fmlaLink="非表示②!$C$18" lockText="1" noThreeD="1"/>
</file>

<file path=xl/ctrlProps/ctrlProp189.xml><?xml version="1.0" encoding="utf-8"?>
<formControlPr xmlns="http://schemas.microsoft.com/office/spreadsheetml/2009/9/main" objectType="CheckBox" fmlaLink="非表示②!$C$19"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fmlaLink="非表示②!$C$78" lockText="1" noThreeD="1"/>
</file>

<file path=xl/ctrlProps/ctrlProp192.xml><?xml version="1.0" encoding="utf-8"?>
<formControlPr xmlns="http://schemas.microsoft.com/office/spreadsheetml/2009/9/main" objectType="CheckBox" fmlaLink="非表示②!$C$79" lockText="1" noThreeD="1"/>
</file>

<file path=xl/ctrlProps/ctrlProp193.xml><?xml version="1.0" encoding="utf-8"?>
<formControlPr xmlns="http://schemas.microsoft.com/office/spreadsheetml/2009/9/main" objectType="CheckBox" fmlaLink="非表示②!$C$80"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fmlaLink="非表示②!$C$7" lockText="1" noThreeD="1"/>
</file>

<file path=xl/ctrlProps/ctrlProp197.xml><?xml version="1.0" encoding="utf-8"?>
<formControlPr xmlns="http://schemas.microsoft.com/office/spreadsheetml/2009/9/main" objectType="CheckBox" fmlaLink="非表示②!$C$88"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非表示①!$C$24"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fmlaLink="非表示②!$C$87" lockText="1" noThreeD="1"/>
</file>

<file path=xl/ctrlProps/ctrlProp203.xml><?xml version="1.0" encoding="utf-8"?>
<formControlPr xmlns="http://schemas.microsoft.com/office/spreadsheetml/2009/9/main" objectType="CheckBox" fmlaLink="非表示②!$C$6"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fmlaLink="非表示②!$C$5"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非表示①!$C$25"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fmlaLink="非表示②!$C$3" lockText="1" noThreeD="1"/>
</file>

<file path=xl/ctrlProps/ctrlProp212.xml><?xml version="1.0" encoding="utf-8"?>
<formControlPr xmlns="http://schemas.microsoft.com/office/spreadsheetml/2009/9/main" objectType="CheckBox" fmlaLink="非表示②!$C$4"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fmlaLink="非表示②!$C$93"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fmlaLink="非表示②!$C$75"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fmlaLink="非表示②!$C$9"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fmlaLink="非表示②!$C$89"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fmlaLink="非表示②!$C$90" lockText="1" noThreeD="1"/>
</file>

<file path=xl/ctrlProps/ctrlProp234.xml><?xml version="1.0" encoding="utf-8"?>
<formControlPr xmlns="http://schemas.microsoft.com/office/spreadsheetml/2009/9/main" objectType="CheckBox" fmlaLink="非表示②!$C$15"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fmlaLink="非表示②!$C$26" lockText="1" noThreeD="1"/>
</file>

<file path=xl/ctrlProps/ctrlProp237.xml><?xml version="1.0" encoding="utf-8"?>
<formControlPr xmlns="http://schemas.microsoft.com/office/spreadsheetml/2009/9/main" objectType="CheckBox" fmlaLink="非表示②!$C$27" lockText="1" noThreeD="1"/>
</file>

<file path=xl/ctrlProps/ctrlProp238.xml><?xml version="1.0" encoding="utf-8"?>
<formControlPr xmlns="http://schemas.microsoft.com/office/spreadsheetml/2009/9/main" objectType="CheckBox" fmlaLink="非表示②!$C$25" lockText="1" noThreeD="1"/>
</file>

<file path=xl/ctrlProps/ctrlProp239.xml><?xml version="1.0" encoding="utf-8"?>
<formControlPr xmlns="http://schemas.microsoft.com/office/spreadsheetml/2009/9/main" objectType="CheckBox" fmlaLink="非表示②!$C$28"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fmlaLink="非表示②!$C$29"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fmlaLink="非表示②!$C$30"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fmlaLink="非表示②!$C$31"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fmlaLink="非表示②!$C$36"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fmlaLink="非表示②!$C$37"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非表示②!$C$38"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fmlaLink="非表示②!$C$40"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fmlaLink="非表示②!$C$39"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fmlaLink="非表示②!$C$41" lockText="1" noThreeD="1"/>
</file>

<file path=xl/ctrlProps/ctrlProp257.xml><?xml version="1.0" encoding="utf-8"?>
<formControlPr xmlns="http://schemas.microsoft.com/office/spreadsheetml/2009/9/main" objectType="CheckBox" fmlaLink="非表示②!$C$42" lockText="1" noThreeD="1"/>
</file>

<file path=xl/ctrlProps/ctrlProp258.xml><?xml version="1.0" encoding="utf-8"?>
<formControlPr xmlns="http://schemas.microsoft.com/office/spreadsheetml/2009/9/main" objectType="CheckBox" fmlaLink="非表示②!$C$43"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fmlaLink="非表示②!$C$44" lockText="1" noThreeD="1"/>
</file>

<file path=xl/ctrlProps/ctrlProp261.xml><?xml version="1.0" encoding="utf-8"?>
<formControlPr xmlns="http://schemas.microsoft.com/office/spreadsheetml/2009/9/main" objectType="CheckBox" fmlaLink="非表示②!$C$45" lockText="1" noThreeD="1"/>
</file>

<file path=xl/ctrlProps/ctrlProp262.xml><?xml version="1.0" encoding="utf-8"?>
<formControlPr xmlns="http://schemas.microsoft.com/office/spreadsheetml/2009/9/main" objectType="CheckBox" fmlaLink="非表示②!$C$46"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非表示①!$C$38"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非表示①!$C$39"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非表示①!$C$26"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fmlaLink="非表示②!$C$48"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fmlaLink="非表示②!$C$47"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fmlaLink="非表示②!$C$55"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fmlaLink="非表示②!$C$56"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fmlaLink="非表示②!$C$51"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fmlaLink="非表示②!$C$49" lockText="1" noThreeD="1"/>
</file>

<file path=xl/ctrlProps/ctrlProp323.xml><?xml version="1.0" encoding="utf-8"?>
<formControlPr xmlns="http://schemas.microsoft.com/office/spreadsheetml/2009/9/main" objectType="CheckBox" fmlaLink="非表示②!$C$50"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fmlaLink="非表示②!$C$59"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fmlaLink="非表示②!$C$60" lockText="1" noThreeD="1"/>
</file>

<file path=xl/ctrlProps/ctrlProp329.xml><?xml version="1.0" encoding="utf-8"?>
<formControlPr xmlns="http://schemas.microsoft.com/office/spreadsheetml/2009/9/main" objectType="CheckBox" fmlaLink="非表示②!$C$61"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fmlaLink="非表示②!$C$62"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fmlaLink="非表示②!$C$63" lockText="1" noThreeD="1"/>
</file>

<file path=xl/ctrlProps/ctrlProp333.xml><?xml version="1.0" encoding="utf-8"?>
<formControlPr xmlns="http://schemas.microsoft.com/office/spreadsheetml/2009/9/main" objectType="CheckBox" fmlaLink="非表示②!$C$64"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fmlaLink="非表示②!$C$66"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fmlaLink="非表示②!$C$70"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fmlaLink="非表示①!$C$30" lockText="1" noThreeD="1"/>
</file>

<file path=xl/ctrlProps/ctrlProp340.xml><?xml version="1.0" encoding="utf-8"?>
<formControlPr xmlns="http://schemas.microsoft.com/office/spreadsheetml/2009/9/main" objectType="CheckBox" fmlaLink="非表示②!$C$68" lockText="1" noThreeD="1"/>
</file>

<file path=xl/ctrlProps/ctrlProp341.xml><?xml version="1.0" encoding="utf-8"?>
<formControlPr xmlns="http://schemas.microsoft.com/office/spreadsheetml/2009/9/main" objectType="CheckBox" fmlaLink="非表示②!$C$65"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fmlaLink="非表示②!$C$82" lockText="1" noThreeD="1"/>
</file>

<file path=xl/ctrlProps/ctrlProp344.xml><?xml version="1.0" encoding="utf-8"?>
<formControlPr xmlns="http://schemas.microsoft.com/office/spreadsheetml/2009/9/main" objectType="CheckBox" fmlaLink="非表示②!$C$83" lockText="1" noThreeD="1"/>
</file>

<file path=xl/ctrlProps/ctrlProp345.xml><?xml version="1.0" encoding="utf-8"?>
<formControlPr xmlns="http://schemas.microsoft.com/office/spreadsheetml/2009/9/main" objectType="CheckBox" fmlaLink="非表示②!$C$84" lockText="1" noThreeD="1"/>
</file>

<file path=xl/ctrlProps/ctrlProp346.xml><?xml version="1.0" encoding="utf-8"?>
<formControlPr xmlns="http://schemas.microsoft.com/office/spreadsheetml/2009/9/main" objectType="CheckBox" fmlaLink="非表示②!$C$85"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fmlaLink="非表示②!$C$57"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fmlaLink="非表示②!$C$58"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fmlaLink="非表示②!$C$32"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fmlaLink="非表示②!$C$33"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fmlaLink="非表示①!$C$67"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fmlaLink="非表示①!$C$74"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fmlaLink="非表示①!$C$79"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非表示①!$C$32" lockText="1" noThreeD="1"/>
</file>

<file path=xl/ctrlProps/ctrlProp50.xml><?xml version="1.0" encoding="utf-8"?>
<formControlPr xmlns="http://schemas.microsoft.com/office/spreadsheetml/2009/9/main" objectType="CheckBox" fmlaLink="非表示①!$C$75"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checked="Checked"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fmlaLink="非表示③!$C$29" lockText="1" noThreeD="1"/>
</file>

<file path=xl/ctrlProps/ctrlProp799.xml><?xml version="1.0" encoding="utf-8"?>
<formControlPr xmlns="http://schemas.microsoft.com/office/spreadsheetml/2009/9/main" objectType="CheckBox" fmlaLink="非表示③!$C$30"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fmlaLink="非表示③!$C$28"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fmlaLink="非表示③!$C$7"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fmlaLink="非表示③!$C$22"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fmlaLink="非表示③!$C$23"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fmlaLink="非表示③!$C$24"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fmlaLink="非表示③!$C$25"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fmlaLink="非表示③!$C$26"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fmlaLink="非表示③!$C$27"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fmlaLink="非表示③!$C$31" lockText="1" noThreeD="1"/>
</file>

<file path=xl/ctrlProps/ctrlProp83.xml><?xml version="1.0" encoding="utf-8"?>
<formControlPr xmlns="http://schemas.microsoft.com/office/spreadsheetml/2009/9/main" objectType="CheckBox" fmlaLink="非表示①!$C$68"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fmlaLink="非表示③!$C$32"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fmlaLink="非表示③!$C$10"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fmlaLink="非表示③!$C$12" lockText="1" noThreeD="1"/>
</file>

<file path=xl/ctrlProps/ctrlProp837.xml><?xml version="1.0" encoding="utf-8"?>
<formControlPr xmlns="http://schemas.microsoft.com/office/spreadsheetml/2009/9/main" objectType="CheckBox" fmlaLink="非表示③!$C$13"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fmlaLink="非表示③!$C$15" lockText="1" noThreeD="1"/>
</file>

<file path=xl/ctrlProps/ctrlProp841.xml><?xml version="1.0" encoding="utf-8"?>
<formControlPr xmlns="http://schemas.microsoft.com/office/spreadsheetml/2009/9/main" objectType="CheckBox" fmlaLink="非表示③!$C$16" lockText="1" noThreeD="1"/>
</file>

<file path=xl/ctrlProps/ctrlProp842.xml><?xml version="1.0" encoding="utf-8"?>
<formControlPr xmlns="http://schemas.microsoft.com/office/spreadsheetml/2009/9/main" objectType="CheckBox" fmlaLink="非表示③!$C$17" lockText="1" noThreeD="1"/>
</file>

<file path=xl/ctrlProps/ctrlProp843.xml><?xml version="1.0" encoding="utf-8"?>
<formControlPr xmlns="http://schemas.microsoft.com/office/spreadsheetml/2009/9/main" objectType="CheckBox" fmlaLink="非表示③!$C$18" lockText="1" noThreeD="1"/>
</file>

<file path=xl/ctrlProps/ctrlProp844.xml><?xml version="1.0" encoding="utf-8"?>
<formControlPr xmlns="http://schemas.microsoft.com/office/spreadsheetml/2009/9/main" objectType="CheckBox" fmlaLink="非表示③!$C$19"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fmlaLink="非表示③!$C$20"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fmlaLink="非表示③!$C$8"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fmlaLink="非表示③!$C$9" lockText="1" noThreeD="1"/>
</file>

<file path=xl/ctrlProps/ctrlProp857.xml><?xml version="1.0" encoding="utf-8"?>
<formControlPr xmlns="http://schemas.microsoft.com/office/spreadsheetml/2009/9/main" objectType="CheckBox" fmlaLink="非表示③!$C$14"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fmlaLink="非表示③!$C$34" lockText="1" noThreeD="1"/>
</file>

<file path=xl/ctrlProps/ctrlProp869.xml><?xml version="1.0" encoding="utf-8"?>
<formControlPr xmlns="http://schemas.microsoft.com/office/spreadsheetml/2009/9/main" objectType="CheckBox" fmlaLink="非表示③!$C$33" lockText="1" noThreeD="1"/>
</file>

<file path=xl/ctrlProps/ctrlProp87.xml><?xml version="1.0" encoding="utf-8"?>
<formControlPr xmlns="http://schemas.microsoft.com/office/spreadsheetml/2009/9/main" objectType="CheckBox" fmlaLink="非表示①!$C$69" lockText="1" noThreeD="1"/>
</file>

<file path=xl/ctrlProps/ctrlProp870.xml><?xml version="1.0" encoding="utf-8"?>
<formControlPr xmlns="http://schemas.microsoft.com/office/spreadsheetml/2009/9/main" objectType="CheckBox" fmlaLink="非表示③!$C$36" lockText="1" noThreeD="1"/>
</file>

<file path=xl/ctrlProps/ctrlProp871.xml><?xml version="1.0" encoding="utf-8"?>
<formControlPr xmlns="http://schemas.microsoft.com/office/spreadsheetml/2009/9/main" objectType="CheckBox" fmlaLink="非表示③!$C$35"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非表示①!$C$33"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非表示①!$C$70"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非表示①!$C$71"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fmlaLink="非表示①!$C$81"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9525</xdr:colOff>
          <xdr:row>24</xdr:row>
          <xdr:rowOff>180975</xdr:rowOff>
        </xdr:from>
        <xdr:to>
          <xdr:col>16</xdr:col>
          <xdr:colOff>19050</xdr:colOff>
          <xdr:row>26</xdr:row>
          <xdr:rowOff>9525</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0000-00000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24</xdr:row>
          <xdr:rowOff>9525</xdr:rowOff>
        </xdr:from>
        <xdr:to>
          <xdr:col>15</xdr:col>
          <xdr:colOff>142875</xdr:colOff>
          <xdr:row>24</xdr:row>
          <xdr:rowOff>180975</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0000-00000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22</xdr:row>
          <xdr:rowOff>180975</xdr:rowOff>
        </xdr:from>
        <xdr:to>
          <xdr:col>15</xdr:col>
          <xdr:colOff>152400</xdr:colOff>
          <xdr:row>23</xdr:row>
          <xdr:rowOff>180975</xdr:rowOff>
        </xdr:to>
        <xdr:sp macro="" textlink="">
          <xdr:nvSpPr>
            <xdr:cNvPr id="159747" name="Check Box 3" hidden="1">
              <a:extLst>
                <a:ext uri="{63B3BB69-23CF-44E3-9099-C40C66FF867C}">
                  <a14:compatExt spid="_x0000_s159747"/>
                </a:ext>
                <a:ext uri="{FF2B5EF4-FFF2-40B4-BE49-F238E27FC236}">
                  <a16:creationId xmlns:a16="http://schemas.microsoft.com/office/drawing/2014/main" id="{00000000-0008-0000-0000-00000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22</xdr:row>
          <xdr:rowOff>9525</xdr:rowOff>
        </xdr:from>
        <xdr:to>
          <xdr:col>15</xdr:col>
          <xdr:colOff>142875</xdr:colOff>
          <xdr:row>22</xdr:row>
          <xdr:rowOff>171450</xdr:rowOff>
        </xdr:to>
        <xdr:sp macro="" textlink="">
          <xdr:nvSpPr>
            <xdr:cNvPr id="159748" name="Check Box 4" hidden="1">
              <a:extLst>
                <a:ext uri="{63B3BB69-23CF-44E3-9099-C40C66FF867C}">
                  <a14:compatExt spid="_x0000_s159748"/>
                </a:ext>
                <a:ext uri="{FF2B5EF4-FFF2-40B4-BE49-F238E27FC236}">
                  <a16:creationId xmlns:a16="http://schemas.microsoft.com/office/drawing/2014/main" id="{00000000-0008-0000-0000-00000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57150</xdr:colOff>
      <xdr:row>126</xdr:row>
      <xdr:rowOff>57150</xdr:rowOff>
    </xdr:from>
    <xdr:to>
      <xdr:col>34</xdr:col>
      <xdr:colOff>114300</xdr:colOff>
      <xdr:row>127</xdr:row>
      <xdr:rowOff>146050</xdr:rowOff>
    </xdr:to>
    <xdr:sp macro="" textlink="">
      <xdr:nvSpPr>
        <xdr:cNvPr id="6" name="AutoShape 2">
          <a:extLst>
            <a:ext uri="{FF2B5EF4-FFF2-40B4-BE49-F238E27FC236}">
              <a16:creationId xmlns:a16="http://schemas.microsoft.com/office/drawing/2014/main" id="{00000000-0008-0000-0000-000006000000}"/>
            </a:ext>
          </a:extLst>
        </xdr:cNvPr>
        <xdr:cNvSpPr>
          <a:spLocks noChangeArrowheads="1"/>
        </xdr:cNvSpPr>
      </xdr:nvSpPr>
      <xdr:spPr bwMode="auto">
        <a:xfrm>
          <a:off x="3390900" y="22993350"/>
          <a:ext cx="3409950" cy="279400"/>
        </a:xfrm>
        <a:prstGeom prst="bracketPair">
          <a:avLst>
            <a:gd name="adj" fmla="val 10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17</xdr:col>
          <xdr:colOff>0</xdr:colOff>
          <xdr:row>125</xdr:row>
          <xdr:rowOff>9525</xdr:rowOff>
        </xdr:from>
        <xdr:to>
          <xdr:col>23</xdr:col>
          <xdr:colOff>57150</xdr:colOff>
          <xdr:row>126</xdr:row>
          <xdr:rowOff>0</xdr:rowOff>
        </xdr:to>
        <xdr:sp macro="" textlink="">
          <xdr:nvSpPr>
            <xdr:cNvPr id="159749" name="Check Box 5" hidden="1">
              <a:extLst>
                <a:ext uri="{63B3BB69-23CF-44E3-9099-C40C66FF867C}">
                  <a14:compatExt spid="_x0000_s159749"/>
                </a:ext>
                <a:ext uri="{FF2B5EF4-FFF2-40B4-BE49-F238E27FC236}">
                  <a16:creationId xmlns:a16="http://schemas.microsoft.com/office/drawing/2014/main" id="{00000000-0008-0000-0000-00000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125</xdr:row>
          <xdr:rowOff>0</xdr:rowOff>
        </xdr:from>
        <xdr:to>
          <xdr:col>29</xdr:col>
          <xdr:colOff>142875</xdr:colOff>
          <xdr:row>126</xdr:row>
          <xdr:rowOff>9525</xdr:rowOff>
        </xdr:to>
        <xdr:sp macro="" textlink="">
          <xdr:nvSpPr>
            <xdr:cNvPr id="159750" name="Check Box 6" hidden="1">
              <a:extLst>
                <a:ext uri="{63B3BB69-23CF-44E3-9099-C40C66FF867C}">
                  <a14:compatExt spid="_x0000_s159750"/>
                </a:ext>
                <a:ext uri="{FF2B5EF4-FFF2-40B4-BE49-F238E27FC236}">
                  <a16:creationId xmlns:a16="http://schemas.microsoft.com/office/drawing/2014/main" id="{00000000-0008-0000-0000-00000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129</xdr:row>
          <xdr:rowOff>180975</xdr:rowOff>
        </xdr:from>
        <xdr:to>
          <xdr:col>32</xdr:col>
          <xdr:colOff>57150</xdr:colOff>
          <xdr:row>131</xdr:row>
          <xdr:rowOff>9525</xdr:rowOff>
        </xdr:to>
        <xdr:sp macro="" textlink="">
          <xdr:nvSpPr>
            <xdr:cNvPr id="159758" name="Check Box 14" hidden="1">
              <a:extLst>
                <a:ext uri="{63B3BB69-23CF-44E3-9099-C40C66FF867C}">
                  <a14:compatExt spid="_x0000_s159758"/>
                </a:ext>
                <a:ext uri="{FF2B5EF4-FFF2-40B4-BE49-F238E27FC236}">
                  <a16:creationId xmlns:a16="http://schemas.microsoft.com/office/drawing/2014/main" id="{00000000-0008-0000-0000-00000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133</xdr:row>
          <xdr:rowOff>180975</xdr:rowOff>
        </xdr:from>
        <xdr:to>
          <xdr:col>34</xdr:col>
          <xdr:colOff>142875</xdr:colOff>
          <xdr:row>135</xdr:row>
          <xdr:rowOff>19050</xdr:rowOff>
        </xdr:to>
        <xdr:sp macro="" textlink="">
          <xdr:nvSpPr>
            <xdr:cNvPr id="159759" name="Check Box 15" hidden="1">
              <a:extLst>
                <a:ext uri="{63B3BB69-23CF-44E3-9099-C40C66FF867C}">
                  <a14:compatExt spid="_x0000_s159759"/>
                </a:ext>
                <a:ext uri="{FF2B5EF4-FFF2-40B4-BE49-F238E27FC236}">
                  <a16:creationId xmlns:a16="http://schemas.microsoft.com/office/drawing/2014/main" id="{00000000-0008-0000-0000-00000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125</xdr:row>
          <xdr:rowOff>0</xdr:rowOff>
        </xdr:from>
        <xdr:to>
          <xdr:col>34</xdr:col>
          <xdr:colOff>133350</xdr:colOff>
          <xdr:row>125</xdr:row>
          <xdr:rowOff>180975</xdr:rowOff>
        </xdr:to>
        <xdr:sp macro="" textlink="">
          <xdr:nvSpPr>
            <xdr:cNvPr id="159766" name="Check Box 22" hidden="1">
              <a:extLst>
                <a:ext uri="{63B3BB69-23CF-44E3-9099-C40C66FF867C}">
                  <a14:compatExt spid="_x0000_s159766"/>
                </a:ext>
                <a:ext uri="{FF2B5EF4-FFF2-40B4-BE49-F238E27FC236}">
                  <a16:creationId xmlns:a16="http://schemas.microsoft.com/office/drawing/2014/main" id="{00000000-0008-0000-0000-00001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212</xdr:row>
          <xdr:rowOff>57150</xdr:rowOff>
        </xdr:from>
        <xdr:to>
          <xdr:col>11</xdr:col>
          <xdr:colOff>266700</xdr:colOff>
          <xdr:row>213</xdr:row>
          <xdr:rowOff>104775</xdr:rowOff>
        </xdr:to>
        <xdr:sp macro="" textlink="">
          <xdr:nvSpPr>
            <xdr:cNvPr id="159767" name="Check Box 23" hidden="1">
              <a:extLst>
                <a:ext uri="{63B3BB69-23CF-44E3-9099-C40C66FF867C}">
                  <a14:compatExt spid="_x0000_s159767"/>
                </a:ext>
                <a:ext uri="{FF2B5EF4-FFF2-40B4-BE49-F238E27FC236}">
                  <a16:creationId xmlns:a16="http://schemas.microsoft.com/office/drawing/2014/main" id="{00000000-0008-0000-0000-00001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210</xdr:row>
          <xdr:rowOff>57150</xdr:rowOff>
        </xdr:from>
        <xdr:to>
          <xdr:col>11</xdr:col>
          <xdr:colOff>266700</xdr:colOff>
          <xdr:row>211</xdr:row>
          <xdr:rowOff>104775</xdr:rowOff>
        </xdr:to>
        <xdr:sp macro="" textlink="">
          <xdr:nvSpPr>
            <xdr:cNvPr id="159768" name="Check Box 24" hidden="1">
              <a:extLst>
                <a:ext uri="{63B3BB69-23CF-44E3-9099-C40C66FF867C}">
                  <a14:compatExt spid="_x0000_s159768"/>
                </a:ext>
                <a:ext uri="{FF2B5EF4-FFF2-40B4-BE49-F238E27FC236}">
                  <a16:creationId xmlns:a16="http://schemas.microsoft.com/office/drawing/2014/main" id="{00000000-0008-0000-0000-00001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131</xdr:row>
          <xdr:rowOff>180975</xdr:rowOff>
        </xdr:from>
        <xdr:to>
          <xdr:col>22</xdr:col>
          <xdr:colOff>85725</xdr:colOff>
          <xdr:row>133</xdr:row>
          <xdr:rowOff>0</xdr:rowOff>
        </xdr:to>
        <xdr:sp macro="" textlink="">
          <xdr:nvSpPr>
            <xdr:cNvPr id="159769" name="Check Box 25" hidden="1">
              <a:extLst>
                <a:ext uri="{63B3BB69-23CF-44E3-9099-C40C66FF867C}">
                  <a14:compatExt spid="_x0000_s159769"/>
                </a:ext>
                <a:ext uri="{FF2B5EF4-FFF2-40B4-BE49-F238E27FC236}">
                  <a16:creationId xmlns:a16="http://schemas.microsoft.com/office/drawing/2014/main" id="{00000000-0008-0000-0000-00001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132</xdr:row>
          <xdr:rowOff>9525</xdr:rowOff>
        </xdr:from>
        <xdr:to>
          <xdr:col>29</xdr:col>
          <xdr:colOff>85725</xdr:colOff>
          <xdr:row>133</xdr:row>
          <xdr:rowOff>19050</xdr:rowOff>
        </xdr:to>
        <xdr:sp macro="" textlink="">
          <xdr:nvSpPr>
            <xdr:cNvPr id="159770" name="Check Box 26" hidden="1">
              <a:extLst>
                <a:ext uri="{63B3BB69-23CF-44E3-9099-C40C66FF867C}">
                  <a14:compatExt spid="_x0000_s159770"/>
                </a:ext>
                <a:ext uri="{FF2B5EF4-FFF2-40B4-BE49-F238E27FC236}">
                  <a16:creationId xmlns:a16="http://schemas.microsoft.com/office/drawing/2014/main" id="{00000000-0008-0000-0000-00001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132</xdr:row>
          <xdr:rowOff>28575</xdr:rowOff>
        </xdr:from>
        <xdr:to>
          <xdr:col>34</xdr:col>
          <xdr:colOff>104775</xdr:colOff>
          <xdr:row>133</xdr:row>
          <xdr:rowOff>19050</xdr:rowOff>
        </xdr:to>
        <xdr:sp macro="" textlink="">
          <xdr:nvSpPr>
            <xdr:cNvPr id="159771" name="Check Box 27" hidden="1">
              <a:extLst>
                <a:ext uri="{63B3BB69-23CF-44E3-9099-C40C66FF867C}">
                  <a14:compatExt spid="_x0000_s159771"/>
                </a:ext>
                <a:ext uri="{FF2B5EF4-FFF2-40B4-BE49-F238E27FC236}">
                  <a16:creationId xmlns:a16="http://schemas.microsoft.com/office/drawing/2014/main" id="{00000000-0008-0000-0000-00001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128</xdr:row>
          <xdr:rowOff>9525</xdr:rowOff>
        </xdr:from>
        <xdr:to>
          <xdr:col>23</xdr:col>
          <xdr:colOff>47625</xdr:colOff>
          <xdr:row>129</xdr:row>
          <xdr:rowOff>19050</xdr:rowOff>
        </xdr:to>
        <xdr:sp macro="" textlink="">
          <xdr:nvSpPr>
            <xdr:cNvPr id="159772" name="Check Box 28" hidden="1">
              <a:extLst>
                <a:ext uri="{63B3BB69-23CF-44E3-9099-C40C66FF867C}">
                  <a14:compatExt spid="_x0000_s159772"/>
                </a:ext>
                <a:ext uri="{FF2B5EF4-FFF2-40B4-BE49-F238E27FC236}">
                  <a16:creationId xmlns:a16="http://schemas.microsoft.com/office/drawing/2014/main" id="{00000000-0008-0000-0000-00001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128</xdr:row>
          <xdr:rowOff>0</xdr:rowOff>
        </xdr:from>
        <xdr:to>
          <xdr:col>30</xdr:col>
          <xdr:colOff>123825</xdr:colOff>
          <xdr:row>129</xdr:row>
          <xdr:rowOff>9525</xdr:rowOff>
        </xdr:to>
        <xdr:sp macro="" textlink="">
          <xdr:nvSpPr>
            <xdr:cNvPr id="159773" name="Check Box 29" hidden="1">
              <a:extLst>
                <a:ext uri="{63B3BB69-23CF-44E3-9099-C40C66FF867C}">
                  <a14:compatExt spid="_x0000_s159773"/>
                </a:ext>
                <a:ext uri="{FF2B5EF4-FFF2-40B4-BE49-F238E27FC236}">
                  <a16:creationId xmlns:a16="http://schemas.microsoft.com/office/drawing/2014/main" id="{00000000-0008-0000-0000-00001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114300</xdr:colOff>
          <xdr:row>128</xdr:row>
          <xdr:rowOff>9525</xdr:rowOff>
        </xdr:from>
        <xdr:to>
          <xdr:col>34</xdr:col>
          <xdr:colOff>114300</xdr:colOff>
          <xdr:row>129</xdr:row>
          <xdr:rowOff>9525</xdr:rowOff>
        </xdr:to>
        <xdr:sp macro="" textlink="">
          <xdr:nvSpPr>
            <xdr:cNvPr id="159774" name="Check Box 30" hidden="1">
              <a:extLst>
                <a:ext uri="{63B3BB69-23CF-44E3-9099-C40C66FF867C}">
                  <a14:compatExt spid="_x0000_s159774"/>
                </a:ext>
                <a:ext uri="{FF2B5EF4-FFF2-40B4-BE49-F238E27FC236}">
                  <a16:creationId xmlns:a16="http://schemas.microsoft.com/office/drawing/2014/main" id="{00000000-0008-0000-0000-00001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110</xdr:row>
          <xdr:rowOff>171450</xdr:rowOff>
        </xdr:from>
        <xdr:to>
          <xdr:col>34</xdr:col>
          <xdr:colOff>142875</xdr:colOff>
          <xdr:row>112</xdr:row>
          <xdr:rowOff>9525</xdr:rowOff>
        </xdr:to>
        <xdr:sp macro="" textlink="">
          <xdr:nvSpPr>
            <xdr:cNvPr id="159779" name="Check Box 35" hidden="1">
              <a:extLst>
                <a:ext uri="{63B3BB69-23CF-44E3-9099-C40C66FF867C}">
                  <a14:compatExt spid="_x0000_s159779"/>
                </a:ext>
                <a:ext uri="{FF2B5EF4-FFF2-40B4-BE49-F238E27FC236}">
                  <a16:creationId xmlns:a16="http://schemas.microsoft.com/office/drawing/2014/main" id="{00000000-0008-0000-0000-00002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整備していない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110</xdr:row>
          <xdr:rowOff>190500</xdr:rowOff>
        </xdr:from>
        <xdr:to>
          <xdr:col>27</xdr:col>
          <xdr:colOff>123825</xdr:colOff>
          <xdr:row>112</xdr:row>
          <xdr:rowOff>9525</xdr:rowOff>
        </xdr:to>
        <xdr:sp macro="" textlink="">
          <xdr:nvSpPr>
            <xdr:cNvPr id="159780" name="Check Box 36" hidden="1">
              <a:extLst>
                <a:ext uri="{63B3BB69-23CF-44E3-9099-C40C66FF867C}">
                  <a14:compatExt spid="_x0000_s159780"/>
                </a:ext>
                <a:ext uri="{FF2B5EF4-FFF2-40B4-BE49-F238E27FC236}">
                  <a16:creationId xmlns:a16="http://schemas.microsoft.com/office/drawing/2014/main" id="{00000000-0008-0000-0000-00002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整備しているが保護者の同意を得ていない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110</xdr:row>
          <xdr:rowOff>180975</xdr:rowOff>
        </xdr:from>
        <xdr:to>
          <xdr:col>14</xdr:col>
          <xdr:colOff>161925</xdr:colOff>
          <xdr:row>112</xdr:row>
          <xdr:rowOff>28575</xdr:rowOff>
        </xdr:to>
        <xdr:sp macro="" textlink="">
          <xdr:nvSpPr>
            <xdr:cNvPr id="159781" name="Check Box 37" hidden="1">
              <a:extLst>
                <a:ext uri="{63B3BB69-23CF-44E3-9099-C40C66FF867C}">
                  <a14:compatExt spid="_x0000_s159781"/>
                </a:ext>
                <a:ext uri="{FF2B5EF4-FFF2-40B4-BE49-F238E27FC236}">
                  <a16:creationId xmlns:a16="http://schemas.microsoft.com/office/drawing/2014/main" id="{00000000-0008-0000-0000-00002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整備し同意を得ている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112</xdr:row>
          <xdr:rowOff>161925</xdr:rowOff>
        </xdr:from>
        <xdr:to>
          <xdr:col>12</xdr:col>
          <xdr:colOff>28575</xdr:colOff>
          <xdr:row>114</xdr:row>
          <xdr:rowOff>0</xdr:rowOff>
        </xdr:to>
        <xdr:sp macro="" textlink="">
          <xdr:nvSpPr>
            <xdr:cNvPr id="159782" name="Check Box 38" hidden="1">
              <a:extLst>
                <a:ext uri="{63B3BB69-23CF-44E3-9099-C40C66FF867C}">
                  <a14:compatExt spid="_x0000_s159782"/>
                </a:ext>
                <a:ext uri="{FF2B5EF4-FFF2-40B4-BE49-F238E27FC236}">
                  <a16:creationId xmlns:a16="http://schemas.microsoft.com/office/drawing/2014/main" id="{00000000-0008-0000-0000-00002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掲示している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114300</xdr:colOff>
          <xdr:row>112</xdr:row>
          <xdr:rowOff>180975</xdr:rowOff>
        </xdr:from>
        <xdr:to>
          <xdr:col>25</xdr:col>
          <xdr:colOff>104775</xdr:colOff>
          <xdr:row>114</xdr:row>
          <xdr:rowOff>28575</xdr:rowOff>
        </xdr:to>
        <xdr:sp macro="" textlink="">
          <xdr:nvSpPr>
            <xdr:cNvPr id="159783" name="Check Box 39" hidden="1">
              <a:extLst>
                <a:ext uri="{63B3BB69-23CF-44E3-9099-C40C66FF867C}">
                  <a14:compatExt spid="_x0000_s159783"/>
                </a:ext>
                <a:ext uri="{FF2B5EF4-FFF2-40B4-BE49-F238E27FC236}">
                  <a16:creationId xmlns:a16="http://schemas.microsoft.com/office/drawing/2014/main" id="{00000000-0008-0000-0000-00002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掲示していない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212</xdr:row>
          <xdr:rowOff>57150</xdr:rowOff>
        </xdr:from>
        <xdr:to>
          <xdr:col>33</xdr:col>
          <xdr:colOff>57150</xdr:colOff>
          <xdr:row>213</xdr:row>
          <xdr:rowOff>104775</xdr:rowOff>
        </xdr:to>
        <xdr:sp macro="" textlink="">
          <xdr:nvSpPr>
            <xdr:cNvPr id="159784" name="Check Box 40" hidden="1">
              <a:extLst>
                <a:ext uri="{63B3BB69-23CF-44E3-9099-C40C66FF867C}">
                  <a14:compatExt spid="_x0000_s159784"/>
                </a:ext>
                <a:ext uri="{FF2B5EF4-FFF2-40B4-BE49-F238E27FC236}">
                  <a16:creationId xmlns:a16="http://schemas.microsoft.com/office/drawing/2014/main" id="{00000000-0008-0000-0000-00002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210</xdr:row>
          <xdr:rowOff>57150</xdr:rowOff>
        </xdr:from>
        <xdr:to>
          <xdr:col>33</xdr:col>
          <xdr:colOff>57150</xdr:colOff>
          <xdr:row>211</xdr:row>
          <xdr:rowOff>104775</xdr:rowOff>
        </xdr:to>
        <xdr:sp macro="" textlink="">
          <xdr:nvSpPr>
            <xdr:cNvPr id="159785" name="Check Box 41" hidden="1">
              <a:extLst>
                <a:ext uri="{63B3BB69-23CF-44E3-9099-C40C66FF867C}">
                  <a14:compatExt spid="_x0000_s159785"/>
                </a:ext>
                <a:ext uri="{FF2B5EF4-FFF2-40B4-BE49-F238E27FC236}">
                  <a16:creationId xmlns:a16="http://schemas.microsoft.com/office/drawing/2014/main" id="{00000000-0008-0000-0000-00002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212</xdr:row>
          <xdr:rowOff>76200</xdr:rowOff>
        </xdr:from>
        <xdr:to>
          <xdr:col>18</xdr:col>
          <xdr:colOff>104775</xdr:colOff>
          <xdr:row>213</xdr:row>
          <xdr:rowOff>123825</xdr:rowOff>
        </xdr:to>
        <xdr:sp macro="" textlink="">
          <xdr:nvSpPr>
            <xdr:cNvPr id="159786" name="Check Box 42" hidden="1">
              <a:extLst>
                <a:ext uri="{63B3BB69-23CF-44E3-9099-C40C66FF867C}">
                  <a14:compatExt spid="_x0000_s159786"/>
                </a:ext>
                <a:ext uri="{FF2B5EF4-FFF2-40B4-BE49-F238E27FC236}">
                  <a16:creationId xmlns:a16="http://schemas.microsoft.com/office/drawing/2014/main" id="{00000000-0008-0000-0000-00002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210</xdr:row>
          <xdr:rowOff>66675</xdr:rowOff>
        </xdr:from>
        <xdr:to>
          <xdr:col>18</xdr:col>
          <xdr:colOff>104775</xdr:colOff>
          <xdr:row>211</xdr:row>
          <xdr:rowOff>123825</xdr:rowOff>
        </xdr:to>
        <xdr:sp macro="" textlink="">
          <xdr:nvSpPr>
            <xdr:cNvPr id="159787" name="Check Box 43" hidden="1">
              <a:extLst>
                <a:ext uri="{63B3BB69-23CF-44E3-9099-C40C66FF867C}">
                  <a14:compatExt spid="_x0000_s159787"/>
                </a:ext>
                <a:ext uri="{FF2B5EF4-FFF2-40B4-BE49-F238E27FC236}">
                  <a16:creationId xmlns:a16="http://schemas.microsoft.com/office/drawing/2014/main" id="{00000000-0008-0000-0000-00002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131</xdr:row>
          <xdr:rowOff>0</xdr:rowOff>
        </xdr:from>
        <xdr:to>
          <xdr:col>22</xdr:col>
          <xdr:colOff>190500</xdr:colOff>
          <xdr:row>132</xdr:row>
          <xdr:rowOff>9525</xdr:rowOff>
        </xdr:to>
        <xdr:sp macro="" textlink="">
          <xdr:nvSpPr>
            <xdr:cNvPr id="159788" name="Check Box 44" hidden="1">
              <a:extLst>
                <a:ext uri="{63B3BB69-23CF-44E3-9099-C40C66FF867C}">
                  <a14:compatExt spid="_x0000_s159788"/>
                </a:ext>
                <a:ext uri="{FF2B5EF4-FFF2-40B4-BE49-F238E27FC236}">
                  <a16:creationId xmlns:a16="http://schemas.microsoft.com/office/drawing/2014/main" id="{00000000-0008-0000-0000-00002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131</xdr:row>
          <xdr:rowOff>0</xdr:rowOff>
        </xdr:from>
        <xdr:to>
          <xdr:col>30</xdr:col>
          <xdr:colOff>57150</xdr:colOff>
          <xdr:row>132</xdr:row>
          <xdr:rowOff>9525</xdr:rowOff>
        </xdr:to>
        <xdr:sp macro="" textlink="">
          <xdr:nvSpPr>
            <xdr:cNvPr id="159789" name="Check Box 45" hidden="1">
              <a:extLst>
                <a:ext uri="{63B3BB69-23CF-44E3-9099-C40C66FF867C}">
                  <a14:compatExt spid="_x0000_s159789"/>
                </a:ext>
                <a:ext uri="{FF2B5EF4-FFF2-40B4-BE49-F238E27FC236}">
                  <a16:creationId xmlns:a16="http://schemas.microsoft.com/office/drawing/2014/main" id="{00000000-0008-0000-0000-00002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131</xdr:row>
          <xdr:rowOff>0</xdr:rowOff>
        </xdr:from>
        <xdr:to>
          <xdr:col>34</xdr:col>
          <xdr:colOff>123825</xdr:colOff>
          <xdr:row>132</xdr:row>
          <xdr:rowOff>9525</xdr:rowOff>
        </xdr:to>
        <xdr:sp macro="" textlink="">
          <xdr:nvSpPr>
            <xdr:cNvPr id="159790" name="Check Box 46" hidden="1">
              <a:extLst>
                <a:ext uri="{63B3BB69-23CF-44E3-9099-C40C66FF867C}">
                  <a14:compatExt spid="_x0000_s159790"/>
                </a:ext>
                <a:ext uri="{FF2B5EF4-FFF2-40B4-BE49-F238E27FC236}">
                  <a16:creationId xmlns:a16="http://schemas.microsoft.com/office/drawing/2014/main" id="{00000000-0008-0000-0000-00002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115</xdr:row>
          <xdr:rowOff>180975</xdr:rowOff>
        </xdr:from>
        <xdr:to>
          <xdr:col>23</xdr:col>
          <xdr:colOff>0</xdr:colOff>
          <xdr:row>117</xdr:row>
          <xdr:rowOff>0</xdr:rowOff>
        </xdr:to>
        <xdr:sp macro="" textlink="">
          <xdr:nvSpPr>
            <xdr:cNvPr id="159791" name="Check Box 47" hidden="1">
              <a:extLst>
                <a:ext uri="{63B3BB69-23CF-44E3-9099-C40C66FF867C}">
                  <a14:compatExt spid="_x0000_s159791"/>
                </a:ext>
                <a:ext uri="{FF2B5EF4-FFF2-40B4-BE49-F238E27FC236}">
                  <a16:creationId xmlns:a16="http://schemas.microsoft.com/office/drawing/2014/main" id="{00000000-0008-0000-0000-00002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115</xdr:row>
          <xdr:rowOff>171450</xdr:rowOff>
        </xdr:from>
        <xdr:to>
          <xdr:col>30</xdr:col>
          <xdr:colOff>66675</xdr:colOff>
          <xdr:row>117</xdr:row>
          <xdr:rowOff>9525</xdr:rowOff>
        </xdr:to>
        <xdr:sp macro="" textlink="">
          <xdr:nvSpPr>
            <xdr:cNvPr id="159792" name="Check Box 48" hidden="1">
              <a:extLst>
                <a:ext uri="{63B3BB69-23CF-44E3-9099-C40C66FF867C}">
                  <a14:compatExt spid="_x0000_s159792"/>
                </a:ext>
                <a:ext uri="{FF2B5EF4-FFF2-40B4-BE49-F238E27FC236}">
                  <a16:creationId xmlns:a16="http://schemas.microsoft.com/office/drawing/2014/main" id="{00000000-0008-0000-0000-00003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115</xdr:row>
          <xdr:rowOff>180975</xdr:rowOff>
        </xdr:from>
        <xdr:to>
          <xdr:col>34</xdr:col>
          <xdr:colOff>123825</xdr:colOff>
          <xdr:row>117</xdr:row>
          <xdr:rowOff>0</xdr:rowOff>
        </xdr:to>
        <xdr:sp macro="" textlink="">
          <xdr:nvSpPr>
            <xdr:cNvPr id="159793" name="Check Box 49" hidden="1">
              <a:extLst>
                <a:ext uri="{63B3BB69-23CF-44E3-9099-C40C66FF867C}">
                  <a14:compatExt spid="_x0000_s159793"/>
                </a:ext>
                <a:ext uri="{FF2B5EF4-FFF2-40B4-BE49-F238E27FC236}">
                  <a16:creationId xmlns:a16="http://schemas.microsoft.com/office/drawing/2014/main" id="{00000000-0008-0000-0000-00003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120</xdr:row>
          <xdr:rowOff>180975</xdr:rowOff>
        </xdr:from>
        <xdr:to>
          <xdr:col>34</xdr:col>
          <xdr:colOff>161925</xdr:colOff>
          <xdr:row>122</xdr:row>
          <xdr:rowOff>9525</xdr:rowOff>
        </xdr:to>
        <xdr:sp macro="" textlink="">
          <xdr:nvSpPr>
            <xdr:cNvPr id="159794" name="Check Box 50" hidden="1">
              <a:extLst>
                <a:ext uri="{63B3BB69-23CF-44E3-9099-C40C66FF867C}">
                  <a14:compatExt spid="_x0000_s159794"/>
                </a:ext>
                <a:ext uri="{FF2B5EF4-FFF2-40B4-BE49-F238E27FC236}">
                  <a16:creationId xmlns:a16="http://schemas.microsoft.com/office/drawing/2014/main" id="{00000000-0008-0000-0000-00003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122</xdr:row>
          <xdr:rowOff>19050</xdr:rowOff>
        </xdr:from>
        <xdr:to>
          <xdr:col>23</xdr:col>
          <xdr:colOff>28575</xdr:colOff>
          <xdr:row>122</xdr:row>
          <xdr:rowOff>180975</xdr:rowOff>
        </xdr:to>
        <xdr:sp macro="" textlink="">
          <xdr:nvSpPr>
            <xdr:cNvPr id="159795" name="Check Box 51" hidden="1">
              <a:extLst>
                <a:ext uri="{63B3BB69-23CF-44E3-9099-C40C66FF867C}">
                  <a14:compatExt spid="_x0000_s159795"/>
                </a:ext>
                <a:ext uri="{FF2B5EF4-FFF2-40B4-BE49-F238E27FC236}">
                  <a16:creationId xmlns:a16="http://schemas.microsoft.com/office/drawing/2014/main" id="{00000000-0008-0000-0000-00003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122</xdr:row>
          <xdr:rowOff>19050</xdr:rowOff>
        </xdr:from>
        <xdr:to>
          <xdr:col>30</xdr:col>
          <xdr:colOff>104775</xdr:colOff>
          <xdr:row>122</xdr:row>
          <xdr:rowOff>180975</xdr:rowOff>
        </xdr:to>
        <xdr:sp macro="" textlink="">
          <xdr:nvSpPr>
            <xdr:cNvPr id="159796" name="Check Box 52" hidden="1">
              <a:extLst>
                <a:ext uri="{63B3BB69-23CF-44E3-9099-C40C66FF867C}">
                  <a14:compatExt spid="_x0000_s159796"/>
                </a:ext>
                <a:ext uri="{FF2B5EF4-FFF2-40B4-BE49-F238E27FC236}">
                  <a16:creationId xmlns:a16="http://schemas.microsoft.com/office/drawing/2014/main" id="{00000000-0008-0000-0000-00003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122</xdr:row>
          <xdr:rowOff>9525</xdr:rowOff>
        </xdr:from>
        <xdr:to>
          <xdr:col>34</xdr:col>
          <xdr:colOff>123825</xdr:colOff>
          <xdr:row>122</xdr:row>
          <xdr:rowOff>180975</xdr:rowOff>
        </xdr:to>
        <xdr:sp macro="" textlink="">
          <xdr:nvSpPr>
            <xdr:cNvPr id="159797" name="Check Box 53" hidden="1">
              <a:extLst>
                <a:ext uri="{63B3BB69-23CF-44E3-9099-C40C66FF867C}">
                  <a14:compatExt spid="_x0000_s159797"/>
                </a:ext>
                <a:ext uri="{FF2B5EF4-FFF2-40B4-BE49-F238E27FC236}">
                  <a16:creationId xmlns:a16="http://schemas.microsoft.com/office/drawing/2014/main" id="{00000000-0008-0000-0000-00003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123</xdr:row>
          <xdr:rowOff>180975</xdr:rowOff>
        </xdr:from>
        <xdr:to>
          <xdr:col>34</xdr:col>
          <xdr:colOff>133350</xdr:colOff>
          <xdr:row>125</xdr:row>
          <xdr:rowOff>9525</xdr:rowOff>
        </xdr:to>
        <xdr:sp macro="" textlink="">
          <xdr:nvSpPr>
            <xdr:cNvPr id="159798" name="Check Box 54" hidden="1">
              <a:extLst>
                <a:ext uri="{63B3BB69-23CF-44E3-9099-C40C66FF867C}">
                  <a14:compatExt spid="_x0000_s159798"/>
                </a:ext>
                <a:ext uri="{FF2B5EF4-FFF2-40B4-BE49-F238E27FC236}">
                  <a16:creationId xmlns:a16="http://schemas.microsoft.com/office/drawing/2014/main" id="{00000000-0008-0000-0000-00003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69850</xdr:colOff>
      <xdr:row>250</xdr:row>
      <xdr:rowOff>57150</xdr:rowOff>
    </xdr:from>
    <xdr:to>
      <xdr:col>34</xdr:col>
      <xdr:colOff>95250</xdr:colOff>
      <xdr:row>251</xdr:row>
      <xdr:rowOff>114300</xdr:rowOff>
    </xdr:to>
    <xdr:sp macro="" textlink="">
      <xdr:nvSpPr>
        <xdr:cNvPr id="65" name="AutoShape 2">
          <a:extLst>
            <a:ext uri="{FF2B5EF4-FFF2-40B4-BE49-F238E27FC236}">
              <a16:creationId xmlns:a16="http://schemas.microsoft.com/office/drawing/2014/main" id="{00000000-0008-0000-0000-000041000000}"/>
            </a:ext>
          </a:extLst>
        </xdr:cNvPr>
        <xdr:cNvSpPr>
          <a:spLocks noChangeArrowheads="1"/>
        </xdr:cNvSpPr>
      </xdr:nvSpPr>
      <xdr:spPr bwMode="auto">
        <a:xfrm>
          <a:off x="3594100" y="38042850"/>
          <a:ext cx="3187700" cy="24765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76200</xdr:colOff>
      <xdr:row>246</xdr:row>
      <xdr:rowOff>76200</xdr:rowOff>
    </xdr:from>
    <xdr:to>
      <xdr:col>34</xdr:col>
      <xdr:colOff>101600</xdr:colOff>
      <xdr:row>248</xdr:row>
      <xdr:rowOff>0</xdr:rowOff>
    </xdr:to>
    <xdr:sp macro="" textlink="">
      <xdr:nvSpPr>
        <xdr:cNvPr id="66" name="AutoShape 2">
          <a:extLst>
            <a:ext uri="{FF2B5EF4-FFF2-40B4-BE49-F238E27FC236}">
              <a16:creationId xmlns:a16="http://schemas.microsoft.com/office/drawing/2014/main" id="{00000000-0008-0000-0000-000042000000}"/>
            </a:ext>
          </a:extLst>
        </xdr:cNvPr>
        <xdr:cNvSpPr>
          <a:spLocks noChangeArrowheads="1"/>
        </xdr:cNvSpPr>
      </xdr:nvSpPr>
      <xdr:spPr bwMode="auto">
        <a:xfrm>
          <a:off x="3600450" y="37299900"/>
          <a:ext cx="3187700" cy="30480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13</xdr:col>
          <xdr:colOff>19050</xdr:colOff>
          <xdr:row>215</xdr:row>
          <xdr:rowOff>0</xdr:rowOff>
        </xdr:from>
        <xdr:to>
          <xdr:col>14</xdr:col>
          <xdr:colOff>171450</xdr:colOff>
          <xdr:row>216</xdr:row>
          <xdr:rowOff>28575</xdr:rowOff>
        </xdr:to>
        <xdr:sp macro="" textlink="">
          <xdr:nvSpPr>
            <xdr:cNvPr id="159807" name="Check Box 63" hidden="1">
              <a:extLst>
                <a:ext uri="{63B3BB69-23CF-44E3-9099-C40C66FF867C}">
                  <a14:compatExt spid="_x0000_s159807"/>
                </a:ext>
                <a:ext uri="{FF2B5EF4-FFF2-40B4-BE49-F238E27FC236}">
                  <a16:creationId xmlns:a16="http://schemas.microsoft.com/office/drawing/2014/main" id="{00000000-0008-0000-0000-00003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215</xdr:row>
          <xdr:rowOff>0</xdr:rowOff>
        </xdr:from>
        <xdr:to>
          <xdr:col>17</xdr:col>
          <xdr:colOff>28575</xdr:colOff>
          <xdr:row>216</xdr:row>
          <xdr:rowOff>38100</xdr:rowOff>
        </xdr:to>
        <xdr:sp macro="" textlink="">
          <xdr:nvSpPr>
            <xdr:cNvPr id="159808" name="Check Box 64" hidden="1">
              <a:extLst>
                <a:ext uri="{63B3BB69-23CF-44E3-9099-C40C66FF867C}">
                  <a14:compatExt spid="_x0000_s159808"/>
                </a:ext>
                <a:ext uri="{FF2B5EF4-FFF2-40B4-BE49-F238E27FC236}">
                  <a16:creationId xmlns:a16="http://schemas.microsoft.com/office/drawing/2014/main" id="{00000000-0008-0000-0000-00004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215</xdr:row>
          <xdr:rowOff>0</xdr:rowOff>
        </xdr:from>
        <xdr:to>
          <xdr:col>22</xdr:col>
          <xdr:colOff>152400</xdr:colOff>
          <xdr:row>216</xdr:row>
          <xdr:rowOff>47625</xdr:rowOff>
        </xdr:to>
        <xdr:sp macro="" textlink="">
          <xdr:nvSpPr>
            <xdr:cNvPr id="159809" name="Check Box 65" hidden="1">
              <a:extLst>
                <a:ext uri="{63B3BB69-23CF-44E3-9099-C40C66FF867C}">
                  <a14:compatExt spid="_x0000_s159809"/>
                </a:ext>
                <a:ext uri="{FF2B5EF4-FFF2-40B4-BE49-F238E27FC236}">
                  <a16:creationId xmlns:a16="http://schemas.microsoft.com/office/drawing/2014/main" id="{00000000-0008-0000-0000-00004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215</xdr:row>
          <xdr:rowOff>0</xdr:rowOff>
        </xdr:from>
        <xdr:to>
          <xdr:col>34</xdr:col>
          <xdr:colOff>76200</xdr:colOff>
          <xdr:row>216</xdr:row>
          <xdr:rowOff>28575</xdr:rowOff>
        </xdr:to>
        <xdr:sp macro="" textlink="">
          <xdr:nvSpPr>
            <xdr:cNvPr id="159810" name="Check Box 66" hidden="1">
              <a:extLst>
                <a:ext uri="{63B3BB69-23CF-44E3-9099-C40C66FF867C}">
                  <a14:compatExt spid="_x0000_s159810"/>
                </a:ext>
                <a:ext uri="{FF2B5EF4-FFF2-40B4-BE49-F238E27FC236}">
                  <a16:creationId xmlns:a16="http://schemas.microsoft.com/office/drawing/2014/main" id="{00000000-0008-0000-0000-00004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24</xdr:col>
          <xdr:colOff>9525</xdr:colOff>
          <xdr:row>225</xdr:row>
          <xdr:rowOff>28575</xdr:rowOff>
        </xdr:to>
        <xdr:sp macro="" textlink="">
          <xdr:nvSpPr>
            <xdr:cNvPr id="159811" name="Check Box 67" hidden="1">
              <a:extLst>
                <a:ext uri="{63B3BB69-23CF-44E3-9099-C40C66FF867C}">
                  <a14:compatExt spid="_x0000_s159811"/>
                </a:ext>
                <a:ext uri="{FF2B5EF4-FFF2-40B4-BE49-F238E27FC236}">
                  <a16:creationId xmlns:a16="http://schemas.microsoft.com/office/drawing/2014/main" id="{00000000-0008-0000-0000-00004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224</xdr:row>
          <xdr:rowOff>0</xdr:rowOff>
        </xdr:from>
        <xdr:to>
          <xdr:col>27</xdr:col>
          <xdr:colOff>104775</xdr:colOff>
          <xdr:row>225</xdr:row>
          <xdr:rowOff>28575</xdr:rowOff>
        </xdr:to>
        <xdr:sp macro="" textlink="">
          <xdr:nvSpPr>
            <xdr:cNvPr id="159812" name="Check Box 68" hidden="1">
              <a:extLst>
                <a:ext uri="{63B3BB69-23CF-44E3-9099-C40C66FF867C}">
                  <a14:compatExt spid="_x0000_s159812"/>
                </a:ext>
                <a:ext uri="{FF2B5EF4-FFF2-40B4-BE49-F238E27FC236}">
                  <a16:creationId xmlns:a16="http://schemas.microsoft.com/office/drawing/2014/main" id="{00000000-0008-0000-0000-00004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224</xdr:row>
          <xdr:rowOff>0</xdr:rowOff>
        </xdr:from>
        <xdr:to>
          <xdr:col>30</xdr:col>
          <xdr:colOff>133350</xdr:colOff>
          <xdr:row>225</xdr:row>
          <xdr:rowOff>28575</xdr:rowOff>
        </xdr:to>
        <xdr:sp macro="" textlink="">
          <xdr:nvSpPr>
            <xdr:cNvPr id="159813" name="Check Box 69" hidden="1">
              <a:extLst>
                <a:ext uri="{63B3BB69-23CF-44E3-9099-C40C66FF867C}">
                  <a14:compatExt spid="_x0000_s159813"/>
                </a:ext>
                <a:ext uri="{FF2B5EF4-FFF2-40B4-BE49-F238E27FC236}">
                  <a16:creationId xmlns:a16="http://schemas.microsoft.com/office/drawing/2014/main" id="{00000000-0008-0000-0000-00004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224</xdr:row>
          <xdr:rowOff>0</xdr:rowOff>
        </xdr:from>
        <xdr:to>
          <xdr:col>33</xdr:col>
          <xdr:colOff>123825</xdr:colOff>
          <xdr:row>225</xdr:row>
          <xdr:rowOff>28575</xdr:rowOff>
        </xdr:to>
        <xdr:sp macro="" textlink="">
          <xdr:nvSpPr>
            <xdr:cNvPr id="159814" name="Check Box 70" hidden="1">
              <a:extLst>
                <a:ext uri="{63B3BB69-23CF-44E3-9099-C40C66FF867C}">
                  <a14:compatExt spid="_x0000_s159814"/>
                </a:ext>
                <a:ext uri="{FF2B5EF4-FFF2-40B4-BE49-F238E27FC236}">
                  <a16:creationId xmlns:a16="http://schemas.microsoft.com/office/drawing/2014/main" id="{00000000-0008-0000-0000-00004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240</xdr:row>
          <xdr:rowOff>66675</xdr:rowOff>
        </xdr:from>
        <xdr:to>
          <xdr:col>31</xdr:col>
          <xdr:colOff>28575</xdr:colOff>
          <xdr:row>241</xdr:row>
          <xdr:rowOff>133350</xdr:rowOff>
        </xdr:to>
        <xdr:sp macro="" textlink="">
          <xdr:nvSpPr>
            <xdr:cNvPr id="159815" name="Check Box 71" hidden="1">
              <a:extLst>
                <a:ext uri="{63B3BB69-23CF-44E3-9099-C40C66FF867C}">
                  <a14:compatExt spid="_x0000_s159815"/>
                </a:ext>
                <a:ext uri="{FF2B5EF4-FFF2-40B4-BE49-F238E27FC236}">
                  <a16:creationId xmlns:a16="http://schemas.microsoft.com/office/drawing/2014/main" id="{00000000-0008-0000-0000-00004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240</xdr:row>
          <xdr:rowOff>9525</xdr:rowOff>
        </xdr:from>
        <xdr:to>
          <xdr:col>14</xdr:col>
          <xdr:colOff>85725</xdr:colOff>
          <xdr:row>241</xdr:row>
          <xdr:rowOff>0</xdr:rowOff>
        </xdr:to>
        <xdr:sp macro="" textlink="">
          <xdr:nvSpPr>
            <xdr:cNvPr id="159816" name="Check Box 72" hidden="1">
              <a:extLst>
                <a:ext uri="{63B3BB69-23CF-44E3-9099-C40C66FF867C}">
                  <a14:compatExt spid="_x0000_s159816"/>
                </a:ext>
                <a:ext uri="{FF2B5EF4-FFF2-40B4-BE49-F238E27FC236}">
                  <a16:creationId xmlns:a16="http://schemas.microsoft.com/office/drawing/2014/main" id="{00000000-0008-0000-0000-00004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241</xdr:row>
          <xdr:rowOff>9525</xdr:rowOff>
        </xdr:from>
        <xdr:to>
          <xdr:col>14</xdr:col>
          <xdr:colOff>47625</xdr:colOff>
          <xdr:row>242</xdr:row>
          <xdr:rowOff>9525</xdr:rowOff>
        </xdr:to>
        <xdr:sp macro="" textlink="">
          <xdr:nvSpPr>
            <xdr:cNvPr id="159817" name="Check Box 73" hidden="1">
              <a:extLst>
                <a:ext uri="{63B3BB69-23CF-44E3-9099-C40C66FF867C}">
                  <a14:compatExt spid="_x0000_s159817"/>
                </a:ext>
                <a:ext uri="{FF2B5EF4-FFF2-40B4-BE49-F238E27FC236}">
                  <a16:creationId xmlns:a16="http://schemas.microsoft.com/office/drawing/2014/main" id="{00000000-0008-0000-0000-00004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252</xdr:row>
          <xdr:rowOff>180975</xdr:rowOff>
        </xdr:from>
        <xdr:to>
          <xdr:col>14</xdr:col>
          <xdr:colOff>142875</xdr:colOff>
          <xdr:row>254</xdr:row>
          <xdr:rowOff>0</xdr:rowOff>
        </xdr:to>
        <xdr:sp macro="" textlink="">
          <xdr:nvSpPr>
            <xdr:cNvPr id="159818" name="Check Box 74" hidden="1">
              <a:extLst>
                <a:ext uri="{63B3BB69-23CF-44E3-9099-C40C66FF867C}">
                  <a14:compatExt spid="_x0000_s159818"/>
                </a:ext>
                <a:ext uri="{FF2B5EF4-FFF2-40B4-BE49-F238E27FC236}">
                  <a16:creationId xmlns:a16="http://schemas.microsoft.com/office/drawing/2014/main" id="{00000000-0008-0000-0000-00004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努めている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240</xdr:row>
          <xdr:rowOff>76200</xdr:rowOff>
        </xdr:from>
        <xdr:to>
          <xdr:col>34</xdr:col>
          <xdr:colOff>66675</xdr:colOff>
          <xdr:row>241</xdr:row>
          <xdr:rowOff>152400</xdr:rowOff>
        </xdr:to>
        <xdr:sp macro="" textlink="">
          <xdr:nvSpPr>
            <xdr:cNvPr id="159819" name="Check Box 75" hidden="1">
              <a:extLst>
                <a:ext uri="{63B3BB69-23CF-44E3-9099-C40C66FF867C}">
                  <a14:compatExt spid="_x0000_s159819"/>
                </a:ext>
                <a:ext uri="{FF2B5EF4-FFF2-40B4-BE49-F238E27FC236}">
                  <a16:creationId xmlns:a16="http://schemas.microsoft.com/office/drawing/2014/main" id="{00000000-0008-0000-0000-00004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215</xdr:row>
          <xdr:rowOff>180975</xdr:rowOff>
        </xdr:from>
        <xdr:to>
          <xdr:col>14</xdr:col>
          <xdr:colOff>171450</xdr:colOff>
          <xdr:row>217</xdr:row>
          <xdr:rowOff>28575</xdr:rowOff>
        </xdr:to>
        <xdr:sp macro="" textlink="">
          <xdr:nvSpPr>
            <xdr:cNvPr id="159820" name="Check Box 76" hidden="1">
              <a:extLst>
                <a:ext uri="{63B3BB69-23CF-44E3-9099-C40C66FF867C}">
                  <a14:compatExt spid="_x0000_s159820"/>
                </a:ext>
                <a:ext uri="{FF2B5EF4-FFF2-40B4-BE49-F238E27FC236}">
                  <a16:creationId xmlns:a16="http://schemas.microsoft.com/office/drawing/2014/main" id="{00000000-0008-0000-0000-00004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215</xdr:row>
          <xdr:rowOff>180975</xdr:rowOff>
        </xdr:from>
        <xdr:to>
          <xdr:col>17</xdr:col>
          <xdr:colOff>28575</xdr:colOff>
          <xdr:row>217</xdr:row>
          <xdr:rowOff>28575</xdr:rowOff>
        </xdr:to>
        <xdr:sp macro="" textlink="">
          <xdr:nvSpPr>
            <xdr:cNvPr id="159821" name="Check Box 77" hidden="1">
              <a:extLst>
                <a:ext uri="{63B3BB69-23CF-44E3-9099-C40C66FF867C}">
                  <a14:compatExt spid="_x0000_s159821"/>
                </a:ext>
                <a:ext uri="{FF2B5EF4-FFF2-40B4-BE49-F238E27FC236}">
                  <a16:creationId xmlns:a16="http://schemas.microsoft.com/office/drawing/2014/main" id="{00000000-0008-0000-0000-00004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215</xdr:row>
          <xdr:rowOff>161925</xdr:rowOff>
        </xdr:from>
        <xdr:to>
          <xdr:col>22</xdr:col>
          <xdr:colOff>152400</xdr:colOff>
          <xdr:row>217</xdr:row>
          <xdr:rowOff>28575</xdr:rowOff>
        </xdr:to>
        <xdr:sp macro="" textlink="">
          <xdr:nvSpPr>
            <xdr:cNvPr id="159822" name="Check Box 78" hidden="1">
              <a:extLst>
                <a:ext uri="{63B3BB69-23CF-44E3-9099-C40C66FF867C}">
                  <a14:compatExt spid="_x0000_s159822"/>
                </a:ext>
                <a:ext uri="{FF2B5EF4-FFF2-40B4-BE49-F238E27FC236}">
                  <a16:creationId xmlns:a16="http://schemas.microsoft.com/office/drawing/2014/main" id="{00000000-0008-0000-0000-00004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215</xdr:row>
          <xdr:rowOff>180975</xdr:rowOff>
        </xdr:from>
        <xdr:to>
          <xdr:col>34</xdr:col>
          <xdr:colOff>76200</xdr:colOff>
          <xdr:row>217</xdr:row>
          <xdr:rowOff>9525</xdr:rowOff>
        </xdr:to>
        <xdr:sp macro="" textlink="">
          <xdr:nvSpPr>
            <xdr:cNvPr id="159823" name="Check Box 79" hidden="1">
              <a:extLst>
                <a:ext uri="{63B3BB69-23CF-44E3-9099-C40C66FF867C}">
                  <a14:compatExt spid="_x0000_s159823"/>
                </a:ext>
                <a:ext uri="{FF2B5EF4-FFF2-40B4-BE49-F238E27FC236}">
                  <a16:creationId xmlns:a16="http://schemas.microsoft.com/office/drawing/2014/main" id="{00000000-0008-0000-0000-00004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216</xdr:row>
          <xdr:rowOff>180975</xdr:rowOff>
        </xdr:from>
        <xdr:to>
          <xdr:col>14</xdr:col>
          <xdr:colOff>171450</xdr:colOff>
          <xdr:row>218</xdr:row>
          <xdr:rowOff>28575</xdr:rowOff>
        </xdr:to>
        <xdr:sp macro="" textlink="">
          <xdr:nvSpPr>
            <xdr:cNvPr id="159824" name="Check Box 80" hidden="1">
              <a:extLst>
                <a:ext uri="{63B3BB69-23CF-44E3-9099-C40C66FF867C}">
                  <a14:compatExt spid="_x0000_s159824"/>
                </a:ext>
                <a:ext uri="{FF2B5EF4-FFF2-40B4-BE49-F238E27FC236}">
                  <a16:creationId xmlns:a16="http://schemas.microsoft.com/office/drawing/2014/main" id="{00000000-0008-0000-0000-00005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216</xdr:row>
          <xdr:rowOff>180975</xdr:rowOff>
        </xdr:from>
        <xdr:to>
          <xdr:col>17</xdr:col>
          <xdr:colOff>28575</xdr:colOff>
          <xdr:row>218</xdr:row>
          <xdr:rowOff>28575</xdr:rowOff>
        </xdr:to>
        <xdr:sp macro="" textlink="">
          <xdr:nvSpPr>
            <xdr:cNvPr id="159825" name="Check Box 81" hidden="1">
              <a:extLst>
                <a:ext uri="{63B3BB69-23CF-44E3-9099-C40C66FF867C}">
                  <a14:compatExt spid="_x0000_s159825"/>
                </a:ext>
                <a:ext uri="{FF2B5EF4-FFF2-40B4-BE49-F238E27FC236}">
                  <a16:creationId xmlns:a16="http://schemas.microsoft.com/office/drawing/2014/main" id="{00000000-0008-0000-0000-00005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216</xdr:row>
          <xdr:rowOff>161925</xdr:rowOff>
        </xdr:from>
        <xdr:to>
          <xdr:col>22</xdr:col>
          <xdr:colOff>152400</xdr:colOff>
          <xdr:row>218</xdr:row>
          <xdr:rowOff>28575</xdr:rowOff>
        </xdr:to>
        <xdr:sp macro="" textlink="">
          <xdr:nvSpPr>
            <xdr:cNvPr id="159826" name="Check Box 82" hidden="1">
              <a:extLst>
                <a:ext uri="{63B3BB69-23CF-44E3-9099-C40C66FF867C}">
                  <a14:compatExt spid="_x0000_s159826"/>
                </a:ext>
                <a:ext uri="{FF2B5EF4-FFF2-40B4-BE49-F238E27FC236}">
                  <a16:creationId xmlns:a16="http://schemas.microsoft.com/office/drawing/2014/main" id="{00000000-0008-0000-0000-00005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216</xdr:row>
          <xdr:rowOff>180975</xdr:rowOff>
        </xdr:from>
        <xdr:to>
          <xdr:col>34</xdr:col>
          <xdr:colOff>76200</xdr:colOff>
          <xdr:row>218</xdr:row>
          <xdr:rowOff>9525</xdr:rowOff>
        </xdr:to>
        <xdr:sp macro="" textlink="">
          <xdr:nvSpPr>
            <xdr:cNvPr id="159827" name="Check Box 83" hidden="1">
              <a:extLst>
                <a:ext uri="{63B3BB69-23CF-44E3-9099-C40C66FF867C}">
                  <a14:compatExt spid="_x0000_s159827"/>
                </a:ext>
                <a:ext uri="{FF2B5EF4-FFF2-40B4-BE49-F238E27FC236}">
                  <a16:creationId xmlns:a16="http://schemas.microsoft.com/office/drawing/2014/main" id="{00000000-0008-0000-0000-00005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217</xdr:row>
          <xdr:rowOff>180975</xdr:rowOff>
        </xdr:from>
        <xdr:to>
          <xdr:col>14</xdr:col>
          <xdr:colOff>171450</xdr:colOff>
          <xdr:row>219</xdr:row>
          <xdr:rowOff>28575</xdr:rowOff>
        </xdr:to>
        <xdr:sp macro="" textlink="">
          <xdr:nvSpPr>
            <xdr:cNvPr id="159828" name="Check Box 84" hidden="1">
              <a:extLst>
                <a:ext uri="{63B3BB69-23CF-44E3-9099-C40C66FF867C}">
                  <a14:compatExt spid="_x0000_s159828"/>
                </a:ext>
                <a:ext uri="{FF2B5EF4-FFF2-40B4-BE49-F238E27FC236}">
                  <a16:creationId xmlns:a16="http://schemas.microsoft.com/office/drawing/2014/main" id="{00000000-0008-0000-0000-00005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217</xdr:row>
          <xdr:rowOff>180975</xdr:rowOff>
        </xdr:from>
        <xdr:to>
          <xdr:col>17</xdr:col>
          <xdr:colOff>28575</xdr:colOff>
          <xdr:row>219</xdr:row>
          <xdr:rowOff>28575</xdr:rowOff>
        </xdr:to>
        <xdr:sp macro="" textlink="">
          <xdr:nvSpPr>
            <xdr:cNvPr id="159829" name="Check Box 85" hidden="1">
              <a:extLst>
                <a:ext uri="{63B3BB69-23CF-44E3-9099-C40C66FF867C}">
                  <a14:compatExt spid="_x0000_s159829"/>
                </a:ext>
                <a:ext uri="{FF2B5EF4-FFF2-40B4-BE49-F238E27FC236}">
                  <a16:creationId xmlns:a16="http://schemas.microsoft.com/office/drawing/2014/main" id="{00000000-0008-0000-0000-00005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217</xdr:row>
          <xdr:rowOff>161925</xdr:rowOff>
        </xdr:from>
        <xdr:to>
          <xdr:col>22</xdr:col>
          <xdr:colOff>152400</xdr:colOff>
          <xdr:row>219</xdr:row>
          <xdr:rowOff>28575</xdr:rowOff>
        </xdr:to>
        <xdr:sp macro="" textlink="">
          <xdr:nvSpPr>
            <xdr:cNvPr id="159830" name="Check Box 86" hidden="1">
              <a:extLst>
                <a:ext uri="{63B3BB69-23CF-44E3-9099-C40C66FF867C}">
                  <a14:compatExt spid="_x0000_s159830"/>
                </a:ext>
                <a:ext uri="{FF2B5EF4-FFF2-40B4-BE49-F238E27FC236}">
                  <a16:creationId xmlns:a16="http://schemas.microsoft.com/office/drawing/2014/main" id="{00000000-0008-0000-0000-00005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217</xdr:row>
          <xdr:rowOff>180975</xdr:rowOff>
        </xdr:from>
        <xdr:to>
          <xdr:col>34</xdr:col>
          <xdr:colOff>76200</xdr:colOff>
          <xdr:row>219</xdr:row>
          <xdr:rowOff>9525</xdr:rowOff>
        </xdr:to>
        <xdr:sp macro="" textlink="">
          <xdr:nvSpPr>
            <xdr:cNvPr id="159831" name="Check Box 87" hidden="1">
              <a:extLst>
                <a:ext uri="{63B3BB69-23CF-44E3-9099-C40C66FF867C}">
                  <a14:compatExt spid="_x0000_s159831"/>
                </a:ext>
                <a:ext uri="{FF2B5EF4-FFF2-40B4-BE49-F238E27FC236}">
                  <a16:creationId xmlns:a16="http://schemas.microsoft.com/office/drawing/2014/main" id="{00000000-0008-0000-0000-00005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218</xdr:row>
          <xdr:rowOff>180975</xdr:rowOff>
        </xdr:from>
        <xdr:to>
          <xdr:col>14</xdr:col>
          <xdr:colOff>171450</xdr:colOff>
          <xdr:row>220</xdr:row>
          <xdr:rowOff>28575</xdr:rowOff>
        </xdr:to>
        <xdr:sp macro="" textlink="">
          <xdr:nvSpPr>
            <xdr:cNvPr id="159832" name="Check Box 88" hidden="1">
              <a:extLst>
                <a:ext uri="{63B3BB69-23CF-44E3-9099-C40C66FF867C}">
                  <a14:compatExt spid="_x0000_s159832"/>
                </a:ext>
                <a:ext uri="{FF2B5EF4-FFF2-40B4-BE49-F238E27FC236}">
                  <a16:creationId xmlns:a16="http://schemas.microsoft.com/office/drawing/2014/main" id="{00000000-0008-0000-0000-00005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218</xdr:row>
          <xdr:rowOff>180975</xdr:rowOff>
        </xdr:from>
        <xdr:to>
          <xdr:col>17</xdr:col>
          <xdr:colOff>28575</xdr:colOff>
          <xdr:row>220</xdr:row>
          <xdr:rowOff>28575</xdr:rowOff>
        </xdr:to>
        <xdr:sp macro="" textlink="">
          <xdr:nvSpPr>
            <xdr:cNvPr id="159833" name="Check Box 89" hidden="1">
              <a:extLst>
                <a:ext uri="{63B3BB69-23CF-44E3-9099-C40C66FF867C}">
                  <a14:compatExt spid="_x0000_s159833"/>
                </a:ext>
                <a:ext uri="{FF2B5EF4-FFF2-40B4-BE49-F238E27FC236}">
                  <a16:creationId xmlns:a16="http://schemas.microsoft.com/office/drawing/2014/main" id="{00000000-0008-0000-0000-00005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218</xdr:row>
          <xdr:rowOff>161925</xdr:rowOff>
        </xdr:from>
        <xdr:to>
          <xdr:col>22</xdr:col>
          <xdr:colOff>152400</xdr:colOff>
          <xdr:row>220</xdr:row>
          <xdr:rowOff>28575</xdr:rowOff>
        </xdr:to>
        <xdr:sp macro="" textlink="">
          <xdr:nvSpPr>
            <xdr:cNvPr id="159834" name="Check Box 90" hidden="1">
              <a:extLst>
                <a:ext uri="{63B3BB69-23CF-44E3-9099-C40C66FF867C}">
                  <a14:compatExt spid="_x0000_s159834"/>
                </a:ext>
                <a:ext uri="{FF2B5EF4-FFF2-40B4-BE49-F238E27FC236}">
                  <a16:creationId xmlns:a16="http://schemas.microsoft.com/office/drawing/2014/main" id="{00000000-0008-0000-0000-00005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218</xdr:row>
          <xdr:rowOff>180975</xdr:rowOff>
        </xdr:from>
        <xdr:to>
          <xdr:col>34</xdr:col>
          <xdr:colOff>76200</xdr:colOff>
          <xdr:row>220</xdr:row>
          <xdr:rowOff>9525</xdr:rowOff>
        </xdr:to>
        <xdr:sp macro="" textlink="">
          <xdr:nvSpPr>
            <xdr:cNvPr id="159835" name="Check Box 91" hidden="1">
              <a:extLst>
                <a:ext uri="{63B3BB69-23CF-44E3-9099-C40C66FF867C}">
                  <a14:compatExt spid="_x0000_s159835"/>
                </a:ext>
                <a:ext uri="{FF2B5EF4-FFF2-40B4-BE49-F238E27FC236}">
                  <a16:creationId xmlns:a16="http://schemas.microsoft.com/office/drawing/2014/main" id="{00000000-0008-0000-0000-00005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219</xdr:row>
          <xdr:rowOff>180975</xdr:rowOff>
        </xdr:from>
        <xdr:to>
          <xdr:col>14</xdr:col>
          <xdr:colOff>171450</xdr:colOff>
          <xdr:row>221</xdr:row>
          <xdr:rowOff>28575</xdr:rowOff>
        </xdr:to>
        <xdr:sp macro="" textlink="">
          <xdr:nvSpPr>
            <xdr:cNvPr id="159836" name="Check Box 92" hidden="1">
              <a:extLst>
                <a:ext uri="{63B3BB69-23CF-44E3-9099-C40C66FF867C}">
                  <a14:compatExt spid="_x0000_s159836"/>
                </a:ext>
                <a:ext uri="{FF2B5EF4-FFF2-40B4-BE49-F238E27FC236}">
                  <a16:creationId xmlns:a16="http://schemas.microsoft.com/office/drawing/2014/main" id="{00000000-0008-0000-0000-00005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219</xdr:row>
          <xdr:rowOff>180975</xdr:rowOff>
        </xdr:from>
        <xdr:to>
          <xdr:col>17</xdr:col>
          <xdr:colOff>28575</xdr:colOff>
          <xdr:row>221</xdr:row>
          <xdr:rowOff>28575</xdr:rowOff>
        </xdr:to>
        <xdr:sp macro="" textlink="">
          <xdr:nvSpPr>
            <xdr:cNvPr id="159837" name="Check Box 93" hidden="1">
              <a:extLst>
                <a:ext uri="{63B3BB69-23CF-44E3-9099-C40C66FF867C}">
                  <a14:compatExt spid="_x0000_s159837"/>
                </a:ext>
                <a:ext uri="{FF2B5EF4-FFF2-40B4-BE49-F238E27FC236}">
                  <a16:creationId xmlns:a16="http://schemas.microsoft.com/office/drawing/2014/main" id="{00000000-0008-0000-0000-00005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219</xdr:row>
          <xdr:rowOff>161925</xdr:rowOff>
        </xdr:from>
        <xdr:to>
          <xdr:col>22</xdr:col>
          <xdr:colOff>152400</xdr:colOff>
          <xdr:row>221</xdr:row>
          <xdr:rowOff>28575</xdr:rowOff>
        </xdr:to>
        <xdr:sp macro="" textlink="">
          <xdr:nvSpPr>
            <xdr:cNvPr id="159838" name="Check Box 94" hidden="1">
              <a:extLst>
                <a:ext uri="{63B3BB69-23CF-44E3-9099-C40C66FF867C}">
                  <a14:compatExt spid="_x0000_s159838"/>
                </a:ext>
                <a:ext uri="{FF2B5EF4-FFF2-40B4-BE49-F238E27FC236}">
                  <a16:creationId xmlns:a16="http://schemas.microsoft.com/office/drawing/2014/main" id="{00000000-0008-0000-0000-00005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219</xdr:row>
          <xdr:rowOff>180975</xdr:rowOff>
        </xdr:from>
        <xdr:to>
          <xdr:col>34</xdr:col>
          <xdr:colOff>76200</xdr:colOff>
          <xdr:row>221</xdr:row>
          <xdr:rowOff>9525</xdr:rowOff>
        </xdr:to>
        <xdr:sp macro="" textlink="">
          <xdr:nvSpPr>
            <xdr:cNvPr id="159839" name="Check Box 95" hidden="1">
              <a:extLst>
                <a:ext uri="{63B3BB69-23CF-44E3-9099-C40C66FF867C}">
                  <a14:compatExt spid="_x0000_s159839"/>
                </a:ext>
                <a:ext uri="{FF2B5EF4-FFF2-40B4-BE49-F238E27FC236}">
                  <a16:creationId xmlns:a16="http://schemas.microsoft.com/office/drawing/2014/main" id="{00000000-0008-0000-0000-00005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215</xdr:row>
          <xdr:rowOff>0</xdr:rowOff>
        </xdr:from>
        <xdr:to>
          <xdr:col>18</xdr:col>
          <xdr:colOff>171450</xdr:colOff>
          <xdr:row>216</xdr:row>
          <xdr:rowOff>28575</xdr:rowOff>
        </xdr:to>
        <xdr:sp macro="" textlink="">
          <xdr:nvSpPr>
            <xdr:cNvPr id="159840" name="Check Box 96" hidden="1">
              <a:extLst>
                <a:ext uri="{63B3BB69-23CF-44E3-9099-C40C66FF867C}">
                  <a14:compatExt spid="_x0000_s159840"/>
                </a:ext>
                <a:ext uri="{FF2B5EF4-FFF2-40B4-BE49-F238E27FC236}">
                  <a16:creationId xmlns:a16="http://schemas.microsoft.com/office/drawing/2014/main" id="{00000000-0008-0000-0000-00006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215</xdr:row>
          <xdr:rowOff>0</xdr:rowOff>
        </xdr:from>
        <xdr:to>
          <xdr:col>21</xdr:col>
          <xdr:colOff>28575</xdr:colOff>
          <xdr:row>216</xdr:row>
          <xdr:rowOff>38100</xdr:rowOff>
        </xdr:to>
        <xdr:sp macro="" textlink="">
          <xdr:nvSpPr>
            <xdr:cNvPr id="159841" name="Check Box 97" hidden="1">
              <a:extLst>
                <a:ext uri="{63B3BB69-23CF-44E3-9099-C40C66FF867C}">
                  <a14:compatExt spid="_x0000_s159841"/>
                </a:ext>
                <a:ext uri="{FF2B5EF4-FFF2-40B4-BE49-F238E27FC236}">
                  <a16:creationId xmlns:a16="http://schemas.microsoft.com/office/drawing/2014/main" id="{00000000-0008-0000-0000-00006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216</xdr:row>
          <xdr:rowOff>0</xdr:rowOff>
        </xdr:from>
        <xdr:to>
          <xdr:col>18</xdr:col>
          <xdr:colOff>171450</xdr:colOff>
          <xdr:row>217</xdr:row>
          <xdr:rowOff>28575</xdr:rowOff>
        </xdr:to>
        <xdr:sp macro="" textlink="">
          <xdr:nvSpPr>
            <xdr:cNvPr id="159842" name="Check Box 98" hidden="1">
              <a:extLst>
                <a:ext uri="{63B3BB69-23CF-44E3-9099-C40C66FF867C}">
                  <a14:compatExt spid="_x0000_s159842"/>
                </a:ext>
                <a:ext uri="{FF2B5EF4-FFF2-40B4-BE49-F238E27FC236}">
                  <a16:creationId xmlns:a16="http://schemas.microsoft.com/office/drawing/2014/main" id="{00000000-0008-0000-0000-00006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216</xdr:row>
          <xdr:rowOff>0</xdr:rowOff>
        </xdr:from>
        <xdr:to>
          <xdr:col>21</xdr:col>
          <xdr:colOff>28575</xdr:colOff>
          <xdr:row>217</xdr:row>
          <xdr:rowOff>38100</xdr:rowOff>
        </xdr:to>
        <xdr:sp macro="" textlink="">
          <xdr:nvSpPr>
            <xdr:cNvPr id="159843" name="Check Box 99" hidden="1">
              <a:extLst>
                <a:ext uri="{63B3BB69-23CF-44E3-9099-C40C66FF867C}">
                  <a14:compatExt spid="_x0000_s159843"/>
                </a:ext>
                <a:ext uri="{FF2B5EF4-FFF2-40B4-BE49-F238E27FC236}">
                  <a16:creationId xmlns:a16="http://schemas.microsoft.com/office/drawing/2014/main" id="{00000000-0008-0000-0000-00006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217</xdr:row>
          <xdr:rowOff>0</xdr:rowOff>
        </xdr:from>
        <xdr:to>
          <xdr:col>18</xdr:col>
          <xdr:colOff>171450</xdr:colOff>
          <xdr:row>218</xdr:row>
          <xdr:rowOff>28575</xdr:rowOff>
        </xdr:to>
        <xdr:sp macro="" textlink="">
          <xdr:nvSpPr>
            <xdr:cNvPr id="159844" name="Check Box 100" hidden="1">
              <a:extLst>
                <a:ext uri="{63B3BB69-23CF-44E3-9099-C40C66FF867C}">
                  <a14:compatExt spid="_x0000_s159844"/>
                </a:ext>
                <a:ext uri="{FF2B5EF4-FFF2-40B4-BE49-F238E27FC236}">
                  <a16:creationId xmlns:a16="http://schemas.microsoft.com/office/drawing/2014/main" id="{00000000-0008-0000-0000-00006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217</xdr:row>
          <xdr:rowOff>0</xdr:rowOff>
        </xdr:from>
        <xdr:to>
          <xdr:col>21</xdr:col>
          <xdr:colOff>28575</xdr:colOff>
          <xdr:row>218</xdr:row>
          <xdr:rowOff>38100</xdr:rowOff>
        </xdr:to>
        <xdr:sp macro="" textlink="">
          <xdr:nvSpPr>
            <xdr:cNvPr id="159845" name="Check Box 101" hidden="1">
              <a:extLst>
                <a:ext uri="{63B3BB69-23CF-44E3-9099-C40C66FF867C}">
                  <a14:compatExt spid="_x0000_s159845"/>
                </a:ext>
                <a:ext uri="{FF2B5EF4-FFF2-40B4-BE49-F238E27FC236}">
                  <a16:creationId xmlns:a16="http://schemas.microsoft.com/office/drawing/2014/main" id="{00000000-0008-0000-0000-00006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218</xdr:row>
          <xdr:rowOff>0</xdr:rowOff>
        </xdr:from>
        <xdr:to>
          <xdr:col>18</xdr:col>
          <xdr:colOff>171450</xdr:colOff>
          <xdr:row>219</xdr:row>
          <xdr:rowOff>28575</xdr:rowOff>
        </xdr:to>
        <xdr:sp macro="" textlink="">
          <xdr:nvSpPr>
            <xdr:cNvPr id="159846" name="Check Box 102" hidden="1">
              <a:extLst>
                <a:ext uri="{63B3BB69-23CF-44E3-9099-C40C66FF867C}">
                  <a14:compatExt spid="_x0000_s159846"/>
                </a:ext>
                <a:ext uri="{FF2B5EF4-FFF2-40B4-BE49-F238E27FC236}">
                  <a16:creationId xmlns:a16="http://schemas.microsoft.com/office/drawing/2014/main" id="{00000000-0008-0000-0000-00006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218</xdr:row>
          <xdr:rowOff>0</xdr:rowOff>
        </xdr:from>
        <xdr:to>
          <xdr:col>21</xdr:col>
          <xdr:colOff>28575</xdr:colOff>
          <xdr:row>219</xdr:row>
          <xdr:rowOff>38100</xdr:rowOff>
        </xdr:to>
        <xdr:sp macro="" textlink="">
          <xdr:nvSpPr>
            <xdr:cNvPr id="159847" name="Check Box 103" hidden="1">
              <a:extLst>
                <a:ext uri="{63B3BB69-23CF-44E3-9099-C40C66FF867C}">
                  <a14:compatExt spid="_x0000_s159847"/>
                </a:ext>
                <a:ext uri="{FF2B5EF4-FFF2-40B4-BE49-F238E27FC236}">
                  <a16:creationId xmlns:a16="http://schemas.microsoft.com/office/drawing/2014/main" id="{00000000-0008-0000-0000-00006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219</xdr:row>
          <xdr:rowOff>0</xdr:rowOff>
        </xdr:from>
        <xdr:to>
          <xdr:col>18</xdr:col>
          <xdr:colOff>171450</xdr:colOff>
          <xdr:row>220</xdr:row>
          <xdr:rowOff>28575</xdr:rowOff>
        </xdr:to>
        <xdr:sp macro="" textlink="">
          <xdr:nvSpPr>
            <xdr:cNvPr id="159848" name="Check Box 104" hidden="1">
              <a:extLst>
                <a:ext uri="{63B3BB69-23CF-44E3-9099-C40C66FF867C}">
                  <a14:compatExt spid="_x0000_s159848"/>
                </a:ext>
                <a:ext uri="{FF2B5EF4-FFF2-40B4-BE49-F238E27FC236}">
                  <a16:creationId xmlns:a16="http://schemas.microsoft.com/office/drawing/2014/main" id="{00000000-0008-0000-0000-00006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219</xdr:row>
          <xdr:rowOff>0</xdr:rowOff>
        </xdr:from>
        <xdr:to>
          <xdr:col>21</xdr:col>
          <xdr:colOff>28575</xdr:colOff>
          <xdr:row>220</xdr:row>
          <xdr:rowOff>38100</xdr:rowOff>
        </xdr:to>
        <xdr:sp macro="" textlink="">
          <xdr:nvSpPr>
            <xdr:cNvPr id="159849" name="Check Box 105" hidden="1">
              <a:extLst>
                <a:ext uri="{63B3BB69-23CF-44E3-9099-C40C66FF867C}">
                  <a14:compatExt spid="_x0000_s159849"/>
                </a:ext>
                <a:ext uri="{FF2B5EF4-FFF2-40B4-BE49-F238E27FC236}">
                  <a16:creationId xmlns:a16="http://schemas.microsoft.com/office/drawing/2014/main" id="{00000000-0008-0000-0000-00006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219</xdr:row>
          <xdr:rowOff>171450</xdr:rowOff>
        </xdr:from>
        <xdr:to>
          <xdr:col>20</xdr:col>
          <xdr:colOff>171450</xdr:colOff>
          <xdr:row>221</xdr:row>
          <xdr:rowOff>9525</xdr:rowOff>
        </xdr:to>
        <xdr:sp macro="" textlink="">
          <xdr:nvSpPr>
            <xdr:cNvPr id="159850" name="Check Box 106" hidden="1">
              <a:extLst>
                <a:ext uri="{63B3BB69-23CF-44E3-9099-C40C66FF867C}">
                  <a14:compatExt spid="_x0000_s159850"/>
                </a:ext>
                <a:ext uri="{FF2B5EF4-FFF2-40B4-BE49-F238E27FC236}">
                  <a16:creationId xmlns:a16="http://schemas.microsoft.com/office/drawing/2014/main" id="{00000000-0008-0000-0000-00006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219</xdr:row>
          <xdr:rowOff>180975</xdr:rowOff>
        </xdr:from>
        <xdr:to>
          <xdr:col>19</xdr:col>
          <xdr:colOff>28575</xdr:colOff>
          <xdr:row>221</xdr:row>
          <xdr:rowOff>28575</xdr:rowOff>
        </xdr:to>
        <xdr:sp macro="" textlink="">
          <xdr:nvSpPr>
            <xdr:cNvPr id="159851" name="Check Box 107" hidden="1">
              <a:extLst>
                <a:ext uri="{63B3BB69-23CF-44E3-9099-C40C66FF867C}">
                  <a14:compatExt spid="_x0000_s159851"/>
                </a:ext>
                <a:ext uri="{FF2B5EF4-FFF2-40B4-BE49-F238E27FC236}">
                  <a16:creationId xmlns:a16="http://schemas.microsoft.com/office/drawing/2014/main" id="{00000000-0008-0000-0000-00006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225</xdr:row>
          <xdr:rowOff>0</xdr:rowOff>
        </xdr:from>
        <xdr:to>
          <xdr:col>24</xdr:col>
          <xdr:colOff>38100</xdr:colOff>
          <xdr:row>226</xdr:row>
          <xdr:rowOff>38100</xdr:rowOff>
        </xdr:to>
        <xdr:sp macro="" textlink="">
          <xdr:nvSpPr>
            <xdr:cNvPr id="159852" name="Check Box 108" hidden="1">
              <a:extLst>
                <a:ext uri="{63B3BB69-23CF-44E3-9099-C40C66FF867C}">
                  <a14:compatExt spid="_x0000_s159852"/>
                </a:ext>
                <a:ext uri="{FF2B5EF4-FFF2-40B4-BE49-F238E27FC236}">
                  <a16:creationId xmlns:a16="http://schemas.microsoft.com/office/drawing/2014/main" id="{00000000-0008-0000-0000-00006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225</xdr:row>
          <xdr:rowOff>0</xdr:rowOff>
        </xdr:from>
        <xdr:to>
          <xdr:col>27</xdr:col>
          <xdr:colOff>142875</xdr:colOff>
          <xdr:row>226</xdr:row>
          <xdr:rowOff>38100</xdr:rowOff>
        </xdr:to>
        <xdr:sp macro="" textlink="">
          <xdr:nvSpPr>
            <xdr:cNvPr id="159853" name="Check Box 109" hidden="1">
              <a:extLst>
                <a:ext uri="{63B3BB69-23CF-44E3-9099-C40C66FF867C}">
                  <a14:compatExt spid="_x0000_s159853"/>
                </a:ext>
                <a:ext uri="{FF2B5EF4-FFF2-40B4-BE49-F238E27FC236}">
                  <a16:creationId xmlns:a16="http://schemas.microsoft.com/office/drawing/2014/main" id="{00000000-0008-0000-0000-00006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225</xdr:row>
          <xdr:rowOff>0</xdr:rowOff>
        </xdr:from>
        <xdr:to>
          <xdr:col>30</xdr:col>
          <xdr:colOff>171450</xdr:colOff>
          <xdr:row>226</xdr:row>
          <xdr:rowOff>38100</xdr:rowOff>
        </xdr:to>
        <xdr:sp macro="" textlink="">
          <xdr:nvSpPr>
            <xdr:cNvPr id="159854" name="Check Box 110" hidden="1">
              <a:extLst>
                <a:ext uri="{63B3BB69-23CF-44E3-9099-C40C66FF867C}">
                  <a14:compatExt spid="_x0000_s159854"/>
                </a:ext>
                <a:ext uri="{FF2B5EF4-FFF2-40B4-BE49-F238E27FC236}">
                  <a16:creationId xmlns:a16="http://schemas.microsoft.com/office/drawing/2014/main" id="{00000000-0008-0000-0000-00006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225</xdr:row>
          <xdr:rowOff>0</xdr:rowOff>
        </xdr:from>
        <xdr:to>
          <xdr:col>33</xdr:col>
          <xdr:colOff>171450</xdr:colOff>
          <xdr:row>226</xdr:row>
          <xdr:rowOff>38100</xdr:rowOff>
        </xdr:to>
        <xdr:sp macro="" textlink="">
          <xdr:nvSpPr>
            <xdr:cNvPr id="159855" name="Check Box 111" hidden="1">
              <a:extLst>
                <a:ext uri="{63B3BB69-23CF-44E3-9099-C40C66FF867C}">
                  <a14:compatExt spid="_x0000_s159855"/>
                </a:ext>
                <a:ext uri="{FF2B5EF4-FFF2-40B4-BE49-F238E27FC236}">
                  <a16:creationId xmlns:a16="http://schemas.microsoft.com/office/drawing/2014/main" id="{00000000-0008-0000-0000-00006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225</xdr:row>
          <xdr:rowOff>171450</xdr:rowOff>
        </xdr:from>
        <xdr:to>
          <xdr:col>24</xdr:col>
          <xdr:colOff>38100</xdr:colOff>
          <xdr:row>227</xdr:row>
          <xdr:rowOff>19050</xdr:rowOff>
        </xdr:to>
        <xdr:sp macro="" textlink="">
          <xdr:nvSpPr>
            <xdr:cNvPr id="159856" name="Check Box 112" hidden="1">
              <a:extLst>
                <a:ext uri="{63B3BB69-23CF-44E3-9099-C40C66FF867C}">
                  <a14:compatExt spid="_x0000_s159856"/>
                </a:ext>
                <a:ext uri="{FF2B5EF4-FFF2-40B4-BE49-F238E27FC236}">
                  <a16:creationId xmlns:a16="http://schemas.microsoft.com/office/drawing/2014/main" id="{00000000-0008-0000-0000-00007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226</xdr:row>
          <xdr:rowOff>0</xdr:rowOff>
        </xdr:from>
        <xdr:to>
          <xdr:col>27</xdr:col>
          <xdr:colOff>142875</xdr:colOff>
          <xdr:row>227</xdr:row>
          <xdr:rowOff>38100</xdr:rowOff>
        </xdr:to>
        <xdr:sp macro="" textlink="">
          <xdr:nvSpPr>
            <xdr:cNvPr id="159857" name="Check Box 113" hidden="1">
              <a:extLst>
                <a:ext uri="{63B3BB69-23CF-44E3-9099-C40C66FF867C}">
                  <a14:compatExt spid="_x0000_s159857"/>
                </a:ext>
                <a:ext uri="{FF2B5EF4-FFF2-40B4-BE49-F238E27FC236}">
                  <a16:creationId xmlns:a16="http://schemas.microsoft.com/office/drawing/2014/main" id="{00000000-0008-0000-0000-00007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226</xdr:row>
          <xdr:rowOff>0</xdr:rowOff>
        </xdr:from>
        <xdr:to>
          <xdr:col>30</xdr:col>
          <xdr:colOff>171450</xdr:colOff>
          <xdr:row>227</xdr:row>
          <xdr:rowOff>38100</xdr:rowOff>
        </xdr:to>
        <xdr:sp macro="" textlink="">
          <xdr:nvSpPr>
            <xdr:cNvPr id="159858" name="Check Box 114" hidden="1">
              <a:extLst>
                <a:ext uri="{63B3BB69-23CF-44E3-9099-C40C66FF867C}">
                  <a14:compatExt spid="_x0000_s159858"/>
                </a:ext>
                <a:ext uri="{FF2B5EF4-FFF2-40B4-BE49-F238E27FC236}">
                  <a16:creationId xmlns:a16="http://schemas.microsoft.com/office/drawing/2014/main" id="{00000000-0008-0000-0000-00007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226</xdr:row>
          <xdr:rowOff>0</xdr:rowOff>
        </xdr:from>
        <xdr:to>
          <xdr:col>33</xdr:col>
          <xdr:colOff>171450</xdr:colOff>
          <xdr:row>227</xdr:row>
          <xdr:rowOff>38100</xdr:rowOff>
        </xdr:to>
        <xdr:sp macro="" textlink="">
          <xdr:nvSpPr>
            <xdr:cNvPr id="159859" name="Check Box 115" hidden="1">
              <a:extLst>
                <a:ext uri="{63B3BB69-23CF-44E3-9099-C40C66FF867C}">
                  <a14:compatExt spid="_x0000_s159859"/>
                </a:ext>
                <a:ext uri="{FF2B5EF4-FFF2-40B4-BE49-F238E27FC236}">
                  <a16:creationId xmlns:a16="http://schemas.microsoft.com/office/drawing/2014/main" id="{00000000-0008-0000-0000-00007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227</xdr:row>
          <xdr:rowOff>0</xdr:rowOff>
        </xdr:from>
        <xdr:to>
          <xdr:col>24</xdr:col>
          <xdr:colOff>38100</xdr:colOff>
          <xdr:row>228</xdr:row>
          <xdr:rowOff>38100</xdr:rowOff>
        </xdr:to>
        <xdr:sp macro="" textlink="">
          <xdr:nvSpPr>
            <xdr:cNvPr id="159860" name="Check Box 116" hidden="1">
              <a:extLst>
                <a:ext uri="{63B3BB69-23CF-44E3-9099-C40C66FF867C}">
                  <a14:compatExt spid="_x0000_s159860"/>
                </a:ext>
                <a:ext uri="{FF2B5EF4-FFF2-40B4-BE49-F238E27FC236}">
                  <a16:creationId xmlns:a16="http://schemas.microsoft.com/office/drawing/2014/main" id="{00000000-0008-0000-0000-00007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227</xdr:row>
          <xdr:rowOff>0</xdr:rowOff>
        </xdr:from>
        <xdr:to>
          <xdr:col>27</xdr:col>
          <xdr:colOff>142875</xdr:colOff>
          <xdr:row>228</xdr:row>
          <xdr:rowOff>38100</xdr:rowOff>
        </xdr:to>
        <xdr:sp macro="" textlink="">
          <xdr:nvSpPr>
            <xdr:cNvPr id="159861" name="Check Box 117" hidden="1">
              <a:extLst>
                <a:ext uri="{63B3BB69-23CF-44E3-9099-C40C66FF867C}">
                  <a14:compatExt spid="_x0000_s159861"/>
                </a:ext>
                <a:ext uri="{FF2B5EF4-FFF2-40B4-BE49-F238E27FC236}">
                  <a16:creationId xmlns:a16="http://schemas.microsoft.com/office/drawing/2014/main" id="{00000000-0008-0000-0000-00007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227</xdr:row>
          <xdr:rowOff>0</xdr:rowOff>
        </xdr:from>
        <xdr:to>
          <xdr:col>30</xdr:col>
          <xdr:colOff>171450</xdr:colOff>
          <xdr:row>228</xdr:row>
          <xdr:rowOff>38100</xdr:rowOff>
        </xdr:to>
        <xdr:sp macro="" textlink="">
          <xdr:nvSpPr>
            <xdr:cNvPr id="159862" name="Check Box 118" hidden="1">
              <a:extLst>
                <a:ext uri="{63B3BB69-23CF-44E3-9099-C40C66FF867C}">
                  <a14:compatExt spid="_x0000_s159862"/>
                </a:ext>
                <a:ext uri="{FF2B5EF4-FFF2-40B4-BE49-F238E27FC236}">
                  <a16:creationId xmlns:a16="http://schemas.microsoft.com/office/drawing/2014/main" id="{00000000-0008-0000-0000-00007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227</xdr:row>
          <xdr:rowOff>0</xdr:rowOff>
        </xdr:from>
        <xdr:to>
          <xdr:col>33</xdr:col>
          <xdr:colOff>171450</xdr:colOff>
          <xdr:row>228</xdr:row>
          <xdr:rowOff>38100</xdr:rowOff>
        </xdr:to>
        <xdr:sp macro="" textlink="">
          <xdr:nvSpPr>
            <xdr:cNvPr id="159863" name="Check Box 119" hidden="1">
              <a:extLst>
                <a:ext uri="{63B3BB69-23CF-44E3-9099-C40C66FF867C}">
                  <a14:compatExt spid="_x0000_s159863"/>
                </a:ext>
                <a:ext uri="{FF2B5EF4-FFF2-40B4-BE49-F238E27FC236}">
                  <a16:creationId xmlns:a16="http://schemas.microsoft.com/office/drawing/2014/main" id="{00000000-0008-0000-0000-00007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228</xdr:row>
          <xdr:rowOff>0</xdr:rowOff>
        </xdr:from>
        <xdr:to>
          <xdr:col>24</xdr:col>
          <xdr:colOff>38100</xdr:colOff>
          <xdr:row>229</xdr:row>
          <xdr:rowOff>38100</xdr:rowOff>
        </xdr:to>
        <xdr:sp macro="" textlink="">
          <xdr:nvSpPr>
            <xdr:cNvPr id="159864" name="Check Box 120" hidden="1">
              <a:extLst>
                <a:ext uri="{63B3BB69-23CF-44E3-9099-C40C66FF867C}">
                  <a14:compatExt spid="_x0000_s159864"/>
                </a:ext>
                <a:ext uri="{FF2B5EF4-FFF2-40B4-BE49-F238E27FC236}">
                  <a16:creationId xmlns:a16="http://schemas.microsoft.com/office/drawing/2014/main" id="{00000000-0008-0000-0000-00007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228</xdr:row>
          <xdr:rowOff>0</xdr:rowOff>
        </xdr:from>
        <xdr:to>
          <xdr:col>27</xdr:col>
          <xdr:colOff>142875</xdr:colOff>
          <xdr:row>229</xdr:row>
          <xdr:rowOff>38100</xdr:rowOff>
        </xdr:to>
        <xdr:sp macro="" textlink="">
          <xdr:nvSpPr>
            <xdr:cNvPr id="159865" name="Check Box 121" hidden="1">
              <a:extLst>
                <a:ext uri="{63B3BB69-23CF-44E3-9099-C40C66FF867C}">
                  <a14:compatExt spid="_x0000_s159865"/>
                </a:ext>
                <a:ext uri="{FF2B5EF4-FFF2-40B4-BE49-F238E27FC236}">
                  <a16:creationId xmlns:a16="http://schemas.microsoft.com/office/drawing/2014/main" id="{00000000-0008-0000-0000-00007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228</xdr:row>
          <xdr:rowOff>0</xdr:rowOff>
        </xdr:from>
        <xdr:to>
          <xdr:col>30</xdr:col>
          <xdr:colOff>171450</xdr:colOff>
          <xdr:row>229</xdr:row>
          <xdr:rowOff>38100</xdr:rowOff>
        </xdr:to>
        <xdr:sp macro="" textlink="">
          <xdr:nvSpPr>
            <xdr:cNvPr id="159866" name="Check Box 122" hidden="1">
              <a:extLst>
                <a:ext uri="{63B3BB69-23CF-44E3-9099-C40C66FF867C}">
                  <a14:compatExt spid="_x0000_s159866"/>
                </a:ext>
                <a:ext uri="{FF2B5EF4-FFF2-40B4-BE49-F238E27FC236}">
                  <a16:creationId xmlns:a16="http://schemas.microsoft.com/office/drawing/2014/main" id="{00000000-0008-0000-0000-00007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228</xdr:row>
          <xdr:rowOff>0</xdr:rowOff>
        </xdr:from>
        <xdr:to>
          <xdr:col>33</xdr:col>
          <xdr:colOff>171450</xdr:colOff>
          <xdr:row>229</xdr:row>
          <xdr:rowOff>38100</xdr:rowOff>
        </xdr:to>
        <xdr:sp macro="" textlink="">
          <xdr:nvSpPr>
            <xdr:cNvPr id="159867" name="Check Box 123" hidden="1">
              <a:extLst>
                <a:ext uri="{63B3BB69-23CF-44E3-9099-C40C66FF867C}">
                  <a14:compatExt spid="_x0000_s159867"/>
                </a:ext>
                <a:ext uri="{FF2B5EF4-FFF2-40B4-BE49-F238E27FC236}">
                  <a16:creationId xmlns:a16="http://schemas.microsoft.com/office/drawing/2014/main" id="{00000000-0008-0000-0000-00007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257</xdr:row>
          <xdr:rowOff>9525</xdr:rowOff>
        </xdr:from>
        <xdr:to>
          <xdr:col>11</xdr:col>
          <xdr:colOff>95250</xdr:colOff>
          <xdr:row>258</xdr:row>
          <xdr:rowOff>28575</xdr:rowOff>
        </xdr:to>
        <xdr:sp macro="" textlink="">
          <xdr:nvSpPr>
            <xdr:cNvPr id="159868" name="Check Box 124" hidden="1">
              <a:extLst>
                <a:ext uri="{63B3BB69-23CF-44E3-9099-C40C66FF867C}">
                  <a14:compatExt spid="_x0000_s159868"/>
                </a:ext>
                <a:ext uri="{FF2B5EF4-FFF2-40B4-BE49-F238E27FC236}">
                  <a16:creationId xmlns:a16="http://schemas.microsoft.com/office/drawing/2014/main" id="{00000000-0008-0000-0000-00007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257</xdr:row>
          <xdr:rowOff>0</xdr:rowOff>
        </xdr:from>
        <xdr:to>
          <xdr:col>22</xdr:col>
          <xdr:colOff>228600</xdr:colOff>
          <xdr:row>258</xdr:row>
          <xdr:rowOff>28575</xdr:rowOff>
        </xdr:to>
        <xdr:sp macro="" textlink="">
          <xdr:nvSpPr>
            <xdr:cNvPr id="159869" name="Check Box 125" hidden="1">
              <a:extLst>
                <a:ext uri="{63B3BB69-23CF-44E3-9099-C40C66FF867C}">
                  <a14:compatExt spid="_x0000_s159869"/>
                </a:ext>
                <a:ext uri="{FF2B5EF4-FFF2-40B4-BE49-F238E27FC236}">
                  <a16:creationId xmlns:a16="http://schemas.microsoft.com/office/drawing/2014/main" id="{00000000-0008-0000-0000-00007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253</xdr:row>
          <xdr:rowOff>0</xdr:rowOff>
        </xdr:from>
        <xdr:to>
          <xdr:col>25</xdr:col>
          <xdr:colOff>152400</xdr:colOff>
          <xdr:row>254</xdr:row>
          <xdr:rowOff>9525</xdr:rowOff>
        </xdr:to>
        <xdr:sp macro="" textlink="">
          <xdr:nvSpPr>
            <xdr:cNvPr id="159870" name="Check Box 126" hidden="1">
              <a:extLst>
                <a:ext uri="{63B3BB69-23CF-44E3-9099-C40C66FF867C}">
                  <a14:compatExt spid="_x0000_s159870"/>
                </a:ext>
                <a:ext uri="{FF2B5EF4-FFF2-40B4-BE49-F238E27FC236}">
                  <a16:creationId xmlns:a16="http://schemas.microsoft.com/office/drawing/2014/main" id="{00000000-0008-0000-0000-00007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努めていない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254</xdr:row>
          <xdr:rowOff>152400</xdr:rowOff>
        </xdr:from>
        <xdr:to>
          <xdr:col>11</xdr:col>
          <xdr:colOff>266700</xdr:colOff>
          <xdr:row>256</xdr:row>
          <xdr:rowOff>9525</xdr:rowOff>
        </xdr:to>
        <xdr:sp macro="" textlink="">
          <xdr:nvSpPr>
            <xdr:cNvPr id="159871" name="Check Box 127" hidden="1">
              <a:extLst>
                <a:ext uri="{63B3BB69-23CF-44E3-9099-C40C66FF867C}">
                  <a14:compatExt spid="_x0000_s159871"/>
                </a:ext>
                <a:ext uri="{FF2B5EF4-FFF2-40B4-BE49-F238E27FC236}">
                  <a16:creationId xmlns:a16="http://schemas.microsoft.com/office/drawing/2014/main" id="{00000000-0008-0000-0000-00007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努めている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255</xdr:row>
          <xdr:rowOff>0</xdr:rowOff>
        </xdr:from>
        <xdr:to>
          <xdr:col>24</xdr:col>
          <xdr:colOff>9525</xdr:colOff>
          <xdr:row>256</xdr:row>
          <xdr:rowOff>0</xdr:rowOff>
        </xdr:to>
        <xdr:sp macro="" textlink="">
          <xdr:nvSpPr>
            <xdr:cNvPr id="159872" name="Check Box 128" hidden="1">
              <a:extLst>
                <a:ext uri="{63B3BB69-23CF-44E3-9099-C40C66FF867C}">
                  <a14:compatExt spid="_x0000_s159872"/>
                </a:ext>
                <a:ext uri="{FF2B5EF4-FFF2-40B4-BE49-F238E27FC236}">
                  <a16:creationId xmlns:a16="http://schemas.microsoft.com/office/drawing/2014/main" id="{00000000-0008-0000-0000-00008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努めていない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259</xdr:row>
          <xdr:rowOff>0</xdr:rowOff>
        </xdr:from>
        <xdr:to>
          <xdr:col>12</xdr:col>
          <xdr:colOff>133350</xdr:colOff>
          <xdr:row>259</xdr:row>
          <xdr:rowOff>180975</xdr:rowOff>
        </xdr:to>
        <xdr:sp macro="" textlink="">
          <xdr:nvSpPr>
            <xdr:cNvPr id="159873" name="Check Box 129" hidden="1">
              <a:extLst>
                <a:ext uri="{63B3BB69-23CF-44E3-9099-C40C66FF867C}">
                  <a14:compatExt spid="_x0000_s159873"/>
                </a:ext>
                <a:ext uri="{FF2B5EF4-FFF2-40B4-BE49-F238E27FC236}">
                  <a16:creationId xmlns:a16="http://schemas.microsoft.com/office/drawing/2014/main" id="{00000000-0008-0000-0000-00008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259</xdr:row>
          <xdr:rowOff>0</xdr:rowOff>
        </xdr:from>
        <xdr:to>
          <xdr:col>28</xdr:col>
          <xdr:colOff>57150</xdr:colOff>
          <xdr:row>259</xdr:row>
          <xdr:rowOff>180975</xdr:rowOff>
        </xdr:to>
        <xdr:sp macro="" textlink="">
          <xdr:nvSpPr>
            <xdr:cNvPr id="159874" name="Check Box 130" hidden="1">
              <a:extLst>
                <a:ext uri="{63B3BB69-23CF-44E3-9099-C40C66FF867C}">
                  <a14:compatExt spid="_x0000_s159874"/>
                </a:ext>
                <a:ext uri="{FF2B5EF4-FFF2-40B4-BE49-F238E27FC236}">
                  <a16:creationId xmlns:a16="http://schemas.microsoft.com/office/drawing/2014/main" id="{00000000-0008-0000-0000-00008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活用していない</a:t>
              </a:r>
            </a:p>
          </xdr:txBody>
        </xdr:sp>
        <xdr:clientData/>
      </xdr:twoCellAnchor>
    </mc:Choice>
    <mc:Fallback/>
  </mc:AlternateContent>
  <xdr:twoCellAnchor>
    <xdr:from>
      <xdr:col>7</xdr:col>
      <xdr:colOff>88900</xdr:colOff>
      <xdr:row>230</xdr:row>
      <xdr:rowOff>25400</xdr:rowOff>
    </xdr:from>
    <xdr:to>
      <xdr:col>34</xdr:col>
      <xdr:colOff>114300</xdr:colOff>
      <xdr:row>231</xdr:row>
      <xdr:rowOff>171450</xdr:rowOff>
    </xdr:to>
    <xdr:sp macro="" textlink="">
      <xdr:nvSpPr>
        <xdr:cNvPr id="135" name="大かっこ 3">
          <a:extLst>
            <a:ext uri="{FF2B5EF4-FFF2-40B4-BE49-F238E27FC236}">
              <a16:creationId xmlns:a16="http://schemas.microsoft.com/office/drawing/2014/main" id="{00000000-0008-0000-0000-000087000000}"/>
            </a:ext>
          </a:extLst>
        </xdr:cNvPr>
        <xdr:cNvSpPr>
          <a:spLocks noChangeArrowheads="1"/>
        </xdr:cNvSpPr>
      </xdr:nvSpPr>
      <xdr:spPr bwMode="auto">
        <a:xfrm>
          <a:off x="1422400" y="35534600"/>
          <a:ext cx="5378450" cy="336550"/>
        </a:xfrm>
        <a:prstGeom prst="bracketPair">
          <a:avLst>
            <a:gd name="adj" fmla="val 10787"/>
          </a:avLst>
        </a:prstGeom>
        <a:noFill/>
        <a:ln w="9525" algn="ctr">
          <a:solidFill>
            <a:srgbClr val="4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17</xdr:col>
          <xdr:colOff>19050</xdr:colOff>
          <xdr:row>119</xdr:row>
          <xdr:rowOff>9525</xdr:rowOff>
        </xdr:from>
        <xdr:to>
          <xdr:col>23</xdr:col>
          <xdr:colOff>38100</xdr:colOff>
          <xdr:row>119</xdr:row>
          <xdr:rowOff>180975</xdr:rowOff>
        </xdr:to>
        <xdr:sp macro="" textlink="">
          <xdr:nvSpPr>
            <xdr:cNvPr id="159875" name="Check Box 131" hidden="1">
              <a:extLst>
                <a:ext uri="{63B3BB69-23CF-44E3-9099-C40C66FF867C}">
                  <a14:compatExt spid="_x0000_s159875"/>
                </a:ext>
                <a:ext uri="{FF2B5EF4-FFF2-40B4-BE49-F238E27FC236}">
                  <a16:creationId xmlns:a16="http://schemas.microsoft.com/office/drawing/2014/main" id="{00000000-0008-0000-0000-00008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119</xdr:row>
          <xdr:rowOff>19050</xdr:rowOff>
        </xdr:from>
        <xdr:to>
          <xdr:col>30</xdr:col>
          <xdr:colOff>47625</xdr:colOff>
          <xdr:row>120</xdr:row>
          <xdr:rowOff>9525</xdr:rowOff>
        </xdr:to>
        <xdr:sp macro="" textlink="">
          <xdr:nvSpPr>
            <xdr:cNvPr id="159876" name="Check Box 132" hidden="1">
              <a:extLst>
                <a:ext uri="{63B3BB69-23CF-44E3-9099-C40C66FF867C}">
                  <a14:compatExt spid="_x0000_s159876"/>
                </a:ext>
                <a:ext uri="{FF2B5EF4-FFF2-40B4-BE49-F238E27FC236}">
                  <a16:creationId xmlns:a16="http://schemas.microsoft.com/office/drawing/2014/main" id="{00000000-0008-0000-0000-00008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152400</xdr:colOff>
          <xdr:row>117</xdr:row>
          <xdr:rowOff>171450</xdr:rowOff>
        </xdr:from>
        <xdr:to>
          <xdr:col>34</xdr:col>
          <xdr:colOff>133350</xdr:colOff>
          <xdr:row>119</xdr:row>
          <xdr:rowOff>0</xdr:rowOff>
        </xdr:to>
        <xdr:sp macro="" textlink="">
          <xdr:nvSpPr>
            <xdr:cNvPr id="159877" name="Check Box 133" hidden="1">
              <a:extLst>
                <a:ext uri="{63B3BB69-23CF-44E3-9099-C40C66FF867C}">
                  <a14:compatExt spid="_x0000_s159877"/>
                </a:ext>
                <a:ext uri="{FF2B5EF4-FFF2-40B4-BE49-F238E27FC236}">
                  <a16:creationId xmlns:a16="http://schemas.microsoft.com/office/drawing/2014/main" id="{00000000-0008-0000-0000-00008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119</xdr:row>
          <xdr:rowOff>9525</xdr:rowOff>
        </xdr:from>
        <xdr:to>
          <xdr:col>34</xdr:col>
          <xdr:colOff>104775</xdr:colOff>
          <xdr:row>120</xdr:row>
          <xdr:rowOff>9525</xdr:rowOff>
        </xdr:to>
        <xdr:sp macro="" textlink="">
          <xdr:nvSpPr>
            <xdr:cNvPr id="159878" name="Check Box 134" hidden="1">
              <a:extLst>
                <a:ext uri="{63B3BB69-23CF-44E3-9099-C40C66FF867C}">
                  <a14:compatExt spid="_x0000_s159878"/>
                </a:ext>
                <a:ext uri="{FF2B5EF4-FFF2-40B4-BE49-F238E27FC236}">
                  <a16:creationId xmlns:a16="http://schemas.microsoft.com/office/drawing/2014/main" id="{00000000-0008-0000-0000-00008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151</xdr:row>
          <xdr:rowOff>161925</xdr:rowOff>
        </xdr:from>
        <xdr:to>
          <xdr:col>13</xdr:col>
          <xdr:colOff>95250</xdr:colOff>
          <xdr:row>153</xdr:row>
          <xdr:rowOff>38100</xdr:rowOff>
        </xdr:to>
        <xdr:sp macro="" textlink="">
          <xdr:nvSpPr>
            <xdr:cNvPr id="159879" name="Check Box 135" hidden="1">
              <a:extLst>
                <a:ext uri="{63B3BB69-23CF-44E3-9099-C40C66FF867C}">
                  <a14:compatExt spid="_x0000_s159879"/>
                </a:ext>
                <a:ext uri="{FF2B5EF4-FFF2-40B4-BE49-F238E27FC236}">
                  <a16:creationId xmlns:a16="http://schemas.microsoft.com/office/drawing/2014/main" id="{00000000-0008-0000-0000-00008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151</xdr:row>
          <xdr:rowOff>180975</xdr:rowOff>
        </xdr:from>
        <xdr:to>
          <xdr:col>24</xdr:col>
          <xdr:colOff>47625</xdr:colOff>
          <xdr:row>153</xdr:row>
          <xdr:rowOff>28575</xdr:rowOff>
        </xdr:to>
        <xdr:sp macro="" textlink="">
          <xdr:nvSpPr>
            <xdr:cNvPr id="159880" name="Check Box 136" hidden="1">
              <a:extLst>
                <a:ext uri="{63B3BB69-23CF-44E3-9099-C40C66FF867C}">
                  <a14:compatExt spid="_x0000_s159880"/>
                </a:ext>
                <a:ext uri="{FF2B5EF4-FFF2-40B4-BE49-F238E27FC236}">
                  <a16:creationId xmlns:a16="http://schemas.microsoft.com/office/drawing/2014/main" id="{00000000-0008-0000-0000-00008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作成していない</a:t>
              </a:r>
            </a:p>
          </xdr:txBody>
        </xdr:sp>
        <xdr:clientData/>
      </xdr:twoCellAnchor>
    </mc:Choice>
    <mc:Fallback/>
  </mc:AlternateContent>
  <xdr:twoCellAnchor>
    <xdr:from>
      <xdr:col>7</xdr:col>
      <xdr:colOff>69850</xdr:colOff>
      <xdr:row>237</xdr:row>
      <xdr:rowOff>31750</xdr:rowOff>
    </xdr:from>
    <xdr:to>
      <xdr:col>34</xdr:col>
      <xdr:colOff>76200</xdr:colOff>
      <xdr:row>238</xdr:row>
      <xdr:rowOff>88900</xdr:rowOff>
    </xdr:to>
    <xdr:sp macro="" textlink="">
      <xdr:nvSpPr>
        <xdr:cNvPr id="143" name="大かっこ 3">
          <a:extLst>
            <a:ext uri="{FF2B5EF4-FFF2-40B4-BE49-F238E27FC236}">
              <a16:creationId xmlns:a16="http://schemas.microsoft.com/office/drawing/2014/main" id="{00000000-0008-0000-0000-00008F000000}"/>
            </a:ext>
          </a:extLst>
        </xdr:cNvPr>
        <xdr:cNvSpPr>
          <a:spLocks noChangeArrowheads="1"/>
        </xdr:cNvSpPr>
      </xdr:nvSpPr>
      <xdr:spPr bwMode="auto">
        <a:xfrm>
          <a:off x="1403350" y="43313350"/>
          <a:ext cx="5359400" cy="171450"/>
        </a:xfrm>
        <a:prstGeom prst="bracketPair">
          <a:avLst>
            <a:gd name="adj" fmla="val 10787"/>
          </a:avLst>
        </a:prstGeom>
        <a:noFill/>
        <a:ln w="9525" algn="ctr">
          <a:solidFill>
            <a:srgbClr val="4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24</xdr:col>
          <xdr:colOff>28575</xdr:colOff>
          <xdr:row>16</xdr:row>
          <xdr:rowOff>19050</xdr:rowOff>
        </xdr:from>
        <xdr:to>
          <xdr:col>26</xdr:col>
          <xdr:colOff>142875</xdr:colOff>
          <xdr:row>17</xdr:row>
          <xdr:rowOff>9525</xdr:rowOff>
        </xdr:to>
        <xdr:sp macro="" textlink="">
          <xdr:nvSpPr>
            <xdr:cNvPr id="159888" name="Check Box 144" hidden="1">
              <a:extLst>
                <a:ext uri="{63B3BB69-23CF-44E3-9099-C40C66FF867C}">
                  <a14:compatExt spid="_x0000_s159888"/>
                </a:ext>
                <a:ext uri="{FF2B5EF4-FFF2-40B4-BE49-F238E27FC236}">
                  <a16:creationId xmlns:a16="http://schemas.microsoft.com/office/drawing/2014/main" id="{00000000-0008-0000-0000-00009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Zoom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17</xdr:row>
          <xdr:rowOff>0</xdr:rowOff>
        </xdr:from>
        <xdr:to>
          <xdr:col>26</xdr:col>
          <xdr:colOff>142875</xdr:colOff>
          <xdr:row>18</xdr:row>
          <xdr:rowOff>0</xdr:rowOff>
        </xdr:to>
        <xdr:sp macro="" textlink="">
          <xdr:nvSpPr>
            <xdr:cNvPr id="159889" name="Check Box 145" hidden="1">
              <a:extLst>
                <a:ext uri="{63B3BB69-23CF-44E3-9099-C40C66FF867C}">
                  <a14:compatExt spid="_x0000_s159889"/>
                </a:ext>
                <a:ext uri="{FF2B5EF4-FFF2-40B4-BE49-F238E27FC236}">
                  <a16:creationId xmlns:a16="http://schemas.microsoft.com/office/drawing/2014/main" id="{00000000-0008-0000-0000-00009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Teams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16</xdr:row>
          <xdr:rowOff>28575</xdr:rowOff>
        </xdr:from>
        <xdr:to>
          <xdr:col>29</xdr:col>
          <xdr:colOff>180975</xdr:colOff>
          <xdr:row>17</xdr:row>
          <xdr:rowOff>0</xdr:rowOff>
        </xdr:to>
        <xdr:sp macro="" textlink="">
          <xdr:nvSpPr>
            <xdr:cNvPr id="159890" name="Check Box 146" hidden="1">
              <a:extLst>
                <a:ext uri="{63B3BB69-23CF-44E3-9099-C40C66FF867C}">
                  <a14:compatExt spid="_x0000_s159890"/>
                </a:ext>
                <a:ext uri="{FF2B5EF4-FFF2-40B4-BE49-F238E27FC236}">
                  <a16:creationId xmlns:a16="http://schemas.microsoft.com/office/drawing/2014/main" id="{00000000-0008-0000-0000-00009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Webex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17</xdr:row>
          <xdr:rowOff>0</xdr:rowOff>
        </xdr:from>
        <xdr:to>
          <xdr:col>32</xdr:col>
          <xdr:colOff>38100</xdr:colOff>
          <xdr:row>17</xdr:row>
          <xdr:rowOff>171450</xdr:rowOff>
        </xdr:to>
        <xdr:sp macro="" textlink="">
          <xdr:nvSpPr>
            <xdr:cNvPr id="159891" name="Check Box 147" hidden="1">
              <a:extLst>
                <a:ext uri="{63B3BB69-23CF-44E3-9099-C40C66FF867C}">
                  <a14:compatExt spid="_x0000_s159891"/>
                </a:ext>
                <a:ext uri="{FF2B5EF4-FFF2-40B4-BE49-F238E27FC236}">
                  <a16:creationId xmlns:a16="http://schemas.microsoft.com/office/drawing/2014/main" id="{00000000-0008-0000-0000-00009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いずれも使えない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66675</xdr:rowOff>
        </xdr:from>
        <xdr:to>
          <xdr:col>18</xdr:col>
          <xdr:colOff>85725</xdr:colOff>
          <xdr:row>21</xdr:row>
          <xdr:rowOff>104775</xdr:rowOff>
        </xdr:to>
        <xdr:sp macro="" textlink="">
          <xdr:nvSpPr>
            <xdr:cNvPr id="159894" name="Check Box 150" hidden="1">
              <a:extLst>
                <a:ext uri="{63B3BB69-23CF-44E3-9099-C40C66FF867C}">
                  <a14:compatExt spid="_x0000_s159894"/>
                </a:ext>
                <a:ext uri="{FF2B5EF4-FFF2-40B4-BE49-F238E27FC236}">
                  <a16:creationId xmlns:a16="http://schemas.microsoft.com/office/drawing/2014/main" id="{00000000-0008-0000-0000-00009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20</xdr:row>
          <xdr:rowOff>66675</xdr:rowOff>
        </xdr:from>
        <xdr:to>
          <xdr:col>28</xdr:col>
          <xdr:colOff>95250</xdr:colOff>
          <xdr:row>21</xdr:row>
          <xdr:rowOff>114300</xdr:rowOff>
        </xdr:to>
        <xdr:sp macro="" textlink="">
          <xdr:nvSpPr>
            <xdr:cNvPr id="159895" name="Check Box 151" hidden="1">
              <a:extLst>
                <a:ext uri="{63B3BB69-23CF-44E3-9099-C40C66FF867C}">
                  <a14:compatExt spid="_x0000_s159895"/>
                </a:ext>
                <a:ext uri="{FF2B5EF4-FFF2-40B4-BE49-F238E27FC236}">
                  <a16:creationId xmlns:a16="http://schemas.microsoft.com/office/drawing/2014/main" id="{00000000-0008-0000-0000-00009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261</xdr:row>
          <xdr:rowOff>0</xdr:rowOff>
        </xdr:from>
        <xdr:to>
          <xdr:col>13</xdr:col>
          <xdr:colOff>19050</xdr:colOff>
          <xdr:row>261</xdr:row>
          <xdr:rowOff>180975</xdr:rowOff>
        </xdr:to>
        <xdr:sp macro="" textlink="">
          <xdr:nvSpPr>
            <xdr:cNvPr id="159897" name="Check Box 153" hidden="1">
              <a:extLst>
                <a:ext uri="{63B3BB69-23CF-44E3-9099-C40C66FF867C}">
                  <a14:compatExt spid="_x0000_s159897"/>
                </a:ext>
                <a:ext uri="{FF2B5EF4-FFF2-40B4-BE49-F238E27FC236}">
                  <a16:creationId xmlns:a16="http://schemas.microsoft.com/office/drawing/2014/main" id="{00000000-0008-0000-0000-00009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261</xdr:row>
          <xdr:rowOff>0</xdr:rowOff>
        </xdr:from>
        <xdr:to>
          <xdr:col>24</xdr:col>
          <xdr:colOff>152400</xdr:colOff>
          <xdr:row>261</xdr:row>
          <xdr:rowOff>180975</xdr:rowOff>
        </xdr:to>
        <xdr:sp macro="" textlink="">
          <xdr:nvSpPr>
            <xdr:cNvPr id="159898" name="Check Box 154" hidden="1">
              <a:extLst>
                <a:ext uri="{63B3BB69-23CF-44E3-9099-C40C66FF867C}">
                  <a14:compatExt spid="_x0000_s159898"/>
                </a:ext>
                <a:ext uri="{FF2B5EF4-FFF2-40B4-BE49-F238E27FC236}">
                  <a16:creationId xmlns:a16="http://schemas.microsoft.com/office/drawing/2014/main" id="{00000000-0008-0000-0000-00009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263</xdr:row>
          <xdr:rowOff>0</xdr:rowOff>
        </xdr:from>
        <xdr:to>
          <xdr:col>13</xdr:col>
          <xdr:colOff>9525</xdr:colOff>
          <xdr:row>263</xdr:row>
          <xdr:rowOff>180975</xdr:rowOff>
        </xdr:to>
        <xdr:sp macro="" textlink="">
          <xdr:nvSpPr>
            <xdr:cNvPr id="159899" name="Check Box 155" hidden="1">
              <a:extLst>
                <a:ext uri="{63B3BB69-23CF-44E3-9099-C40C66FF867C}">
                  <a14:compatExt spid="_x0000_s159899"/>
                </a:ext>
                <a:ext uri="{FF2B5EF4-FFF2-40B4-BE49-F238E27FC236}">
                  <a16:creationId xmlns:a16="http://schemas.microsoft.com/office/drawing/2014/main" id="{00000000-0008-0000-0000-00009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142875</xdr:colOff>
          <xdr:row>263</xdr:row>
          <xdr:rowOff>9525</xdr:rowOff>
        </xdr:from>
        <xdr:to>
          <xdr:col>24</xdr:col>
          <xdr:colOff>142875</xdr:colOff>
          <xdr:row>264</xdr:row>
          <xdr:rowOff>0</xdr:rowOff>
        </xdr:to>
        <xdr:sp macro="" textlink="">
          <xdr:nvSpPr>
            <xdr:cNvPr id="159900" name="Check Box 156" hidden="1">
              <a:extLst>
                <a:ext uri="{63B3BB69-23CF-44E3-9099-C40C66FF867C}">
                  <a14:compatExt spid="_x0000_s159900"/>
                </a:ext>
                <a:ext uri="{FF2B5EF4-FFF2-40B4-BE49-F238E27FC236}">
                  <a16:creationId xmlns:a16="http://schemas.microsoft.com/office/drawing/2014/main" id="{00000000-0008-0000-0000-00009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講じていない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261</xdr:row>
          <xdr:rowOff>19050</xdr:rowOff>
        </xdr:from>
        <xdr:to>
          <xdr:col>32</xdr:col>
          <xdr:colOff>57150</xdr:colOff>
          <xdr:row>262</xdr:row>
          <xdr:rowOff>9525</xdr:rowOff>
        </xdr:to>
        <xdr:sp macro="" textlink="">
          <xdr:nvSpPr>
            <xdr:cNvPr id="159901" name="Check Box 157" hidden="1">
              <a:extLst>
                <a:ext uri="{63B3BB69-23CF-44E3-9099-C40C66FF867C}">
                  <a14:compatExt spid="_x0000_s159901"/>
                </a:ext>
                <a:ext uri="{FF2B5EF4-FFF2-40B4-BE49-F238E27FC236}">
                  <a16:creationId xmlns:a16="http://schemas.microsoft.com/office/drawing/2014/main" id="{00000000-0008-0000-0000-00009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263</xdr:row>
          <xdr:rowOff>9525</xdr:rowOff>
        </xdr:from>
        <xdr:to>
          <xdr:col>32</xdr:col>
          <xdr:colOff>57150</xdr:colOff>
          <xdr:row>264</xdr:row>
          <xdr:rowOff>0</xdr:rowOff>
        </xdr:to>
        <xdr:sp macro="" textlink="">
          <xdr:nvSpPr>
            <xdr:cNvPr id="159902" name="Check Box 158" hidden="1">
              <a:extLst>
                <a:ext uri="{63B3BB69-23CF-44E3-9099-C40C66FF867C}">
                  <a14:compatExt spid="_x0000_s159902"/>
                </a:ext>
                <a:ext uri="{FF2B5EF4-FFF2-40B4-BE49-F238E27FC236}">
                  <a16:creationId xmlns:a16="http://schemas.microsoft.com/office/drawing/2014/main" id="{00000000-0008-0000-0000-00009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20</xdr:row>
          <xdr:rowOff>66675</xdr:rowOff>
        </xdr:from>
        <xdr:to>
          <xdr:col>34</xdr:col>
          <xdr:colOff>133350</xdr:colOff>
          <xdr:row>21</xdr:row>
          <xdr:rowOff>104775</xdr:rowOff>
        </xdr:to>
        <xdr:sp macro="" textlink="">
          <xdr:nvSpPr>
            <xdr:cNvPr id="159914" name="Check Box 170" hidden="1">
              <a:extLst>
                <a:ext uri="{63B3BB69-23CF-44E3-9099-C40C66FF867C}">
                  <a14:compatExt spid="_x0000_s159914"/>
                </a:ext>
                <a:ext uri="{FF2B5EF4-FFF2-40B4-BE49-F238E27FC236}">
                  <a16:creationId xmlns:a16="http://schemas.microsoft.com/office/drawing/2014/main" id="{00000000-0008-0000-0000-0000A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108</xdr:row>
          <xdr:rowOff>95250</xdr:rowOff>
        </xdr:from>
        <xdr:to>
          <xdr:col>9</xdr:col>
          <xdr:colOff>142875</xdr:colOff>
          <xdr:row>109</xdr:row>
          <xdr:rowOff>114300</xdr:rowOff>
        </xdr:to>
        <xdr:sp macro="" textlink="">
          <xdr:nvSpPr>
            <xdr:cNvPr id="159916" name="Check Box 172" hidden="1">
              <a:extLst>
                <a:ext uri="{63B3BB69-23CF-44E3-9099-C40C66FF867C}">
                  <a14:compatExt spid="_x0000_s159916"/>
                </a:ext>
                <a:ext uri="{FF2B5EF4-FFF2-40B4-BE49-F238E27FC236}">
                  <a16:creationId xmlns:a16="http://schemas.microsoft.com/office/drawing/2014/main" id="{00000000-0008-0000-0000-0000A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108</xdr:row>
          <xdr:rowOff>95250</xdr:rowOff>
        </xdr:from>
        <xdr:to>
          <xdr:col>13</xdr:col>
          <xdr:colOff>76200</xdr:colOff>
          <xdr:row>109</xdr:row>
          <xdr:rowOff>114300</xdr:rowOff>
        </xdr:to>
        <xdr:sp macro="" textlink="">
          <xdr:nvSpPr>
            <xdr:cNvPr id="159917" name="Check Box 173" hidden="1">
              <a:extLst>
                <a:ext uri="{63B3BB69-23CF-44E3-9099-C40C66FF867C}">
                  <a14:compatExt spid="_x0000_s159917"/>
                </a:ext>
                <a:ext uri="{FF2B5EF4-FFF2-40B4-BE49-F238E27FC236}">
                  <a16:creationId xmlns:a16="http://schemas.microsoft.com/office/drawing/2014/main" id="{00000000-0008-0000-0000-0000A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108</xdr:row>
          <xdr:rowOff>95250</xdr:rowOff>
        </xdr:from>
        <xdr:to>
          <xdr:col>9</xdr:col>
          <xdr:colOff>142875</xdr:colOff>
          <xdr:row>109</xdr:row>
          <xdr:rowOff>114300</xdr:rowOff>
        </xdr:to>
        <xdr:sp macro="" textlink="">
          <xdr:nvSpPr>
            <xdr:cNvPr id="159918" name="Check Box 174" hidden="1">
              <a:extLst>
                <a:ext uri="{63B3BB69-23CF-44E3-9099-C40C66FF867C}">
                  <a14:compatExt spid="_x0000_s159918"/>
                </a:ext>
                <a:ext uri="{FF2B5EF4-FFF2-40B4-BE49-F238E27FC236}">
                  <a16:creationId xmlns:a16="http://schemas.microsoft.com/office/drawing/2014/main" id="{00000000-0008-0000-0000-0000A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108</xdr:row>
          <xdr:rowOff>95250</xdr:rowOff>
        </xdr:from>
        <xdr:to>
          <xdr:col>13</xdr:col>
          <xdr:colOff>76200</xdr:colOff>
          <xdr:row>109</xdr:row>
          <xdr:rowOff>114300</xdr:rowOff>
        </xdr:to>
        <xdr:sp macro="" textlink="">
          <xdr:nvSpPr>
            <xdr:cNvPr id="159919" name="Check Box 175" hidden="1">
              <a:extLst>
                <a:ext uri="{63B3BB69-23CF-44E3-9099-C40C66FF867C}">
                  <a14:compatExt spid="_x0000_s159919"/>
                </a:ext>
                <a:ext uri="{FF2B5EF4-FFF2-40B4-BE49-F238E27FC236}">
                  <a16:creationId xmlns:a16="http://schemas.microsoft.com/office/drawing/2014/main" id="{00000000-0008-0000-0000-0000A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108</xdr:row>
          <xdr:rowOff>171450</xdr:rowOff>
        </xdr:from>
        <xdr:to>
          <xdr:col>19</xdr:col>
          <xdr:colOff>47625</xdr:colOff>
          <xdr:row>110</xdr:row>
          <xdr:rowOff>28575</xdr:rowOff>
        </xdr:to>
        <xdr:sp macro="" textlink="">
          <xdr:nvSpPr>
            <xdr:cNvPr id="159920" name="Check Box 176" hidden="1">
              <a:extLst>
                <a:ext uri="{63B3BB69-23CF-44E3-9099-C40C66FF867C}">
                  <a14:compatExt spid="_x0000_s159920"/>
                </a:ext>
                <a:ext uri="{FF2B5EF4-FFF2-40B4-BE49-F238E27FC236}">
                  <a16:creationId xmlns:a16="http://schemas.microsoft.com/office/drawing/2014/main" id="{00000000-0008-0000-0000-0000B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108</xdr:row>
          <xdr:rowOff>171450</xdr:rowOff>
        </xdr:from>
        <xdr:to>
          <xdr:col>28</xdr:col>
          <xdr:colOff>133350</xdr:colOff>
          <xdr:row>110</xdr:row>
          <xdr:rowOff>28575</xdr:rowOff>
        </xdr:to>
        <xdr:sp macro="" textlink="">
          <xdr:nvSpPr>
            <xdr:cNvPr id="159921" name="Check Box 177" hidden="1">
              <a:extLst>
                <a:ext uri="{63B3BB69-23CF-44E3-9099-C40C66FF867C}">
                  <a14:compatExt spid="_x0000_s159921"/>
                </a:ext>
                <a:ext uri="{FF2B5EF4-FFF2-40B4-BE49-F238E27FC236}">
                  <a16:creationId xmlns:a16="http://schemas.microsoft.com/office/drawing/2014/main" id="{00000000-0008-0000-0000-0000B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136</xdr:row>
          <xdr:rowOff>76200</xdr:rowOff>
        </xdr:from>
        <xdr:to>
          <xdr:col>20</xdr:col>
          <xdr:colOff>171450</xdr:colOff>
          <xdr:row>137</xdr:row>
          <xdr:rowOff>123825</xdr:rowOff>
        </xdr:to>
        <xdr:sp macro="" textlink="">
          <xdr:nvSpPr>
            <xdr:cNvPr id="159922" name="Check Box 178" hidden="1">
              <a:extLst>
                <a:ext uri="{63B3BB69-23CF-44E3-9099-C40C66FF867C}">
                  <a14:compatExt spid="_x0000_s159922"/>
                </a:ext>
                <a:ext uri="{FF2B5EF4-FFF2-40B4-BE49-F238E27FC236}">
                  <a16:creationId xmlns:a16="http://schemas.microsoft.com/office/drawing/2014/main" id="{00000000-0008-0000-0000-0000B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周知している(書面配布・掲示・事務室に設置)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136</xdr:row>
          <xdr:rowOff>85725</xdr:rowOff>
        </xdr:from>
        <xdr:to>
          <xdr:col>26</xdr:col>
          <xdr:colOff>171450</xdr:colOff>
          <xdr:row>137</xdr:row>
          <xdr:rowOff>104775</xdr:rowOff>
        </xdr:to>
        <xdr:sp macro="" textlink="">
          <xdr:nvSpPr>
            <xdr:cNvPr id="159923" name="Check Box 179" hidden="1">
              <a:extLst>
                <a:ext uri="{63B3BB69-23CF-44E3-9099-C40C66FF867C}">
                  <a14:compatExt spid="_x0000_s159923"/>
                </a:ext>
                <a:ext uri="{FF2B5EF4-FFF2-40B4-BE49-F238E27FC236}">
                  <a16:creationId xmlns:a16="http://schemas.microsoft.com/office/drawing/2014/main" id="{00000000-0008-0000-0000-0000B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138</xdr:row>
          <xdr:rowOff>95250</xdr:rowOff>
        </xdr:from>
        <xdr:to>
          <xdr:col>9</xdr:col>
          <xdr:colOff>142875</xdr:colOff>
          <xdr:row>139</xdr:row>
          <xdr:rowOff>114300</xdr:rowOff>
        </xdr:to>
        <xdr:sp macro="" textlink="">
          <xdr:nvSpPr>
            <xdr:cNvPr id="159924" name="Check Box 180" hidden="1">
              <a:extLst>
                <a:ext uri="{63B3BB69-23CF-44E3-9099-C40C66FF867C}">
                  <a14:compatExt spid="_x0000_s159924"/>
                </a:ext>
                <a:ext uri="{FF2B5EF4-FFF2-40B4-BE49-F238E27FC236}">
                  <a16:creationId xmlns:a16="http://schemas.microsoft.com/office/drawing/2014/main" id="{00000000-0008-0000-0000-0000B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138</xdr:row>
          <xdr:rowOff>95250</xdr:rowOff>
        </xdr:from>
        <xdr:to>
          <xdr:col>13</xdr:col>
          <xdr:colOff>76200</xdr:colOff>
          <xdr:row>139</xdr:row>
          <xdr:rowOff>114300</xdr:rowOff>
        </xdr:to>
        <xdr:sp macro="" textlink="">
          <xdr:nvSpPr>
            <xdr:cNvPr id="159925" name="Check Box 181" hidden="1">
              <a:extLst>
                <a:ext uri="{63B3BB69-23CF-44E3-9099-C40C66FF867C}">
                  <a14:compatExt spid="_x0000_s159925"/>
                </a:ext>
                <a:ext uri="{FF2B5EF4-FFF2-40B4-BE49-F238E27FC236}">
                  <a16:creationId xmlns:a16="http://schemas.microsoft.com/office/drawing/2014/main" id="{00000000-0008-0000-0000-0000B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140</xdr:row>
          <xdr:rowOff>0</xdr:rowOff>
        </xdr:from>
        <xdr:to>
          <xdr:col>17</xdr:col>
          <xdr:colOff>123825</xdr:colOff>
          <xdr:row>141</xdr:row>
          <xdr:rowOff>19050</xdr:rowOff>
        </xdr:to>
        <xdr:sp macro="" textlink="">
          <xdr:nvSpPr>
            <xdr:cNvPr id="159926" name="Check Box 182" hidden="1">
              <a:extLst>
                <a:ext uri="{63B3BB69-23CF-44E3-9099-C40C66FF867C}">
                  <a14:compatExt spid="_x0000_s159926"/>
                </a:ext>
                <a:ext uri="{FF2B5EF4-FFF2-40B4-BE49-F238E27FC236}">
                  <a16:creationId xmlns:a16="http://schemas.microsoft.com/office/drawing/2014/main" id="{00000000-0008-0000-0000-0000B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140</xdr:row>
          <xdr:rowOff>180975</xdr:rowOff>
        </xdr:from>
        <xdr:to>
          <xdr:col>17</xdr:col>
          <xdr:colOff>114300</xdr:colOff>
          <xdr:row>142</xdr:row>
          <xdr:rowOff>9525</xdr:rowOff>
        </xdr:to>
        <xdr:sp macro="" textlink="">
          <xdr:nvSpPr>
            <xdr:cNvPr id="159928" name="Check Box 184" hidden="1">
              <a:extLst>
                <a:ext uri="{63B3BB69-23CF-44E3-9099-C40C66FF867C}">
                  <a14:compatExt spid="_x0000_s159928"/>
                </a:ext>
                <a:ext uri="{FF2B5EF4-FFF2-40B4-BE49-F238E27FC236}">
                  <a16:creationId xmlns:a16="http://schemas.microsoft.com/office/drawing/2014/main" id="{00000000-0008-0000-0000-0000B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140</xdr:row>
          <xdr:rowOff>180975</xdr:rowOff>
        </xdr:from>
        <xdr:to>
          <xdr:col>21</xdr:col>
          <xdr:colOff>104775</xdr:colOff>
          <xdr:row>142</xdr:row>
          <xdr:rowOff>9525</xdr:rowOff>
        </xdr:to>
        <xdr:sp macro="" textlink="">
          <xdr:nvSpPr>
            <xdr:cNvPr id="159929" name="Check Box 185" hidden="1">
              <a:extLst>
                <a:ext uri="{63B3BB69-23CF-44E3-9099-C40C66FF867C}">
                  <a14:compatExt spid="_x0000_s159929"/>
                </a:ext>
                <a:ext uri="{FF2B5EF4-FFF2-40B4-BE49-F238E27FC236}">
                  <a16:creationId xmlns:a16="http://schemas.microsoft.com/office/drawing/2014/main" id="{00000000-0008-0000-0000-0000B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143</xdr:row>
          <xdr:rowOff>28575</xdr:rowOff>
        </xdr:from>
        <xdr:to>
          <xdr:col>17</xdr:col>
          <xdr:colOff>123825</xdr:colOff>
          <xdr:row>143</xdr:row>
          <xdr:rowOff>161925</xdr:rowOff>
        </xdr:to>
        <xdr:sp macro="" textlink="">
          <xdr:nvSpPr>
            <xdr:cNvPr id="159930" name="Check Box 186" hidden="1">
              <a:extLst>
                <a:ext uri="{63B3BB69-23CF-44E3-9099-C40C66FF867C}">
                  <a14:compatExt spid="_x0000_s159930"/>
                </a:ext>
                <a:ext uri="{FF2B5EF4-FFF2-40B4-BE49-F238E27FC236}">
                  <a16:creationId xmlns:a16="http://schemas.microsoft.com/office/drawing/2014/main" id="{00000000-0008-0000-0000-0000B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142</xdr:row>
          <xdr:rowOff>180975</xdr:rowOff>
        </xdr:from>
        <xdr:to>
          <xdr:col>21</xdr:col>
          <xdr:colOff>133350</xdr:colOff>
          <xdr:row>144</xdr:row>
          <xdr:rowOff>19050</xdr:rowOff>
        </xdr:to>
        <xdr:sp macro="" textlink="">
          <xdr:nvSpPr>
            <xdr:cNvPr id="159931" name="Check Box 187" hidden="1">
              <a:extLst>
                <a:ext uri="{63B3BB69-23CF-44E3-9099-C40C66FF867C}">
                  <a14:compatExt spid="_x0000_s159931"/>
                </a:ext>
                <a:ext uri="{FF2B5EF4-FFF2-40B4-BE49-F238E27FC236}">
                  <a16:creationId xmlns:a16="http://schemas.microsoft.com/office/drawing/2014/main" id="{00000000-0008-0000-0000-0000B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139</xdr:row>
          <xdr:rowOff>180975</xdr:rowOff>
        </xdr:from>
        <xdr:to>
          <xdr:col>21</xdr:col>
          <xdr:colOff>123825</xdr:colOff>
          <xdr:row>141</xdr:row>
          <xdr:rowOff>19050</xdr:rowOff>
        </xdr:to>
        <xdr:sp macro="" textlink="">
          <xdr:nvSpPr>
            <xdr:cNvPr id="159932" name="Check Box 188" hidden="1">
              <a:extLst>
                <a:ext uri="{63B3BB69-23CF-44E3-9099-C40C66FF867C}">
                  <a14:compatExt spid="_x0000_s159932"/>
                </a:ext>
                <a:ext uri="{FF2B5EF4-FFF2-40B4-BE49-F238E27FC236}">
                  <a16:creationId xmlns:a16="http://schemas.microsoft.com/office/drawing/2014/main" id="{00000000-0008-0000-0000-0000B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142</xdr:row>
          <xdr:rowOff>0</xdr:rowOff>
        </xdr:from>
        <xdr:to>
          <xdr:col>17</xdr:col>
          <xdr:colOff>114300</xdr:colOff>
          <xdr:row>143</xdr:row>
          <xdr:rowOff>19050</xdr:rowOff>
        </xdr:to>
        <xdr:sp macro="" textlink="">
          <xdr:nvSpPr>
            <xdr:cNvPr id="159933" name="Check Box 189" hidden="1">
              <a:extLst>
                <a:ext uri="{63B3BB69-23CF-44E3-9099-C40C66FF867C}">
                  <a14:compatExt spid="_x0000_s159933"/>
                </a:ext>
                <a:ext uri="{FF2B5EF4-FFF2-40B4-BE49-F238E27FC236}">
                  <a16:creationId xmlns:a16="http://schemas.microsoft.com/office/drawing/2014/main" id="{00000000-0008-0000-0000-0000B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141</xdr:row>
          <xdr:rowOff>180975</xdr:rowOff>
        </xdr:from>
        <xdr:to>
          <xdr:col>21</xdr:col>
          <xdr:colOff>123825</xdr:colOff>
          <xdr:row>143</xdr:row>
          <xdr:rowOff>19050</xdr:rowOff>
        </xdr:to>
        <xdr:sp macro="" textlink="">
          <xdr:nvSpPr>
            <xdr:cNvPr id="159934" name="Check Box 190" hidden="1">
              <a:extLst>
                <a:ext uri="{63B3BB69-23CF-44E3-9099-C40C66FF867C}">
                  <a14:compatExt spid="_x0000_s159934"/>
                </a:ext>
                <a:ext uri="{FF2B5EF4-FFF2-40B4-BE49-F238E27FC236}">
                  <a16:creationId xmlns:a16="http://schemas.microsoft.com/office/drawing/2014/main" id="{00000000-0008-0000-0000-0000B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140</xdr:row>
          <xdr:rowOff>0</xdr:rowOff>
        </xdr:from>
        <xdr:to>
          <xdr:col>17</xdr:col>
          <xdr:colOff>123825</xdr:colOff>
          <xdr:row>141</xdr:row>
          <xdr:rowOff>19050</xdr:rowOff>
        </xdr:to>
        <xdr:sp macro="" textlink="">
          <xdr:nvSpPr>
            <xdr:cNvPr id="159935" name="Check Box 191" hidden="1">
              <a:extLst>
                <a:ext uri="{63B3BB69-23CF-44E3-9099-C40C66FF867C}">
                  <a14:compatExt spid="_x0000_s159935"/>
                </a:ext>
                <a:ext uri="{FF2B5EF4-FFF2-40B4-BE49-F238E27FC236}">
                  <a16:creationId xmlns:a16="http://schemas.microsoft.com/office/drawing/2014/main" id="{00000000-0008-0000-0000-0000B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143</xdr:row>
          <xdr:rowOff>180975</xdr:rowOff>
        </xdr:from>
        <xdr:to>
          <xdr:col>35</xdr:col>
          <xdr:colOff>0</xdr:colOff>
          <xdr:row>145</xdr:row>
          <xdr:rowOff>9525</xdr:rowOff>
        </xdr:to>
        <xdr:sp macro="" textlink="">
          <xdr:nvSpPr>
            <xdr:cNvPr id="159938" name="Check Box 194" hidden="1">
              <a:extLst>
                <a:ext uri="{63B3BB69-23CF-44E3-9099-C40C66FF867C}">
                  <a14:compatExt spid="_x0000_s159938"/>
                </a:ext>
                <a:ext uri="{FF2B5EF4-FFF2-40B4-BE49-F238E27FC236}">
                  <a16:creationId xmlns:a16="http://schemas.microsoft.com/office/drawing/2014/main" id="{00000000-0008-0000-0000-0000C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140</xdr:row>
          <xdr:rowOff>180975</xdr:rowOff>
        </xdr:from>
        <xdr:to>
          <xdr:col>17</xdr:col>
          <xdr:colOff>114300</xdr:colOff>
          <xdr:row>142</xdr:row>
          <xdr:rowOff>9525</xdr:rowOff>
        </xdr:to>
        <xdr:sp macro="" textlink="">
          <xdr:nvSpPr>
            <xdr:cNvPr id="159939" name="Check Box 195" hidden="1">
              <a:extLst>
                <a:ext uri="{63B3BB69-23CF-44E3-9099-C40C66FF867C}">
                  <a14:compatExt spid="_x0000_s159939"/>
                </a:ext>
                <a:ext uri="{FF2B5EF4-FFF2-40B4-BE49-F238E27FC236}">
                  <a16:creationId xmlns:a16="http://schemas.microsoft.com/office/drawing/2014/main" id="{00000000-0008-0000-0000-0000C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140</xdr:row>
          <xdr:rowOff>180975</xdr:rowOff>
        </xdr:from>
        <xdr:to>
          <xdr:col>21</xdr:col>
          <xdr:colOff>104775</xdr:colOff>
          <xdr:row>142</xdr:row>
          <xdr:rowOff>9525</xdr:rowOff>
        </xdr:to>
        <xdr:sp macro="" textlink="">
          <xdr:nvSpPr>
            <xdr:cNvPr id="159940" name="Check Box 196" hidden="1">
              <a:extLst>
                <a:ext uri="{63B3BB69-23CF-44E3-9099-C40C66FF867C}">
                  <a14:compatExt spid="_x0000_s159940"/>
                </a:ext>
                <a:ext uri="{FF2B5EF4-FFF2-40B4-BE49-F238E27FC236}">
                  <a16:creationId xmlns:a16="http://schemas.microsoft.com/office/drawing/2014/main" id="{00000000-0008-0000-0000-0000C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143</xdr:row>
          <xdr:rowOff>28575</xdr:rowOff>
        </xdr:from>
        <xdr:to>
          <xdr:col>17</xdr:col>
          <xdr:colOff>123825</xdr:colOff>
          <xdr:row>143</xdr:row>
          <xdr:rowOff>161925</xdr:rowOff>
        </xdr:to>
        <xdr:sp macro="" textlink="">
          <xdr:nvSpPr>
            <xdr:cNvPr id="159941" name="Check Box 197" hidden="1">
              <a:extLst>
                <a:ext uri="{63B3BB69-23CF-44E3-9099-C40C66FF867C}">
                  <a14:compatExt spid="_x0000_s159941"/>
                </a:ext>
                <a:ext uri="{FF2B5EF4-FFF2-40B4-BE49-F238E27FC236}">
                  <a16:creationId xmlns:a16="http://schemas.microsoft.com/office/drawing/2014/main" id="{00000000-0008-0000-0000-0000C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142</xdr:row>
          <xdr:rowOff>180975</xdr:rowOff>
        </xdr:from>
        <xdr:to>
          <xdr:col>21</xdr:col>
          <xdr:colOff>133350</xdr:colOff>
          <xdr:row>144</xdr:row>
          <xdr:rowOff>19050</xdr:rowOff>
        </xdr:to>
        <xdr:sp macro="" textlink="">
          <xdr:nvSpPr>
            <xdr:cNvPr id="159942" name="Check Box 198" hidden="1">
              <a:extLst>
                <a:ext uri="{63B3BB69-23CF-44E3-9099-C40C66FF867C}">
                  <a14:compatExt spid="_x0000_s159942"/>
                </a:ext>
                <a:ext uri="{FF2B5EF4-FFF2-40B4-BE49-F238E27FC236}">
                  <a16:creationId xmlns:a16="http://schemas.microsoft.com/office/drawing/2014/main" id="{00000000-0008-0000-0000-0000C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139</xdr:row>
          <xdr:rowOff>180975</xdr:rowOff>
        </xdr:from>
        <xdr:to>
          <xdr:col>21</xdr:col>
          <xdr:colOff>123825</xdr:colOff>
          <xdr:row>141</xdr:row>
          <xdr:rowOff>19050</xdr:rowOff>
        </xdr:to>
        <xdr:sp macro="" textlink="">
          <xdr:nvSpPr>
            <xdr:cNvPr id="159943" name="Check Box 199" hidden="1">
              <a:extLst>
                <a:ext uri="{63B3BB69-23CF-44E3-9099-C40C66FF867C}">
                  <a14:compatExt spid="_x0000_s159943"/>
                </a:ext>
                <a:ext uri="{FF2B5EF4-FFF2-40B4-BE49-F238E27FC236}">
                  <a16:creationId xmlns:a16="http://schemas.microsoft.com/office/drawing/2014/main" id="{00000000-0008-0000-0000-0000C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142</xdr:row>
          <xdr:rowOff>0</xdr:rowOff>
        </xdr:from>
        <xdr:to>
          <xdr:col>17</xdr:col>
          <xdr:colOff>114300</xdr:colOff>
          <xdr:row>143</xdr:row>
          <xdr:rowOff>19050</xdr:rowOff>
        </xdr:to>
        <xdr:sp macro="" textlink="">
          <xdr:nvSpPr>
            <xdr:cNvPr id="159944" name="Check Box 200" hidden="1">
              <a:extLst>
                <a:ext uri="{63B3BB69-23CF-44E3-9099-C40C66FF867C}">
                  <a14:compatExt spid="_x0000_s159944"/>
                </a:ext>
                <a:ext uri="{FF2B5EF4-FFF2-40B4-BE49-F238E27FC236}">
                  <a16:creationId xmlns:a16="http://schemas.microsoft.com/office/drawing/2014/main" id="{00000000-0008-0000-0000-0000C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141</xdr:row>
          <xdr:rowOff>180975</xdr:rowOff>
        </xdr:from>
        <xdr:to>
          <xdr:col>21</xdr:col>
          <xdr:colOff>123825</xdr:colOff>
          <xdr:row>143</xdr:row>
          <xdr:rowOff>19050</xdr:rowOff>
        </xdr:to>
        <xdr:sp macro="" textlink="">
          <xdr:nvSpPr>
            <xdr:cNvPr id="159945" name="Check Box 201" hidden="1">
              <a:extLst>
                <a:ext uri="{63B3BB69-23CF-44E3-9099-C40C66FF867C}">
                  <a14:compatExt spid="_x0000_s159945"/>
                </a:ext>
                <a:ext uri="{FF2B5EF4-FFF2-40B4-BE49-F238E27FC236}">
                  <a16:creationId xmlns:a16="http://schemas.microsoft.com/office/drawing/2014/main" id="{00000000-0008-0000-0000-0000C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146</xdr:row>
          <xdr:rowOff>9525</xdr:rowOff>
        </xdr:from>
        <xdr:to>
          <xdr:col>35</xdr:col>
          <xdr:colOff>0</xdr:colOff>
          <xdr:row>147</xdr:row>
          <xdr:rowOff>28575</xdr:rowOff>
        </xdr:to>
        <xdr:sp macro="" textlink="">
          <xdr:nvSpPr>
            <xdr:cNvPr id="159974" name="Check Box 230" hidden="1">
              <a:extLst>
                <a:ext uri="{63B3BB69-23CF-44E3-9099-C40C66FF867C}">
                  <a14:compatExt spid="_x0000_s159974"/>
                </a:ext>
                <a:ext uri="{FF2B5EF4-FFF2-40B4-BE49-F238E27FC236}">
                  <a16:creationId xmlns:a16="http://schemas.microsoft.com/office/drawing/2014/main" id="{00000000-0008-0000-0000-0000E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147</xdr:row>
          <xdr:rowOff>0</xdr:rowOff>
        </xdr:from>
        <xdr:to>
          <xdr:col>35</xdr:col>
          <xdr:colOff>0</xdr:colOff>
          <xdr:row>148</xdr:row>
          <xdr:rowOff>28575</xdr:rowOff>
        </xdr:to>
        <xdr:sp macro="" textlink="">
          <xdr:nvSpPr>
            <xdr:cNvPr id="159977" name="Check Box 233" hidden="1">
              <a:extLst>
                <a:ext uri="{63B3BB69-23CF-44E3-9099-C40C66FF867C}">
                  <a14:compatExt spid="_x0000_s159977"/>
                </a:ext>
                <a:ext uri="{FF2B5EF4-FFF2-40B4-BE49-F238E27FC236}">
                  <a16:creationId xmlns:a16="http://schemas.microsoft.com/office/drawing/2014/main" id="{00000000-0008-0000-0000-0000E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144</xdr:row>
          <xdr:rowOff>190500</xdr:rowOff>
        </xdr:from>
        <xdr:to>
          <xdr:col>34</xdr:col>
          <xdr:colOff>161925</xdr:colOff>
          <xdr:row>146</xdr:row>
          <xdr:rowOff>19050</xdr:rowOff>
        </xdr:to>
        <xdr:sp macro="" textlink="">
          <xdr:nvSpPr>
            <xdr:cNvPr id="159980" name="Check Box 236" hidden="1">
              <a:extLst>
                <a:ext uri="{63B3BB69-23CF-44E3-9099-C40C66FF867C}">
                  <a14:compatExt spid="_x0000_s159980"/>
                </a:ext>
                <a:ext uri="{FF2B5EF4-FFF2-40B4-BE49-F238E27FC236}">
                  <a16:creationId xmlns:a16="http://schemas.microsoft.com/office/drawing/2014/main" id="{00000000-0008-0000-0000-0000E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148</xdr:row>
          <xdr:rowOff>9525</xdr:rowOff>
        </xdr:from>
        <xdr:to>
          <xdr:col>34</xdr:col>
          <xdr:colOff>171450</xdr:colOff>
          <xdr:row>150</xdr:row>
          <xdr:rowOff>28575</xdr:rowOff>
        </xdr:to>
        <xdr:sp macro="" textlink="">
          <xdr:nvSpPr>
            <xdr:cNvPr id="159983" name="Check Box 239" hidden="1">
              <a:extLst>
                <a:ext uri="{63B3BB69-23CF-44E3-9099-C40C66FF867C}">
                  <a14:compatExt spid="_x0000_s159983"/>
                </a:ext>
                <a:ext uri="{FF2B5EF4-FFF2-40B4-BE49-F238E27FC236}">
                  <a16:creationId xmlns:a16="http://schemas.microsoft.com/office/drawing/2014/main" id="{00000000-0008-0000-0000-0000E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143</xdr:row>
          <xdr:rowOff>190500</xdr:rowOff>
        </xdr:from>
        <xdr:to>
          <xdr:col>23</xdr:col>
          <xdr:colOff>161925</xdr:colOff>
          <xdr:row>145</xdr:row>
          <xdr:rowOff>9525</xdr:rowOff>
        </xdr:to>
        <xdr:sp macro="" textlink="">
          <xdr:nvSpPr>
            <xdr:cNvPr id="159987" name="Check Box 243" hidden="1">
              <a:extLst>
                <a:ext uri="{63B3BB69-23CF-44E3-9099-C40C66FF867C}">
                  <a14:compatExt spid="_x0000_s159987"/>
                </a:ext>
                <a:ext uri="{FF2B5EF4-FFF2-40B4-BE49-F238E27FC236}">
                  <a16:creationId xmlns:a16="http://schemas.microsoft.com/office/drawing/2014/main" id="{00000000-0008-0000-0000-0000F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システム管理（アプリ等）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145</xdr:row>
          <xdr:rowOff>0</xdr:rowOff>
        </xdr:from>
        <xdr:to>
          <xdr:col>24</xdr:col>
          <xdr:colOff>0</xdr:colOff>
          <xdr:row>146</xdr:row>
          <xdr:rowOff>9525</xdr:rowOff>
        </xdr:to>
        <xdr:sp macro="" textlink="">
          <xdr:nvSpPr>
            <xdr:cNvPr id="159988" name="Check Box 244" hidden="1">
              <a:extLst>
                <a:ext uri="{63B3BB69-23CF-44E3-9099-C40C66FF867C}">
                  <a14:compatExt spid="_x0000_s159988"/>
                </a:ext>
                <a:ext uri="{FF2B5EF4-FFF2-40B4-BE49-F238E27FC236}">
                  <a16:creationId xmlns:a16="http://schemas.microsoft.com/office/drawing/2014/main" id="{00000000-0008-0000-0000-0000F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システム管理（アプリ等）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146</xdr:row>
          <xdr:rowOff>0</xdr:rowOff>
        </xdr:from>
        <xdr:to>
          <xdr:col>24</xdr:col>
          <xdr:colOff>0</xdr:colOff>
          <xdr:row>147</xdr:row>
          <xdr:rowOff>9525</xdr:rowOff>
        </xdr:to>
        <xdr:sp macro="" textlink="">
          <xdr:nvSpPr>
            <xdr:cNvPr id="159989" name="Check Box 245" hidden="1">
              <a:extLst>
                <a:ext uri="{63B3BB69-23CF-44E3-9099-C40C66FF867C}">
                  <a14:compatExt spid="_x0000_s159989"/>
                </a:ext>
                <a:ext uri="{FF2B5EF4-FFF2-40B4-BE49-F238E27FC236}">
                  <a16:creationId xmlns:a16="http://schemas.microsoft.com/office/drawing/2014/main" id="{00000000-0008-0000-0000-0000F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システム管理（アプリ等）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147</xdr:row>
          <xdr:rowOff>0</xdr:rowOff>
        </xdr:from>
        <xdr:to>
          <xdr:col>24</xdr:col>
          <xdr:colOff>0</xdr:colOff>
          <xdr:row>148</xdr:row>
          <xdr:rowOff>19050</xdr:rowOff>
        </xdr:to>
        <xdr:sp macro="" textlink="">
          <xdr:nvSpPr>
            <xdr:cNvPr id="159990" name="Check Box 246" hidden="1">
              <a:extLst>
                <a:ext uri="{63B3BB69-23CF-44E3-9099-C40C66FF867C}">
                  <a14:compatExt spid="_x0000_s159990"/>
                </a:ext>
                <a:ext uri="{FF2B5EF4-FFF2-40B4-BE49-F238E27FC236}">
                  <a16:creationId xmlns:a16="http://schemas.microsoft.com/office/drawing/2014/main" id="{00000000-0008-0000-0000-0000F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システム管理（アプリ等）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147</xdr:row>
          <xdr:rowOff>171450</xdr:rowOff>
        </xdr:from>
        <xdr:to>
          <xdr:col>24</xdr:col>
          <xdr:colOff>0</xdr:colOff>
          <xdr:row>149</xdr:row>
          <xdr:rowOff>0</xdr:rowOff>
        </xdr:to>
        <xdr:sp macro="" textlink="">
          <xdr:nvSpPr>
            <xdr:cNvPr id="159991" name="Check Box 247" hidden="1">
              <a:extLst>
                <a:ext uri="{63B3BB69-23CF-44E3-9099-C40C66FF867C}">
                  <a14:compatExt spid="_x0000_s159991"/>
                </a:ext>
                <a:ext uri="{FF2B5EF4-FFF2-40B4-BE49-F238E27FC236}">
                  <a16:creationId xmlns:a16="http://schemas.microsoft.com/office/drawing/2014/main" id="{00000000-0008-0000-0000-0000F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システム管理（アプリ等）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143</xdr:row>
          <xdr:rowOff>180975</xdr:rowOff>
        </xdr:from>
        <xdr:to>
          <xdr:col>31</xdr:col>
          <xdr:colOff>161925</xdr:colOff>
          <xdr:row>145</xdr:row>
          <xdr:rowOff>9525</xdr:rowOff>
        </xdr:to>
        <xdr:sp macro="" textlink="">
          <xdr:nvSpPr>
            <xdr:cNvPr id="159992" name="Check Box 248" hidden="1">
              <a:extLst>
                <a:ext uri="{63B3BB69-23CF-44E3-9099-C40C66FF867C}">
                  <a14:compatExt spid="_x0000_s159992"/>
                </a:ext>
                <a:ext uri="{FF2B5EF4-FFF2-40B4-BE49-F238E27FC236}">
                  <a16:creationId xmlns:a16="http://schemas.microsoft.com/office/drawing/2014/main" id="{00000000-0008-0000-0000-0000F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紙管理（タイムカード等）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146</xdr:row>
          <xdr:rowOff>0</xdr:rowOff>
        </xdr:from>
        <xdr:to>
          <xdr:col>31</xdr:col>
          <xdr:colOff>161925</xdr:colOff>
          <xdr:row>147</xdr:row>
          <xdr:rowOff>19050</xdr:rowOff>
        </xdr:to>
        <xdr:sp macro="" textlink="">
          <xdr:nvSpPr>
            <xdr:cNvPr id="159993" name="Check Box 249" hidden="1">
              <a:extLst>
                <a:ext uri="{63B3BB69-23CF-44E3-9099-C40C66FF867C}">
                  <a14:compatExt spid="_x0000_s159993"/>
                </a:ext>
                <a:ext uri="{FF2B5EF4-FFF2-40B4-BE49-F238E27FC236}">
                  <a16:creationId xmlns:a16="http://schemas.microsoft.com/office/drawing/2014/main" id="{00000000-0008-0000-0000-0000F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紙管理（タイムカード等）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144</xdr:row>
          <xdr:rowOff>190500</xdr:rowOff>
        </xdr:from>
        <xdr:to>
          <xdr:col>31</xdr:col>
          <xdr:colOff>161925</xdr:colOff>
          <xdr:row>146</xdr:row>
          <xdr:rowOff>19050</xdr:rowOff>
        </xdr:to>
        <xdr:sp macro="" textlink="">
          <xdr:nvSpPr>
            <xdr:cNvPr id="159994" name="Check Box 250" hidden="1">
              <a:extLst>
                <a:ext uri="{63B3BB69-23CF-44E3-9099-C40C66FF867C}">
                  <a14:compatExt spid="_x0000_s159994"/>
                </a:ext>
                <a:ext uri="{FF2B5EF4-FFF2-40B4-BE49-F238E27FC236}">
                  <a16:creationId xmlns:a16="http://schemas.microsoft.com/office/drawing/2014/main" id="{00000000-0008-0000-0000-0000F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紙管理（タイムカード等）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146</xdr:row>
          <xdr:rowOff>180975</xdr:rowOff>
        </xdr:from>
        <xdr:to>
          <xdr:col>31</xdr:col>
          <xdr:colOff>161925</xdr:colOff>
          <xdr:row>148</xdr:row>
          <xdr:rowOff>19050</xdr:rowOff>
        </xdr:to>
        <xdr:sp macro="" textlink="">
          <xdr:nvSpPr>
            <xdr:cNvPr id="159995" name="Check Box 251" hidden="1">
              <a:extLst>
                <a:ext uri="{63B3BB69-23CF-44E3-9099-C40C66FF867C}">
                  <a14:compatExt spid="_x0000_s159995"/>
                </a:ext>
                <a:ext uri="{FF2B5EF4-FFF2-40B4-BE49-F238E27FC236}">
                  <a16:creationId xmlns:a16="http://schemas.microsoft.com/office/drawing/2014/main" id="{00000000-0008-0000-0000-0000F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紙管理（タイムカード等）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147</xdr:row>
          <xdr:rowOff>171450</xdr:rowOff>
        </xdr:from>
        <xdr:to>
          <xdr:col>32</xdr:col>
          <xdr:colOff>0</xdr:colOff>
          <xdr:row>150</xdr:row>
          <xdr:rowOff>9525</xdr:rowOff>
        </xdr:to>
        <xdr:sp macro="" textlink="">
          <xdr:nvSpPr>
            <xdr:cNvPr id="159996" name="Check Box 252" hidden="1">
              <a:extLst>
                <a:ext uri="{63B3BB69-23CF-44E3-9099-C40C66FF867C}">
                  <a14:compatExt spid="_x0000_s159996"/>
                </a:ext>
                <a:ext uri="{FF2B5EF4-FFF2-40B4-BE49-F238E27FC236}">
                  <a16:creationId xmlns:a16="http://schemas.microsoft.com/office/drawing/2014/main" id="{00000000-0008-0000-0000-0000F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紙管理（タイムカード等）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41030</xdr:colOff>
          <xdr:row>86</xdr:row>
          <xdr:rowOff>180282</xdr:rowOff>
        </xdr:from>
        <xdr:to>
          <xdr:col>36</xdr:col>
          <xdr:colOff>136280</xdr:colOff>
          <xdr:row>88</xdr:row>
          <xdr:rowOff>39419</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184280" y="15925840"/>
              <a:ext cx="4139712" cy="328060"/>
              <a:chOff x="3169627" y="15921037"/>
              <a:chExt cx="4139713" cy="327855"/>
            </a:xfrm>
          </xdr:grpSpPr>
          <xdr:sp macro="" textlink="">
            <xdr:nvSpPr>
              <xdr:cNvPr id="160006" name="Check Box 262" hidden="1">
                <a:extLst>
                  <a:ext uri="{63B3BB69-23CF-44E3-9099-C40C66FF867C}">
                    <a14:compatExt spid="_x0000_s160006"/>
                  </a:ext>
                  <a:ext uri="{FF2B5EF4-FFF2-40B4-BE49-F238E27FC236}">
                    <a16:creationId xmlns:a16="http://schemas.microsoft.com/office/drawing/2014/main" id="{00000000-0008-0000-0000-000006710200}"/>
                  </a:ext>
                </a:extLst>
              </xdr:cNvPr>
              <xdr:cNvSpPr/>
            </xdr:nvSpPr>
            <xdr:spPr bwMode="auto">
              <a:xfrm>
                <a:off x="3169627" y="15922844"/>
                <a:ext cx="4139713" cy="3260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有（閉所減算の手続き→　　　　実施済　　　実施していない）</a:t>
                </a:r>
              </a:p>
            </xdr:txBody>
          </xdr:sp>
          <xdr:sp macro="" textlink="">
            <xdr:nvSpPr>
              <xdr:cNvPr id="160007" name="Check Box 263" hidden="1">
                <a:extLst>
                  <a:ext uri="{63B3BB69-23CF-44E3-9099-C40C66FF867C}">
                    <a14:compatExt spid="_x0000_s160007"/>
                  </a:ext>
                  <a:ext uri="{FF2B5EF4-FFF2-40B4-BE49-F238E27FC236}">
                    <a16:creationId xmlns:a16="http://schemas.microsoft.com/office/drawing/2014/main" id="{00000000-0008-0000-0000-000007710200}"/>
                  </a:ext>
                </a:extLst>
              </xdr:cNvPr>
              <xdr:cNvSpPr/>
            </xdr:nvSpPr>
            <xdr:spPr bwMode="auto">
              <a:xfrm>
                <a:off x="6512613" y="15921037"/>
                <a:ext cx="514350" cy="3260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sp macro="" textlink="">
            <xdr:nvSpPr>
              <xdr:cNvPr id="160008" name="Check Box 264" hidden="1">
                <a:extLst>
                  <a:ext uri="{63B3BB69-23CF-44E3-9099-C40C66FF867C}">
                    <a14:compatExt spid="_x0000_s160008"/>
                  </a:ext>
                  <a:ext uri="{FF2B5EF4-FFF2-40B4-BE49-F238E27FC236}">
                    <a16:creationId xmlns:a16="http://schemas.microsoft.com/office/drawing/2014/main" id="{00000000-0008-0000-0000-000008710200}"/>
                  </a:ext>
                </a:extLst>
              </xdr:cNvPr>
              <xdr:cNvSpPr/>
            </xdr:nvSpPr>
            <xdr:spPr bwMode="auto">
              <a:xfrm>
                <a:off x="5454018" y="15922697"/>
                <a:ext cx="285750" cy="3165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009" name="Check Box 265" hidden="1">
                <a:extLst>
                  <a:ext uri="{63B3BB69-23CF-44E3-9099-C40C66FF867C}">
                    <a14:compatExt spid="_x0000_s160009"/>
                  </a:ext>
                  <a:ext uri="{FF2B5EF4-FFF2-40B4-BE49-F238E27FC236}">
                    <a16:creationId xmlns:a16="http://schemas.microsoft.com/office/drawing/2014/main" id="{00000000-0008-0000-0000-000009710200}"/>
                  </a:ext>
                </a:extLst>
              </xdr:cNvPr>
              <xdr:cNvSpPr/>
            </xdr:nvSpPr>
            <xdr:spPr bwMode="auto">
              <a:xfrm>
                <a:off x="4730263" y="15927654"/>
                <a:ext cx="285750" cy="3165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36635</xdr:colOff>
          <xdr:row>87</xdr:row>
          <xdr:rowOff>246781</xdr:rowOff>
        </xdr:from>
        <xdr:to>
          <xdr:col>36</xdr:col>
          <xdr:colOff>131885</xdr:colOff>
          <xdr:row>89</xdr:row>
          <xdr:rowOff>24190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79885" y="16182839"/>
              <a:ext cx="4139712" cy="334255"/>
              <a:chOff x="3169627" y="15922897"/>
              <a:chExt cx="4139713" cy="334115"/>
            </a:xfrm>
          </xdr:grpSpPr>
          <xdr:sp macro="" textlink="">
            <xdr:nvSpPr>
              <xdr:cNvPr id="160018" name="Check Box 274" hidden="1">
                <a:extLst>
                  <a:ext uri="{63B3BB69-23CF-44E3-9099-C40C66FF867C}">
                    <a14:compatExt spid="_x0000_s160018"/>
                  </a:ext>
                  <a:ext uri="{FF2B5EF4-FFF2-40B4-BE49-F238E27FC236}">
                    <a16:creationId xmlns:a16="http://schemas.microsoft.com/office/drawing/2014/main" id="{00000000-0008-0000-0000-000012710200}"/>
                  </a:ext>
                </a:extLst>
              </xdr:cNvPr>
              <xdr:cNvSpPr/>
            </xdr:nvSpPr>
            <xdr:spPr bwMode="auto">
              <a:xfrm>
                <a:off x="3169627" y="15922897"/>
                <a:ext cx="4139713" cy="3260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有（閉所減算の手続き→　　　　実施済　　　実施していない）</a:t>
                </a:r>
              </a:p>
            </xdr:txBody>
          </xdr:sp>
          <xdr:sp macro="" textlink="">
            <xdr:nvSpPr>
              <xdr:cNvPr id="160019" name="Check Box 275" hidden="1">
                <a:extLst>
                  <a:ext uri="{63B3BB69-23CF-44E3-9099-C40C66FF867C}">
                    <a14:compatExt spid="_x0000_s160019"/>
                  </a:ext>
                  <a:ext uri="{FF2B5EF4-FFF2-40B4-BE49-F238E27FC236}">
                    <a16:creationId xmlns:a16="http://schemas.microsoft.com/office/drawing/2014/main" id="{00000000-0008-0000-0000-000013710200}"/>
                  </a:ext>
                </a:extLst>
              </xdr:cNvPr>
              <xdr:cNvSpPr/>
            </xdr:nvSpPr>
            <xdr:spPr bwMode="auto">
              <a:xfrm>
                <a:off x="6518036" y="15930964"/>
                <a:ext cx="514350" cy="3260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sp macro="" textlink="">
            <xdr:nvSpPr>
              <xdr:cNvPr id="160020" name="Check Box 276" hidden="1">
                <a:extLst>
                  <a:ext uri="{63B3BB69-23CF-44E3-9099-C40C66FF867C}">
                    <a14:compatExt spid="_x0000_s160020"/>
                  </a:ext>
                  <a:ext uri="{FF2B5EF4-FFF2-40B4-BE49-F238E27FC236}">
                    <a16:creationId xmlns:a16="http://schemas.microsoft.com/office/drawing/2014/main" id="{00000000-0008-0000-0000-000014710200}"/>
                  </a:ext>
                </a:extLst>
              </xdr:cNvPr>
              <xdr:cNvSpPr/>
            </xdr:nvSpPr>
            <xdr:spPr bwMode="auto">
              <a:xfrm>
                <a:off x="5448596" y="15927800"/>
                <a:ext cx="285750" cy="3165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021" name="Check Box 277" hidden="1">
                <a:extLst>
                  <a:ext uri="{63B3BB69-23CF-44E3-9099-C40C66FF867C}">
                    <a14:compatExt spid="_x0000_s160021"/>
                  </a:ext>
                  <a:ext uri="{FF2B5EF4-FFF2-40B4-BE49-F238E27FC236}">
                    <a16:creationId xmlns:a16="http://schemas.microsoft.com/office/drawing/2014/main" id="{00000000-0008-0000-0000-000015710200}"/>
                  </a:ext>
                </a:extLst>
              </xdr:cNvPr>
              <xdr:cNvSpPr/>
            </xdr:nvSpPr>
            <xdr:spPr bwMode="auto">
              <a:xfrm>
                <a:off x="4730263" y="15927800"/>
                <a:ext cx="285750" cy="3165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0</xdr:row>
      <xdr:rowOff>0</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0" y="0"/>
          <a:ext cx="95250" cy="0"/>
        </a:xfrm>
        <a:prstGeom prst="rect">
          <a:avLst/>
        </a:prstGeom>
        <a:solidFill>
          <a:srgbClr val="FFFF00"/>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47625</xdr:colOff>
      <xdr:row>0</xdr:row>
      <xdr:rowOff>47625</xdr:rowOff>
    </xdr:from>
    <xdr:to>
      <xdr:col>9</xdr:col>
      <xdr:colOff>66676</xdr:colOff>
      <xdr:row>3</xdr:row>
      <xdr:rowOff>85725</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47625" y="47625"/>
          <a:ext cx="876301" cy="3238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別紙６</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114300</xdr:colOff>
          <xdr:row>59</xdr:row>
          <xdr:rowOff>66675</xdr:rowOff>
        </xdr:from>
        <xdr:to>
          <xdr:col>32</xdr:col>
          <xdr:colOff>9525</xdr:colOff>
          <xdr:row>60</xdr:row>
          <xdr:rowOff>85725</xdr:rowOff>
        </xdr:to>
        <xdr:sp macro="" textlink="">
          <xdr:nvSpPr>
            <xdr:cNvPr id="106688" name="Check Box 12480" hidden="1">
              <a:extLst>
                <a:ext uri="{63B3BB69-23CF-44E3-9099-C40C66FF867C}">
                  <a14:compatExt spid="_x0000_s106688"/>
                </a:ext>
                <a:ext uri="{FF2B5EF4-FFF2-40B4-BE49-F238E27FC236}">
                  <a16:creationId xmlns:a16="http://schemas.microsoft.com/office/drawing/2014/main" id="{00000000-0008-0000-0300-0000C0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指摘有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59</xdr:row>
          <xdr:rowOff>85725</xdr:rowOff>
        </xdr:from>
        <xdr:to>
          <xdr:col>36</xdr:col>
          <xdr:colOff>47625</xdr:colOff>
          <xdr:row>60</xdr:row>
          <xdr:rowOff>66675</xdr:rowOff>
        </xdr:to>
        <xdr:sp macro="" textlink="">
          <xdr:nvSpPr>
            <xdr:cNvPr id="106689" name="Check Box 12481" hidden="1">
              <a:extLst>
                <a:ext uri="{63B3BB69-23CF-44E3-9099-C40C66FF867C}">
                  <a14:compatExt spid="_x0000_s106689"/>
                </a:ext>
                <a:ext uri="{FF2B5EF4-FFF2-40B4-BE49-F238E27FC236}">
                  <a16:creationId xmlns:a16="http://schemas.microsoft.com/office/drawing/2014/main" id="{00000000-0008-0000-0300-0000C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指摘無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25</xdr:row>
          <xdr:rowOff>190500</xdr:rowOff>
        </xdr:from>
        <xdr:to>
          <xdr:col>19</xdr:col>
          <xdr:colOff>76200</xdr:colOff>
          <xdr:row>27</xdr:row>
          <xdr:rowOff>9525</xdr:rowOff>
        </xdr:to>
        <xdr:sp macro="" textlink="">
          <xdr:nvSpPr>
            <xdr:cNvPr id="109161" name="Check Box 13929" hidden="1">
              <a:extLst>
                <a:ext uri="{63B3BB69-23CF-44E3-9099-C40C66FF867C}">
                  <a14:compatExt spid="_x0000_s109161"/>
                </a:ext>
                <a:ext uri="{FF2B5EF4-FFF2-40B4-BE49-F238E27FC236}">
                  <a16:creationId xmlns:a16="http://schemas.microsoft.com/office/drawing/2014/main" id="{00000000-0008-0000-0300-000069A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25</xdr:row>
          <xdr:rowOff>161925</xdr:rowOff>
        </xdr:from>
        <xdr:to>
          <xdr:col>15</xdr:col>
          <xdr:colOff>57150</xdr:colOff>
          <xdr:row>27</xdr:row>
          <xdr:rowOff>19050</xdr:rowOff>
        </xdr:to>
        <xdr:sp macro="" textlink="">
          <xdr:nvSpPr>
            <xdr:cNvPr id="109163" name="Check Box 13931" hidden="1">
              <a:extLst>
                <a:ext uri="{63B3BB69-23CF-44E3-9099-C40C66FF867C}">
                  <a14:compatExt spid="_x0000_s109163"/>
                </a:ext>
                <a:ext uri="{FF2B5EF4-FFF2-40B4-BE49-F238E27FC236}">
                  <a16:creationId xmlns:a16="http://schemas.microsoft.com/office/drawing/2014/main" id="{00000000-0008-0000-0300-00006BA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25</xdr:row>
          <xdr:rowOff>171450</xdr:rowOff>
        </xdr:from>
        <xdr:to>
          <xdr:col>24</xdr:col>
          <xdr:colOff>85725</xdr:colOff>
          <xdr:row>27</xdr:row>
          <xdr:rowOff>19050</xdr:rowOff>
        </xdr:to>
        <xdr:sp macro="" textlink="">
          <xdr:nvSpPr>
            <xdr:cNvPr id="109164" name="Check Box 13932" hidden="1">
              <a:extLst>
                <a:ext uri="{63B3BB69-23CF-44E3-9099-C40C66FF867C}">
                  <a14:compatExt spid="_x0000_s109164"/>
                </a:ext>
                <a:ext uri="{FF2B5EF4-FFF2-40B4-BE49-F238E27FC236}">
                  <a16:creationId xmlns:a16="http://schemas.microsoft.com/office/drawing/2014/main" id="{00000000-0008-0000-0300-00006CA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99292</xdr:colOff>
      <xdr:row>28</xdr:row>
      <xdr:rowOff>36368</xdr:rowOff>
    </xdr:from>
    <xdr:to>
      <xdr:col>36</xdr:col>
      <xdr:colOff>57729</xdr:colOff>
      <xdr:row>28</xdr:row>
      <xdr:rowOff>161636</xdr:rowOff>
    </xdr:to>
    <xdr:sp macro="" textlink="">
      <xdr:nvSpPr>
        <xdr:cNvPr id="130927" name="AutoShape 2">
          <a:extLst>
            <a:ext uri="{FF2B5EF4-FFF2-40B4-BE49-F238E27FC236}">
              <a16:creationId xmlns:a16="http://schemas.microsoft.com/office/drawing/2014/main" id="{00000000-0008-0000-0300-00006FFF0100}"/>
            </a:ext>
          </a:extLst>
        </xdr:cNvPr>
        <xdr:cNvSpPr>
          <a:spLocks noChangeArrowheads="1"/>
        </xdr:cNvSpPr>
      </xdr:nvSpPr>
      <xdr:spPr bwMode="auto">
        <a:xfrm>
          <a:off x="1138383" y="7506277"/>
          <a:ext cx="4842164" cy="125268"/>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26</xdr:col>
          <xdr:colOff>19050</xdr:colOff>
          <xdr:row>23</xdr:row>
          <xdr:rowOff>180975</xdr:rowOff>
        </xdr:from>
        <xdr:to>
          <xdr:col>28</xdr:col>
          <xdr:colOff>123825</xdr:colOff>
          <xdr:row>25</xdr:row>
          <xdr:rowOff>0</xdr:rowOff>
        </xdr:to>
        <xdr:sp macro="" textlink="">
          <xdr:nvSpPr>
            <xdr:cNvPr id="111701" name="Check Box 14421" hidden="1">
              <a:extLst>
                <a:ext uri="{63B3BB69-23CF-44E3-9099-C40C66FF867C}">
                  <a14:compatExt spid="_x0000_s111701"/>
                </a:ext>
                <a:ext uri="{FF2B5EF4-FFF2-40B4-BE49-F238E27FC236}">
                  <a16:creationId xmlns:a16="http://schemas.microsoft.com/office/drawing/2014/main" id="{00000000-0008-0000-0300-00005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191</xdr:row>
          <xdr:rowOff>76200</xdr:rowOff>
        </xdr:from>
        <xdr:to>
          <xdr:col>32</xdr:col>
          <xdr:colOff>28575</xdr:colOff>
          <xdr:row>192</xdr:row>
          <xdr:rowOff>95250</xdr:rowOff>
        </xdr:to>
        <xdr:sp macro="" textlink="">
          <xdr:nvSpPr>
            <xdr:cNvPr id="111723" name="Check Box 14443" hidden="1">
              <a:extLst>
                <a:ext uri="{63B3BB69-23CF-44E3-9099-C40C66FF867C}">
                  <a14:compatExt spid="_x0000_s111723"/>
                </a:ext>
                <a:ext uri="{FF2B5EF4-FFF2-40B4-BE49-F238E27FC236}">
                  <a16:creationId xmlns:a16="http://schemas.microsoft.com/office/drawing/2014/main" id="{00000000-0008-0000-0300-00006B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191</xdr:row>
          <xdr:rowOff>85725</xdr:rowOff>
        </xdr:from>
        <xdr:to>
          <xdr:col>35</xdr:col>
          <xdr:colOff>76200</xdr:colOff>
          <xdr:row>192</xdr:row>
          <xdr:rowOff>104775</xdr:rowOff>
        </xdr:to>
        <xdr:sp macro="" textlink="">
          <xdr:nvSpPr>
            <xdr:cNvPr id="111725" name="Check Box 14445" hidden="1">
              <a:extLst>
                <a:ext uri="{63B3BB69-23CF-44E3-9099-C40C66FF867C}">
                  <a14:compatExt spid="_x0000_s111725"/>
                </a:ext>
                <a:ext uri="{FF2B5EF4-FFF2-40B4-BE49-F238E27FC236}">
                  <a16:creationId xmlns:a16="http://schemas.microsoft.com/office/drawing/2014/main" id="{00000000-0008-0000-0300-00006D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175</xdr:row>
          <xdr:rowOff>66675</xdr:rowOff>
        </xdr:from>
        <xdr:to>
          <xdr:col>35</xdr:col>
          <xdr:colOff>104775</xdr:colOff>
          <xdr:row>176</xdr:row>
          <xdr:rowOff>133350</xdr:rowOff>
        </xdr:to>
        <xdr:sp macro="" textlink="">
          <xdr:nvSpPr>
            <xdr:cNvPr id="111973" name="Check Box 14693" hidden="1">
              <a:extLst>
                <a:ext uri="{63B3BB69-23CF-44E3-9099-C40C66FF867C}">
                  <a14:compatExt spid="_x0000_s111973"/>
                </a:ext>
                <a:ext uri="{FF2B5EF4-FFF2-40B4-BE49-F238E27FC236}">
                  <a16:creationId xmlns:a16="http://schemas.microsoft.com/office/drawing/2014/main" id="{00000000-0008-0000-0300-000065B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175</xdr:row>
          <xdr:rowOff>57150</xdr:rowOff>
        </xdr:from>
        <xdr:to>
          <xdr:col>26</xdr:col>
          <xdr:colOff>161925</xdr:colOff>
          <xdr:row>176</xdr:row>
          <xdr:rowOff>123825</xdr:rowOff>
        </xdr:to>
        <xdr:sp macro="" textlink="">
          <xdr:nvSpPr>
            <xdr:cNvPr id="111974" name="Check Box 14694" hidden="1">
              <a:extLst>
                <a:ext uri="{63B3BB69-23CF-44E3-9099-C40C66FF867C}">
                  <a14:compatExt spid="_x0000_s111974"/>
                </a:ext>
                <a:ext uri="{FF2B5EF4-FFF2-40B4-BE49-F238E27FC236}">
                  <a16:creationId xmlns:a16="http://schemas.microsoft.com/office/drawing/2014/main" id="{00000000-0008-0000-0300-000066B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173</xdr:row>
          <xdr:rowOff>95250</xdr:rowOff>
        </xdr:from>
        <xdr:to>
          <xdr:col>27</xdr:col>
          <xdr:colOff>76200</xdr:colOff>
          <xdr:row>174</xdr:row>
          <xdr:rowOff>114300</xdr:rowOff>
        </xdr:to>
        <xdr:sp macro="" textlink="">
          <xdr:nvSpPr>
            <xdr:cNvPr id="111975" name="Check Box 14695" hidden="1">
              <a:extLst>
                <a:ext uri="{63B3BB69-23CF-44E3-9099-C40C66FF867C}">
                  <a14:compatExt spid="_x0000_s111975"/>
                </a:ext>
                <a:ext uri="{FF2B5EF4-FFF2-40B4-BE49-F238E27FC236}">
                  <a16:creationId xmlns:a16="http://schemas.microsoft.com/office/drawing/2014/main" id="{00000000-0008-0000-0300-000067B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文書で得ている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173</xdr:row>
          <xdr:rowOff>95250</xdr:rowOff>
        </xdr:from>
        <xdr:to>
          <xdr:col>35</xdr:col>
          <xdr:colOff>76200</xdr:colOff>
          <xdr:row>174</xdr:row>
          <xdr:rowOff>114300</xdr:rowOff>
        </xdr:to>
        <xdr:sp macro="" textlink="">
          <xdr:nvSpPr>
            <xdr:cNvPr id="111976" name="Check Box 14696" hidden="1">
              <a:extLst>
                <a:ext uri="{63B3BB69-23CF-44E3-9099-C40C66FF867C}">
                  <a14:compatExt spid="_x0000_s111976"/>
                </a:ext>
                <a:ext uri="{FF2B5EF4-FFF2-40B4-BE49-F238E27FC236}">
                  <a16:creationId xmlns:a16="http://schemas.microsoft.com/office/drawing/2014/main" id="{00000000-0008-0000-0300-000068B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文書で得ていない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62</xdr:row>
          <xdr:rowOff>190500</xdr:rowOff>
        </xdr:from>
        <xdr:to>
          <xdr:col>20</xdr:col>
          <xdr:colOff>180975</xdr:colOff>
          <xdr:row>64</xdr:row>
          <xdr:rowOff>38100</xdr:rowOff>
        </xdr:to>
        <xdr:sp macro="" textlink="">
          <xdr:nvSpPr>
            <xdr:cNvPr id="112125" name="Check Box 14845" hidden="1">
              <a:extLst>
                <a:ext uri="{63B3BB69-23CF-44E3-9099-C40C66FF867C}">
                  <a14:compatExt spid="_x0000_s112125"/>
                </a:ext>
                <a:ext uri="{FF2B5EF4-FFF2-40B4-BE49-F238E27FC236}">
                  <a16:creationId xmlns:a16="http://schemas.microsoft.com/office/drawing/2014/main" id="{00000000-0008-0000-0300-0000FDB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行っている(自主点検含む)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62</xdr:row>
          <xdr:rowOff>171450</xdr:rowOff>
        </xdr:from>
        <xdr:to>
          <xdr:col>33</xdr:col>
          <xdr:colOff>114300</xdr:colOff>
          <xdr:row>64</xdr:row>
          <xdr:rowOff>19050</xdr:rowOff>
        </xdr:to>
        <xdr:sp macro="" textlink="">
          <xdr:nvSpPr>
            <xdr:cNvPr id="112126" name="Check Box 14846" hidden="1">
              <a:extLst>
                <a:ext uri="{63B3BB69-23CF-44E3-9099-C40C66FF867C}">
                  <a14:compatExt spid="_x0000_s112126"/>
                </a:ext>
                <a:ext uri="{FF2B5EF4-FFF2-40B4-BE49-F238E27FC236}">
                  <a16:creationId xmlns:a16="http://schemas.microsoft.com/office/drawing/2014/main" id="{00000000-0008-0000-0300-0000FEB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61</xdr:row>
          <xdr:rowOff>104775</xdr:rowOff>
        </xdr:from>
        <xdr:to>
          <xdr:col>17</xdr:col>
          <xdr:colOff>161925</xdr:colOff>
          <xdr:row>62</xdr:row>
          <xdr:rowOff>142875</xdr:rowOff>
        </xdr:to>
        <xdr:sp macro="" textlink="">
          <xdr:nvSpPr>
            <xdr:cNvPr id="112129" name="Check Box 14849" hidden="1">
              <a:extLst>
                <a:ext uri="{63B3BB69-23CF-44E3-9099-C40C66FF867C}">
                  <a14:compatExt spid="_x0000_s112129"/>
                </a:ext>
                <a:ext uri="{FF2B5EF4-FFF2-40B4-BE49-F238E27FC236}">
                  <a16:creationId xmlns:a16="http://schemas.microsoft.com/office/drawing/2014/main" id="{00000000-0008-0000-0300-000001B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消火器具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61</xdr:row>
          <xdr:rowOff>95250</xdr:rowOff>
        </xdr:from>
        <xdr:to>
          <xdr:col>20</xdr:col>
          <xdr:colOff>161925</xdr:colOff>
          <xdr:row>62</xdr:row>
          <xdr:rowOff>123825</xdr:rowOff>
        </xdr:to>
        <xdr:sp macro="" textlink="">
          <xdr:nvSpPr>
            <xdr:cNvPr id="112130" name="Check Box 14850" hidden="1">
              <a:extLst>
                <a:ext uri="{63B3BB69-23CF-44E3-9099-C40C66FF867C}">
                  <a14:compatExt spid="_x0000_s112130"/>
                </a:ext>
                <a:ext uri="{FF2B5EF4-FFF2-40B4-BE49-F238E27FC236}">
                  <a16:creationId xmlns:a16="http://schemas.microsoft.com/office/drawing/2014/main" id="{00000000-0008-0000-0300-000002B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非常口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61</xdr:row>
          <xdr:rowOff>47625</xdr:rowOff>
        </xdr:from>
        <xdr:to>
          <xdr:col>24</xdr:col>
          <xdr:colOff>19050</xdr:colOff>
          <xdr:row>62</xdr:row>
          <xdr:rowOff>142875</xdr:rowOff>
        </xdr:to>
        <xdr:sp macro="" textlink="">
          <xdr:nvSpPr>
            <xdr:cNvPr id="112132" name="Check Box 14852" hidden="1">
              <a:extLst>
                <a:ext uri="{63B3BB69-23CF-44E3-9099-C40C66FF867C}">
                  <a14:compatExt spid="_x0000_s112132"/>
                </a:ext>
                <a:ext uri="{FF2B5EF4-FFF2-40B4-BE49-F238E27FC236}">
                  <a16:creationId xmlns:a16="http://schemas.microsoft.com/office/drawing/2014/main" id="{00000000-0008-0000-0300-000004B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114300</xdr:rowOff>
        </xdr:from>
        <xdr:to>
          <xdr:col>12</xdr:col>
          <xdr:colOff>57150</xdr:colOff>
          <xdr:row>160</xdr:row>
          <xdr:rowOff>123825</xdr:rowOff>
        </xdr:to>
        <xdr:sp macro="" textlink="">
          <xdr:nvSpPr>
            <xdr:cNvPr id="121186" name="Check Box 16738" hidden="1">
              <a:extLst>
                <a:ext uri="{63B3BB69-23CF-44E3-9099-C40C66FF867C}">
                  <a14:compatExt spid="_x0000_s121186"/>
                </a:ext>
                <a:ext uri="{FF2B5EF4-FFF2-40B4-BE49-F238E27FC236}">
                  <a16:creationId xmlns:a16="http://schemas.microsoft.com/office/drawing/2014/main" id="{00000000-0008-0000-0300-00006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施設内への掲示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161</xdr:row>
          <xdr:rowOff>123825</xdr:rowOff>
        </xdr:from>
        <xdr:to>
          <xdr:col>11</xdr:col>
          <xdr:colOff>133350</xdr:colOff>
          <xdr:row>162</xdr:row>
          <xdr:rowOff>104775</xdr:rowOff>
        </xdr:to>
        <xdr:sp macro="" textlink="">
          <xdr:nvSpPr>
            <xdr:cNvPr id="121187" name="Check Box 16739" hidden="1">
              <a:extLst>
                <a:ext uri="{63B3BB69-23CF-44E3-9099-C40C66FF867C}">
                  <a14:compatExt spid="_x0000_s121187"/>
                </a:ext>
                <a:ext uri="{FF2B5EF4-FFF2-40B4-BE49-F238E27FC236}">
                  <a16:creationId xmlns:a16="http://schemas.microsoft.com/office/drawing/2014/main" id="{00000000-0008-0000-0300-00006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文書での配布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163</xdr:row>
          <xdr:rowOff>104775</xdr:rowOff>
        </xdr:from>
        <xdr:to>
          <xdr:col>12</xdr:col>
          <xdr:colOff>28575</xdr:colOff>
          <xdr:row>164</xdr:row>
          <xdr:rowOff>104775</xdr:rowOff>
        </xdr:to>
        <xdr:sp macro="" textlink="">
          <xdr:nvSpPr>
            <xdr:cNvPr id="121189" name="Check Box 16741" hidden="1">
              <a:extLst>
                <a:ext uri="{63B3BB69-23CF-44E3-9099-C40C66FF867C}">
                  <a14:compatExt spid="_x0000_s121189"/>
                </a:ext>
                <a:ext uri="{FF2B5EF4-FFF2-40B4-BE49-F238E27FC236}">
                  <a16:creationId xmlns:a16="http://schemas.microsoft.com/office/drawing/2014/main" id="{00000000-0008-0000-0300-00006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口頭での説明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167</xdr:row>
          <xdr:rowOff>95250</xdr:rowOff>
        </xdr:from>
        <xdr:to>
          <xdr:col>23</xdr:col>
          <xdr:colOff>28575</xdr:colOff>
          <xdr:row>168</xdr:row>
          <xdr:rowOff>104775</xdr:rowOff>
        </xdr:to>
        <xdr:sp macro="" textlink="">
          <xdr:nvSpPr>
            <xdr:cNvPr id="121422" name="Check Box 16974" hidden="1">
              <a:extLst>
                <a:ext uri="{63B3BB69-23CF-44E3-9099-C40C66FF867C}">
                  <a14:compatExt spid="_x0000_s121422"/>
                </a:ext>
                <a:ext uri="{FF2B5EF4-FFF2-40B4-BE49-F238E27FC236}">
                  <a16:creationId xmlns:a16="http://schemas.microsoft.com/office/drawing/2014/main" id="{00000000-0008-0000-0300-00004ED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25</xdr:row>
          <xdr:rowOff>180975</xdr:rowOff>
        </xdr:from>
        <xdr:to>
          <xdr:col>28</xdr:col>
          <xdr:colOff>0</xdr:colOff>
          <xdr:row>27</xdr:row>
          <xdr:rowOff>19050</xdr:rowOff>
        </xdr:to>
        <xdr:sp macro="" textlink="">
          <xdr:nvSpPr>
            <xdr:cNvPr id="130575" name="Check Box 18959" hidden="1">
              <a:extLst>
                <a:ext uri="{63B3BB69-23CF-44E3-9099-C40C66FF867C}">
                  <a14:compatExt spid="_x0000_s130575"/>
                </a:ext>
                <a:ext uri="{FF2B5EF4-FFF2-40B4-BE49-F238E27FC236}">
                  <a16:creationId xmlns:a16="http://schemas.microsoft.com/office/drawing/2014/main" id="{00000000-0008-0000-0300-00000FF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23</xdr:row>
          <xdr:rowOff>9525</xdr:rowOff>
        </xdr:from>
        <xdr:to>
          <xdr:col>36</xdr:col>
          <xdr:colOff>114300</xdr:colOff>
          <xdr:row>24</xdr:row>
          <xdr:rowOff>28575</xdr:rowOff>
        </xdr:to>
        <xdr:sp macro="" textlink="">
          <xdr:nvSpPr>
            <xdr:cNvPr id="130577" name="Check Box 18961" hidden="1">
              <a:extLst>
                <a:ext uri="{63B3BB69-23CF-44E3-9099-C40C66FF867C}">
                  <a14:compatExt spid="_x0000_s130577"/>
                </a:ext>
                <a:ext uri="{FF2B5EF4-FFF2-40B4-BE49-F238E27FC236}">
                  <a16:creationId xmlns:a16="http://schemas.microsoft.com/office/drawing/2014/main" id="{00000000-0008-0000-0300-000011F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180</xdr:row>
          <xdr:rowOff>9525</xdr:rowOff>
        </xdr:from>
        <xdr:to>
          <xdr:col>11</xdr:col>
          <xdr:colOff>142875</xdr:colOff>
          <xdr:row>181</xdr:row>
          <xdr:rowOff>0</xdr:rowOff>
        </xdr:to>
        <xdr:sp macro="" textlink="">
          <xdr:nvSpPr>
            <xdr:cNvPr id="130931" name="Check Box 19315" hidden="1">
              <a:extLst>
                <a:ext uri="{63B3BB69-23CF-44E3-9099-C40C66FF867C}">
                  <a14:compatExt spid="_x0000_s130931"/>
                </a:ext>
                <a:ext uri="{FF2B5EF4-FFF2-40B4-BE49-F238E27FC236}">
                  <a16:creationId xmlns:a16="http://schemas.microsoft.com/office/drawing/2014/main" id="{00000000-0008-0000-0300-000073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181</xdr:row>
          <xdr:rowOff>9525</xdr:rowOff>
        </xdr:from>
        <xdr:to>
          <xdr:col>11</xdr:col>
          <xdr:colOff>133350</xdr:colOff>
          <xdr:row>182</xdr:row>
          <xdr:rowOff>0</xdr:rowOff>
        </xdr:to>
        <xdr:sp macro="" textlink="">
          <xdr:nvSpPr>
            <xdr:cNvPr id="130934" name="Check Box 19318" hidden="1">
              <a:extLst>
                <a:ext uri="{63B3BB69-23CF-44E3-9099-C40C66FF867C}">
                  <a14:compatExt spid="_x0000_s130934"/>
                </a:ext>
                <a:ext uri="{FF2B5EF4-FFF2-40B4-BE49-F238E27FC236}">
                  <a16:creationId xmlns:a16="http://schemas.microsoft.com/office/drawing/2014/main" id="{00000000-0008-0000-0300-000076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180</xdr:row>
          <xdr:rowOff>19050</xdr:rowOff>
        </xdr:from>
        <xdr:to>
          <xdr:col>15</xdr:col>
          <xdr:colOff>123825</xdr:colOff>
          <xdr:row>181</xdr:row>
          <xdr:rowOff>9525</xdr:rowOff>
        </xdr:to>
        <xdr:sp macro="" textlink="">
          <xdr:nvSpPr>
            <xdr:cNvPr id="130935" name="Check Box 19319" hidden="1">
              <a:extLst>
                <a:ext uri="{63B3BB69-23CF-44E3-9099-C40C66FF867C}">
                  <a14:compatExt spid="_x0000_s130935"/>
                </a:ext>
                <a:ext uri="{FF2B5EF4-FFF2-40B4-BE49-F238E27FC236}">
                  <a16:creationId xmlns:a16="http://schemas.microsoft.com/office/drawing/2014/main" id="{00000000-0008-0000-0300-000077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HP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180</xdr:row>
          <xdr:rowOff>9525</xdr:rowOff>
        </xdr:from>
        <xdr:to>
          <xdr:col>22</xdr:col>
          <xdr:colOff>28575</xdr:colOff>
          <xdr:row>181</xdr:row>
          <xdr:rowOff>9525</xdr:rowOff>
        </xdr:to>
        <xdr:sp macro="" textlink="">
          <xdr:nvSpPr>
            <xdr:cNvPr id="130936" name="Check Box 19320" hidden="1">
              <a:extLst>
                <a:ext uri="{63B3BB69-23CF-44E3-9099-C40C66FF867C}">
                  <a14:compatExt spid="_x0000_s130936"/>
                </a:ext>
                <a:ext uri="{FF2B5EF4-FFF2-40B4-BE49-F238E27FC236}">
                  <a16:creationId xmlns:a16="http://schemas.microsoft.com/office/drawing/2014/main" id="{00000000-0008-0000-0300-000078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パンフレット等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171450</xdr:colOff>
          <xdr:row>180</xdr:row>
          <xdr:rowOff>28575</xdr:rowOff>
        </xdr:from>
        <xdr:to>
          <xdr:col>26</xdr:col>
          <xdr:colOff>0</xdr:colOff>
          <xdr:row>181</xdr:row>
          <xdr:rowOff>9525</xdr:rowOff>
        </xdr:to>
        <xdr:sp macro="" textlink="">
          <xdr:nvSpPr>
            <xdr:cNvPr id="130937" name="Check Box 19321" hidden="1">
              <a:extLst>
                <a:ext uri="{63B3BB69-23CF-44E3-9099-C40C66FF867C}">
                  <a14:compatExt spid="_x0000_s130937"/>
                </a:ext>
                <a:ext uri="{FF2B5EF4-FFF2-40B4-BE49-F238E27FC236}">
                  <a16:creationId xmlns:a16="http://schemas.microsoft.com/office/drawing/2014/main" id="{00000000-0008-0000-0300-000079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175</xdr:row>
          <xdr:rowOff>85725</xdr:rowOff>
        </xdr:from>
        <xdr:to>
          <xdr:col>19</xdr:col>
          <xdr:colOff>9525</xdr:colOff>
          <xdr:row>176</xdr:row>
          <xdr:rowOff>104775</xdr:rowOff>
        </xdr:to>
        <xdr:sp macro="" textlink="">
          <xdr:nvSpPr>
            <xdr:cNvPr id="130949" name="Check Box 19333" hidden="1">
              <a:extLst>
                <a:ext uri="{63B3BB69-23CF-44E3-9099-C40C66FF867C}">
                  <a14:compatExt spid="_x0000_s130949"/>
                </a:ext>
                <a:ext uri="{FF2B5EF4-FFF2-40B4-BE49-F238E27FC236}">
                  <a16:creationId xmlns:a16="http://schemas.microsoft.com/office/drawing/2014/main" id="{00000000-0008-0000-0300-000085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22</xdr:row>
          <xdr:rowOff>180975</xdr:rowOff>
        </xdr:from>
        <xdr:to>
          <xdr:col>29</xdr:col>
          <xdr:colOff>0</xdr:colOff>
          <xdr:row>24</xdr:row>
          <xdr:rowOff>9525</xdr:rowOff>
        </xdr:to>
        <xdr:sp macro="" textlink="">
          <xdr:nvSpPr>
            <xdr:cNvPr id="130954" name="Check Box 19338" hidden="1">
              <a:extLst>
                <a:ext uri="{63B3BB69-23CF-44E3-9099-C40C66FF867C}">
                  <a14:compatExt spid="_x0000_s130954"/>
                </a:ext>
                <a:ext uri="{FF2B5EF4-FFF2-40B4-BE49-F238E27FC236}">
                  <a16:creationId xmlns:a16="http://schemas.microsoft.com/office/drawing/2014/main" id="{00000000-0008-0000-0300-00008A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xdr:row>
          <xdr:rowOff>180975</xdr:rowOff>
        </xdr:from>
        <xdr:to>
          <xdr:col>31</xdr:col>
          <xdr:colOff>142875</xdr:colOff>
          <xdr:row>25</xdr:row>
          <xdr:rowOff>0</xdr:rowOff>
        </xdr:to>
        <xdr:sp macro="" textlink="">
          <xdr:nvSpPr>
            <xdr:cNvPr id="130957" name="Check Box 19341" hidden="1">
              <a:extLst>
                <a:ext uri="{63B3BB69-23CF-44E3-9099-C40C66FF867C}">
                  <a14:compatExt spid="_x0000_s130957"/>
                </a:ext>
                <a:ext uri="{FF2B5EF4-FFF2-40B4-BE49-F238E27FC236}">
                  <a16:creationId xmlns:a16="http://schemas.microsoft.com/office/drawing/2014/main" id="{00000000-0008-0000-0300-00008D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22</xdr:row>
          <xdr:rowOff>180975</xdr:rowOff>
        </xdr:from>
        <xdr:to>
          <xdr:col>32</xdr:col>
          <xdr:colOff>47625</xdr:colOff>
          <xdr:row>24</xdr:row>
          <xdr:rowOff>0</xdr:rowOff>
        </xdr:to>
        <xdr:sp macro="" textlink="">
          <xdr:nvSpPr>
            <xdr:cNvPr id="130958" name="Check Box 19342" hidden="1">
              <a:extLst>
                <a:ext uri="{63B3BB69-23CF-44E3-9099-C40C66FF867C}">
                  <a14:compatExt spid="_x0000_s130958"/>
                </a:ext>
                <a:ext uri="{FF2B5EF4-FFF2-40B4-BE49-F238E27FC236}">
                  <a16:creationId xmlns:a16="http://schemas.microsoft.com/office/drawing/2014/main" id="{00000000-0008-0000-0300-00008E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22</xdr:row>
          <xdr:rowOff>0</xdr:rowOff>
        </xdr:from>
        <xdr:to>
          <xdr:col>28</xdr:col>
          <xdr:colOff>161925</xdr:colOff>
          <xdr:row>23</xdr:row>
          <xdr:rowOff>9525</xdr:rowOff>
        </xdr:to>
        <xdr:sp macro="" textlink="">
          <xdr:nvSpPr>
            <xdr:cNvPr id="130959" name="Check Box 19343" hidden="1">
              <a:extLst>
                <a:ext uri="{63B3BB69-23CF-44E3-9099-C40C66FF867C}">
                  <a14:compatExt spid="_x0000_s130959"/>
                </a:ext>
                <a:ext uri="{FF2B5EF4-FFF2-40B4-BE49-F238E27FC236}">
                  <a16:creationId xmlns:a16="http://schemas.microsoft.com/office/drawing/2014/main" id="{00000000-0008-0000-0300-00008F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22</xdr:row>
          <xdr:rowOff>0</xdr:rowOff>
        </xdr:from>
        <xdr:to>
          <xdr:col>32</xdr:col>
          <xdr:colOff>104775</xdr:colOff>
          <xdr:row>22</xdr:row>
          <xdr:rowOff>180975</xdr:rowOff>
        </xdr:to>
        <xdr:sp macro="" textlink="">
          <xdr:nvSpPr>
            <xdr:cNvPr id="130962" name="Check Box 19346" hidden="1">
              <a:extLst>
                <a:ext uri="{63B3BB69-23CF-44E3-9099-C40C66FF867C}">
                  <a14:compatExt spid="_x0000_s130962"/>
                </a:ext>
                <a:ext uri="{FF2B5EF4-FFF2-40B4-BE49-F238E27FC236}">
                  <a16:creationId xmlns:a16="http://schemas.microsoft.com/office/drawing/2014/main" id="{00000000-0008-0000-0300-000092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0</xdr:row>
          <xdr:rowOff>209550</xdr:rowOff>
        </xdr:from>
        <xdr:to>
          <xdr:col>14</xdr:col>
          <xdr:colOff>19050</xdr:colOff>
          <xdr:row>2</xdr:row>
          <xdr:rowOff>19050</xdr:rowOff>
        </xdr:to>
        <xdr:sp macro="" textlink="">
          <xdr:nvSpPr>
            <xdr:cNvPr id="130969" name="Check Box 19353" hidden="1">
              <a:extLst>
                <a:ext uri="{63B3BB69-23CF-44E3-9099-C40C66FF867C}">
                  <a14:compatExt spid="_x0000_s130969"/>
                </a:ext>
                <a:ext uri="{FF2B5EF4-FFF2-40B4-BE49-F238E27FC236}">
                  <a16:creationId xmlns:a16="http://schemas.microsoft.com/office/drawing/2014/main" id="{00000000-0008-0000-0300-000099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0</xdr:row>
          <xdr:rowOff>200025</xdr:rowOff>
        </xdr:from>
        <xdr:to>
          <xdr:col>7</xdr:col>
          <xdr:colOff>104775</xdr:colOff>
          <xdr:row>2</xdr:row>
          <xdr:rowOff>0</xdr:rowOff>
        </xdr:to>
        <xdr:sp macro="" textlink="">
          <xdr:nvSpPr>
            <xdr:cNvPr id="130970" name="Check Box 19354" hidden="1">
              <a:extLst>
                <a:ext uri="{63B3BB69-23CF-44E3-9099-C40C66FF867C}">
                  <a14:compatExt spid="_x0000_s130970"/>
                </a:ext>
                <a:ext uri="{FF2B5EF4-FFF2-40B4-BE49-F238E27FC236}">
                  <a16:creationId xmlns:a16="http://schemas.microsoft.com/office/drawing/2014/main" id="{00000000-0008-0000-0300-00009A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xdr:row>
          <xdr:rowOff>0</xdr:rowOff>
        </xdr:from>
        <xdr:to>
          <xdr:col>31</xdr:col>
          <xdr:colOff>66675</xdr:colOff>
          <xdr:row>2</xdr:row>
          <xdr:rowOff>0</xdr:rowOff>
        </xdr:to>
        <xdr:sp macro="" textlink="">
          <xdr:nvSpPr>
            <xdr:cNvPr id="130971" name="Check Box 19355" hidden="1">
              <a:extLst>
                <a:ext uri="{63B3BB69-23CF-44E3-9099-C40C66FF867C}">
                  <a14:compatExt spid="_x0000_s130971"/>
                </a:ext>
                <a:ext uri="{FF2B5EF4-FFF2-40B4-BE49-F238E27FC236}">
                  <a16:creationId xmlns:a16="http://schemas.microsoft.com/office/drawing/2014/main" id="{00000000-0008-0000-0300-00009B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xdr:row>
          <xdr:rowOff>85725</xdr:rowOff>
        </xdr:from>
        <xdr:to>
          <xdr:col>13</xdr:col>
          <xdr:colOff>47625</xdr:colOff>
          <xdr:row>21</xdr:row>
          <xdr:rowOff>114300</xdr:rowOff>
        </xdr:to>
        <xdr:sp macro="" textlink="">
          <xdr:nvSpPr>
            <xdr:cNvPr id="130972" name="Check Box 19356" hidden="1">
              <a:extLst>
                <a:ext uri="{63B3BB69-23CF-44E3-9099-C40C66FF867C}">
                  <a14:compatExt spid="_x0000_s130972"/>
                </a:ext>
                <a:ext uri="{FF2B5EF4-FFF2-40B4-BE49-F238E27FC236}">
                  <a16:creationId xmlns:a16="http://schemas.microsoft.com/office/drawing/2014/main" id="{00000000-0008-0000-0300-00009C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20</xdr:row>
          <xdr:rowOff>95250</xdr:rowOff>
        </xdr:from>
        <xdr:to>
          <xdr:col>24</xdr:col>
          <xdr:colOff>123825</xdr:colOff>
          <xdr:row>21</xdr:row>
          <xdr:rowOff>123825</xdr:rowOff>
        </xdr:to>
        <xdr:sp macro="" textlink="">
          <xdr:nvSpPr>
            <xdr:cNvPr id="130973" name="Check Box 19357" hidden="1">
              <a:extLst>
                <a:ext uri="{63B3BB69-23CF-44E3-9099-C40C66FF867C}">
                  <a14:compatExt spid="_x0000_s130973"/>
                </a:ext>
                <a:ext uri="{FF2B5EF4-FFF2-40B4-BE49-F238E27FC236}">
                  <a16:creationId xmlns:a16="http://schemas.microsoft.com/office/drawing/2014/main" id="{00000000-0008-0000-0300-00009D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20</xdr:row>
          <xdr:rowOff>76200</xdr:rowOff>
        </xdr:from>
        <xdr:to>
          <xdr:col>33</xdr:col>
          <xdr:colOff>57150</xdr:colOff>
          <xdr:row>21</xdr:row>
          <xdr:rowOff>104775</xdr:rowOff>
        </xdr:to>
        <xdr:sp macro="" textlink="">
          <xdr:nvSpPr>
            <xdr:cNvPr id="130974" name="Check Box 19358" hidden="1">
              <a:extLst>
                <a:ext uri="{63B3BB69-23CF-44E3-9099-C40C66FF867C}">
                  <a14:compatExt spid="_x0000_s130974"/>
                </a:ext>
                <a:ext uri="{FF2B5EF4-FFF2-40B4-BE49-F238E27FC236}">
                  <a16:creationId xmlns:a16="http://schemas.microsoft.com/office/drawing/2014/main" id="{00000000-0008-0000-0300-00009E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199</xdr:row>
          <xdr:rowOff>95250</xdr:rowOff>
        </xdr:from>
        <xdr:to>
          <xdr:col>15</xdr:col>
          <xdr:colOff>0</xdr:colOff>
          <xdr:row>200</xdr:row>
          <xdr:rowOff>114300</xdr:rowOff>
        </xdr:to>
        <xdr:sp macro="" textlink="">
          <xdr:nvSpPr>
            <xdr:cNvPr id="130979" name="Check Box 19363" hidden="1">
              <a:extLst>
                <a:ext uri="{63B3BB69-23CF-44E3-9099-C40C66FF867C}">
                  <a14:compatExt spid="_x0000_s130979"/>
                </a:ext>
                <a:ext uri="{FF2B5EF4-FFF2-40B4-BE49-F238E27FC236}">
                  <a16:creationId xmlns:a16="http://schemas.microsoft.com/office/drawing/2014/main" id="{00000000-0008-0000-0300-0000A3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199</xdr:row>
          <xdr:rowOff>104775</xdr:rowOff>
        </xdr:from>
        <xdr:to>
          <xdr:col>30</xdr:col>
          <xdr:colOff>133350</xdr:colOff>
          <xdr:row>200</xdr:row>
          <xdr:rowOff>123825</xdr:rowOff>
        </xdr:to>
        <xdr:sp macro="" textlink="">
          <xdr:nvSpPr>
            <xdr:cNvPr id="130980" name="Check Box 19364" hidden="1">
              <a:extLst>
                <a:ext uri="{63B3BB69-23CF-44E3-9099-C40C66FF867C}">
                  <a14:compatExt spid="_x0000_s130980"/>
                </a:ext>
                <a:ext uri="{FF2B5EF4-FFF2-40B4-BE49-F238E27FC236}">
                  <a16:creationId xmlns:a16="http://schemas.microsoft.com/office/drawing/2014/main" id="{00000000-0008-0000-0300-0000A4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202</xdr:row>
          <xdr:rowOff>95250</xdr:rowOff>
        </xdr:from>
        <xdr:to>
          <xdr:col>15</xdr:col>
          <xdr:colOff>85725</xdr:colOff>
          <xdr:row>203</xdr:row>
          <xdr:rowOff>114300</xdr:rowOff>
        </xdr:to>
        <xdr:sp macro="" textlink="">
          <xdr:nvSpPr>
            <xdr:cNvPr id="130981" name="Check Box 19365" hidden="1">
              <a:extLst>
                <a:ext uri="{63B3BB69-23CF-44E3-9099-C40C66FF867C}">
                  <a14:compatExt spid="_x0000_s130981"/>
                </a:ext>
                <a:ext uri="{FF2B5EF4-FFF2-40B4-BE49-F238E27FC236}">
                  <a16:creationId xmlns:a16="http://schemas.microsoft.com/office/drawing/2014/main" id="{00000000-0008-0000-0300-0000A5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205</xdr:row>
          <xdr:rowOff>95250</xdr:rowOff>
        </xdr:from>
        <xdr:to>
          <xdr:col>14</xdr:col>
          <xdr:colOff>85725</xdr:colOff>
          <xdr:row>206</xdr:row>
          <xdr:rowOff>114300</xdr:rowOff>
        </xdr:to>
        <xdr:sp macro="" textlink="">
          <xdr:nvSpPr>
            <xdr:cNvPr id="130982" name="Check Box 19366" hidden="1">
              <a:extLst>
                <a:ext uri="{63B3BB69-23CF-44E3-9099-C40C66FF867C}">
                  <a14:compatExt spid="_x0000_s130982"/>
                </a:ext>
                <a:ext uri="{FF2B5EF4-FFF2-40B4-BE49-F238E27FC236}">
                  <a16:creationId xmlns:a16="http://schemas.microsoft.com/office/drawing/2014/main" id="{00000000-0008-0000-0300-0000A6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202</xdr:row>
          <xdr:rowOff>104775</xdr:rowOff>
        </xdr:from>
        <xdr:to>
          <xdr:col>29</xdr:col>
          <xdr:colOff>142875</xdr:colOff>
          <xdr:row>203</xdr:row>
          <xdr:rowOff>123825</xdr:rowOff>
        </xdr:to>
        <xdr:sp macro="" textlink="">
          <xdr:nvSpPr>
            <xdr:cNvPr id="130983" name="Check Box 19367" hidden="1">
              <a:extLst>
                <a:ext uri="{63B3BB69-23CF-44E3-9099-C40C66FF867C}">
                  <a14:compatExt spid="_x0000_s130983"/>
                </a:ext>
                <a:ext uri="{FF2B5EF4-FFF2-40B4-BE49-F238E27FC236}">
                  <a16:creationId xmlns:a16="http://schemas.microsoft.com/office/drawing/2014/main" id="{00000000-0008-0000-0300-0000A7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205</xdr:row>
          <xdr:rowOff>104775</xdr:rowOff>
        </xdr:from>
        <xdr:to>
          <xdr:col>31</xdr:col>
          <xdr:colOff>85725</xdr:colOff>
          <xdr:row>206</xdr:row>
          <xdr:rowOff>123825</xdr:rowOff>
        </xdr:to>
        <xdr:sp macro="" textlink="">
          <xdr:nvSpPr>
            <xdr:cNvPr id="130984" name="Check Box 19368" hidden="1">
              <a:extLst>
                <a:ext uri="{63B3BB69-23CF-44E3-9099-C40C66FF867C}">
                  <a14:compatExt spid="_x0000_s130984"/>
                </a:ext>
                <a:ext uri="{FF2B5EF4-FFF2-40B4-BE49-F238E27FC236}">
                  <a16:creationId xmlns:a16="http://schemas.microsoft.com/office/drawing/2014/main" id="{00000000-0008-0000-0300-0000A8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194</xdr:row>
          <xdr:rowOff>114300</xdr:rowOff>
        </xdr:from>
        <xdr:to>
          <xdr:col>30</xdr:col>
          <xdr:colOff>95250</xdr:colOff>
          <xdr:row>195</xdr:row>
          <xdr:rowOff>114300</xdr:rowOff>
        </xdr:to>
        <xdr:sp macro="" textlink="">
          <xdr:nvSpPr>
            <xdr:cNvPr id="130985" name="Check Box 19369" hidden="1">
              <a:extLst>
                <a:ext uri="{63B3BB69-23CF-44E3-9099-C40C66FF867C}">
                  <a14:compatExt spid="_x0000_s130985"/>
                </a:ext>
                <a:ext uri="{FF2B5EF4-FFF2-40B4-BE49-F238E27FC236}">
                  <a16:creationId xmlns:a16="http://schemas.microsoft.com/office/drawing/2014/main" id="{00000000-0008-0000-0300-0000A9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交流保育等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194</xdr:row>
          <xdr:rowOff>85725</xdr:rowOff>
        </xdr:from>
        <xdr:to>
          <xdr:col>35</xdr:col>
          <xdr:colOff>19050</xdr:colOff>
          <xdr:row>195</xdr:row>
          <xdr:rowOff>123825</xdr:rowOff>
        </xdr:to>
        <xdr:sp macro="" textlink="">
          <xdr:nvSpPr>
            <xdr:cNvPr id="130986" name="Check Box 19370" hidden="1">
              <a:extLst>
                <a:ext uri="{63B3BB69-23CF-44E3-9099-C40C66FF867C}">
                  <a14:compatExt spid="_x0000_s130986"/>
                </a:ext>
                <a:ext uri="{FF2B5EF4-FFF2-40B4-BE49-F238E27FC236}">
                  <a16:creationId xmlns:a16="http://schemas.microsoft.com/office/drawing/2014/main" id="{00000000-0008-0000-0300-0000AA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３歳後の受入れ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196</xdr:row>
          <xdr:rowOff>57150</xdr:rowOff>
        </xdr:from>
        <xdr:to>
          <xdr:col>35</xdr:col>
          <xdr:colOff>19050</xdr:colOff>
          <xdr:row>197</xdr:row>
          <xdr:rowOff>95250</xdr:rowOff>
        </xdr:to>
        <xdr:sp macro="" textlink="">
          <xdr:nvSpPr>
            <xdr:cNvPr id="130987" name="Check Box 19371" hidden="1">
              <a:extLst>
                <a:ext uri="{63B3BB69-23CF-44E3-9099-C40C66FF867C}">
                  <a14:compatExt spid="_x0000_s130987"/>
                </a:ext>
                <a:ext uri="{FF2B5EF4-FFF2-40B4-BE49-F238E27FC236}">
                  <a16:creationId xmlns:a16="http://schemas.microsoft.com/office/drawing/2014/main" id="{00000000-0008-0000-0300-0000AB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３歳後の受入れ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194</xdr:row>
          <xdr:rowOff>104775</xdr:rowOff>
        </xdr:from>
        <xdr:to>
          <xdr:col>23</xdr:col>
          <xdr:colOff>47625</xdr:colOff>
          <xdr:row>195</xdr:row>
          <xdr:rowOff>133350</xdr:rowOff>
        </xdr:to>
        <xdr:sp macro="" textlink="">
          <xdr:nvSpPr>
            <xdr:cNvPr id="130988" name="Check Box 19372" hidden="1">
              <a:extLst>
                <a:ext uri="{63B3BB69-23CF-44E3-9099-C40C66FF867C}">
                  <a14:compatExt spid="_x0000_s130988"/>
                </a:ext>
                <a:ext uri="{FF2B5EF4-FFF2-40B4-BE49-F238E27FC236}">
                  <a16:creationId xmlns:a16="http://schemas.microsoft.com/office/drawing/2014/main" id="{00000000-0008-0000-0300-0000AC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嘱託医健診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196</xdr:row>
          <xdr:rowOff>76200</xdr:rowOff>
        </xdr:from>
        <xdr:to>
          <xdr:col>23</xdr:col>
          <xdr:colOff>47625</xdr:colOff>
          <xdr:row>197</xdr:row>
          <xdr:rowOff>104775</xdr:rowOff>
        </xdr:to>
        <xdr:sp macro="" textlink="">
          <xdr:nvSpPr>
            <xdr:cNvPr id="130989" name="Check Box 19373" hidden="1">
              <a:extLst>
                <a:ext uri="{63B3BB69-23CF-44E3-9099-C40C66FF867C}">
                  <a14:compatExt spid="_x0000_s130989"/>
                </a:ext>
                <a:ext uri="{FF2B5EF4-FFF2-40B4-BE49-F238E27FC236}">
                  <a16:creationId xmlns:a16="http://schemas.microsoft.com/office/drawing/2014/main" id="{00000000-0008-0000-0300-0000AD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嘱託医健診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196</xdr:row>
          <xdr:rowOff>76200</xdr:rowOff>
        </xdr:from>
        <xdr:to>
          <xdr:col>30</xdr:col>
          <xdr:colOff>85725</xdr:colOff>
          <xdr:row>197</xdr:row>
          <xdr:rowOff>76200</xdr:rowOff>
        </xdr:to>
        <xdr:sp macro="" textlink="">
          <xdr:nvSpPr>
            <xdr:cNvPr id="130990" name="Check Box 19374" hidden="1">
              <a:extLst>
                <a:ext uri="{63B3BB69-23CF-44E3-9099-C40C66FF867C}">
                  <a14:compatExt spid="_x0000_s130990"/>
                </a:ext>
                <a:ext uri="{FF2B5EF4-FFF2-40B4-BE49-F238E27FC236}">
                  <a16:creationId xmlns:a16="http://schemas.microsoft.com/office/drawing/2014/main" id="{00000000-0008-0000-0300-0000AE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交流保育等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149</xdr:row>
          <xdr:rowOff>104775</xdr:rowOff>
        </xdr:from>
        <xdr:to>
          <xdr:col>14</xdr:col>
          <xdr:colOff>57150</xdr:colOff>
          <xdr:row>150</xdr:row>
          <xdr:rowOff>123825</xdr:rowOff>
        </xdr:to>
        <xdr:sp macro="" textlink="">
          <xdr:nvSpPr>
            <xdr:cNvPr id="130996" name="Check Box 19380" hidden="1">
              <a:extLst>
                <a:ext uri="{63B3BB69-23CF-44E3-9099-C40C66FF867C}">
                  <a14:compatExt spid="_x0000_s130996"/>
                </a:ext>
                <a:ext uri="{FF2B5EF4-FFF2-40B4-BE49-F238E27FC236}">
                  <a16:creationId xmlns:a16="http://schemas.microsoft.com/office/drawing/2014/main" id="{00000000-0008-0000-0300-0000B4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149</xdr:row>
          <xdr:rowOff>114300</xdr:rowOff>
        </xdr:from>
        <xdr:to>
          <xdr:col>17</xdr:col>
          <xdr:colOff>66675</xdr:colOff>
          <xdr:row>150</xdr:row>
          <xdr:rowOff>123825</xdr:rowOff>
        </xdr:to>
        <xdr:sp macro="" textlink="">
          <xdr:nvSpPr>
            <xdr:cNvPr id="130997" name="Check Box 19381" hidden="1">
              <a:extLst>
                <a:ext uri="{63B3BB69-23CF-44E3-9099-C40C66FF867C}">
                  <a14:compatExt spid="_x0000_s130997"/>
                </a:ext>
                <a:ext uri="{FF2B5EF4-FFF2-40B4-BE49-F238E27FC236}">
                  <a16:creationId xmlns:a16="http://schemas.microsoft.com/office/drawing/2014/main" id="{00000000-0008-0000-0300-0000B5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24</xdr:row>
          <xdr:rowOff>180975</xdr:rowOff>
        </xdr:from>
        <xdr:to>
          <xdr:col>25</xdr:col>
          <xdr:colOff>142875</xdr:colOff>
          <xdr:row>26</xdr:row>
          <xdr:rowOff>28575</xdr:rowOff>
        </xdr:to>
        <xdr:sp macro="" textlink="">
          <xdr:nvSpPr>
            <xdr:cNvPr id="130998" name="Check Box 19382" hidden="1">
              <a:extLst>
                <a:ext uri="{63B3BB69-23CF-44E3-9099-C40C66FF867C}">
                  <a14:compatExt spid="_x0000_s130998"/>
                </a:ext>
                <a:ext uri="{FF2B5EF4-FFF2-40B4-BE49-F238E27FC236}">
                  <a16:creationId xmlns:a16="http://schemas.microsoft.com/office/drawing/2014/main" id="{00000000-0008-0000-0300-0000B6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24</xdr:row>
          <xdr:rowOff>180975</xdr:rowOff>
        </xdr:from>
        <xdr:to>
          <xdr:col>36</xdr:col>
          <xdr:colOff>28575</xdr:colOff>
          <xdr:row>26</xdr:row>
          <xdr:rowOff>28575</xdr:rowOff>
        </xdr:to>
        <xdr:sp macro="" textlink="">
          <xdr:nvSpPr>
            <xdr:cNvPr id="130999" name="Check Box 19383" hidden="1">
              <a:extLst>
                <a:ext uri="{63B3BB69-23CF-44E3-9099-C40C66FF867C}">
                  <a14:compatExt spid="_x0000_s130999"/>
                </a:ext>
                <a:ext uri="{FF2B5EF4-FFF2-40B4-BE49-F238E27FC236}">
                  <a16:creationId xmlns:a16="http://schemas.microsoft.com/office/drawing/2014/main" id="{00000000-0008-0000-0300-0000B7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185</xdr:row>
          <xdr:rowOff>19050</xdr:rowOff>
        </xdr:from>
        <xdr:to>
          <xdr:col>34</xdr:col>
          <xdr:colOff>95250</xdr:colOff>
          <xdr:row>186</xdr:row>
          <xdr:rowOff>9525</xdr:rowOff>
        </xdr:to>
        <xdr:sp macro="" textlink="">
          <xdr:nvSpPr>
            <xdr:cNvPr id="131004" name="Check Box 19388" hidden="1">
              <a:extLst>
                <a:ext uri="{63B3BB69-23CF-44E3-9099-C40C66FF867C}">
                  <a14:compatExt spid="_x0000_s131004"/>
                </a:ext>
                <a:ext uri="{FF2B5EF4-FFF2-40B4-BE49-F238E27FC236}">
                  <a16:creationId xmlns:a16="http://schemas.microsoft.com/office/drawing/2014/main" id="{00000000-0008-0000-0300-0000BC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185</xdr:row>
          <xdr:rowOff>0</xdr:rowOff>
        </xdr:from>
        <xdr:to>
          <xdr:col>13</xdr:col>
          <xdr:colOff>247650</xdr:colOff>
          <xdr:row>186</xdr:row>
          <xdr:rowOff>19050</xdr:rowOff>
        </xdr:to>
        <xdr:sp macro="" textlink="">
          <xdr:nvSpPr>
            <xdr:cNvPr id="131005" name="Check Box 19389" hidden="1">
              <a:extLst>
                <a:ext uri="{63B3BB69-23CF-44E3-9099-C40C66FF867C}">
                  <a14:compatExt spid="_x0000_s131005"/>
                </a:ext>
                <a:ext uri="{FF2B5EF4-FFF2-40B4-BE49-F238E27FC236}">
                  <a16:creationId xmlns:a16="http://schemas.microsoft.com/office/drawing/2014/main" id="{00000000-0008-0000-0300-0000BD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　実施方法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95250</xdr:colOff>
          <xdr:row>187</xdr:row>
          <xdr:rowOff>19050</xdr:rowOff>
        </xdr:from>
        <xdr:to>
          <xdr:col>34</xdr:col>
          <xdr:colOff>104775</xdr:colOff>
          <xdr:row>188</xdr:row>
          <xdr:rowOff>9525</xdr:rowOff>
        </xdr:to>
        <xdr:sp macro="" textlink="">
          <xdr:nvSpPr>
            <xdr:cNvPr id="131007" name="Check Box 19391" hidden="1">
              <a:extLst>
                <a:ext uri="{63B3BB69-23CF-44E3-9099-C40C66FF867C}">
                  <a14:compatExt spid="_x0000_s131007"/>
                </a:ext>
                <a:ext uri="{FF2B5EF4-FFF2-40B4-BE49-F238E27FC236}">
                  <a16:creationId xmlns:a16="http://schemas.microsoft.com/office/drawing/2014/main" id="{00000000-0008-0000-0300-0000BF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187</xdr:row>
          <xdr:rowOff>28575</xdr:rowOff>
        </xdr:from>
        <xdr:to>
          <xdr:col>13</xdr:col>
          <xdr:colOff>161925</xdr:colOff>
          <xdr:row>187</xdr:row>
          <xdr:rowOff>152400</xdr:rowOff>
        </xdr:to>
        <xdr:sp macro="" textlink="">
          <xdr:nvSpPr>
            <xdr:cNvPr id="131009" name="Check Box 19393" hidden="1">
              <a:extLst>
                <a:ext uri="{63B3BB69-23CF-44E3-9099-C40C66FF867C}">
                  <a14:compatExt spid="_x0000_s131009"/>
                </a:ext>
                <a:ext uri="{FF2B5EF4-FFF2-40B4-BE49-F238E27FC236}">
                  <a16:creationId xmlns:a16="http://schemas.microsoft.com/office/drawing/2014/main" id="{00000000-0008-0000-0300-0000C1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　実施方法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39</xdr:row>
          <xdr:rowOff>76200</xdr:rowOff>
        </xdr:from>
        <xdr:to>
          <xdr:col>14</xdr:col>
          <xdr:colOff>171450</xdr:colOff>
          <xdr:row>40</xdr:row>
          <xdr:rowOff>114300</xdr:rowOff>
        </xdr:to>
        <xdr:sp macro="" textlink="">
          <xdr:nvSpPr>
            <xdr:cNvPr id="131010" name="Check Box 19394" hidden="1">
              <a:extLst>
                <a:ext uri="{63B3BB69-23CF-44E3-9099-C40C66FF867C}">
                  <a14:compatExt spid="_x0000_s131010"/>
                </a:ext>
                <a:ext uri="{FF2B5EF4-FFF2-40B4-BE49-F238E27FC236}">
                  <a16:creationId xmlns:a16="http://schemas.microsoft.com/office/drawing/2014/main" id="{00000000-0008-0000-0300-0000C2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39</xdr:row>
          <xdr:rowOff>85725</xdr:rowOff>
        </xdr:from>
        <xdr:to>
          <xdr:col>34</xdr:col>
          <xdr:colOff>123825</xdr:colOff>
          <xdr:row>40</xdr:row>
          <xdr:rowOff>123825</xdr:rowOff>
        </xdr:to>
        <xdr:sp macro="" textlink="">
          <xdr:nvSpPr>
            <xdr:cNvPr id="131011" name="Check Box 19395" hidden="1">
              <a:extLst>
                <a:ext uri="{63B3BB69-23CF-44E3-9099-C40C66FF867C}">
                  <a14:compatExt spid="_x0000_s131011"/>
                </a:ext>
                <a:ext uri="{FF2B5EF4-FFF2-40B4-BE49-F238E27FC236}">
                  <a16:creationId xmlns:a16="http://schemas.microsoft.com/office/drawing/2014/main" id="{00000000-0008-0000-0300-0000C3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71</xdr:row>
          <xdr:rowOff>180975</xdr:rowOff>
        </xdr:from>
        <xdr:to>
          <xdr:col>22</xdr:col>
          <xdr:colOff>19050</xdr:colOff>
          <xdr:row>73</xdr:row>
          <xdr:rowOff>9525</xdr:rowOff>
        </xdr:to>
        <xdr:sp macro="" textlink="">
          <xdr:nvSpPr>
            <xdr:cNvPr id="131012" name="Check Box 19396" hidden="1">
              <a:extLst>
                <a:ext uri="{63B3BB69-23CF-44E3-9099-C40C66FF867C}">
                  <a14:compatExt spid="_x0000_s131012"/>
                </a:ext>
                <a:ext uri="{FF2B5EF4-FFF2-40B4-BE49-F238E27FC236}">
                  <a16:creationId xmlns:a16="http://schemas.microsoft.com/office/drawing/2014/main" id="{00000000-0008-0000-0300-0000C4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土砂災害警戒区域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71</xdr:row>
          <xdr:rowOff>152400</xdr:rowOff>
        </xdr:from>
        <xdr:to>
          <xdr:col>26</xdr:col>
          <xdr:colOff>180975</xdr:colOff>
          <xdr:row>73</xdr:row>
          <xdr:rowOff>38100</xdr:rowOff>
        </xdr:to>
        <xdr:sp macro="" textlink="">
          <xdr:nvSpPr>
            <xdr:cNvPr id="131013" name="Check Box 19397" hidden="1">
              <a:extLst>
                <a:ext uri="{63B3BB69-23CF-44E3-9099-C40C66FF867C}">
                  <a14:compatExt spid="_x0000_s131013"/>
                </a:ext>
                <a:ext uri="{FF2B5EF4-FFF2-40B4-BE49-F238E27FC236}">
                  <a16:creationId xmlns:a16="http://schemas.microsoft.com/office/drawing/2014/main" id="{00000000-0008-0000-0300-0000C5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190500</xdr:rowOff>
        </xdr:from>
        <xdr:to>
          <xdr:col>13</xdr:col>
          <xdr:colOff>209550</xdr:colOff>
          <xdr:row>73</xdr:row>
          <xdr:rowOff>19050</xdr:rowOff>
        </xdr:to>
        <xdr:sp macro="" textlink="">
          <xdr:nvSpPr>
            <xdr:cNvPr id="131014" name="Check Box 19398" hidden="1">
              <a:extLst>
                <a:ext uri="{63B3BB69-23CF-44E3-9099-C40C66FF867C}">
                  <a14:compatExt spid="_x0000_s131014"/>
                </a:ext>
                <a:ext uri="{FF2B5EF4-FFF2-40B4-BE49-F238E27FC236}">
                  <a16:creationId xmlns:a16="http://schemas.microsoft.com/office/drawing/2014/main" id="{00000000-0008-0000-0300-0000C6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洪水浸水想定区域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74</xdr:row>
          <xdr:rowOff>171450</xdr:rowOff>
        </xdr:from>
        <xdr:to>
          <xdr:col>12</xdr:col>
          <xdr:colOff>57150</xdr:colOff>
          <xdr:row>76</xdr:row>
          <xdr:rowOff>9525</xdr:rowOff>
        </xdr:to>
        <xdr:sp macro="" textlink="">
          <xdr:nvSpPr>
            <xdr:cNvPr id="131015" name="Check Box 19399" hidden="1">
              <a:extLst>
                <a:ext uri="{63B3BB69-23CF-44E3-9099-C40C66FF867C}">
                  <a14:compatExt spid="_x0000_s131015"/>
                </a:ext>
                <a:ext uri="{FF2B5EF4-FFF2-40B4-BE49-F238E27FC236}">
                  <a16:creationId xmlns:a16="http://schemas.microsoft.com/office/drawing/2014/main" id="{00000000-0008-0000-0300-0000C7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洪水時の計画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74</xdr:row>
          <xdr:rowOff>180975</xdr:rowOff>
        </xdr:from>
        <xdr:to>
          <xdr:col>20</xdr:col>
          <xdr:colOff>19050</xdr:colOff>
          <xdr:row>76</xdr:row>
          <xdr:rowOff>9525</xdr:rowOff>
        </xdr:to>
        <xdr:sp macro="" textlink="">
          <xdr:nvSpPr>
            <xdr:cNvPr id="131016" name="Check Box 19400" hidden="1">
              <a:extLst>
                <a:ext uri="{63B3BB69-23CF-44E3-9099-C40C66FF867C}">
                  <a14:compatExt spid="_x0000_s131016"/>
                </a:ext>
                <a:ext uri="{FF2B5EF4-FFF2-40B4-BE49-F238E27FC236}">
                  <a16:creationId xmlns:a16="http://schemas.microsoft.com/office/drawing/2014/main" id="{00000000-0008-0000-0300-0000C8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土砂災害時の計画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74</xdr:row>
          <xdr:rowOff>180975</xdr:rowOff>
        </xdr:from>
        <xdr:to>
          <xdr:col>30</xdr:col>
          <xdr:colOff>28575</xdr:colOff>
          <xdr:row>76</xdr:row>
          <xdr:rowOff>9525</xdr:rowOff>
        </xdr:to>
        <xdr:sp macro="" textlink="">
          <xdr:nvSpPr>
            <xdr:cNvPr id="131017" name="Check Box 19401" hidden="1">
              <a:extLst>
                <a:ext uri="{63B3BB69-23CF-44E3-9099-C40C66FF867C}">
                  <a14:compatExt spid="_x0000_s131017"/>
                </a:ext>
                <a:ext uri="{FF2B5EF4-FFF2-40B4-BE49-F238E27FC236}">
                  <a16:creationId xmlns:a16="http://schemas.microsoft.com/office/drawing/2014/main" id="{00000000-0008-0000-0300-0000C9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どちらも作成していない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76</xdr:row>
          <xdr:rowOff>190500</xdr:rowOff>
        </xdr:from>
        <xdr:to>
          <xdr:col>13</xdr:col>
          <xdr:colOff>219075</xdr:colOff>
          <xdr:row>78</xdr:row>
          <xdr:rowOff>9525</xdr:rowOff>
        </xdr:to>
        <xdr:sp macro="" textlink="">
          <xdr:nvSpPr>
            <xdr:cNvPr id="131018" name="Check Box 19402" hidden="1">
              <a:extLst>
                <a:ext uri="{63B3BB69-23CF-44E3-9099-C40C66FF867C}">
                  <a14:compatExt spid="_x0000_s131018"/>
                </a:ext>
                <a:ext uri="{FF2B5EF4-FFF2-40B4-BE49-F238E27FC236}">
                  <a16:creationId xmlns:a16="http://schemas.microsoft.com/office/drawing/2014/main" id="{00000000-0008-0000-0300-0000CA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提出した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76</xdr:row>
          <xdr:rowOff>190500</xdr:rowOff>
        </xdr:from>
        <xdr:to>
          <xdr:col>31</xdr:col>
          <xdr:colOff>19050</xdr:colOff>
          <xdr:row>78</xdr:row>
          <xdr:rowOff>9525</xdr:rowOff>
        </xdr:to>
        <xdr:sp macro="" textlink="">
          <xdr:nvSpPr>
            <xdr:cNvPr id="131021" name="Check Box 19405" hidden="1">
              <a:extLst>
                <a:ext uri="{63B3BB69-23CF-44E3-9099-C40C66FF867C}">
                  <a14:compatExt spid="_x0000_s131021"/>
                </a:ext>
                <a:ext uri="{FF2B5EF4-FFF2-40B4-BE49-F238E27FC236}">
                  <a16:creationId xmlns:a16="http://schemas.microsoft.com/office/drawing/2014/main" id="{00000000-0008-0000-0300-0000CD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提出していない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78</xdr:row>
          <xdr:rowOff>0</xdr:rowOff>
        </xdr:from>
        <xdr:to>
          <xdr:col>13</xdr:col>
          <xdr:colOff>219075</xdr:colOff>
          <xdr:row>79</xdr:row>
          <xdr:rowOff>9525</xdr:rowOff>
        </xdr:to>
        <xdr:sp macro="" textlink="">
          <xdr:nvSpPr>
            <xdr:cNvPr id="131022" name="Check Box 19406" hidden="1">
              <a:extLst>
                <a:ext uri="{63B3BB69-23CF-44E3-9099-C40C66FF867C}">
                  <a14:compatExt spid="_x0000_s131022"/>
                </a:ext>
                <a:ext uri="{FF2B5EF4-FFF2-40B4-BE49-F238E27FC236}">
                  <a16:creationId xmlns:a16="http://schemas.microsoft.com/office/drawing/2014/main" id="{00000000-0008-0000-0300-0000CE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提出した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78</xdr:row>
          <xdr:rowOff>0</xdr:rowOff>
        </xdr:from>
        <xdr:to>
          <xdr:col>31</xdr:col>
          <xdr:colOff>19050</xdr:colOff>
          <xdr:row>79</xdr:row>
          <xdr:rowOff>9525</xdr:rowOff>
        </xdr:to>
        <xdr:sp macro="" textlink="">
          <xdr:nvSpPr>
            <xdr:cNvPr id="131023" name="Check Box 19407" hidden="1">
              <a:extLst>
                <a:ext uri="{63B3BB69-23CF-44E3-9099-C40C66FF867C}">
                  <a14:compatExt spid="_x0000_s131023"/>
                </a:ext>
                <a:ext uri="{FF2B5EF4-FFF2-40B4-BE49-F238E27FC236}">
                  <a16:creationId xmlns:a16="http://schemas.microsoft.com/office/drawing/2014/main" id="{00000000-0008-0000-0300-0000CFF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提出していない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87</xdr:row>
          <xdr:rowOff>171450</xdr:rowOff>
        </xdr:from>
        <xdr:to>
          <xdr:col>14</xdr:col>
          <xdr:colOff>171450</xdr:colOff>
          <xdr:row>89</xdr:row>
          <xdr:rowOff>19050</xdr:rowOff>
        </xdr:to>
        <xdr:sp macro="" textlink="">
          <xdr:nvSpPr>
            <xdr:cNvPr id="183309" name="Check Box 19469" hidden="1">
              <a:extLst>
                <a:ext uri="{63B3BB69-23CF-44E3-9099-C40C66FF867C}">
                  <a14:compatExt spid="_x0000_s183309"/>
                </a:ext>
                <a:ext uri="{FF2B5EF4-FFF2-40B4-BE49-F238E27FC236}">
                  <a16:creationId xmlns:a16="http://schemas.microsoft.com/office/drawing/2014/main" id="{00000000-0008-0000-0300-00000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87</xdr:row>
          <xdr:rowOff>180975</xdr:rowOff>
        </xdr:from>
        <xdr:to>
          <xdr:col>32</xdr:col>
          <xdr:colOff>152400</xdr:colOff>
          <xdr:row>89</xdr:row>
          <xdr:rowOff>28575</xdr:rowOff>
        </xdr:to>
        <xdr:sp macro="" textlink="">
          <xdr:nvSpPr>
            <xdr:cNvPr id="183310" name="Check Box 19470" hidden="1">
              <a:extLst>
                <a:ext uri="{63B3BB69-23CF-44E3-9099-C40C66FF867C}">
                  <a14:compatExt spid="_x0000_s183310"/>
                </a:ext>
                <a:ext uri="{FF2B5EF4-FFF2-40B4-BE49-F238E27FC236}">
                  <a16:creationId xmlns:a16="http://schemas.microsoft.com/office/drawing/2014/main" id="{00000000-0008-0000-0300-00000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89</xdr:row>
          <xdr:rowOff>171450</xdr:rowOff>
        </xdr:from>
        <xdr:to>
          <xdr:col>14</xdr:col>
          <xdr:colOff>171450</xdr:colOff>
          <xdr:row>91</xdr:row>
          <xdr:rowOff>19050</xdr:rowOff>
        </xdr:to>
        <xdr:sp macro="" textlink="">
          <xdr:nvSpPr>
            <xdr:cNvPr id="183311" name="Check Box 19471" hidden="1">
              <a:extLst>
                <a:ext uri="{63B3BB69-23CF-44E3-9099-C40C66FF867C}">
                  <a14:compatExt spid="_x0000_s183311"/>
                </a:ext>
                <a:ext uri="{FF2B5EF4-FFF2-40B4-BE49-F238E27FC236}">
                  <a16:creationId xmlns:a16="http://schemas.microsoft.com/office/drawing/2014/main" id="{00000000-0008-0000-0300-00000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89</xdr:row>
          <xdr:rowOff>180975</xdr:rowOff>
        </xdr:from>
        <xdr:to>
          <xdr:col>32</xdr:col>
          <xdr:colOff>171450</xdr:colOff>
          <xdr:row>91</xdr:row>
          <xdr:rowOff>28575</xdr:rowOff>
        </xdr:to>
        <xdr:sp macro="" textlink="">
          <xdr:nvSpPr>
            <xdr:cNvPr id="183312" name="Check Box 19472" hidden="1">
              <a:extLst>
                <a:ext uri="{63B3BB69-23CF-44E3-9099-C40C66FF867C}">
                  <a14:compatExt spid="_x0000_s183312"/>
                </a:ext>
                <a:ext uri="{FF2B5EF4-FFF2-40B4-BE49-F238E27FC236}">
                  <a16:creationId xmlns:a16="http://schemas.microsoft.com/office/drawing/2014/main" id="{00000000-0008-0000-0300-00001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91</xdr:row>
          <xdr:rowOff>152400</xdr:rowOff>
        </xdr:from>
        <xdr:to>
          <xdr:col>14</xdr:col>
          <xdr:colOff>171450</xdr:colOff>
          <xdr:row>93</xdr:row>
          <xdr:rowOff>0</xdr:rowOff>
        </xdr:to>
        <xdr:sp macro="" textlink="">
          <xdr:nvSpPr>
            <xdr:cNvPr id="183313" name="Check Box 19473" hidden="1">
              <a:extLst>
                <a:ext uri="{63B3BB69-23CF-44E3-9099-C40C66FF867C}">
                  <a14:compatExt spid="_x0000_s183313"/>
                </a:ext>
                <a:ext uri="{FF2B5EF4-FFF2-40B4-BE49-F238E27FC236}">
                  <a16:creationId xmlns:a16="http://schemas.microsoft.com/office/drawing/2014/main" id="{00000000-0008-0000-0300-00001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91</xdr:row>
          <xdr:rowOff>180975</xdr:rowOff>
        </xdr:from>
        <xdr:to>
          <xdr:col>32</xdr:col>
          <xdr:colOff>180975</xdr:colOff>
          <xdr:row>93</xdr:row>
          <xdr:rowOff>28575</xdr:rowOff>
        </xdr:to>
        <xdr:sp macro="" textlink="">
          <xdr:nvSpPr>
            <xdr:cNvPr id="183314" name="Check Box 19474" hidden="1">
              <a:extLst>
                <a:ext uri="{63B3BB69-23CF-44E3-9099-C40C66FF867C}">
                  <a14:compatExt spid="_x0000_s183314"/>
                </a:ext>
                <a:ext uri="{FF2B5EF4-FFF2-40B4-BE49-F238E27FC236}">
                  <a16:creationId xmlns:a16="http://schemas.microsoft.com/office/drawing/2014/main" id="{00000000-0008-0000-0300-00001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95</xdr:row>
          <xdr:rowOff>171450</xdr:rowOff>
        </xdr:from>
        <xdr:to>
          <xdr:col>14</xdr:col>
          <xdr:colOff>171450</xdr:colOff>
          <xdr:row>97</xdr:row>
          <xdr:rowOff>19050</xdr:rowOff>
        </xdr:to>
        <xdr:sp macro="" textlink="">
          <xdr:nvSpPr>
            <xdr:cNvPr id="183315" name="Check Box 19475" hidden="1">
              <a:extLst>
                <a:ext uri="{63B3BB69-23CF-44E3-9099-C40C66FF867C}">
                  <a14:compatExt spid="_x0000_s183315"/>
                </a:ext>
                <a:ext uri="{FF2B5EF4-FFF2-40B4-BE49-F238E27FC236}">
                  <a16:creationId xmlns:a16="http://schemas.microsoft.com/office/drawing/2014/main" id="{00000000-0008-0000-0300-00001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95</xdr:row>
          <xdr:rowOff>180975</xdr:rowOff>
        </xdr:from>
        <xdr:to>
          <xdr:col>32</xdr:col>
          <xdr:colOff>161925</xdr:colOff>
          <xdr:row>97</xdr:row>
          <xdr:rowOff>28575</xdr:rowOff>
        </xdr:to>
        <xdr:sp macro="" textlink="">
          <xdr:nvSpPr>
            <xdr:cNvPr id="183316" name="Check Box 19476" hidden="1">
              <a:extLst>
                <a:ext uri="{63B3BB69-23CF-44E3-9099-C40C66FF867C}">
                  <a14:compatExt spid="_x0000_s183316"/>
                </a:ext>
                <a:ext uri="{FF2B5EF4-FFF2-40B4-BE49-F238E27FC236}">
                  <a16:creationId xmlns:a16="http://schemas.microsoft.com/office/drawing/2014/main" id="{00000000-0008-0000-0300-00001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93</xdr:row>
          <xdr:rowOff>171450</xdr:rowOff>
        </xdr:from>
        <xdr:to>
          <xdr:col>14</xdr:col>
          <xdr:colOff>171450</xdr:colOff>
          <xdr:row>95</xdr:row>
          <xdr:rowOff>19050</xdr:rowOff>
        </xdr:to>
        <xdr:sp macro="" textlink="">
          <xdr:nvSpPr>
            <xdr:cNvPr id="183317" name="Check Box 19477" hidden="1">
              <a:extLst>
                <a:ext uri="{63B3BB69-23CF-44E3-9099-C40C66FF867C}">
                  <a14:compatExt spid="_x0000_s183317"/>
                </a:ext>
                <a:ext uri="{FF2B5EF4-FFF2-40B4-BE49-F238E27FC236}">
                  <a16:creationId xmlns:a16="http://schemas.microsoft.com/office/drawing/2014/main" id="{00000000-0008-0000-0300-00001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93</xdr:row>
          <xdr:rowOff>180975</xdr:rowOff>
        </xdr:from>
        <xdr:to>
          <xdr:col>32</xdr:col>
          <xdr:colOff>171450</xdr:colOff>
          <xdr:row>95</xdr:row>
          <xdr:rowOff>28575</xdr:rowOff>
        </xdr:to>
        <xdr:sp macro="" textlink="">
          <xdr:nvSpPr>
            <xdr:cNvPr id="183318" name="Check Box 19478" hidden="1">
              <a:extLst>
                <a:ext uri="{63B3BB69-23CF-44E3-9099-C40C66FF867C}">
                  <a14:compatExt spid="_x0000_s183318"/>
                </a:ext>
                <a:ext uri="{FF2B5EF4-FFF2-40B4-BE49-F238E27FC236}">
                  <a16:creationId xmlns:a16="http://schemas.microsoft.com/office/drawing/2014/main" id="{00000000-0008-0000-0300-00001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97</xdr:row>
          <xdr:rowOff>171450</xdr:rowOff>
        </xdr:from>
        <xdr:to>
          <xdr:col>14</xdr:col>
          <xdr:colOff>171450</xdr:colOff>
          <xdr:row>99</xdr:row>
          <xdr:rowOff>19050</xdr:rowOff>
        </xdr:to>
        <xdr:sp macro="" textlink="">
          <xdr:nvSpPr>
            <xdr:cNvPr id="183319" name="Check Box 19479" hidden="1">
              <a:extLst>
                <a:ext uri="{63B3BB69-23CF-44E3-9099-C40C66FF867C}">
                  <a14:compatExt spid="_x0000_s183319"/>
                </a:ext>
                <a:ext uri="{FF2B5EF4-FFF2-40B4-BE49-F238E27FC236}">
                  <a16:creationId xmlns:a16="http://schemas.microsoft.com/office/drawing/2014/main" id="{00000000-0008-0000-0300-00001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97</xdr:row>
          <xdr:rowOff>180975</xdr:rowOff>
        </xdr:from>
        <xdr:to>
          <xdr:col>32</xdr:col>
          <xdr:colOff>152400</xdr:colOff>
          <xdr:row>99</xdr:row>
          <xdr:rowOff>28575</xdr:rowOff>
        </xdr:to>
        <xdr:sp macro="" textlink="">
          <xdr:nvSpPr>
            <xdr:cNvPr id="183320" name="Check Box 19480" hidden="1">
              <a:extLst>
                <a:ext uri="{63B3BB69-23CF-44E3-9099-C40C66FF867C}">
                  <a14:compatExt spid="_x0000_s183320"/>
                </a:ext>
                <a:ext uri="{FF2B5EF4-FFF2-40B4-BE49-F238E27FC236}">
                  <a16:creationId xmlns:a16="http://schemas.microsoft.com/office/drawing/2014/main" id="{00000000-0008-0000-0300-00001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99</xdr:row>
          <xdr:rowOff>171450</xdr:rowOff>
        </xdr:from>
        <xdr:to>
          <xdr:col>14</xdr:col>
          <xdr:colOff>171450</xdr:colOff>
          <xdr:row>101</xdr:row>
          <xdr:rowOff>19050</xdr:rowOff>
        </xdr:to>
        <xdr:sp macro="" textlink="">
          <xdr:nvSpPr>
            <xdr:cNvPr id="183321" name="Check Box 19481" hidden="1">
              <a:extLst>
                <a:ext uri="{63B3BB69-23CF-44E3-9099-C40C66FF867C}">
                  <a14:compatExt spid="_x0000_s183321"/>
                </a:ext>
                <a:ext uri="{FF2B5EF4-FFF2-40B4-BE49-F238E27FC236}">
                  <a16:creationId xmlns:a16="http://schemas.microsoft.com/office/drawing/2014/main" id="{00000000-0008-0000-0300-00001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99</xdr:row>
          <xdr:rowOff>180975</xdr:rowOff>
        </xdr:from>
        <xdr:to>
          <xdr:col>32</xdr:col>
          <xdr:colOff>171450</xdr:colOff>
          <xdr:row>101</xdr:row>
          <xdr:rowOff>28575</xdr:rowOff>
        </xdr:to>
        <xdr:sp macro="" textlink="">
          <xdr:nvSpPr>
            <xdr:cNvPr id="183322" name="Check Box 19482" hidden="1">
              <a:extLst>
                <a:ext uri="{63B3BB69-23CF-44E3-9099-C40C66FF867C}">
                  <a14:compatExt spid="_x0000_s183322"/>
                </a:ext>
                <a:ext uri="{FF2B5EF4-FFF2-40B4-BE49-F238E27FC236}">
                  <a16:creationId xmlns:a16="http://schemas.microsoft.com/office/drawing/2014/main" id="{00000000-0008-0000-0300-00001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101</xdr:row>
          <xdr:rowOff>152400</xdr:rowOff>
        </xdr:from>
        <xdr:to>
          <xdr:col>14</xdr:col>
          <xdr:colOff>171450</xdr:colOff>
          <xdr:row>103</xdr:row>
          <xdr:rowOff>0</xdr:rowOff>
        </xdr:to>
        <xdr:sp macro="" textlink="">
          <xdr:nvSpPr>
            <xdr:cNvPr id="183323" name="Check Box 19483" hidden="1">
              <a:extLst>
                <a:ext uri="{63B3BB69-23CF-44E3-9099-C40C66FF867C}">
                  <a14:compatExt spid="_x0000_s183323"/>
                </a:ext>
                <a:ext uri="{FF2B5EF4-FFF2-40B4-BE49-F238E27FC236}">
                  <a16:creationId xmlns:a16="http://schemas.microsoft.com/office/drawing/2014/main" id="{00000000-0008-0000-0300-00001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101</xdr:row>
          <xdr:rowOff>180975</xdr:rowOff>
        </xdr:from>
        <xdr:to>
          <xdr:col>32</xdr:col>
          <xdr:colOff>180975</xdr:colOff>
          <xdr:row>103</xdr:row>
          <xdr:rowOff>28575</xdr:rowOff>
        </xdr:to>
        <xdr:sp macro="" textlink="">
          <xdr:nvSpPr>
            <xdr:cNvPr id="183324" name="Check Box 19484" hidden="1">
              <a:extLst>
                <a:ext uri="{63B3BB69-23CF-44E3-9099-C40C66FF867C}">
                  <a14:compatExt spid="_x0000_s183324"/>
                </a:ext>
                <a:ext uri="{FF2B5EF4-FFF2-40B4-BE49-F238E27FC236}">
                  <a16:creationId xmlns:a16="http://schemas.microsoft.com/office/drawing/2014/main" id="{00000000-0008-0000-0300-00001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運行していない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103</xdr:row>
          <xdr:rowOff>171450</xdr:rowOff>
        </xdr:from>
        <xdr:to>
          <xdr:col>14</xdr:col>
          <xdr:colOff>171450</xdr:colOff>
          <xdr:row>105</xdr:row>
          <xdr:rowOff>19050</xdr:rowOff>
        </xdr:to>
        <xdr:sp macro="" textlink="">
          <xdr:nvSpPr>
            <xdr:cNvPr id="183325" name="Check Box 19485" hidden="1">
              <a:extLst>
                <a:ext uri="{63B3BB69-23CF-44E3-9099-C40C66FF867C}">
                  <a14:compatExt spid="_x0000_s183325"/>
                </a:ext>
                <a:ext uri="{FF2B5EF4-FFF2-40B4-BE49-F238E27FC236}">
                  <a16:creationId xmlns:a16="http://schemas.microsoft.com/office/drawing/2014/main" id="{00000000-0008-0000-0300-00001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103</xdr:row>
          <xdr:rowOff>180975</xdr:rowOff>
        </xdr:from>
        <xdr:to>
          <xdr:col>32</xdr:col>
          <xdr:colOff>171450</xdr:colOff>
          <xdr:row>105</xdr:row>
          <xdr:rowOff>28575</xdr:rowOff>
        </xdr:to>
        <xdr:sp macro="" textlink="">
          <xdr:nvSpPr>
            <xdr:cNvPr id="183326" name="Check Box 19486" hidden="1">
              <a:extLst>
                <a:ext uri="{63B3BB69-23CF-44E3-9099-C40C66FF867C}">
                  <a14:compatExt spid="_x0000_s183326"/>
                </a:ext>
                <a:ext uri="{FF2B5EF4-FFF2-40B4-BE49-F238E27FC236}">
                  <a16:creationId xmlns:a16="http://schemas.microsoft.com/office/drawing/2014/main" id="{00000000-0008-0000-0300-00001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44</xdr:row>
          <xdr:rowOff>161925</xdr:rowOff>
        </xdr:from>
        <xdr:to>
          <xdr:col>18</xdr:col>
          <xdr:colOff>133350</xdr:colOff>
          <xdr:row>46</xdr:row>
          <xdr:rowOff>19050</xdr:rowOff>
        </xdr:to>
        <xdr:sp macro="" textlink="">
          <xdr:nvSpPr>
            <xdr:cNvPr id="183327" name="Check Box 19487" hidden="1">
              <a:extLst>
                <a:ext uri="{63B3BB69-23CF-44E3-9099-C40C66FF867C}">
                  <a14:compatExt spid="_x0000_s183327"/>
                </a:ext>
                <a:ext uri="{FF2B5EF4-FFF2-40B4-BE49-F238E27FC236}">
                  <a16:creationId xmlns:a16="http://schemas.microsoft.com/office/drawing/2014/main" id="{00000000-0008-0000-0300-00001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44</xdr:row>
          <xdr:rowOff>161925</xdr:rowOff>
        </xdr:from>
        <xdr:to>
          <xdr:col>20</xdr:col>
          <xdr:colOff>133350</xdr:colOff>
          <xdr:row>46</xdr:row>
          <xdr:rowOff>19050</xdr:rowOff>
        </xdr:to>
        <xdr:sp macro="" textlink="">
          <xdr:nvSpPr>
            <xdr:cNvPr id="183328" name="Check Box 19488" hidden="1">
              <a:extLst>
                <a:ext uri="{63B3BB69-23CF-44E3-9099-C40C66FF867C}">
                  <a14:compatExt spid="_x0000_s183328"/>
                </a:ext>
                <a:ext uri="{FF2B5EF4-FFF2-40B4-BE49-F238E27FC236}">
                  <a16:creationId xmlns:a16="http://schemas.microsoft.com/office/drawing/2014/main" id="{00000000-0008-0000-0300-00002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45</xdr:row>
          <xdr:rowOff>171450</xdr:rowOff>
        </xdr:from>
        <xdr:to>
          <xdr:col>18</xdr:col>
          <xdr:colOff>133350</xdr:colOff>
          <xdr:row>47</xdr:row>
          <xdr:rowOff>28575</xdr:rowOff>
        </xdr:to>
        <xdr:sp macro="" textlink="">
          <xdr:nvSpPr>
            <xdr:cNvPr id="183329" name="Check Box 19489" hidden="1">
              <a:extLst>
                <a:ext uri="{63B3BB69-23CF-44E3-9099-C40C66FF867C}">
                  <a14:compatExt spid="_x0000_s183329"/>
                </a:ext>
                <a:ext uri="{FF2B5EF4-FFF2-40B4-BE49-F238E27FC236}">
                  <a16:creationId xmlns:a16="http://schemas.microsoft.com/office/drawing/2014/main" id="{00000000-0008-0000-0300-00002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46</xdr:row>
          <xdr:rowOff>161925</xdr:rowOff>
        </xdr:from>
        <xdr:to>
          <xdr:col>18</xdr:col>
          <xdr:colOff>133350</xdr:colOff>
          <xdr:row>48</xdr:row>
          <xdr:rowOff>19050</xdr:rowOff>
        </xdr:to>
        <xdr:sp macro="" textlink="">
          <xdr:nvSpPr>
            <xdr:cNvPr id="183330" name="Check Box 19490" hidden="1">
              <a:extLst>
                <a:ext uri="{63B3BB69-23CF-44E3-9099-C40C66FF867C}">
                  <a14:compatExt spid="_x0000_s183330"/>
                </a:ext>
                <a:ext uri="{FF2B5EF4-FFF2-40B4-BE49-F238E27FC236}">
                  <a16:creationId xmlns:a16="http://schemas.microsoft.com/office/drawing/2014/main" id="{00000000-0008-0000-0300-00002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47</xdr:row>
          <xdr:rowOff>171450</xdr:rowOff>
        </xdr:from>
        <xdr:to>
          <xdr:col>18</xdr:col>
          <xdr:colOff>142875</xdr:colOff>
          <xdr:row>49</xdr:row>
          <xdr:rowOff>28575</xdr:rowOff>
        </xdr:to>
        <xdr:sp macro="" textlink="">
          <xdr:nvSpPr>
            <xdr:cNvPr id="183331" name="Check Box 19491" hidden="1">
              <a:extLst>
                <a:ext uri="{63B3BB69-23CF-44E3-9099-C40C66FF867C}">
                  <a14:compatExt spid="_x0000_s183331"/>
                </a:ext>
                <a:ext uri="{FF2B5EF4-FFF2-40B4-BE49-F238E27FC236}">
                  <a16:creationId xmlns:a16="http://schemas.microsoft.com/office/drawing/2014/main" id="{00000000-0008-0000-0300-00002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48</xdr:row>
          <xdr:rowOff>171450</xdr:rowOff>
        </xdr:from>
        <xdr:to>
          <xdr:col>18</xdr:col>
          <xdr:colOff>142875</xdr:colOff>
          <xdr:row>50</xdr:row>
          <xdr:rowOff>38100</xdr:rowOff>
        </xdr:to>
        <xdr:sp macro="" textlink="">
          <xdr:nvSpPr>
            <xdr:cNvPr id="183332" name="Check Box 19492" hidden="1">
              <a:extLst>
                <a:ext uri="{63B3BB69-23CF-44E3-9099-C40C66FF867C}">
                  <a14:compatExt spid="_x0000_s183332"/>
                </a:ext>
                <a:ext uri="{FF2B5EF4-FFF2-40B4-BE49-F238E27FC236}">
                  <a16:creationId xmlns:a16="http://schemas.microsoft.com/office/drawing/2014/main" id="{00000000-0008-0000-0300-00002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49</xdr:row>
          <xdr:rowOff>171450</xdr:rowOff>
        </xdr:from>
        <xdr:to>
          <xdr:col>18</xdr:col>
          <xdr:colOff>142875</xdr:colOff>
          <xdr:row>51</xdr:row>
          <xdr:rowOff>28575</xdr:rowOff>
        </xdr:to>
        <xdr:sp macro="" textlink="">
          <xdr:nvSpPr>
            <xdr:cNvPr id="183333" name="Check Box 19493" hidden="1">
              <a:extLst>
                <a:ext uri="{63B3BB69-23CF-44E3-9099-C40C66FF867C}">
                  <a14:compatExt spid="_x0000_s183333"/>
                </a:ext>
                <a:ext uri="{FF2B5EF4-FFF2-40B4-BE49-F238E27FC236}">
                  <a16:creationId xmlns:a16="http://schemas.microsoft.com/office/drawing/2014/main" id="{00000000-0008-0000-0300-00002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50</xdr:row>
          <xdr:rowOff>171450</xdr:rowOff>
        </xdr:from>
        <xdr:to>
          <xdr:col>18</xdr:col>
          <xdr:colOff>142875</xdr:colOff>
          <xdr:row>52</xdr:row>
          <xdr:rowOff>28575</xdr:rowOff>
        </xdr:to>
        <xdr:sp macro="" textlink="">
          <xdr:nvSpPr>
            <xdr:cNvPr id="183334" name="Check Box 19494" hidden="1">
              <a:extLst>
                <a:ext uri="{63B3BB69-23CF-44E3-9099-C40C66FF867C}">
                  <a14:compatExt spid="_x0000_s183334"/>
                </a:ext>
                <a:ext uri="{FF2B5EF4-FFF2-40B4-BE49-F238E27FC236}">
                  <a16:creationId xmlns:a16="http://schemas.microsoft.com/office/drawing/2014/main" id="{00000000-0008-0000-0300-00002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51</xdr:row>
          <xdr:rowOff>161925</xdr:rowOff>
        </xdr:from>
        <xdr:to>
          <xdr:col>18</xdr:col>
          <xdr:colOff>142875</xdr:colOff>
          <xdr:row>53</xdr:row>
          <xdr:rowOff>19050</xdr:rowOff>
        </xdr:to>
        <xdr:sp macro="" textlink="">
          <xdr:nvSpPr>
            <xdr:cNvPr id="183335" name="Check Box 19495" hidden="1">
              <a:extLst>
                <a:ext uri="{63B3BB69-23CF-44E3-9099-C40C66FF867C}">
                  <a14:compatExt spid="_x0000_s183335"/>
                </a:ext>
                <a:ext uri="{FF2B5EF4-FFF2-40B4-BE49-F238E27FC236}">
                  <a16:creationId xmlns:a16="http://schemas.microsoft.com/office/drawing/2014/main" id="{00000000-0008-0000-0300-00002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52</xdr:row>
          <xdr:rowOff>161925</xdr:rowOff>
        </xdr:from>
        <xdr:to>
          <xdr:col>18</xdr:col>
          <xdr:colOff>142875</xdr:colOff>
          <xdr:row>54</xdr:row>
          <xdr:rowOff>19050</xdr:rowOff>
        </xdr:to>
        <xdr:sp macro="" textlink="">
          <xdr:nvSpPr>
            <xdr:cNvPr id="183336" name="Check Box 19496" hidden="1">
              <a:extLst>
                <a:ext uri="{63B3BB69-23CF-44E3-9099-C40C66FF867C}">
                  <a14:compatExt spid="_x0000_s183336"/>
                </a:ext>
                <a:ext uri="{FF2B5EF4-FFF2-40B4-BE49-F238E27FC236}">
                  <a16:creationId xmlns:a16="http://schemas.microsoft.com/office/drawing/2014/main" id="{00000000-0008-0000-0300-00002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53</xdr:row>
          <xdr:rowOff>161925</xdr:rowOff>
        </xdr:from>
        <xdr:to>
          <xdr:col>18</xdr:col>
          <xdr:colOff>142875</xdr:colOff>
          <xdr:row>55</xdr:row>
          <xdr:rowOff>19050</xdr:rowOff>
        </xdr:to>
        <xdr:sp macro="" textlink="">
          <xdr:nvSpPr>
            <xdr:cNvPr id="183337" name="Check Box 19497" hidden="1">
              <a:extLst>
                <a:ext uri="{63B3BB69-23CF-44E3-9099-C40C66FF867C}">
                  <a14:compatExt spid="_x0000_s183337"/>
                </a:ext>
                <a:ext uri="{FF2B5EF4-FFF2-40B4-BE49-F238E27FC236}">
                  <a16:creationId xmlns:a16="http://schemas.microsoft.com/office/drawing/2014/main" id="{00000000-0008-0000-0300-00002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54</xdr:row>
          <xdr:rowOff>161925</xdr:rowOff>
        </xdr:from>
        <xdr:to>
          <xdr:col>18</xdr:col>
          <xdr:colOff>152400</xdr:colOff>
          <xdr:row>56</xdr:row>
          <xdr:rowOff>19050</xdr:rowOff>
        </xdr:to>
        <xdr:sp macro="" textlink="">
          <xdr:nvSpPr>
            <xdr:cNvPr id="183338" name="Check Box 19498" hidden="1">
              <a:extLst>
                <a:ext uri="{63B3BB69-23CF-44E3-9099-C40C66FF867C}">
                  <a14:compatExt spid="_x0000_s183338"/>
                </a:ext>
                <a:ext uri="{FF2B5EF4-FFF2-40B4-BE49-F238E27FC236}">
                  <a16:creationId xmlns:a16="http://schemas.microsoft.com/office/drawing/2014/main" id="{00000000-0008-0000-0300-00002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55</xdr:row>
          <xdr:rowOff>152400</xdr:rowOff>
        </xdr:from>
        <xdr:to>
          <xdr:col>18</xdr:col>
          <xdr:colOff>152400</xdr:colOff>
          <xdr:row>57</xdr:row>
          <xdr:rowOff>9525</xdr:rowOff>
        </xdr:to>
        <xdr:sp macro="" textlink="">
          <xdr:nvSpPr>
            <xdr:cNvPr id="183339" name="Check Box 19499" hidden="1">
              <a:extLst>
                <a:ext uri="{63B3BB69-23CF-44E3-9099-C40C66FF867C}">
                  <a14:compatExt spid="_x0000_s183339"/>
                </a:ext>
                <a:ext uri="{FF2B5EF4-FFF2-40B4-BE49-F238E27FC236}">
                  <a16:creationId xmlns:a16="http://schemas.microsoft.com/office/drawing/2014/main" id="{00000000-0008-0000-0300-00002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45</xdr:row>
          <xdr:rowOff>171450</xdr:rowOff>
        </xdr:from>
        <xdr:to>
          <xdr:col>20</xdr:col>
          <xdr:colOff>133350</xdr:colOff>
          <xdr:row>47</xdr:row>
          <xdr:rowOff>28575</xdr:rowOff>
        </xdr:to>
        <xdr:sp macro="" textlink="">
          <xdr:nvSpPr>
            <xdr:cNvPr id="183340" name="Check Box 19500" hidden="1">
              <a:extLst>
                <a:ext uri="{63B3BB69-23CF-44E3-9099-C40C66FF867C}">
                  <a14:compatExt spid="_x0000_s183340"/>
                </a:ext>
                <a:ext uri="{FF2B5EF4-FFF2-40B4-BE49-F238E27FC236}">
                  <a16:creationId xmlns:a16="http://schemas.microsoft.com/office/drawing/2014/main" id="{00000000-0008-0000-0300-00002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46</xdr:row>
          <xdr:rowOff>171450</xdr:rowOff>
        </xdr:from>
        <xdr:to>
          <xdr:col>20</xdr:col>
          <xdr:colOff>133350</xdr:colOff>
          <xdr:row>48</xdr:row>
          <xdr:rowOff>28575</xdr:rowOff>
        </xdr:to>
        <xdr:sp macro="" textlink="">
          <xdr:nvSpPr>
            <xdr:cNvPr id="183341" name="Check Box 19501" hidden="1">
              <a:extLst>
                <a:ext uri="{63B3BB69-23CF-44E3-9099-C40C66FF867C}">
                  <a14:compatExt spid="_x0000_s183341"/>
                </a:ext>
                <a:ext uri="{FF2B5EF4-FFF2-40B4-BE49-F238E27FC236}">
                  <a16:creationId xmlns:a16="http://schemas.microsoft.com/office/drawing/2014/main" id="{00000000-0008-0000-0300-00002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47</xdr:row>
          <xdr:rowOff>161925</xdr:rowOff>
        </xdr:from>
        <xdr:to>
          <xdr:col>20</xdr:col>
          <xdr:colOff>133350</xdr:colOff>
          <xdr:row>49</xdr:row>
          <xdr:rowOff>19050</xdr:rowOff>
        </xdr:to>
        <xdr:sp macro="" textlink="">
          <xdr:nvSpPr>
            <xdr:cNvPr id="183342" name="Check Box 19502" hidden="1">
              <a:extLst>
                <a:ext uri="{63B3BB69-23CF-44E3-9099-C40C66FF867C}">
                  <a14:compatExt spid="_x0000_s183342"/>
                </a:ext>
                <a:ext uri="{FF2B5EF4-FFF2-40B4-BE49-F238E27FC236}">
                  <a16:creationId xmlns:a16="http://schemas.microsoft.com/office/drawing/2014/main" id="{00000000-0008-0000-0300-00002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48</xdr:row>
          <xdr:rowOff>161925</xdr:rowOff>
        </xdr:from>
        <xdr:to>
          <xdr:col>20</xdr:col>
          <xdr:colOff>133350</xdr:colOff>
          <xdr:row>50</xdr:row>
          <xdr:rowOff>28575</xdr:rowOff>
        </xdr:to>
        <xdr:sp macro="" textlink="">
          <xdr:nvSpPr>
            <xdr:cNvPr id="183343" name="Check Box 19503" hidden="1">
              <a:extLst>
                <a:ext uri="{63B3BB69-23CF-44E3-9099-C40C66FF867C}">
                  <a14:compatExt spid="_x0000_s183343"/>
                </a:ext>
                <a:ext uri="{FF2B5EF4-FFF2-40B4-BE49-F238E27FC236}">
                  <a16:creationId xmlns:a16="http://schemas.microsoft.com/office/drawing/2014/main" id="{00000000-0008-0000-0300-00002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49</xdr:row>
          <xdr:rowOff>171450</xdr:rowOff>
        </xdr:from>
        <xdr:to>
          <xdr:col>20</xdr:col>
          <xdr:colOff>133350</xdr:colOff>
          <xdr:row>51</xdr:row>
          <xdr:rowOff>28575</xdr:rowOff>
        </xdr:to>
        <xdr:sp macro="" textlink="">
          <xdr:nvSpPr>
            <xdr:cNvPr id="183344" name="Check Box 19504" hidden="1">
              <a:extLst>
                <a:ext uri="{63B3BB69-23CF-44E3-9099-C40C66FF867C}">
                  <a14:compatExt spid="_x0000_s183344"/>
                </a:ext>
                <a:ext uri="{FF2B5EF4-FFF2-40B4-BE49-F238E27FC236}">
                  <a16:creationId xmlns:a16="http://schemas.microsoft.com/office/drawing/2014/main" id="{00000000-0008-0000-0300-00003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50</xdr:row>
          <xdr:rowOff>161925</xdr:rowOff>
        </xdr:from>
        <xdr:to>
          <xdr:col>20</xdr:col>
          <xdr:colOff>133350</xdr:colOff>
          <xdr:row>52</xdr:row>
          <xdr:rowOff>19050</xdr:rowOff>
        </xdr:to>
        <xdr:sp macro="" textlink="">
          <xdr:nvSpPr>
            <xdr:cNvPr id="183345" name="Check Box 19505" hidden="1">
              <a:extLst>
                <a:ext uri="{63B3BB69-23CF-44E3-9099-C40C66FF867C}">
                  <a14:compatExt spid="_x0000_s183345"/>
                </a:ext>
                <a:ext uri="{FF2B5EF4-FFF2-40B4-BE49-F238E27FC236}">
                  <a16:creationId xmlns:a16="http://schemas.microsoft.com/office/drawing/2014/main" id="{00000000-0008-0000-0300-00003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51</xdr:row>
          <xdr:rowOff>161925</xdr:rowOff>
        </xdr:from>
        <xdr:to>
          <xdr:col>20</xdr:col>
          <xdr:colOff>133350</xdr:colOff>
          <xdr:row>53</xdr:row>
          <xdr:rowOff>19050</xdr:rowOff>
        </xdr:to>
        <xdr:sp macro="" textlink="">
          <xdr:nvSpPr>
            <xdr:cNvPr id="183346" name="Check Box 19506" hidden="1">
              <a:extLst>
                <a:ext uri="{63B3BB69-23CF-44E3-9099-C40C66FF867C}">
                  <a14:compatExt spid="_x0000_s183346"/>
                </a:ext>
                <a:ext uri="{FF2B5EF4-FFF2-40B4-BE49-F238E27FC236}">
                  <a16:creationId xmlns:a16="http://schemas.microsoft.com/office/drawing/2014/main" id="{00000000-0008-0000-0300-00003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52</xdr:row>
          <xdr:rowOff>180975</xdr:rowOff>
        </xdr:from>
        <xdr:to>
          <xdr:col>20</xdr:col>
          <xdr:colOff>133350</xdr:colOff>
          <xdr:row>54</xdr:row>
          <xdr:rowOff>19050</xdr:rowOff>
        </xdr:to>
        <xdr:sp macro="" textlink="">
          <xdr:nvSpPr>
            <xdr:cNvPr id="183347" name="Check Box 19507" hidden="1">
              <a:extLst>
                <a:ext uri="{63B3BB69-23CF-44E3-9099-C40C66FF867C}">
                  <a14:compatExt spid="_x0000_s183347"/>
                </a:ext>
                <a:ext uri="{FF2B5EF4-FFF2-40B4-BE49-F238E27FC236}">
                  <a16:creationId xmlns:a16="http://schemas.microsoft.com/office/drawing/2014/main" id="{00000000-0008-0000-0300-00003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53</xdr:row>
          <xdr:rowOff>171450</xdr:rowOff>
        </xdr:from>
        <xdr:to>
          <xdr:col>20</xdr:col>
          <xdr:colOff>133350</xdr:colOff>
          <xdr:row>55</xdr:row>
          <xdr:rowOff>28575</xdr:rowOff>
        </xdr:to>
        <xdr:sp macro="" textlink="">
          <xdr:nvSpPr>
            <xdr:cNvPr id="183348" name="Check Box 19508" hidden="1">
              <a:extLst>
                <a:ext uri="{63B3BB69-23CF-44E3-9099-C40C66FF867C}">
                  <a14:compatExt spid="_x0000_s183348"/>
                </a:ext>
                <a:ext uri="{FF2B5EF4-FFF2-40B4-BE49-F238E27FC236}">
                  <a16:creationId xmlns:a16="http://schemas.microsoft.com/office/drawing/2014/main" id="{00000000-0008-0000-0300-00003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54</xdr:row>
          <xdr:rowOff>171450</xdr:rowOff>
        </xdr:from>
        <xdr:to>
          <xdr:col>20</xdr:col>
          <xdr:colOff>133350</xdr:colOff>
          <xdr:row>56</xdr:row>
          <xdr:rowOff>28575</xdr:rowOff>
        </xdr:to>
        <xdr:sp macro="" textlink="">
          <xdr:nvSpPr>
            <xdr:cNvPr id="183349" name="Check Box 19509" hidden="1">
              <a:extLst>
                <a:ext uri="{63B3BB69-23CF-44E3-9099-C40C66FF867C}">
                  <a14:compatExt spid="_x0000_s183349"/>
                </a:ext>
                <a:ext uri="{FF2B5EF4-FFF2-40B4-BE49-F238E27FC236}">
                  <a16:creationId xmlns:a16="http://schemas.microsoft.com/office/drawing/2014/main" id="{00000000-0008-0000-0300-00003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55</xdr:row>
          <xdr:rowOff>161925</xdr:rowOff>
        </xdr:from>
        <xdr:to>
          <xdr:col>20</xdr:col>
          <xdr:colOff>142875</xdr:colOff>
          <xdr:row>57</xdr:row>
          <xdr:rowOff>19050</xdr:rowOff>
        </xdr:to>
        <xdr:sp macro="" textlink="">
          <xdr:nvSpPr>
            <xdr:cNvPr id="183350" name="Check Box 19510" hidden="1">
              <a:extLst>
                <a:ext uri="{63B3BB69-23CF-44E3-9099-C40C66FF867C}">
                  <a14:compatExt spid="_x0000_s183350"/>
                </a:ext>
                <a:ext uri="{FF2B5EF4-FFF2-40B4-BE49-F238E27FC236}">
                  <a16:creationId xmlns:a16="http://schemas.microsoft.com/office/drawing/2014/main" id="{00000000-0008-0000-0300-00003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44</xdr:row>
          <xdr:rowOff>161925</xdr:rowOff>
        </xdr:from>
        <xdr:to>
          <xdr:col>33</xdr:col>
          <xdr:colOff>123825</xdr:colOff>
          <xdr:row>46</xdr:row>
          <xdr:rowOff>19050</xdr:rowOff>
        </xdr:to>
        <xdr:sp macro="" textlink="">
          <xdr:nvSpPr>
            <xdr:cNvPr id="183351" name="Check Box 19511" hidden="1">
              <a:extLst>
                <a:ext uri="{63B3BB69-23CF-44E3-9099-C40C66FF867C}">
                  <a14:compatExt spid="_x0000_s183351"/>
                </a:ext>
                <a:ext uri="{FF2B5EF4-FFF2-40B4-BE49-F238E27FC236}">
                  <a16:creationId xmlns:a16="http://schemas.microsoft.com/office/drawing/2014/main" id="{00000000-0008-0000-0300-00003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44</xdr:row>
          <xdr:rowOff>161925</xdr:rowOff>
        </xdr:from>
        <xdr:to>
          <xdr:col>35</xdr:col>
          <xdr:colOff>133350</xdr:colOff>
          <xdr:row>46</xdr:row>
          <xdr:rowOff>19050</xdr:rowOff>
        </xdr:to>
        <xdr:sp macro="" textlink="">
          <xdr:nvSpPr>
            <xdr:cNvPr id="183352" name="Check Box 19512" hidden="1">
              <a:extLst>
                <a:ext uri="{63B3BB69-23CF-44E3-9099-C40C66FF867C}">
                  <a14:compatExt spid="_x0000_s183352"/>
                </a:ext>
                <a:ext uri="{FF2B5EF4-FFF2-40B4-BE49-F238E27FC236}">
                  <a16:creationId xmlns:a16="http://schemas.microsoft.com/office/drawing/2014/main" id="{00000000-0008-0000-0300-00003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45</xdr:row>
          <xdr:rowOff>171450</xdr:rowOff>
        </xdr:from>
        <xdr:to>
          <xdr:col>33</xdr:col>
          <xdr:colOff>123825</xdr:colOff>
          <xdr:row>47</xdr:row>
          <xdr:rowOff>28575</xdr:rowOff>
        </xdr:to>
        <xdr:sp macro="" textlink="">
          <xdr:nvSpPr>
            <xdr:cNvPr id="183353" name="Check Box 19513" hidden="1">
              <a:extLst>
                <a:ext uri="{63B3BB69-23CF-44E3-9099-C40C66FF867C}">
                  <a14:compatExt spid="_x0000_s183353"/>
                </a:ext>
                <a:ext uri="{FF2B5EF4-FFF2-40B4-BE49-F238E27FC236}">
                  <a16:creationId xmlns:a16="http://schemas.microsoft.com/office/drawing/2014/main" id="{00000000-0008-0000-0300-00003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46</xdr:row>
          <xdr:rowOff>161925</xdr:rowOff>
        </xdr:from>
        <xdr:to>
          <xdr:col>33</xdr:col>
          <xdr:colOff>123825</xdr:colOff>
          <xdr:row>48</xdr:row>
          <xdr:rowOff>19050</xdr:rowOff>
        </xdr:to>
        <xdr:sp macro="" textlink="">
          <xdr:nvSpPr>
            <xdr:cNvPr id="183354" name="Check Box 19514" hidden="1">
              <a:extLst>
                <a:ext uri="{63B3BB69-23CF-44E3-9099-C40C66FF867C}">
                  <a14:compatExt spid="_x0000_s183354"/>
                </a:ext>
                <a:ext uri="{FF2B5EF4-FFF2-40B4-BE49-F238E27FC236}">
                  <a16:creationId xmlns:a16="http://schemas.microsoft.com/office/drawing/2014/main" id="{00000000-0008-0000-0300-00003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47</xdr:row>
          <xdr:rowOff>171450</xdr:rowOff>
        </xdr:from>
        <xdr:to>
          <xdr:col>33</xdr:col>
          <xdr:colOff>133350</xdr:colOff>
          <xdr:row>49</xdr:row>
          <xdr:rowOff>28575</xdr:rowOff>
        </xdr:to>
        <xdr:sp macro="" textlink="">
          <xdr:nvSpPr>
            <xdr:cNvPr id="183355" name="Check Box 19515" hidden="1">
              <a:extLst>
                <a:ext uri="{63B3BB69-23CF-44E3-9099-C40C66FF867C}">
                  <a14:compatExt spid="_x0000_s183355"/>
                </a:ext>
                <a:ext uri="{FF2B5EF4-FFF2-40B4-BE49-F238E27FC236}">
                  <a16:creationId xmlns:a16="http://schemas.microsoft.com/office/drawing/2014/main" id="{00000000-0008-0000-0300-00003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48</xdr:row>
          <xdr:rowOff>171450</xdr:rowOff>
        </xdr:from>
        <xdr:to>
          <xdr:col>33</xdr:col>
          <xdr:colOff>133350</xdr:colOff>
          <xdr:row>50</xdr:row>
          <xdr:rowOff>38100</xdr:rowOff>
        </xdr:to>
        <xdr:sp macro="" textlink="">
          <xdr:nvSpPr>
            <xdr:cNvPr id="183356" name="Check Box 19516" hidden="1">
              <a:extLst>
                <a:ext uri="{63B3BB69-23CF-44E3-9099-C40C66FF867C}">
                  <a14:compatExt spid="_x0000_s183356"/>
                </a:ext>
                <a:ext uri="{FF2B5EF4-FFF2-40B4-BE49-F238E27FC236}">
                  <a16:creationId xmlns:a16="http://schemas.microsoft.com/office/drawing/2014/main" id="{00000000-0008-0000-0300-00003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49</xdr:row>
          <xdr:rowOff>171450</xdr:rowOff>
        </xdr:from>
        <xdr:to>
          <xdr:col>33</xdr:col>
          <xdr:colOff>133350</xdr:colOff>
          <xdr:row>51</xdr:row>
          <xdr:rowOff>28575</xdr:rowOff>
        </xdr:to>
        <xdr:sp macro="" textlink="">
          <xdr:nvSpPr>
            <xdr:cNvPr id="183357" name="Check Box 19517" hidden="1">
              <a:extLst>
                <a:ext uri="{63B3BB69-23CF-44E3-9099-C40C66FF867C}">
                  <a14:compatExt spid="_x0000_s183357"/>
                </a:ext>
                <a:ext uri="{FF2B5EF4-FFF2-40B4-BE49-F238E27FC236}">
                  <a16:creationId xmlns:a16="http://schemas.microsoft.com/office/drawing/2014/main" id="{00000000-0008-0000-0300-00003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50</xdr:row>
          <xdr:rowOff>171450</xdr:rowOff>
        </xdr:from>
        <xdr:to>
          <xdr:col>33</xdr:col>
          <xdr:colOff>133350</xdr:colOff>
          <xdr:row>52</xdr:row>
          <xdr:rowOff>28575</xdr:rowOff>
        </xdr:to>
        <xdr:sp macro="" textlink="">
          <xdr:nvSpPr>
            <xdr:cNvPr id="183358" name="Check Box 19518" hidden="1">
              <a:extLst>
                <a:ext uri="{63B3BB69-23CF-44E3-9099-C40C66FF867C}">
                  <a14:compatExt spid="_x0000_s183358"/>
                </a:ext>
                <a:ext uri="{FF2B5EF4-FFF2-40B4-BE49-F238E27FC236}">
                  <a16:creationId xmlns:a16="http://schemas.microsoft.com/office/drawing/2014/main" id="{00000000-0008-0000-0300-00003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51</xdr:row>
          <xdr:rowOff>161925</xdr:rowOff>
        </xdr:from>
        <xdr:to>
          <xdr:col>33</xdr:col>
          <xdr:colOff>133350</xdr:colOff>
          <xdr:row>53</xdr:row>
          <xdr:rowOff>19050</xdr:rowOff>
        </xdr:to>
        <xdr:sp macro="" textlink="">
          <xdr:nvSpPr>
            <xdr:cNvPr id="183359" name="Check Box 19519" hidden="1">
              <a:extLst>
                <a:ext uri="{63B3BB69-23CF-44E3-9099-C40C66FF867C}">
                  <a14:compatExt spid="_x0000_s183359"/>
                </a:ext>
                <a:ext uri="{FF2B5EF4-FFF2-40B4-BE49-F238E27FC236}">
                  <a16:creationId xmlns:a16="http://schemas.microsoft.com/office/drawing/2014/main" id="{00000000-0008-0000-0300-00003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52</xdr:row>
          <xdr:rowOff>161925</xdr:rowOff>
        </xdr:from>
        <xdr:to>
          <xdr:col>33</xdr:col>
          <xdr:colOff>133350</xdr:colOff>
          <xdr:row>54</xdr:row>
          <xdr:rowOff>19050</xdr:rowOff>
        </xdr:to>
        <xdr:sp macro="" textlink="">
          <xdr:nvSpPr>
            <xdr:cNvPr id="183360" name="Check Box 19520" hidden="1">
              <a:extLst>
                <a:ext uri="{63B3BB69-23CF-44E3-9099-C40C66FF867C}">
                  <a14:compatExt spid="_x0000_s183360"/>
                </a:ext>
                <a:ext uri="{FF2B5EF4-FFF2-40B4-BE49-F238E27FC236}">
                  <a16:creationId xmlns:a16="http://schemas.microsoft.com/office/drawing/2014/main" id="{00000000-0008-0000-0300-00004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53</xdr:row>
          <xdr:rowOff>161925</xdr:rowOff>
        </xdr:from>
        <xdr:to>
          <xdr:col>33</xdr:col>
          <xdr:colOff>133350</xdr:colOff>
          <xdr:row>55</xdr:row>
          <xdr:rowOff>19050</xdr:rowOff>
        </xdr:to>
        <xdr:sp macro="" textlink="">
          <xdr:nvSpPr>
            <xdr:cNvPr id="183361" name="Check Box 19521" hidden="1">
              <a:extLst>
                <a:ext uri="{63B3BB69-23CF-44E3-9099-C40C66FF867C}">
                  <a14:compatExt spid="_x0000_s183361"/>
                </a:ext>
                <a:ext uri="{FF2B5EF4-FFF2-40B4-BE49-F238E27FC236}">
                  <a16:creationId xmlns:a16="http://schemas.microsoft.com/office/drawing/2014/main" id="{00000000-0008-0000-0300-00004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54</xdr:row>
          <xdr:rowOff>161925</xdr:rowOff>
        </xdr:from>
        <xdr:to>
          <xdr:col>33</xdr:col>
          <xdr:colOff>142875</xdr:colOff>
          <xdr:row>56</xdr:row>
          <xdr:rowOff>19050</xdr:rowOff>
        </xdr:to>
        <xdr:sp macro="" textlink="">
          <xdr:nvSpPr>
            <xdr:cNvPr id="183362" name="Check Box 19522" hidden="1">
              <a:extLst>
                <a:ext uri="{63B3BB69-23CF-44E3-9099-C40C66FF867C}">
                  <a14:compatExt spid="_x0000_s183362"/>
                </a:ext>
                <a:ext uri="{FF2B5EF4-FFF2-40B4-BE49-F238E27FC236}">
                  <a16:creationId xmlns:a16="http://schemas.microsoft.com/office/drawing/2014/main" id="{00000000-0008-0000-0300-00004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55</xdr:row>
          <xdr:rowOff>152400</xdr:rowOff>
        </xdr:from>
        <xdr:to>
          <xdr:col>33</xdr:col>
          <xdr:colOff>142875</xdr:colOff>
          <xdr:row>57</xdr:row>
          <xdr:rowOff>9525</xdr:rowOff>
        </xdr:to>
        <xdr:sp macro="" textlink="">
          <xdr:nvSpPr>
            <xdr:cNvPr id="183363" name="Check Box 19523" hidden="1">
              <a:extLst>
                <a:ext uri="{63B3BB69-23CF-44E3-9099-C40C66FF867C}">
                  <a14:compatExt spid="_x0000_s183363"/>
                </a:ext>
                <a:ext uri="{FF2B5EF4-FFF2-40B4-BE49-F238E27FC236}">
                  <a16:creationId xmlns:a16="http://schemas.microsoft.com/office/drawing/2014/main" id="{00000000-0008-0000-0300-00004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45</xdr:row>
          <xdr:rowOff>171450</xdr:rowOff>
        </xdr:from>
        <xdr:to>
          <xdr:col>35</xdr:col>
          <xdr:colOff>133350</xdr:colOff>
          <xdr:row>47</xdr:row>
          <xdr:rowOff>28575</xdr:rowOff>
        </xdr:to>
        <xdr:sp macro="" textlink="">
          <xdr:nvSpPr>
            <xdr:cNvPr id="183364" name="Check Box 19524" hidden="1">
              <a:extLst>
                <a:ext uri="{63B3BB69-23CF-44E3-9099-C40C66FF867C}">
                  <a14:compatExt spid="_x0000_s183364"/>
                </a:ext>
                <a:ext uri="{FF2B5EF4-FFF2-40B4-BE49-F238E27FC236}">
                  <a16:creationId xmlns:a16="http://schemas.microsoft.com/office/drawing/2014/main" id="{00000000-0008-0000-0300-00004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46</xdr:row>
          <xdr:rowOff>171450</xdr:rowOff>
        </xdr:from>
        <xdr:to>
          <xdr:col>35</xdr:col>
          <xdr:colOff>133350</xdr:colOff>
          <xdr:row>48</xdr:row>
          <xdr:rowOff>28575</xdr:rowOff>
        </xdr:to>
        <xdr:sp macro="" textlink="">
          <xdr:nvSpPr>
            <xdr:cNvPr id="183365" name="Check Box 19525" hidden="1">
              <a:extLst>
                <a:ext uri="{63B3BB69-23CF-44E3-9099-C40C66FF867C}">
                  <a14:compatExt spid="_x0000_s183365"/>
                </a:ext>
                <a:ext uri="{FF2B5EF4-FFF2-40B4-BE49-F238E27FC236}">
                  <a16:creationId xmlns:a16="http://schemas.microsoft.com/office/drawing/2014/main" id="{00000000-0008-0000-0300-00004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47</xdr:row>
          <xdr:rowOff>161925</xdr:rowOff>
        </xdr:from>
        <xdr:to>
          <xdr:col>35</xdr:col>
          <xdr:colOff>133350</xdr:colOff>
          <xdr:row>49</xdr:row>
          <xdr:rowOff>19050</xdr:rowOff>
        </xdr:to>
        <xdr:sp macro="" textlink="">
          <xdr:nvSpPr>
            <xdr:cNvPr id="183366" name="Check Box 19526" hidden="1">
              <a:extLst>
                <a:ext uri="{63B3BB69-23CF-44E3-9099-C40C66FF867C}">
                  <a14:compatExt spid="_x0000_s183366"/>
                </a:ext>
                <a:ext uri="{FF2B5EF4-FFF2-40B4-BE49-F238E27FC236}">
                  <a16:creationId xmlns:a16="http://schemas.microsoft.com/office/drawing/2014/main" id="{00000000-0008-0000-0300-00004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48</xdr:row>
          <xdr:rowOff>161925</xdr:rowOff>
        </xdr:from>
        <xdr:to>
          <xdr:col>35</xdr:col>
          <xdr:colOff>133350</xdr:colOff>
          <xdr:row>50</xdr:row>
          <xdr:rowOff>28575</xdr:rowOff>
        </xdr:to>
        <xdr:sp macro="" textlink="">
          <xdr:nvSpPr>
            <xdr:cNvPr id="183367" name="Check Box 19527" hidden="1">
              <a:extLst>
                <a:ext uri="{63B3BB69-23CF-44E3-9099-C40C66FF867C}">
                  <a14:compatExt spid="_x0000_s183367"/>
                </a:ext>
                <a:ext uri="{FF2B5EF4-FFF2-40B4-BE49-F238E27FC236}">
                  <a16:creationId xmlns:a16="http://schemas.microsoft.com/office/drawing/2014/main" id="{00000000-0008-0000-0300-00004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49</xdr:row>
          <xdr:rowOff>171450</xdr:rowOff>
        </xdr:from>
        <xdr:to>
          <xdr:col>35</xdr:col>
          <xdr:colOff>133350</xdr:colOff>
          <xdr:row>51</xdr:row>
          <xdr:rowOff>28575</xdr:rowOff>
        </xdr:to>
        <xdr:sp macro="" textlink="">
          <xdr:nvSpPr>
            <xdr:cNvPr id="183368" name="Check Box 19528" hidden="1">
              <a:extLst>
                <a:ext uri="{63B3BB69-23CF-44E3-9099-C40C66FF867C}">
                  <a14:compatExt spid="_x0000_s183368"/>
                </a:ext>
                <a:ext uri="{FF2B5EF4-FFF2-40B4-BE49-F238E27FC236}">
                  <a16:creationId xmlns:a16="http://schemas.microsoft.com/office/drawing/2014/main" id="{00000000-0008-0000-0300-00004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50</xdr:row>
          <xdr:rowOff>161925</xdr:rowOff>
        </xdr:from>
        <xdr:to>
          <xdr:col>35</xdr:col>
          <xdr:colOff>133350</xdr:colOff>
          <xdr:row>52</xdr:row>
          <xdr:rowOff>19050</xdr:rowOff>
        </xdr:to>
        <xdr:sp macro="" textlink="">
          <xdr:nvSpPr>
            <xdr:cNvPr id="183369" name="Check Box 19529" hidden="1">
              <a:extLst>
                <a:ext uri="{63B3BB69-23CF-44E3-9099-C40C66FF867C}">
                  <a14:compatExt spid="_x0000_s183369"/>
                </a:ext>
                <a:ext uri="{FF2B5EF4-FFF2-40B4-BE49-F238E27FC236}">
                  <a16:creationId xmlns:a16="http://schemas.microsoft.com/office/drawing/2014/main" id="{00000000-0008-0000-0300-00004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51</xdr:row>
          <xdr:rowOff>161925</xdr:rowOff>
        </xdr:from>
        <xdr:to>
          <xdr:col>35</xdr:col>
          <xdr:colOff>133350</xdr:colOff>
          <xdr:row>53</xdr:row>
          <xdr:rowOff>19050</xdr:rowOff>
        </xdr:to>
        <xdr:sp macro="" textlink="">
          <xdr:nvSpPr>
            <xdr:cNvPr id="183370" name="Check Box 19530" hidden="1">
              <a:extLst>
                <a:ext uri="{63B3BB69-23CF-44E3-9099-C40C66FF867C}">
                  <a14:compatExt spid="_x0000_s183370"/>
                </a:ext>
                <a:ext uri="{FF2B5EF4-FFF2-40B4-BE49-F238E27FC236}">
                  <a16:creationId xmlns:a16="http://schemas.microsoft.com/office/drawing/2014/main" id="{00000000-0008-0000-0300-00004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52</xdr:row>
          <xdr:rowOff>180975</xdr:rowOff>
        </xdr:from>
        <xdr:to>
          <xdr:col>35</xdr:col>
          <xdr:colOff>133350</xdr:colOff>
          <xdr:row>54</xdr:row>
          <xdr:rowOff>19050</xdr:rowOff>
        </xdr:to>
        <xdr:sp macro="" textlink="">
          <xdr:nvSpPr>
            <xdr:cNvPr id="183371" name="Check Box 19531" hidden="1">
              <a:extLst>
                <a:ext uri="{63B3BB69-23CF-44E3-9099-C40C66FF867C}">
                  <a14:compatExt spid="_x0000_s183371"/>
                </a:ext>
                <a:ext uri="{FF2B5EF4-FFF2-40B4-BE49-F238E27FC236}">
                  <a16:creationId xmlns:a16="http://schemas.microsoft.com/office/drawing/2014/main" id="{00000000-0008-0000-0300-00004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53</xdr:row>
          <xdr:rowOff>171450</xdr:rowOff>
        </xdr:from>
        <xdr:to>
          <xdr:col>35</xdr:col>
          <xdr:colOff>133350</xdr:colOff>
          <xdr:row>55</xdr:row>
          <xdr:rowOff>28575</xdr:rowOff>
        </xdr:to>
        <xdr:sp macro="" textlink="">
          <xdr:nvSpPr>
            <xdr:cNvPr id="183372" name="Check Box 19532" hidden="1">
              <a:extLst>
                <a:ext uri="{63B3BB69-23CF-44E3-9099-C40C66FF867C}">
                  <a14:compatExt spid="_x0000_s183372"/>
                </a:ext>
                <a:ext uri="{FF2B5EF4-FFF2-40B4-BE49-F238E27FC236}">
                  <a16:creationId xmlns:a16="http://schemas.microsoft.com/office/drawing/2014/main" id="{00000000-0008-0000-0300-00004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54</xdr:row>
          <xdr:rowOff>171450</xdr:rowOff>
        </xdr:from>
        <xdr:to>
          <xdr:col>35</xdr:col>
          <xdr:colOff>133350</xdr:colOff>
          <xdr:row>56</xdr:row>
          <xdr:rowOff>28575</xdr:rowOff>
        </xdr:to>
        <xdr:sp macro="" textlink="">
          <xdr:nvSpPr>
            <xdr:cNvPr id="183373" name="Check Box 19533" hidden="1">
              <a:extLst>
                <a:ext uri="{63B3BB69-23CF-44E3-9099-C40C66FF867C}">
                  <a14:compatExt spid="_x0000_s183373"/>
                </a:ext>
                <a:ext uri="{FF2B5EF4-FFF2-40B4-BE49-F238E27FC236}">
                  <a16:creationId xmlns:a16="http://schemas.microsoft.com/office/drawing/2014/main" id="{00000000-0008-0000-0300-00004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55</xdr:row>
          <xdr:rowOff>161925</xdr:rowOff>
        </xdr:from>
        <xdr:to>
          <xdr:col>35</xdr:col>
          <xdr:colOff>142875</xdr:colOff>
          <xdr:row>57</xdr:row>
          <xdr:rowOff>19050</xdr:rowOff>
        </xdr:to>
        <xdr:sp macro="" textlink="">
          <xdr:nvSpPr>
            <xdr:cNvPr id="183374" name="Check Box 19534" hidden="1">
              <a:extLst>
                <a:ext uri="{63B3BB69-23CF-44E3-9099-C40C66FF867C}">
                  <a14:compatExt spid="_x0000_s183374"/>
                </a:ext>
                <a:ext uri="{FF2B5EF4-FFF2-40B4-BE49-F238E27FC236}">
                  <a16:creationId xmlns:a16="http://schemas.microsoft.com/office/drawing/2014/main" id="{00000000-0008-0000-0300-00004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109</xdr:row>
          <xdr:rowOff>180975</xdr:rowOff>
        </xdr:from>
        <xdr:to>
          <xdr:col>14</xdr:col>
          <xdr:colOff>85725</xdr:colOff>
          <xdr:row>111</xdr:row>
          <xdr:rowOff>0</xdr:rowOff>
        </xdr:to>
        <xdr:sp macro="" textlink="">
          <xdr:nvSpPr>
            <xdr:cNvPr id="183376" name="Check Box 19536" hidden="1">
              <a:extLst>
                <a:ext uri="{63B3BB69-23CF-44E3-9099-C40C66FF867C}">
                  <a14:compatExt spid="_x0000_s183376"/>
                </a:ext>
                <a:ext uri="{FF2B5EF4-FFF2-40B4-BE49-F238E27FC236}">
                  <a16:creationId xmlns:a16="http://schemas.microsoft.com/office/drawing/2014/main" id="{00000000-0008-0000-0300-00005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109</xdr:row>
          <xdr:rowOff>180975</xdr:rowOff>
        </xdr:from>
        <xdr:to>
          <xdr:col>17</xdr:col>
          <xdr:colOff>66675</xdr:colOff>
          <xdr:row>111</xdr:row>
          <xdr:rowOff>0</xdr:rowOff>
        </xdr:to>
        <xdr:sp macro="" textlink="">
          <xdr:nvSpPr>
            <xdr:cNvPr id="183377" name="Check Box 19537" hidden="1">
              <a:extLst>
                <a:ext uri="{63B3BB69-23CF-44E3-9099-C40C66FF867C}">
                  <a14:compatExt spid="_x0000_s183377"/>
                </a:ext>
                <a:ext uri="{FF2B5EF4-FFF2-40B4-BE49-F238E27FC236}">
                  <a16:creationId xmlns:a16="http://schemas.microsoft.com/office/drawing/2014/main" id="{00000000-0008-0000-0300-00005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107</xdr:row>
          <xdr:rowOff>0</xdr:rowOff>
        </xdr:from>
        <xdr:to>
          <xdr:col>21</xdr:col>
          <xdr:colOff>28575</xdr:colOff>
          <xdr:row>108</xdr:row>
          <xdr:rowOff>28575</xdr:rowOff>
        </xdr:to>
        <xdr:sp macro="" textlink="">
          <xdr:nvSpPr>
            <xdr:cNvPr id="183378" name="Check Box 19538" hidden="1">
              <a:extLst>
                <a:ext uri="{63B3BB69-23CF-44E3-9099-C40C66FF867C}">
                  <a14:compatExt spid="_x0000_s183378"/>
                </a:ext>
                <a:ext uri="{FF2B5EF4-FFF2-40B4-BE49-F238E27FC236}">
                  <a16:creationId xmlns:a16="http://schemas.microsoft.com/office/drawing/2014/main" id="{00000000-0008-0000-0300-00005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107</xdr:row>
          <xdr:rowOff>9525</xdr:rowOff>
        </xdr:from>
        <xdr:to>
          <xdr:col>24</xdr:col>
          <xdr:colOff>123825</xdr:colOff>
          <xdr:row>108</xdr:row>
          <xdr:rowOff>28575</xdr:rowOff>
        </xdr:to>
        <xdr:sp macro="" textlink="">
          <xdr:nvSpPr>
            <xdr:cNvPr id="183379" name="Check Box 19539" hidden="1">
              <a:extLst>
                <a:ext uri="{63B3BB69-23CF-44E3-9099-C40C66FF867C}">
                  <a14:compatExt spid="_x0000_s183379"/>
                </a:ext>
                <a:ext uri="{FF2B5EF4-FFF2-40B4-BE49-F238E27FC236}">
                  <a16:creationId xmlns:a16="http://schemas.microsoft.com/office/drawing/2014/main" id="{00000000-0008-0000-0300-00005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122</xdr:row>
          <xdr:rowOff>19050</xdr:rowOff>
        </xdr:from>
        <xdr:to>
          <xdr:col>11</xdr:col>
          <xdr:colOff>28575</xdr:colOff>
          <xdr:row>123</xdr:row>
          <xdr:rowOff>9525</xdr:rowOff>
        </xdr:to>
        <xdr:sp macro="" textlink="">
          <xdr:nvSpPr>
            <xdr:cNvPr id="183380" name="Check Box 19540" hidden="1">
              <a:extLst>
                <a:ext uri="{63B3BB69-23CF-44E3-9099-C40C66FF867C}">
                  <a14:compatExt spid="_x0000_s183380"/>
                </a:ext>
                <a:ext uri="{FF2B5EF4-FFF2-40B4-BE49-F238E27FC236}">
                  <a16:creationId xmlns:a16="http://schemas.microsoft.com/office/drawing/2014/main" id="{00000000-0008-0000-0300-00005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加入している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121</xdr:row>
          <xdr:rowOff>180975</xdr:rowOff>
        </xdr:from>
        <xdr:to>
          <xdr:col>23</xdr:col>
          <xdr:colOff>114300</xdr:colOff>
          <xdr:row>122</xdr:row>
          <xdr:rowOff>180975</xdr:rowOff>
        </xdr:to>
        <xdr:sp macro="" textlink="">
          <xdr:nvSpPr>
            <xdr:cNvPr id="183381" name="Check Box 19541" hidden="1">
              <a:extLst>
                <a:ext uri="{63B3BB69-23CF-44E3-9099-C40C66FF867C}">
                  <a14:compatExt spid="_x0000_s183381"/>
                </a:ext>
                <a:ext uri="{FF2B5EF4-FFF2-40B4-BE49-F238E27FC236}">
                  <a16:creationId xmlns:a16="http://schemas.microsoft.com/office/drawing/2014/main" id="{00000000-0008-0000-0300-00005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加入していない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123</xdr:row>
          <xdr:rowOff>180975</xdr:rowOff>
        </xdr:from>
        <xdr:to>
          <xdr:col>11</xdr:col>
          <xdr:colOff>47625</xdr:colOff>
          <xdr:row>125</xdr:row>
          <xdr:rowOff>19050</xdr:rowOff>
        </xdr:to>
        <xdr:sp macro="" textlink="">
          <xdr:nvSpPr>
            <xdr:cNvPr id="183382" name="Check Box 19542" hidden="1">
              <a:extLst>
                <a:ext uri="{63B3BB69-23CF-44E3-9099-C40C66FF867C}">
                  <a14:compatExt spid="_x0000_s183382"/>
                </a:ext>
                <a:ext uri="{FF2B5EF4-FFF2-40B4-BE49-F238E27FC236}">
                  <a16:creationId xmlns:a16="http://schemas.microsoft.com/office/drawing/2014/main" id="{00000000-0008-0000-0300-00005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加入している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123</xdr:row>
          <xdr:rowOff>180975</xdr:rowOff>
        </xdr:from>
        <xdr:to>
          <xdr:col>23</xdr:col>
          <xdr:colOff>104775</xdr:colOff>
          <xdr:row>125</xdr:row>
          <xdr:rowOff>0</xdr:rowOff>
        </xdr:to>
        <xdr:sp macro="" textlink="">
          <xdr:nvSpPr>
            <xdr:cNvPr id="183383" name="Check Box 19543" hidden="1">
              <a:extLst>
                <a:ext uri="{63B3BB69-23CF-44E3-9099-C40C66FF867C}">
                  <a14:compatExt spid="_x0000_s183383"/>
                </a:ext>
                <a:ext uri="{FF2B5EF4-FFF2-40B4-BE49-F238E27FC236}">
                  <a16:creationId xmlns:a16="http://schemas.microsoft.com/office/drawing/2014/main" id="{00000000-0008-0000-0300-00005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加入していない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133350</xdr:colOff>
          <xdr:row>109</xdr:row>
          <xdr:rowOff>0</xdr:rowOff>
        </xdr:from>
        <xdr:to>
          <xdr:col>24</xdr:col>
          <xdr:colOff>123825</xdr:colOff>
          <xdr:row>110</xdr:row>
          <xdr:rowOff>9525</xdr:rowOff>
        </xdr:to>
        <xdr:sp macro="" textlink="">
          <xdr:nvSpPr>
            <xdr:cNvPr id="183384" name="Check Box 19544" hidden="1">
              <a:extLst>
                <a:ext uri="{63B3BB69-23CF-44E3-9099-C40C66FF867C}">
                  <a14:compatExt spid="_x0000_s183384"/>
                </a:ext>
                <a:ext uri="{FF2B5EF4-FFF2-40B4-BE49-F238E27FC236}">
                  <a16:creationId xmlns:a16="http://schemas.microsoft.com/office/drawing/2014/main" id="{00000000-0008-0000-0300-00005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108</xdr:row>
          <xdr:rowOff>0</xdr:rowOff>
        </xdr:from>
        <xdr:to>
          <xdr:col>21</xdr:col>
          <xdr:colOff>95250</xdr:colOff>
          <xdr:row>109</xdr:row>
          <xdr:rowOff>9525</xdr:rowOff>
        </xdr:to>
        <xdr:sp macro="" textlink="">
          <xdr:nvSpPr>
            <xdr:cNvPr id="183385" name="Check Box 19545" hidden="1">
              <a:extLst>
                <a:ext uri="{63B3BB69-23CF-44E3-9099-C40C66FF867C}">
                  <a14:compatExt spid="_x0000_s183385"/>
                </a:ext>
                <a:ext uri="{FF2B5EF4-FFF2-40B4-BE49-F238E27FC236}">
                  <a16:creationId xmlns:a16="http://schemas.microsoft.com/office/drawing/2014/main" id="{00000000-0008-0000-0300-00005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107</xdr:row>
          <xdr:rowOff>180975</xdr:rowOff>
        </xdr:from>
        <xdr:to>
          <xdr:col>24</xdr:col>
          <xdr:colOff>133350</xdr:colOff>
          <xdr:row>109</xdr:row>
          <xdr:rowOff>9525</xdr:rowOff>
        </xdr:to>
        <xdr:sp macro="" textlink="">
          <xdr:nvSpPr>
            <xdr:cNvPr id="183386" name="Check Box 19546" hidden="1">
              <a:extLst>
                <a:ext uri="{63B3BB69-23CF-44E3-9099-C40C66FF867C}">
                  <a14:compatExt spid="_x0000_s183386"/>
                </a:ext>
                <a:ext uri="{FF2B5EF4-FFF2-40B4-BE49-F238E27FC236}">
                  <a16:creationId xmlns:a16="http://schemas.microsoft.com/office/drawing/2014/main" id="{00000000-0008-0000-0300-00005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114</xdr:row>
          <xdr:rowOff>0</xdr:rowOff>
        </xdr:from>
        <xdr:to>
          <xdr:col>31</xdr:col>
          <xdr:colOff>19050</xdr:colOff>
          <xdr:row>115</xdr:row>
          <xdr:rowOff>9525</xdr:rowOff>
        </xdr:to>
        <xdr:sp macro="" textlink="">
          <xdr:nvSpPr>
            <xdr:cNvPr id="183387" name="Check Box 19547" hidden="1">
              <a:extLst>
                <a:ext uri="{63B3BB69-23CF-44E3-9099-C40C66FF867C}">
                  <a14:compatExt spid="_x0000_s183387"/>
                </a:ext>
                <a:ext uri="{FF2B5EF4-FFF2-40B4-BE49-F238E27FC236}">
                  <a16:creationId xmlns:a16="http://schemas.microsoft.com/office/drawing/2014/main" id="{00000000-0008-0000-0300-00005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109</xdr:row>
          <xdr:rowOff>9525</xdr:rowOff>
        </xdr:from>
        <xdr:to>
          <xdr:col>21</xdr:col>
          <xdr:colOff>76200</xdr:colOff>
          <xdr:row>110</xdr:row>
          <xdr:rowOff>19050</xdr:rowOff>
        </xdr:to>
        <xdr:sp macro="" textlink="">
          <xdr:nvSpPr>
            <xdr:cNvPr id="183388" name="Check Box 19548" hidden="1">
              <a:extLst>
                <a:ext uri="{63B3BB69-23CF-44E3-9099-C40C66FF867C}">
                  <a14:compatExt spid="_x0000_s183388"/>
                </a:ext>
                <a:ext uri="{FF2B5EF4-FFF2-40B4-BE49-F238E27FC236}">
                  <a16:creationId xmlns:a16="http://schemas.microsoft.com/office/drawing/2014/main" id="{00000000-0008-0000-0300-00005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114</xdr:row>
          <xdr:rowOff>0</xdr:rowOff>
        </xdr:from>
        <xdr:to>
          <xdr:col>35</xdr:col>
          <xdr:colOff>0</xdr:colOff>
          <xdr:row>115</xdr:row>
          <xdr:rowOff>9525</xdr:rowOff>
        </xdr:to>
        <xdr:sp macro="" textlink="">
          <xdr:nvSpPr>
            <xdr:cNvPr id="183389" name="Check Box 19549" hidden="1">
              <a:extLst>
                <a:ext uri="{63B3BB69-23CF-44E3-9099-C40C66FF867C}">
                  <a14:compatExt spid="_x0000_s183389"/>
                </a:ext>
                <a:ext uri="{FF2B5EF4-FFF2-40B4-BE49-F238E27FC236}">
                  <a16:creationId xmlns:a16="http://schemas.microsoft.com/office/drawing/2014/main" id="{00000000-0008-0000-0300-00005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127</xdr:row>
          <xdr:rowOff>0</xdr:rowOff>
        </xdr:from>
        <xdr:to>
          <xdr:col>19</xdr:col>
          <xdr:colOff>161925</xdr:colOff>
          <xdr:row>128</xdr:row>
          <xdr:rowOff>19050</xdr:rowOff>
        </xdr:to>
        <xdr:sp macro="" textlink="">
          <xdr:nvSpPr>
            <xdr:cNvPr id="183390" name="Check Box 19550" hidden="1">
              <a:extLst>
                <a:ext uri="{63B3BB69-23CF-44E3-9099-C40C66FF867C}">
                  <a14:compatExt spid="_x0000_s183390"/>
                </a:ext>
                <a:ext uri="{FF2B5EF4-FFF2-40B4-BE49-F238E27FC236}">
                  <a16:creationId xmlns:a16="http://schemas.microsoft.com/office/drawing/2014/main" id="{00000000-0008-0000-0300-00005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127</xdr:row>
          <xdr:rowOff>0</xdr:rowOff>
        </xdr:from>
        <xdr:to>
          <xdr:col>25</xdr:col>
          <xdr:colOff>161925</xdr:colOff>
          <xdr:row>128</xdr:row>
          <xdr:rowOff>19050</xdr:rowOff>
        </xdr:to>
        <xdr:sp macro="" textlink="">
          <xdr:nvSpPr>
            <xdr:cNvPr id="183391" name="Check Box 19551" hidden="1">
              <a:extLst>
                <a:ext uri="{63B3BB69-23CF-44E3-9099-C40C66FF867C}">
                  <a14:compatExt spid="_x0000_s183391"/>
                </a:ext>
                <a:ext uri="{FF2B5EF4-FFF2-40B4-BE49-F238E27FC236}">
                  <a16:creationId xmlns:a16="http://schemas.microsoft.com/office/drawing/2014/main" id="{00000000-0008-0000-0300-00005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129</xdr:row>
          <xdr:rowOff>9525</xdr:rowOff>
        </xdr:from>
        <xdr:to>
          <xdr:col>17</xdr:col>
          <xdr:colOff>133350</xdr:colOff>
          <xdr:row>130</xdr:row>
          <xdr:rowOff>9525</xdr:rowOff>
        </xdr:to>
        <xdr:sp macro="" textlink="">
          <xdr:nvSpPr>
            <xdr:cNvPr id="183392" name="Check Box 19552" hidden="1">
              <a:extLst>
                <a:ext uri="{63B3BB69-23CF-44E3-9099-C40C66FF867C}">
                  <a14:compatExt spid="_x0000_s183392"/>
                </a:ext>
                <a:ext uri="{FF2B5EF4-FFF2-40B4-BE49-F238E27FC236}">
                  <a16:creationId xmlns:a16="http://schemas.microsoft.com/office/drawing/2014/main" id="{00000000-0008-0000-0300-00006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128</xdr:row>
          <xdr:rowOff>171450</xdr:rowOff>
        </xdr:from>
        <xdr:to>
          <xdr:col>12</xdr:col>
          <xdr:colOff>38100</xdr:colOff>
          <xdr:row>130</xdr:row>
          <xdr:rowOff>9525</xdr:rowOff>
        </xdr:to>
        <xdr:sp macro="" textlink="">
          <xdr:nvSpPr>
            <xdr:cNvPr id="183393" name="Check Box 19553" hidden="1">
              <a:extLst>
                <a:ext uri="{63B3BB69-23CF-44E3-9099-C40C66FF867C}">
                  <a14:compatExt spid="_x0000_s183393"/>
                </a:ext>
                <a:ext uri="{FF2B5EF4-FFF2-40B4-BE49-F238E27FC236}">
                  <a16:creationId xmlns:a16="http://schemas.microsoft.com/office/drawing/2014/main" id="{00000000-0008-0000-0300-00006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130</xdr:row>
          <xdr:rowOff>0</xdr:rowOff>
        </xdr:from>
        <xdr:to>
          <xdr:col>24</xdr:col>
          <xdr:colOff>133350</xdr:colOff>
          <xdr:row>131</xdr:row>
          <xdr:rowOff>0</xdr:rowOff>
        </xdr:to>
        <xdr:sp macro="" textlink="">
          <xdr:nvSpPr>
            <xdr:cNvPr id="183394" name="Check Box 19554" hidden="1">
              <a:extLst>
                <a:ext uri="{63B3BB69-23CF-44E3-9099-C40C66FF867C}">
                  <a14:compatExt spid="_x0000_s183394"/>
                </a:ext>
                <a:ext uri="{FF2B5EF4-FFF2-40B4-BE49-F238E27FC236}">
                  <a16:creationId xmlns:a16="http://schemas.microsoft.com/office/drawing/2014/main" id="{00000000-0008-0000-0300-00006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マニュアル整備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123825</xdr:colOff>
          <xdr:row>129</xdr:row>
          <xdr:rowOff>171450</xdr:rowOff>
        </xdr:from>
        <xdr:to>
          <xdr:col>28</xdr:col>
          <xdr:colOff>66675</xdr:colOff>
          <xdr:row>131</xdr:row>
          <xdr:rowOff>19050</xdr:rowOff>
        </xdr:to>
        <xdr:sp macro="" textlink="">
          <xdr:nvSpPr>
            <xdr:cNvPr id="183395" name="Check Box 19555" hidden="1">
              <a:extLst>
                <a:ext uri="{63B3BB69-23CF-44E3-9099-C40C66FF867C}">
                  <a14:compatExt spid="_x0000_s183395"/>
                </a:ext>
                <a:ext uri="{FF2B5EF4-FFF2-40B4-BE49-F238E27FC236}">
                  <a16:creationId xmlns:a16="http://schemas.microsoft.com/office/drawing/2014/main" id="{00000000-0008-0000-0300-00006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訓練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152400</xdr:colOff>
          <xdr:row>129</xdr:row>
          <xdr:rowOff>180975</xdr:rowOff>
        </xdr:from>
        <xdr:to>
          <xdr:col>32</xdr:col>
          <xdr:colOff>95250</xdr:colOff>
          <xdr:row>131</xdr:row>
          <xdr:rowOff>28575</xdr:rowOff>
        </xdr:to>
        <xdr:sp macro="" textlink="">
          <xdr:nvSpPr>
            <xdr:cNvPr id="183396" name="Check Box 19556" hidden="1">
              <a:extLst>
                <a:ext uri="{63B3BB69-23CF-44E3-9099-C40C66FF867C}">
                  <a14:compatExt spid="_x0000_s183396"/>
                </a:ext>
                <a:ext uri="{FF2B5EF4-FFF2-40B4-BE49-F238E27FC236}">
                  <a16:creationId xmlns:a16="http://schemas.microsoft.com/office/drawing/2014/main" id="{00000000-0008-0000-0300-00006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xdr:twoCellAnchor>
    <xdr:from>
      <xdr:col>12</xdr:col>
      <xdr:colOff>69850</xdr:colOff>
      <xdr:row>137</xdr:row>
      <xdr:rowOff>38100</xdr:rowOff>
    </xdr:from>
    <xdr:to>
      <xdr:col>35</xdr:col>
      <xdr:colOff>127000</xdr:colOff>
      <xdr:row>138</xdr:row>
      <xdr:rowOff>165100</xdr:rowOff>
    </xdr:to>
    <xdr:sp macro="" textlink="">
      <xdr:nvSpPr>
        <xdr:cNvPr id="255" name="AutoShape 2">
          <a:extLst>
            <a:ext uri="{FF2B5EF4-FFF2-40B4-BE49-F238E27FC236}">
              <a16:creationId xmlns:a16="http://schemas.microsoft.com/office/drawing/2014/main" id="{00000000-0008-0000-0300-0000FF000000}"/>
            </a:ext>
          </a:extLst>
        </xdr:cNvPr>
        <xdr:cNvSpPr>
          <a:spLocks noChangeArrowheads="1"/>
        </xdr:cNvSpPr>
      </xdr:nvSpPr>
      <xdr:spPr bwMode="auto">
        <a:xfrm>
          <a:off x="2279650" y="29051250"/>
          <a:ext cx="4305300" cy="31750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28</xdr:col>
          <xdr:colOff>0</xdr:colOff>
          <xdr:row>133</xdr:row>
          <xdr:rowOff>0</xdr:rowOff>
        </xdr:from>
        <xdr:to>
          <xdr:col>30</xdr:col>
          <xdr:colOff>66675</xdr:colOff>
          <xdr:row>134</xdr:row>
          <xdr:rowOff>19050</xdr:rowOff>
        </xdr:to>
        <xdr:sp macro="" textlink="">
          <xdr:nvSpPr>
            <xdr:cNvPr id="183397" name="Check Box 19557" hidden="1">
              <a:extLst>
                <a:ext uri="{63B3BB69-23CF-44E3-9099-C40C66FF867C}">
                  <a14:compatExt spid="_x0000_s183397"/>
                </a:ext>
                <a:ext uri="{FF2B5EF4-FFF2-40B4-BE49-F238E27FC236}">
                  <a16:creationId xmlns:a16="http://schemas.microsoft.com/office/drawing/2014/main" id="{00000000-0008-0000-0300-00006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133</xdr:row>
          <xdr:rowOff>9525</xdr:rowOff>
        </xdr:from>
        <xdr:to>
          <xdr:col>23</xdr:col>
          <xdr:colOff>161925</xdr:colOff>
          <xdr:row>134</xdr:row>
          <xdr:rowOff>28575</xdr:rowOff>
        </xdr:to>
        <xdr:sp macro="" textlink="">
          <xdr:nvSpPr>
            <xdr:cNvPr id="183398" name="Check Box 19558" hidden="1">
              <a:extLst>
                <a:ext uri="{63B3BB69-23CF-44E3-9099-C40C66FF867C}">
                  <a14:compatExt spid="_x0000_s183398"/>
                </a:ext>
                <a:ext uri="{FF2B5EF4-FFF2-40B4-BE49-F238E27FC236}">
                  <a16:creationId xmlns:a16="http://schemas.microsoft.com/office/drawing/2014/main" id="{00000000-0008-0000-0300-00006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135</xdr:row>
          <xdr:rowOff>0</xdr:rowOff>
        </xdr:from>
        <xdr:to>
          <xdr:col>16</xdr:col>
          <xdr:colOff>171450</xdr:colOff>
          <xdr:row>136</xdr:row>
          <xdr:rowOff>19050</xdr:rowOff>
        </xdr:to>
        <xdr:sp macro="" textlink="">
          <xdr:nvSpPr>
            <xdr:cNvPr id="183399" name="Check Box 19559" hidden="1">
              <a:extLst>
                <a:ext uri="{63B3BB69-23CF-44E3-9099-C40C66FF867C}">
                  <a14:compatExt spid="_x0000_s183399"/>
                </a:ext>
                <a:ext uri="{FF2B5EF4-FFF2-40B4-BE49-F238E27FC236}">
                  <a16:creationId xmlns:a16="http://schemas.microsoft.com/office/drawing/2014/main" id="{00000000-0008-0000-0300-00006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134</xdr:row>
          <xdr:rowOff>0</xdr:rowOff>
        </xdr:from>
        <xdr:to>
          <xdr:col>16</xdr:col>
          <xdr:colOff>171450</xdr:colOff>
          <xdr:row>135</xdr:row>
          <xdr:rowOff>19050</xdr:rowOff>
        </xdr:to>
        <xdr:sp macro="" textlink="">
          <xdr:nvSpPr>
            <xdr:cNvPr id="183400" name="Check Box 19560" hidden="1">
              <a:extLst>
                <a:ext uri="{63B3BB69-23CF-44E3-9099-C40C66FF867C}">
                  <a14:compatExt spid="_x0000_s183400"/>
                </a:ext>
                <a:ext uri="{FF2B5EF4-FFF2-40B4-BE49-F238E27FC236}">
                  <a16:creationId xmlns:a16="http://schemas.microsoft.com/office/drawing/2014/main" id="{00000000-0008-0000-0300-00006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134</xdr:row>
          <xdr:rowOff>0</xdr:rowOff>
        </xdr:from>
        <xdr:to>
          <xdr:col>29</xdr:col>
          <xdr:colOff>152400</xdr:colOff>
          <xdr:row>135</xdr:row>
          <xdr:rowOff>19050</xdr:rowOff>
        </xdr:to>
        <xdr:sp macro="" textlink="">
          <xdr:nvSpPr>
            <xdr:cNvPr id="183401" name="Check Box 19561" hidden="1">
              <a:extLst>
                <a:ext uri="{63B3BB69-23CF-44E3-9099-C40C66FF867C}">
                  <a14:compatExt spid="_x0000_s183401"/>
                </a:ext>
                <a:ext uri="{FF2B5EF4-FFF2-40B4-BE49-F238E27FC236}">
                  <a16:creationId xmlns:a16="http://schemas.microsoft.com/office/drawing/2014/main" id="{00000000-0008-0000-0300-00006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134</xdr:row>
          <xdr:rowOff>9525</xdr:rowOff>
        </xdr:from>
        <xdr:to>
          <xdr:col>32</xdr:col>
          <xdr:colOff>123825</xdr:colOff>
          <xdr:row>135</xdr:row>
          <xdr:rowOff>28575</xdr:rowOff>
        </xdr:to>
        <xdr:sp macro="" textlink="">
          <xdr:nvSpPr>
            <xdr:cNvPr id="183402" name="Check Box 19562" hidden="1">
              <a:extLst>
                <a:ext uri="{63B3BB69-23CF-44E3-9099-C40C66FF867C}">
                  <a14:compatExt spid="_x0000_s183402"/>
                </a:ext>
                <a:ext uri="{FF2B5EF4-FFF2-40B4-BE49-F238E27FC236}">
                  <a16:creationId xmlns:a16="http://schemas.microsoft.com/office/drawing/2014/main" id="{00000000-0008-0000-0300-00006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134</xdr:row>
          <xdr:rowOff>180975</xdr:rowOff>
        </xdr:from>
        <xdr:to>
          <xdr:col>13</xdr:col>
          <xdr:colOff>200025</xdr:colOff>
          <xdr:row>136</xdr:row>
          <xdr:rowOff>9525</xdr:rowOff>
        </xdr:to>
        <xdr:sp macro="" textlink="">
          <xdr:nvSpPr>
            <xdr:cNvPr id="183403" name="Check Box 19563" hidden="1">
              <a:extLst>
                <a:ext uri="{63B3BB69-23CF-44E3-9099-C40C66FF867C}">
                  <a14:compatExt spid="_x0000_s183403"/>
                </a:ext>
                <a:ext uri="{FF2B5EF4-FFF2-40B4-BE49-F238E27FC236}">
                  <a16:creationId xmlns:a16="http://schemas.microsoft.com/office/drawing/2014/main" id="{00000000-0008-0000-0300-00006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136</xdr:row>
          <xdr:rowOff>0</xdr:rowOff>
        </xdr:from>
        <xdr:to>
          <xdr:col>29</xdr:col>
          <xdr:colOff>152400</xdr:colOff>
          <xdr:row>137</xdr:row>
          <xdr:rowOff>19050</xdr:rowOff>
        </xdr:to>
        <xdr:sp macro="" textlink="">
          <xdr:nvSpPr>
            <xdr:cNvPr id="183404" name="Check Box 19564" hidden="1">
              <a:extLst>
                <a:ext uri="{63B3BB69-23CF-44E3-9099-C40C66FF867C}">
                  <a14:compatExt spid="_x0000_s183404"/>
                </a:ext>
                <a:ext uri="{FF2B5EF4-FFF2-40B4-BE49-F238E27FC236}">
                  <a16:creationId xmlns:a16="http://schemas.microsoft.com/office/drawing/2014/main" id="{00000000-0008-0000-0300-00006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136</xdr:row>
          <xdr:rowOff>9525</xdr:rowOff>
        </xdr:from>
        <xdr:to>
          <xdr:col>23</xdr:col>
          <xdr:colOff>161925</xdr:colOff>
          <xdr:row>137</xdr:row>
          <xdr:rowOff>28575</xdr:rowOff>
        </xdr:to>
        <xdr:sp macro="" textlink="">
          <xdr:nvSpPr>
            <xdr:cNvPr id="183405" name="Check Box 19565" hidden="1">
              <a:extLst>
                <a:ext uri="{63B3BB69-23CF-44E3-9099-C40C66FF867C}">
                  <a14:compatExt spid="_x0000_s183405"/>
                </a:ext>
                <a:ext uri="{FF2B5EF4-FFF2-40B4-BE49-F238E27FC236}">
                  <a16:creationId xmlns:a16="http://schemas.microsoft.com/office/drawing/2014/main" id="{00000000-0008-0000-0300-00006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134</xdr:row>
          <xdr:rowOff>0</xdr:rowOff>
        </xdr:from>
        <xdr:to>
          <xdr:col>13</xdr:col>
          <xdr:colOff>209550</xdr:colOff>
          <xdr:row>135</xdr:row>
          <xdr:rowOff>19050</xdr:rowOff>
        </xdr:to>
        <xdr:sp macro="" textlink="">
          <xdr:nvSpPr>
            <xdr:cNvPr id="183406" name="Check Box 19566" hidden="1">
              <a:extLst>
                <a:ext uri="{63B3BB69-23CF-44E3-9099-C40C66FF867C}">
                  <a14:compatExt spid="_x0000_s183406"/>
                </a:ext>
                <a:ext uri="{FF2B5EF4-FFF2-40B4-BE49-F238E27FC236}">
                  <a16:creationId xmlns:a16="http://schemas.microsoft.com/office/drawing/2014/main" id="{00000000-0008-0000-0300-00006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169</xdr:row>
          <xdr:rowOff>104775</xdr:rowOff>
        </xdr:from>
        <xdr:to>
          <xdr:col>31</xdr:col>
          <xdr:colOff>0</xdr:colOff>
          <xdr:row>170</xdr:row>
          <xdr:rowOff>114300</xdr:rowOff>
        </xdr:to>
        <xdr:sp macro="" textlink="">
          <xdr:nvSpPr>
            <xdr:cNvPr id="183417" name="Check Box 19577" hidden="1">
              <a:extLst>
                <a:ext uri="{63B3BB69-23CF-44E3-9099-C40C66FF867C}">
                  <a14:compatExt spid="_x0000_s183417"/>
                </a:ext>
                <a:ext uri="{FF2B5EF4-FFF2-40B4-BE49-F238E27FC236}">
                  <a16:creationId xmlns:a16="http://schemas.microsoft.com/office/drawing/2014/main" id="{00000000-0008-0000-0300-00007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169</xdr:row>
          <xdr:rowOff>95250</xdr:rowOff>
        </xdr:from>
        <xdr:to>
          <xdr:col>23</xdr:col>
          <xdr:colOff>19050</xdr:colOff>
          <xdr:row>170</xdr:row>
          <xdr:rowOff>114300</xdr:rowOff>
        </xdr:to>
        <xdr:sp macro="" textlink="">
          <xdr:nvSpPr>
            <xdr:cNvPr id="183418" name="Check Box 19578" hidden="1">
              <a:extLst>
                <a:ext uri="{63B3BB69-23CF-44E3-9099-C40C66FF867C}">
                  <a14:compatExt spid="_x0000_s183418"/>
                </a:ext>
                <a:ext uri="{FF2B5EF4-FFF2-40B4-BE49-F238E27FC236}">
                  <a16:creationId xmlns:a16="http://schemas.microsoft.com/office/drawing/2014/main" id="{00000000-0008-0000-0300-00007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171</xdr:row>
          <xdr:rowOff>19050</xdr:rowOff>
        </xdr:from>
        <xdr:to>
          <xdr:col>29</xdr:col>
          <xdr:colOff>142875</xdr:colOff>
          <xdr:row>172</xdr:row>
          <xdr:rowOff>0</xdr:rowOff>
        </xdr:to>
        <xdr:sp macro="" textlink="">
          <xdr:nvSpPr>
            <xdr:cNvPr id="183419" name="Check Box 19579" hidden="1">
              <a:extLst>
                <a:ext uri="{63B3BB69-23CF-44E3-9099-C40C66FF867C}">
                  <a14:compatExt spid="_x0000_s183419"/>
                </a:ext>
                <a:ext uri="{FF2B5EF4-FFF2-40B4-BE49-F238E27FC236}">
                  <a16:creationId xmlns:a16="http://schemas.microsoft.com/office/drawing/2014/main" id="{00000000-0008-0000-0300-00007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就業規則・個別規定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170</xdr:row>
          <xdr:rowOff>180975</xdr:rowOff>
        </xdr:from>
        <xdr:to>
          <xdr:col>35</xdr:col>
          <xdr:colOff>47625</xdr:colOff>
          <xdr:row>172</xdr:row>
          <xdr:rowOff>28575</xdr:rowOff>
        </xdr:to>
        <xdr:sp macro="" textlink="">
          <xdr:nvSpPr>
            <xdr:cNvPr id="183420" name="Check Box 19580" hidden="1">
              <a:extLst>
                <a:ext uri="{63B3BB69-23CF-44E3-9099-C40C66FF867C}">
                  <a14:compatExt spid="_x0000_s183420"/>
                </a:ext>
                <a:ext uri="{FF2B5EF4-FFF2-40B4-BE49-F238E27FC236}">
                  <a16:creationId xmlns:a16="http://schemas.microsoft.com/office/drawing/2014/main" id="{00000000-0008-0000-0300-00007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マニュアル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172</xdr:row>
          <xdr:rowOff>0</xdr:rowOff>
        </xdr:from>
        <xdr:to>
          <xdr:col>27</xdr:col>
          <xdr:colOff>85725</xdr:colOff>
          <xdr:row>173</xdr:row>
          <xdr:rowOff>38100</xdr:rowOff>
        </xdr:to>
        <xdr:sp macro="" textlink="">
          <xdr:nvSpPr>
            <xdr:cNvPr id="183421" name="Check Box 19581" hidden="1">
              <a:extLst>
                <a:ext uri="{63B3BB69-23CF-44E3-9099-C40C66FF867C}">
                  <a14:compatExt spid="_x0000_s183421"/>
                </a:ext>
                <a:ext uri="{FF2B5EF4-FFF2-40B4-BE49-F238E27FC236}">
                  <a16:creationId xmlns:a16="http://schemas.microsoft.com/office/drawing/2014/main" id="{00000000-0008-0000-0300-00007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誓約書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171</xdr:row>
          <xdr:rowOff>171450</xdr:rowOff>
        </xdr:from>
        <xdr:to>
          <xdr:col>35</xdr:col>
          <xdr:colOff>38100</xdr:colOff>
          <xdr:row>173</xdr:row>
          <xdr:rowOff>19050</xdr:rowOff>
        </xdr:to>
        <xdr:sp macro="" textlink="">
          <xdr:nvSpPr>
            <xdr:cNvPr id="183422" name="Check Box 19582" hidden="1">
              <a:extLst>
                <a:ext uri="{63B3BB69-23CF-44E3-9099-C40C66FF867C}">
                  <a14:compatExt spid="_x0000_s183422"/>
                </a:ext>
                <a:ext uri="{FF2B5EF4-FFF2-40B4-BE49-F238E27FC236}">
                  <a16:creationId xmlns:a16="http://schemas.microsoft.com/office/drawing/2014/main" id="{00000000-0008-0000-0300-00007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120</xdr:row>
          <xdr:rowOff>9525</xdr:rowOff>
        </xdr:from>
        <xdr:to>
          <xdr:col>31</xdr:col>
          <xdr:colOff>57150</xdr:colOff>
          <xdr:row>120</xdr:row>
          <xdr:rowOff>228600</xdr:rowOff>
        </xdr:to>
        <xdr:sp macro="" textlink="">
          <xdr:nvSpPr>
            <xdr:cNvPr id="183425" name="Check Box 19585" hidden="1">
              <a:extLst>
                <a:ext uri="{63B3BB69-23CF-44E3-9099-C40C66FF867C}">
                  <a14:compatExt spid="_x0000_s183425"/>
                </a:ext>
                <a:ext uri="{FF2B5EF4-FFF2-40B4-BE49-F238E27FC236}">
                  <a16:creationId xmlns:a16="http://schemas.microsoft.com/office/drawing/2014/main" id="{00000000-0008-0000-0300-00008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120</xdr:row>
          <xdr:rowOff>19050</xdr:rowOff>
        </xdr:from>
        <xdr:to>
          <xdr:col>34</xdr:col>
          <xdr:colOff>190500</xdr:colOff>
          <xdr:row>120</xdr:row>
          <xdr:rowOff>228600</xdr:rowOff>
        </xdr:to>
        <xdr:sp macro="" textlink="">
          <xdr:nvSpPr>
            <xdr:cNvPr id="183426" name="Check Box 19586" hidden="1">
              <a:extLst>
                <a:ext uri="{63B3BB69-23CF-44E3-9099-C40C66FF867C}">
                  <a14:compatExt spid="_x0000_s183426"/>
                </a:ext>
                <a:ext uri="{FF2B5EF4-FFF2-40B4-BE49-F238E27FC236}">
                  <a16:creationId xmlns:a16="http://schemas.microsoft.com/office/drawing/2014/main" id="{00000000-0008-0000-0300-00008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121</xdr:row>
          <xdr:rowOff>76200</xdr:rowOff>
        </xdr:from>
        <xdr:to>
          <xdr:col>32</xdr:col>
          <xdr:colOff>114300</xdr:colOff>
          <xdr:row>122</xdr:row>
          <xdr:rowOff>104775</xdr:rowOff>
        </xdr:to>
        <xdr:sp macro="" textlink="">
          <xdr:nvSpPr>
            <xdr:cNvPr id="183427" name="Check Box 19587" hidden="1">
              <a:extLst>
                <a:ext uri="{63B3BB69-23CF-44E3-9099-C40C66FF867C}">
                  <a14:compatExt spid="_x0000_s183427"/>
                </a:ext>
                <a:ext uri="{FF2B5EF4-FFF2-40B4-BE49-F238E27FC236}">
                  <a16:creationId xmlns:a16="http://schemas.microsoft.com/office/drawing/2014/main" id="{00000000-0008-0000-0300-00008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121</xdr:row>
          <xdr:rowOff>85725</xdr:rowOff>
        </xdr:from>
        <xdr:to>
          <xdr:col>35</xdr:col>
          <xdr:colOff>19050</xdr:colOff>
          <xdr:row>122</xdr:row>
          <xdr:rowOff>104775</xdr:rowOff>
        </xdr:to>
        <xdr:sp macro="" textlink="">
          <xdr:nvSpPr>
            <xdr:cNvPr id="183428" name="Check Box 19588" hidden="1">
              <a:extLst>
                <a:ext uri="{63B3BB69-23CF-44E3-9099-C40C66FF867C}">
                  <a14:compatExt spid="_x0000_s183428"/>
                </a:ext>
                <a:ext uri="{FF2B5EF4-FFF2-40B4-BE49-F238E27FC236}">
                  <a16:creationId xmlns:a16="http://schemas.microsoft.com/office/drawing/2014/main" id="{00000000-0008-0000-0300-00008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123</xdr:row>
          <xdr:rowOff>114300</xdr:rowOff>
        </xdr:from>
        <xdr:to>
          <xdr:col>32</xdr:col>
          <xdr:colOff>123825</xdr:colOff>
          <xdr:row>124</xdr:row>
          <xdr:rowOff>142875</xdr:rowOff>
        </xdr:to>
        <xdr:sp macro="" textlink="">
          <xdr:nvSpPr>
            <xdr:cNvPr id="183435" name="Check Box 19595" hidden="1">
              <a:extLst>
                <a:ext uri="{63B3BB69-23CF-44E3-9099-C40C66FF867C}">
                  <a14:compatExt spid="_x0000_s183435"/>
                </a:ext>
                <a:ext uri="{FF2B5EF4-FFF2-40B4-BE49-F238E27FC236}">
                  <a16:creationId xmlns:a16="http://schemas.microsoft.com/office/drawing/2014/main" id="{00000000-0008-0000-0300-00008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123</xdr:row>
          <xdr:rowOff>123825</xdr:rowOff>
        </xdr:from>
        <xdr:to>
          <xdr:col>35</xdr:col>
          <xdr:colOff>9525</xdr:colOff>
          <xdr:row>124</xdr:row>
          <xdr:rowOff>142875</xdr:rowOff>
        </xdr:to>
        <xdr:sp macro="" textlink="">
          <xdr:nvSpPr>
            <xdr:cNvPr id="183436" name="Check Box 19596" hidden="1">
              <a:extLst>
                <a:ext uri="{63B3BB69-23CF-44E3-9099-C40C66FF867C}">
                  <a14:compatExt spid="_x0000_s183436"/>
                </a:ext>
                <a:ext uri="{FF2B5EF4-FFF2-40B4-BE49-F238E27FC236}">
                  <a16:creationId xmlns:a16="http://schemas.microsoft.com/office/drawing/2014/main" id="{00000000-0008-0000-0300-00008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79</xdr:row>
          <xdr:rowOff>161925</xdr:rowOff>
        </xdr:from>
        <xdr:to>
          <xdr:col>10</xdr:col>
          <xdr:colOff>57150</xdr:colOff>
          <xdr:row>81</xdr:row>
          <xdr:rowOff>19050</xdr:rowOff>
        </xdr:to>
        <xdr:sp macro="" textlink="">
          <xdr:nvSpPr>
            <xdr:cNvPr id="183438" name="Check Box 19598" hidden="1">
              <a:extLst>
                <a:ext uri="{63B3BB69-23CF-44E3-9099-C40C66FF867C}">
                  <a14:compatExt spid="_x0000_s183438"/>
                </a:ext>
                <a:ext uri="{FF2B5EF4-FFF2-40B4-BE49-F238E27FC236}">
                  <a16:creationId xmlns:a16="http://schemas.microsoft.com/office/drawing/2014/main" id="{00000000-0008-0000-0300-00008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79</xdr:row>
          <xdr:rowOff>171450</xdr:rowOff>
        </xdr:from>
        <xdr:to>
          <xdr:col>17</xdr:col>
          <xdr:colOff>123825</xdr:colOff>
          <xdr:row>81</xdr:row>
          <xdr:rowOff>9525</xdr:rowOff>
        </xdr:to>
        <xdr:sp macro="" textlink="">
          <xdr:nvSpPr>
            <xdr:cNvPr id="183439" name="Check Box 19599" hidden="1">
              <a:extLst>
                <a:ext uri="{63B3BB69-23CF-44E3-9099-C40C66FF867C}">
                  <a14:compatExt spid="_x0000_s183439"/>
                </a:ext>
                <a:ext uri="{FF2B5EF4-FFF2-40B4-BE49-F238E27FC236}">
                  <a16:creationId xmlns:a16="http://schemas.microsoft.com/office/drawing/2014/main" id="{00000000-0008-0000-0300-00008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81</xdr:row>
          <xdr:rowOff>161925</xdr:rowOff>
        </xdr:from>
        <xdr:to>
          <xdr:col>10</xdr:col>
          <xdr:colOff>57150</xdr:colOff>
          <xdr:row>83</xdr:row>
          <xdr:rowOff>19050</xdr:rowOff>
        </xdr:to>
        <xdr:sp macro="" textlink="">
          <xdr:nvSpPr>
            <xdr:cNvPr id="183440" name="Check Box 19600" hidden="1">
              <a:extLst>
                <a:ext uri="{63B3BB69-23CF-44E3-9099-C40C66FF867C}">
                  <a14:compatExt spid="_x0000_s183440"/>
                </a:ext>
                <a:ext uri="{FF2B5EF4-FFF2-40B4-BE49-F238E27FC236}">
                  <a16:creationId xmlns:a16="http://schemas.microsoft.com/office/drawing/2014/main" id="{00000000-0008-0000-0300-00009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81</xdr:row>
          <xdr:rowOff>171450</xdr:rowOff>
        </xdr:from>
        <xdr:to>
          <xdr:col>17</xdr:col>
          <xdr:colOff>123825</xdr:colOff>
          <xdr:row>83</xdr:row>
          <xdr:rowOff>9525</xdr:rowOff>
        </xdr:to>
        <xdr:sp macro="" textlink="">
          <xdr:nvSpPr>
            <xdr:cNvPr id="183441" name="Check Box 19601" hidden="1">
              <a:extLst>
                <a:ext uri="{63B3BB69-23CF-44E3-9099-C40C66FF867C}">
                  <a14:compatExt spid="_x0000_s183441"/>
                </a:ext>
                <a:ext uri="{FF2B5EF4-FFF2-40B4-BE49-F238E27FC236}">
                  <a16:creationId xmlns:a16="http://schemas.microsoft.com/office/drawing/2014/main" id="{00000000-0008-0000-0300-00009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118</xdr:row>
          <xdr:rowOff>180975</xdr:rowOff>
        </xdr:from>
        <xdr:to>
          <xdr:col>16</xdr:col>
          <xdr:colOff>95250</xdr:colOff>
          <xdr:row>120</xdr:row>
          <xdr:rowOff>28575</xdr:rowOff>
        </xdr:to>
        <xdr:sp macro="" textlink="">
          <xdr:nvSpPr>
            <xdr:cNvPr id="183447" name="Check Box 19607" hidden="1">
              <a:extLst>
                <a:ext uri="{63B3BB69-23CF-44E3-9099-C40C66FF867C}">
                  <a14:compatExt spid="_x0000_s183447"/>
                </a:ext>
                <a:ext uri="{FF2B5EF4-FFF2-40B4-BE49-F238E27FC236}">
                  <a16:creationId xmlns:a16="http://schemas.microsoft.com/office/drawing/2014/main" id="{00000000-0008-0000-0300-00009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118</xdr:row>
          <xdr:rowOff>180975</xdr:rowOff>
        </xdr:from>
        <xdr:to>
          <xdr:col>20</xdr:col>
          <xdr:colOff>85725</xdr:colOff>
          <xdr:row>120</xdr:row>
          <xdr:rowOff>47625</xdr:rowOff>
        </xdr:to>
        <xdr:sp macro="" textlink="">
          <xdr:nvSpPr>
            <xdr:cNvPr id="183448" name="Check Box 19608" hidden="1">
              <a:extLst>
                <a:ext uri="{63B3BB69-23CF-44E3-9099-C40C66FF867C}">
                  <a14:compatExt spid="_x0000_s183448"/>
                </a:ext>
                <a:ext uri="{FF2B5EF4-FFF2-40B4-BE49-F238E27FC236}">
                  <a16:creationId xmlns:a16="http://schemas.microsoft.com/office/drawing/2014/main" id="{00000000-0008-0000-0300-00009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118</xdr:row>
          <xdr:rowOff>180975</xdr:rowOff>
        </xdr:from>
        <xdr:to>
          <xdr:col>23</xdr:col>
          <xdr:colOff>114300</xdr:colOff>
          <xdr:row>120</xdr:row>
          <xdr:rowOff>28575</xdr:rowOff>
        </xdr:to>
        <xdr:sp macro="" textlink="">
          <xdr:nvSpPr>
            <xdr:cNvPr id="183449" name="Check Box 19609" hidden="1">
              <a:extLst>
                <a:ext uri="{63B3BB69-23CF-44E3-9099-C40C66FF867C}">
                  <a14:compatExt spid="_x0000_s183449"/>
                </a:ext>
                <a:ext uri="{FF2B5EF4-FFF2-40B4-BE49-F238E27FC236}">
                  <a16:creationId xmlns:a16="http://schemas.microsoft.com/office/drawing/2014/main" id="{00000000-0008-0000-0300-00009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118</xdr:row>
          <xdr:rowOff>171450</xdr:rowOff>
        </xdr:from>
        <xdr:to>
          <xdr:col>28</xdr:col>
          <xdr:colOff>171450</xdr:colOff>
          <xdr:row>120</xdr:row>
          <xdr:rowOff>19050</xdr:rowOff>
        </xdr:to>
        <xdr:sp macro="" textlink="">
          <xdr:nvSpPr>
            <xdr:cNvPr id="183450" name="Check Box 19610" hidden="1">
              <a:extLst>
                <a:ext uri="{63B3BB69-23CF-44E3-9099-C40C66FF867C}">
                  <a14:compatExt spid="_x0000_s183450"/>
                </a:ext>
                <a:ext uri="{FF2B5EF4-FFF2-40B4-BE49-F238E27FC236}">
                  <a16:creationId xmlns:a16="http://schemas.microsoft.com/office/drawing/2014/main" id="{00000000-0008-0000-0300-00009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123825</xdr:colOff>
          <xdr:row>118</xdr:row>
          <xdr:rowOff>190500</xdr:rowOff>
        </xdr:from>
        <xdr:to>
          <xdr:col>32</xdr:col>
          <xdr:colOff>161925</xdr:colOff>
          <xdr:row>120</xdr:row>
          <xdr:rowOff>9525</xdr:rowOff>
        </xdr:to>
        <xdr:sp macro="" textlink="">
          <xdr:nvSpPr>
            <xdr:cNvPr id="183451" name="Check Box 19611" hidden="1">
              <a:extLst>
                <a:ext uri="{63B3BB69-23CF-44E3-9099-C40C66FF867C}">
                  <a14:compatExt spid="_x0000_s183451"/>
                </a:ext>
                <a:ext uri="{FF2B5EF4-FFF2-40B4-BE49-F238E27FC236}">
                  <a16:creationId xmlns:a16="http://schemas.microsoft.com/office/drawing/2014/main" id="{00000000-0008-0000-0300-00009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167</xdr:row>
          <xdr:rowOff>95250</xdr:rowOff>
        </xdr:from>
        <xdr:to>
          <xdr:col>23</xdr:col>
          <xdr:colOff>19050</xdr:colOff>
          <xdr:row>168</xdr:row>
          <xdr:rowOff>114300</xdr:rowOff>
        </xdr:to>
        <xdr:sp macro="" textlink="">
          <xdr:nvSpPr>
            <xdr:cNvPr id="183453" name="Check Box 19613" hidden="1">
              <a:extLst>
                <a:ext uri="{63B3BB69-23CF-44E3-9099-C40C66FF867C}">
                  <a14:compatExt spid="_x0000_s183453"/>
                </a:ext>
                <a:ext uri="{FF2B5EF4-FFF2-40B4-BE49-F238E27FC236}">
                  <a16:creationId xmlns:a16="http://schemas.microsoft.com/office/drawing/2014/main" id="{00000000-0008-0000-0300-00009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xdr:twoCellAnchor editAs="oneCell">
    <xdr:from>
      <xdr:col>24</xdr:col>
      <xdr:colOff>24848</xdr:colOff>
      <xdr:row>167</xdr:row>
      <xdr:rowOff>24849</xdr:rowOff>
    </xdr:from>
    <xdr:to>
      <xdr:col>25</xdr:col>
      <xdr:colOff>97821</xdr:colOff>
      <xdr:row>167</xdr:row>
      <xdr:rowOff>169463</xdr:rowOff>
    </xdr:to>
    <xdr:pic>
      <xdr:nvPicPr>
        <xdr:cNvPr id="2" name="図 1">
          <a:extLst>
            <a:ext uri="{FF2B5EF4-FFF2-40B4-BE49-F238E27FC236}">
              <a16:creationId xmlns:a16="http://schemas.microsoft.com/office/drawing/2014/main" id="{9C8B679E-FFB0-4823-A8C9-F394BA831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2048" y="35143524"/>
          <a:ext cx="263473" cy="144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34</xdr:col>
          <xdr:colOff>38100</xdr:colOff>
          <xdr:row>167</xdr:row>
          <xdr:rowOff>95250</xdr:rowOff>
        </xdr:from>
        <xdr:to>
          <xdr:col>36</xdr:col>
          <xdr:colOff>19050</xdr:colOff>
          <xdr:row>168</xdr:row>
          <xdr:rowOff>114300</xdr:rowOff>
        </xdr:to>
        <xdr:sp macro="" textlink="">
          <xdr:nvSpPr>
            <xdr:cNvPr id="183455" name="Check Box 19615" hidden="1">
              <a:extLst>
                <a:ext uri="{63B3BB69-23CF-44E3-9099-C40C66FF867C}">
                  <a14:compatExt spid="_x0000_s183455"/>
                </a:ext>
                <a:ext uri="{FF2B5EF4-FFF2-40B4-BE49-F238E27FC236}">
                  <a16:creationId xmlns:a16="http://schemas.microsoft.com/office/drawing/2014/main" id="{00000000-0008-0000-0300-00009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69</xdr:row>
          <xdr:rowOff>0</xdr:rowOff>
        </xdr:from>
        <xdr:to>
          <xdr:col>9</xdr:col>
          <xdr:colOff>38100</xdr:colOff>
          <xdr:row>69</xdr:row>
          <xdr:rowOff>180975</xdr:rowOff>
        </xdr:to>
        <xdr:sp macro="" textlink="">
          <xdr:nvSpPr>
            <xdr:cNvPr id="215041" name="Check Box 1" hidden="1">
              <a:extLst>
                <a:ext uri="{63B3BB69-23CF-44E3-9099-C40C66FF867C}">
                  <a14:compatExt spid="_x0000_s215041"/>
                </a:ext>
                <a:ext uri="{FF2B5EF4-FFF2-40B4-BE49-F238E27FC236}">
                  <a16:creationId xmlns:a16="http://schemas.microsoft.com/office/drawing/2014/main" id="{00000000-0008-0000-0500-000001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69</xdr:row>
          <xdr:rowOff>9525</xdr:rowOff>
        </xdr:from>
        <xdr:to>
          <xdr:col>7</xdr:col>
          <xdr:colOff>114300</xdr:colOff>
          <xdr:row>70</xdr:row>
          <xdr:rowOff>0</xdr:rowOff>
        </xdr:to>
        <xdr:sp macro="" textlink="">
          <xdr:nvSpPr>
            <xdr:cNvPr id="215042" name="Check Box 2" hidden="1">
              <a:extLst>
                <a:ext uri="{63B3BB69-23CF-44E3-9099-C40C66FF867C}">
                  <a14:compatExt spid="_x0000_s215042"/>
                </a:ext>
                <a:ext uri="{FF2B5EF4-FFF2-40B4-BE49-F238E27FC236}">
                  <a16:creationId xmlns:a16="http://schemas.microsoft.com/office/drawing/2014/main" id="{00000000-0008-0000-0500-000002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70</xdr:row>
          <xdr:rowOff>9525</xdr:rowOff>
        </xdr:from>
        <xdr:to>
          <xdr:col>7</xdr:col>
          <xdr:colOff>76200</xdr:colOff>
          <xdr:row>72</xdr:row>
          <xdr:rowOff>0</xdr:rowOff>
        </xdr:to>
        <xdr:sp macro="" textlink="">
          <xdr:nvSpPr>
            <xdr:cNvPr id="215043" name="Check Box 3" hidden="1">
              <a:extLst>
                <a:ext uri="{63B3BB69-23CF-44E3-9099-C40C66FF867C}">
                  <a14:compatExt spid="_x0000_s215043"/>
                </a:ext>
                <a:ext uri="{FF2B5EF4-FFF2-40B4-BE49-F238E27FC236}">
                  <a16:creationId xmlns:a16="http://schemas.microsoft.com/office/drawing/2014/main" id="{00000000-0008-0000-0500-000003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19050</xdr:rowOff>
        </xdr:from>
        <xdr:to>
          <xdr:col>9</xdr:col>
          <xdr:colOff>0</xdr:colOff>
          <xdr:row>72</xdr:row>
          <xdr:rowOff>9525</xdr:rowOff>
        </xdr:to>
        <xdr:sp macro="" textlink="">
          <xdr:nvSpPr>
            <xdr:cNvPr id="215044" name="Check Box 4" hidden="1">
              <a:extLst>
                <a:ext uri="{63B3BB69-23CF-44E3-9099-C40C66FF867C}">
                  <a14:compatExt spid="_x0000_s215044"/>
                </a:ext>
                <a:ext uri="{FF2B5EF4-FFF2-40B4-BE49-F238E27FC236}">
                  <a16:creationId xmlns:a16="http://schemas.microsoft.com/office/drawing/2014/main" id="{00000000-0008-0000-0500-000004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25</xdr:row>
          <xdr:rowOff>9525</xdr:rowOff>
        </xdr:from>
        <xdr:to>
          <xdr:col>19</xdr:col>
          <xdr:colOff>28575</xdr:colOff>
          <xdr:row>26</xdr:row>
          <xdr:rowOff>0</xdr:rowOff>
        </xdr:to>
        <xdr:sp macro="" textlink="">
          <xdr:nvSpPr>
            <xdr:cNvPr id="215045" name="Check Box 5" hidden="1">
              <a:extLst>
                <a:ext uri="{63B3BB69-23CF-44E3-9099-C40C66FF867C}">
                  <a14:compatExt spid="_x0000_s215045"/>
                </a:ext>
                <a:ext uri="{FF2B5EF4-FFF2-40B4-BE49-F238E27FC236}">
                  <a16:creationId xmlns:a16="http://schemas.microsoft.com/office/drawing/2014/main" id="{00000000-0008-0000-0500-000005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25</xdr:row>
          <xdr:rowOff>0</xdr:rowOff>
        </xdr:from>
        <xdr:to>
          <xdr:col>21</xdr:col>
          <xdr:colOff>19050</xdr:colOff>
          <xdr:row>26</xdr:row>
          <xdr:rowOff>0</xdr:rowOff>
        </xdr:to>
        <xdr:sp macro="" textlink="">
          <xdr:nvSpPr>
            <xdr:cNvPr id="215046" name="Check Box 6" hidden="1">
              <a:extLst>
                <a:ext uri="{63B3BB69-23CF-44E3-9099-C40C66FF867C}">
                  <a14:compatExt spid="_x0000_s215046"/>
                </a:ext>
                <a:ext uri="{FF2B5EF4-FFF2-40B4-BE49-F238E27FC236}">
                  <a16:creationId xmlns:a16="http://schemas.microsoft.com/office/drawing/2014/main" id="{00000000-0008-0000-0500-000006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0</xdr:colOff>
          <xdr:row>22</xdr:row>
          <xdr:rowOff>180486</xdr:rowOff>
        </xdr:from>
        <xdr:to>
          <xdr:col>26</xdr:col>
          <xdr:colOff>181219</xdr:colOff>
          <xdr:row>25</xdr:row>
          <xdr:rowOff>0</xdr:rowOff>
        </xdr:to>
        <xdr:grpSp>
          <xdr:nvGrpSpPr>
            <xdr:cNvPr id="2" name="グループ化 1">
              <a:extLst>
                <a:ext uri="{FF2B5EF4-FFF2-40B4-BE49-F238E27FC236}">
                  <a16:creationId xmlns:a16="http://schemas.microsoft.com/office/drawing/2014/main" id="{4D97A9DC-E474-4390-B8F6-366C18804C37}"/>
                </a:ext>
              </a:extLst>
            </xdr:cNvPr>
            <xdr:cNvGrpSpPr/>
          </xdr:nvGrpSpPr>
          <xdr:grpSpPr>
            <a:xfrm>
              <a:off x="3783724" y="5041520"/>
              <a:ext cx="2132202" cy="391014"/>
              <a:chOff x="5055828" y="5428526"/>
              <a:chExt cx="2229336" cy="396866"/>
            </a:xfrm>
          </xdr:grpSpPr>
          <xdr:sp macro="" textlink="">
            <xdr:nvSpPr>
              <xdr:cNvPr id="215047" name="Check Box 7" hidden="1">
                <a:extLst>
                  <a:ext uri="{63B3BB69-23CF-44E3-9099-C40C66FF867C}">
                    <a14:compatExt spid="_x0000_s215047"/>
                  </a:ext>
                  <a:ext uri="{FF2B5EF4-FFF2-40B4-BE49-F238E27FC236}">
                    <a16:creationId xmlns:a16="http://schemas.microsoft.com/office/drawing/2014/main" id="{00000000-0008-0000-0500-000007480300}"/>
                  </a:ext>
                </a:extLst>
              </xdr:cNvPr>
              <xdr:cNvSpPr/>
            </xdr:nvSpPr>
            <xdr:spPr bwMode="auto">
              <a:xfrm>
                <a:off x="5055828" y="5440485"/>
                <a:ext cx="1026506" cy="208328"/>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年間指導計画</a:t>
                </a:r>
              </a:p>
            </xdr:txBody>
          </xdr:sp>
          <xdr:sp macro="" textlink="">
            <xdr:nvSpPr>
              <xdr:cNvPr id="215048" name="Check Box 8" hidden="1">
                <a:extLst>
                  <a:ext uri="{63B3BB69-23CF-44E3-9099-C40C66FF867C}">
                    <a14:compatExt spid="_x0000_s215048"/>
                  </a:ext>
                  <a:ext uri="{FF2B5EF4-FFF2-40B4-BE49-F238E27FC236}">
                    <a16:creationId xmlns:a16="http://schemas.microsoft.com/office/drawing/2014/main" id="{00000000-0008-0000-0500-000008480300}"/>
                  </a:ext>
                </a:extLst>
              </xdr:cNvPr>
              <xdr:cNvSpPr/>
            </xdr:nvSpPr>
            <xdr:spPr bwMode="auto">
              <a:xfrm>
                <a:off x="5062171" y="5623413"/>
                <a:ext cx="1026502" cy="20197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週案</a:t>
                </a:r>
              </a:p>
            </xdr:txBody>
          </xdr:sp>
          <xdr:sp macro="" textlink="">
            <xdr:nvSpPr>
              <xdr:cNvPr id="215049" name="Check Box 9" hidden="1">
                <a:extLst>
                  <a:ext uri="{63B3BB69-23CF-44E3-9099-C40C66FF867C}">
                    <a14:compatExt spid="_x0000_s215049"/>
                  </a:ext>
                  <a:ext uri="{FF2B5EF4-FFF2-40B4-BE49-F238E27FC236}">
                    <a16:creationId xmlns:a16="http://schemas.microsoft.com/office/drawing/2014/main" id="{00000000-0008-0000-0500-000009480300}"/>
                  </a:ext>
                </a:extLst>
              </xdr:cNvPr>
              <xdr:cNvSpPr/>
            </xdr:nvSpPr>
            <xdr:spPr bwMode="auto">
              <a:xfrm>
                <a:off x="6233258" y="5428526"/>
                <a:ext cx="1051906" cy="20833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月間指導計画</a:t>
                </a:r>
              </a:p>
            </xdr:txBody>
          </xdr:sp>
          <xdr:sp macro="" textlink="">
            <xdr:nvSpPr>
              <xdr:cNvPr id="215050" name="Check Box 10" hidden="1">
                <a:extLst>
                  <a:ext uri="{63B3BB69-23CF-44E3-9099-C40C66FF867C}">
                    <a14:compatExt spid="_x0000_s215050"/>
                  </a:ext>
                  <a:ext uri="{FF2B5EF4-FFF2-40B4-BE49-F238E27FC236}">
                    <a16:creationId xmlns:a16="http://schemas.microsoft.com/office/drawing/2014/main" id="{00000000-0008-0000-0500-00000A480300}"/>
                  </a:ext>
                </a:extLst>
              </xdr:cNvPr>
              <xdr:cNvSpPr/>
            </xdr:nvSpPr>
            <xdr:spPr bwMode="auto">
              <a:xfrm>
                <a:off x="6233013" y="5623413"/>
                <a:ext cx="1051903" cy="20197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171665</xdr:colOff>
          <xdr:row>74</xdr:row>
          <xdr:rowOff>171453</xdr:rowOff>
        </xdr:from>
        <xdr:to>
          <xdr:col>30</xdr:col>
          <xdr:colOff>161925</xdr:colOff>
          <xdr:row>81</xdr:row>
          <xdr:rowOff>8774</xdr:rowOff>
        </xdr:to>
        <xdr:grpSp>
          <xdr:nvGrpSpPr>
            <xdr:cNvPr id="3" name="グループ化 2">
              <a:extLst>
                <a:ext uri="{FF2B5EF4-FFF2-40B4-BE49-F238E27FC236}">
                  <a16:creationId xmlns:a16="http://schemas.microsoft.com/office/drawing/2014/main" id="{412AD582-CBF4-41F8-91A1-B8A82349D669}"/>
                </a:ext>
              </a:extLst>
            </xdr:cNvPr>
            <xdr:cNvGrpSpPr/>
          </xdr:nvGrpSpPr>
          <xdr:grpSpPr>
            <a:xfrm>
              <a:off x="1301527" y="15884419"/>
              <a:ext cx="5462208" cy="1170821"/>
              <a:chOff x="2444965" y="14674881"/>
              <a:chExt cx="5448086" cy="1170830"/>
            </a:xfrm>
          </xdr:grpSpPr>
          <xdr:sp macro="" textlink="">
            <xdr:nvSpPr>
              <xdr:cNvPr id="215051" name="Check Box 11" hidden="1">
                <a:extLst>
                  <a:ext uri="{63B3BB69-23CF-44E3-9099-C40C66FF867C}">
                    <a14:compatExt spid="_x0000_s215051"/>
                  </a:ext>
                  <a:ext uri="{FF2B5EF4-FFF2-40B4-BE49-F238E27FC236}">
                    <a16:creationId xmlns:a16="http://schemas.microsoft.com/office/drawing/2014/main" id="{00000000-0008-0000-0500-00000B480300}"/>
                  </a:ext>
                </a:extLst>
              </xdr:cNvPr>
              <xdr:cNvSpPr/>
            </xdr:nvSpPr>
            <xdr:spPr bwMode="auto">
              <a:xfrm>
                <a:off x="2450347" y="15063922"/>
                <a:ext cx="1109957" cy="202661"/>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入園前健診記録</a:t>
                </a:r>
              </a:p>
            </xdr:txBody>
          </xdr:sp>
          <xdr:sp macro="" textlink="">
            <xdr:nvSpPr>
              <xdr:cNvPr id="215052" name="Check Box 12" hidden="1">
                <a:extLst>
                  <a:ext uri="{63B3BB69-23CF-44E3-9099-C40C66FF867C}">
                    <a14:compatExt spid="_x0000_s215052"/>
                  </a:ext>
                  <a:ext uri="{FF2B5EF4-FFF2-40B4-BE49-F238E27FC236}">
                    <a16:creationId xmlns:a16="http://schemas.microsoft.com/office/drawing/2014/main" id="{00000000-0008-0000-0500-00000C480300}"/>
                  </a:ext>
                </a:extLst>
              </xdr:cNvPr>
              <xdr:cNvSpPr/>
            </xdr:nvSpPr>
            <xdr:spPr bwMode="auto">
              <a:xfrm>
                <a:off x="5289550" y="14674881"/>
                <a:ext cx="2457450" cy="210863"/>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乳児・幼児健康診断記録票（園医健診時等）</a:t>
                </a:r>
              </a:p>
            </xdr:txBody>
          </xdr:sp>
          <xdr:sp macro="" textlink="">
            <xdr:nvSpPr>
              <xdr:cNvPr id="215053" name="Check Box 13" hidden="1">
                <a:extLst>
                  <a:ext uri="{63B3BB69-23CF-44E3-9099-C40C66FF867C}">
                    <a14:compatExt spid="_x0000_s215053"/>
                  </a:ext>
                  <a:ext uri="{FF2B5EF4-FFF2-40B4-BE49-F238E27FC236}">
                    <a16:creationId xmlns:a16="http://schemas.microsoft.com/office/drawing/2014/main" id="{00000000-0008-0000-0500-00000D480300}"/>
                  </a:ext>
                </a:extLst>
              </xdr:cNvPr>
              <xdr:cNvSpPr/>
            </xdr:nvSpPr>
            <xdr:spPr bwMode="auto">
              <a:xfrm>
                <a:off x="5289549" y="14859000"/>
                <a:ext cx="2603502" cy="21764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発達個人票（身体測定の記録）</a:t>
                </a:r>
              </a:p>
            </xdr:txBody>
          </xdr:sp>
          <xdr:sp macro="" textlink="">
            <xdr:nvSpPr>
              <xdr:cNvPr id="215054" name="Check Box 14" hidden="1">
                <a:extLst>
                  <a:ext uri="{63B3BB69-23CF-44E3-9099-C40C66FF867C}">
                    <a14:compatExt spid="_x0000_s215054"/>
                  </a:ext>
                  <a:ext uri="{FF2B5EF4-FFF2-40B4-BE49-F238E27FC236}">
                    <a16:creationId xmlns:a16="http://schemas.microsoft.com/office/drawing/2014/main" id="{00000000-0008-0000-0500-00000E480300}"/>
                  </a:ext>
                </a:extLst>
              </xdr:cNvPr>
              <xdr:cNvSpPr/>
            </xdr:nvSpPr>
            <xdr:spPr bwMode="auto">
              <a:xfrm>
                <a:off x="5296654" y="15068550"/>
                <a:ext cx="2222502" cy="2095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歯科健診結果票</a:t>
                </a:r>
              </a:p>
            </xdr:txBody>
          </xdr:sp>
          <xdr:sp macro="" textlink="">
            <xdr:nvSpPr>
              <xdr:cNvPr id="215055" name="Check Box 15" hidden="1">
                <a:extLst>
                  <a:ext uri="{63B3BB69-23CF-44E3-9099-C40C66FF867C}">
                    <a14:compatExt spid="_x0000_s215055"/>
                  </a:ext>
                  <a:ext uri="{FF2B5EF4-FFF2-40B4-BE49-F238E27FC236}">
                    <a16:creationId xmlns:a16="http://schemas.microsoft.com/office/drawing/2014/main" id="{00000000-0008-0000-0500-00000F480300}"/>
                  </a:ext>
                </a:extLst>
              </xdr:cNvPr>
              <xdr:cNvSpPr/>
            </xdr:nvSpPr>
            <xdr:spPr bwMode="auto">
              <a:xfrm>
                <a:off x="5296654" y="15259050"/>
                <a:ext cx="2425701" cy="2095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登園許可証（必要な疾病に罹患した場合）</a:t>
                </a:r>
              </a:p>
            </xdr:txBody>
          </xdr:sp>
          <xdr:sp macro="" textlink="">
            <xdr:nvSpPr>
              <xdr:cNvPr id="215056" name="Check Box 16" hidden="1">
                <a:extLst>
                  <a:ext uri="{63B3BB69-23CF-44E3-9099-C40C66FF867C}">
                    <a14:compatExt spid="_x0000_s215056"/>
                  </a:ext>
                  <a:ext uri="{FF2B5EF4-FFF2-40B4-BE49-F238E27FC236}">
                    <a16:creationId xmlns:a16="http://schemas.microsoft.com/office/drawing/2014/main" id="{00000000-0008-0000-0500-000010480300}"/>
                  </a:ext>
                </a:extLst>
              </xdr:cNvPr>
              <xdr:cNvSpPr/>
            </xdr:nvSpPr>
            <xdr:spPr bwMode="auto">
              <a:xfrm>
                <a:off x="5291273" y="15449550"/>
                <a:ext cx="2381250" cy="2095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健康管理委員会に係る書類（該当児童のみ）</a:t>
                </a:r>
              </a:p>
            </xdr:txBody>
          </xdr:sp>
          <xdr:sp macro="" textlink="">
            <xdr:nvSpPr>
              <xdr:cNvPr id="215057" name="Check Box 17" hidden="1">
                <a:extLst>
                  <a:ext uri="{63B3BB69-23CF-44E3-9099-C40C66FF867C}">
                    <a14:compatExt spid="_x0000_s215057"/>
                  </a:ext>
                  <a:ext uri="{FF2B5EF4-FFF2-40B4-BE49-F238E27FC236}">
                    <a16:creationId xmlns:a16="http://schemas.microsoft.com/office/drawing/2014/main" id="{00000000-0008-0000-0500-000011480300}"/>
                  </a:ext>
                </a:extLst>
              </xdr:cNvPr>
              <xdr:cNvSpPr/>
            </xdr:nvSpPr>
            <xdr:spPr bwMode="auto">
              <a:xfrm>
                <a:off x="2450489" y="15629574"/>
                <a:ext cx="590551" cy="216137"/>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sp macro="" textlink="">
            <xdr:nvSpPr>
              <xdr:cNvPr id="215058" name="Check Box 18" hidden="1">
                <a:extLst>
                  <a:ext uri="{63B3BB69-23CF-44E3-9099-C40C66FF867C}">
                    <a14:compatExt spid="_x0000_s215058"/>
                  </a:ext>
                  <a:ext uri="{FF2B5EF4-FFF2-40B4-BE49-F238E27FC236}">
                    <a16:creationId xmlns:a16="http://schemas.microsoft.com/office/drawing/2014/main" id="{00000000-0008-0000-0500-000012480300}"/>
                  </a:ext>
                </a:extLst>
              </xdr:cNvPr>
              <xdr:cNvSpPr/>
            </xdr:nvSpPr>
            <xdr:spPr bwMode="auto">
              <a:xfrm>
                <a:off x="2450347" y="14878804"/>
                <a:ext cx="1764008" cy="21129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入園時に保護者が記入した書類</a:t>
                </a:r>
              </a:p>
            </xdr:txBody>
          </xdr:sp>
          <xdr:sp macro="" textlink="">
            <xdr:nvSpPr>
              <xdr:cNvPr id="215059" name="Check Box 19" hidden="1">
                <a:extLst>
                  <a:ext uri="{63B3BB69-23CF-44E3-9099-C40C66FF867C}">
                    <a14:compatExt spid="_x0000_s215059"/>
                  </a:ext>
                  <a:ext uri="{FF2B5EF4-FFF2-40B4-BE49-F238E27FC236}">
                    <a16:creationId xmlns:a16="http://schemas.microsoft.com/office/drawing/2014/main" id="{00000000-0008-0000-0500-000013480300}"/>
                  </a:ext>
                </a:extLst>
              </xdr:cNvPr>
              <xdr:cNvSpPr/>
            </xdr:nvSpPr>
            <xdr:spPr bwMode="auto">
              <a:xfrm>
                <a:off x="2444965" y="14701971"/>
                <a:ext cx="812799" cy="20685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児童票</a:t>
                </a:r>
              </a:p>
            </xdr:txBody>
          </xdr:sp>
          <xdr:sp macro="" textlink="">
            <xdr:nvSpPr>
              <xdr:cNvPr id="215060" name="Check Box 20" hidden="1">
                <a:extLst>
                  <a:ext uri="{63B3BB69-23CF-44E3-9099-C40C66FF867C}">
                    <a14:compatExt spid="_x0000_s215060"/>
                  </a:ext>
                  <a:ext uri="{FF2B5EF4-FFF2-40B4-BE49-F238E27FC236}">
                    <a16:creationId xmlns:a16="http://schemas.microsoft.com/office/drawing/2014/main" id="{00000000-0008-0000-0500-000014480300}"/>
                  </a:ext>
                </a:extLst>
              </xdr:cNvPr>
              <xdr:cNvSpPr/>
            </xdr:nvSpPr>
            <xdr:spPr bwMode="auto">
              <a:xfrm>
                <a:off x="2450346" y="15246350"/>
                <a:ext cx="1059159" cy="2032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観察・個人記録</a:t>
                </a:r>
              </a:p>
            </xdr:txBody>
          </xdr:sp>
          <xdr:sp macro="" textlink="">
            <xdr:nvSpPr>
              <xdr:cNvPr id="215061" name="Check Box 21" hidden="1">
                <a:extLst>
                  <a:ext uri="{63B3BB69-23CF-44E3-9099-C40C66FF867C}">
                    <a14:compatExt spid="_x0000_s215061"/>
                  </a:ext>
                  <a:ext uri="{FF2B5EF4-FFF2-40B4-BE49-F238E27FC236}">
                    <a16:creationId xmlns:a16="http://schemas.microsoft.com/office/drawing/2014/main" id="{00000000-0008-0000-0500-000015480300}"/>
                  </a:ext>
                </a:extLst>
              </xdr:cNvPr>
              <xdr:cNvSpPr/>
            </xdr:nvSpPr>
            <xdr:spPr bwMode="auto">
              <a:xfrm>
                <a:off x="2447656" y="15434160"/>
                <a:ext cx="984503" cy="2032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面談記録</a:t>
                </a:r>
              </a:p>
            </xdr:txBody>
          </xdr:sp>
        </xdr:grpSp>
        <xdr:clientData/>
      </xdr:twoCellAnchor>
    </mc:Choice>
    <mc:Fallback/>
  </mc:AlternateContent>
  <xdr:twoCellAnchor>
    <xdr:from>
      <xdr:col>4</xdr:col>
      <xdr:colOff>146115</xdr:colOff>
      <xdr:row>106</xdr:row>
      <xdr:rowOff>44595</xdr:rowOff>
    </xdr:from>
    <xdr:to>
      <xdr:col>31</xdr:col>
      <xdr:colOff>108015</xdr:colOff>
      <xdr:row>106</xdr:row>
      <xdr:rowOff>244740</xdr:rowOff>
    </xdr:to>
    <xdr:sp macro="" textlink="">
      <xdr:nvSpPr>
        <xdr:cNvPr id="4" name="AutoShape 2">
          <a:extLst>
            <a:ext uri="{FF2B5EF4-FFF2-40B4-BE49-F238E27FC236}">
              <a16:creationId xmlns:a16="http://schemas.microsoft.com/office/drawing/2014/main" id="{9C841AF2-427C-4678-B09E-5DD04806AAF4}"/>
            </a:ext>
          </a:extLst>
        </xdr:cNvPr>
        <xdr:cNvSpPr>
          <a:spLocks noChangeArrowheads="1"/>
        </xdr:cNvSpPr>
      </xdr:nvSpPr>
      <xdr:spPr bwMode="auto">
        <a:xfrm>
          <a:off x="1187515" y="22002895"/>
          <a:ext cx="5289550" cy="200145"/>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23</xdr:col>
          <xdr:colOff>47625</xdr:colOff>
          <xdr:row>103</xdr:row>
          <xdr:rowOff>9525</xdr:rowOff>
        </xdr:from>
        <xdr:to>
          <xdr:col>27</xdr:col>
          <xdr:colOff>123825</xdr:colOff>
          <xdr:row>104</xdr:row>
          <xdr:rowOff>9525</xdr:rowOff>
        </xdr:to>
        <xdr:sp macro="" textlink="">
          <xdr:nvSpPr>
            <xdr:cNvPr id="215062" name="Check Box 22" hidden="1">
              <a:extLst>
                <a:ext uri="{63B3BB69-23CF-44E3-9099-C40C66FF867C}">
                  <a14:compatExt spid="_x0000_s215062"/>
                </a:ext>
                <a:ext uri="{FF2B5EF4-FFF2-40B4-BE49-F238E27FC236}">
                  <a16:creationId xmlns:a16="http://schemas.microsoft.com/office/drawing/2014/main" id="{00000000-0008-0000-0500-000016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連絡表、ノート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102</xdr:row>
          <xdr:rowOff>180975</xdr:rowOff>
        </xdr:from>
        <xdr:to>
          <xdr:col>31</xdr:col>
          <xdr:colOff>133350</xdr:colOff>
          <xdr:row>104</xdr:row>
          <xdr:rowOff>9525</xdr:rowOff>
        </xdr:to>
        <xdr:sp macro="" textlink="">
          <xdr:nvSpPr>
            <xdr:cNvPr id="215063" name="Check Box 23" hidden="1">
              <a:extLst>
                <a:ext uri="{63B3BB69-23CF-44E3-9099-C40C66FF867C}">
                  <a14:compatExt spid="_x0000_s215063"/>
                </a:ext>
                <a:ext uri="{FF2B5EF4-FFF2-40B4-BE49-F238E27FC236}">
                  <a16:creationId xmlns:a16="http://schemas.microsoft.com/office/drawing/2014/main" id="{00000000-0008-0000-0500-000017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アプリ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103</xdr:row>
          <xdr:rowOff>180975</xdr:rowOff>
        </xdr:from>
        <xdr:to>
          <xdr:col>27</xdr:col>
          <xdr:colOff>123825</xdr:colOff>
          <xdr:row>105</xdr:row>
          <xdr:rowOff>9525</xdr:rowOff>
        </xdr:to>
        <xdr:sp macro="" textlink="">
          <xdr:nvSpPr>
            <xdr:cNvPr id="215064" name="Check Box 24" hidden="1">
              <a:extLst>
                <a:ext uri="{63B3BB69-23CF-44E3-9099-C40C66FF867C}">
                  <a14:compatExt spid="_x0000_s215064"/>
                </a:ext>
                <a:ext uri="{FF2B5EF4-FFF2-40B4-BE49-F238E27FC236}">
                  <a16:creationId xmlns:a16="http://schemas.microsoft.com/office/drawing/2014/main" id="{00000000-0008-0000-0500-000018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25</xdr:row>
          <xdr:rowOff>0</xdr:rowOff>
        </xdr:from>
        <xdr:to>
          <xdr:col>25</xdr:col>
          <xdr:colOff>28575</xdr:colOff>
          <xdr:row>26</xdr:row>
          <xdr:rowOff>28575</xdr:rowOff>
        </xdr:to>
        <xdr:sp macro="" textlink="">
          <xdr:nvSpPr>
            <xdr:cNvPr id="215065" name="Check Box 25" hidden="1">
              <a:extLst>
                <a:ext uri="{63B3BB69-23CF-44E3-9099-C40C66FF867C}">
                  <a14:compatExt spid="_x0000_s215065"/>
                </a:ext>
                <a:ext uri="{FF2B5EF4-FFF2-40B4-BE49-F238E27FC236}">
                  <a16:creationId xmlns:a16="http://schemas.microsoft.com/office/drawing/2014/main" id="{00000000-0008-0000-0500-000019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26</xdr:row>
          <xdr:rowOff>9525</xdr:rowOff>
        </xdr:from>
        <xdr:to>
          <xdr:col>19</xdr:col>
          <xdr:colOff>57150</xdr:colOff>
          <xdr:row>27</xdr:row>
          <xdr:rowOff>9525</xdr:rowOff>
        </xdr:to>
        <xdr:sp macro="" textlink="">
          <xdr:nvSpPr>
            <xdr:cNvPr id="215066" name="Check Box 26" hidden="1">
              <a:extLst>
                <a:ext uri="{63B3BB69-23CF-44E3-9099-C40C66FF867C}">
                  <a14:compatExt spid="_x0000_s215066"/>
                </a:ext>
                <a:ext uri="{FF2B5EF4-FFF2-40B4-BE49-F238E27FC236}">
                  <a16:creationId xmlns:a16="http://schemas.microsoft.com/office/drawing/2014/main" id="{00000000-0008-0000-0500-00001A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毎月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9525</xdr:rowOff>
        </xdr:from>
        <xdr:to>
          <xdr:col>21</xdr:col>
          <xdr:colOff>47625</xdr:colOff>
          <xdr:row>27</xdr:row>
          <xdr:rowOff>9525</xdr:rowOff>
        </xdr:to>
        <xdr:sp macro="" textlink="">
          <xdr:nvSpPr>
            <xdr:cNvPr id="215067" name="Check Box 27" hidden="1">
              <a:extLst>
                <a:ext uri="{63B3BB69-23CF-44E3-9099-C40C66FF867C}">
                  <a14:compatExt spid="_x0000_s215067"/>
                </a:ext>
                <a:ext uri="{FF2B5EF4-FFF2-40B4-BE49-F238E27FC236}">
                  <a16:creationId xmlns:a16="http://schemas.microsoft.com/office/drawing/2014/main" id="{00000000-0008-0000-0500-00001B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101</xdr:row>
          <xdr:rowOff>19050</xdr:rowOff>
        </xdr:from>
        <xdr:to>
          <xdr:col>17</xdr:col>
          <xdr:colOff>104775</xdr:colOff>
          <xdr:row>102</xdr:row>
          <xdr:rowOff>0</xdr:rowOff>
        </xdr:to>
        <xdr:sp macro="" textlink="">
          <xdr:nvSpPr>
            <xdr:cNvPr id="215068" name="Check Box 28" hidden="1">
              <a:extLst>
                <a:ext uri="{63B3BB69-23CF-44E3-9099-C40C66FF867C}">
                  <a14:compatExt spid="_x0000_s215068"/>
                </a:ext>
                <a:ext uri="{FF2B5EF4-FFF2-40B4-BE49-F238E27FC236}">
                  <a16:creationId xmlns:a16="http://schemas.microsoft.com/office/drawing/2014/main" id="{00000000-0008-0000-0500-00001C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園だより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102</xdr:row>
          <xdr:rowOff>19050</xdr:rowOff>
        </xdr:from>
        <xdr:to>
          <xdr:col>17</xdr:col>
          <xdr:colOff>104775</xdr:colOff>
          <xdr:row>103</xdr:row>
          <xdr:rowOff>19050</xdr:rowOff>
        </xdr:to>
        <xdr:sp macro="" textlink="">
          <xdr:nvSpPr>
            <xdr:cNvPr id="215069" name="Check Box 29" hidden="1">
              <a:extLst>
                <a:ext uri="{63B3BB69-23CF-44E3-9099-C40C66FF867C}">
                  <a14:compatExt spid="_x0000_s215069"/>
                </a:ext>
                <a:ext uri="{FF2B5EF4-FFF2-40B4-BE49-F238E27FC236}">
                  <a16:creationId xmlns:a16="http://schemas.microsoft.com/office/drawing/2014/main" id="{00000000-0008-0000-0500-00001D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クラスだより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101</xdr:row>
          <xdr:rowOff>19050</xdr:rowOff>
        </xdr:from>
        <xdr:to>
          <xdr:col>23</xdr:col>
          <xdr:colOff>85725</xdr:colOff>
          <xdr:row>102</xdr:row>
          <xdr:rowOff>0</xdr:rowOff>
        </xdr:to>
        <xdr:sp macro="" textlink="">
          <xdr:nvSpPr>
            <xdr:cNvPr id="215070" name="Check Box 30" hidden="1">
              <a:extLst>
                <a:ext uri="{63B3BB69-23CF-44E3-9099-C40C66FF867C}">
                  <a14:compatExt spid="_x0000_s215070"/>
                </a:ext>
                <a:ext uri="{FF2B5EF4-FFF2-40B4-BE49-F238E27FC236}">
                  <a16:creationId xmlns:a16="http://schemas.microsoft.com/office/drawing/2014/main" id="{00000000-0008-0000-0500-00001E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給食だより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102</xdr:row>
          <xdr:rowOff>9525</xdr:rowOff>
        </xdr:from>
        <xdr:to>
          <xdr:col>21</xdr:col>
          <xdr:colOff>133350</xdr:colOff>
          <xdr:row>102</xdr:row>
          <xdr:rowOff>171450</xdr:rowOff>
        </xdr:to>
        <xdr:sp macro="" textlink="">
          <xdr:nvSpPr>
            <xdr:cNvPr id="215071" name="Check Box 31" hidden="1">
              <a:extLst>
                <a:ext uri="{63B3BB69-23CF-44E3-9099-C40C66FF867C}">
                  <a14:compatExt spid="_x0000_s215071"/>
                </a:ext>
                <a:ext uri="{FF2B5EF4-FFF2-40B4-BE49-F238E27FC236}">
                  <a16:creationId xmlns:a16="http://schemas.microsoft.com/office/drawing/2014/main" id="{00000000-0008-0000-0500-00001F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101</xdr:row>
          <xdr:rowOff>19050</xdr:rowOff>
        </xdr:from>
        <xdr:to>
          <xdr:col>29</xdr:col>
          <xdr:colOff>104775</xdr:colOff>
          <xdr:row>102</xdr:row>
          <xdr:rowOff>9525</xdr:rowOff>
        </xdr:to>
        <xdr:sp macro="" textlink="">
          <xdr:nvSpPr>
            <xdr:cNvPr id="215072" name="Check Box 32" hidden="1">
              <a:extLst>
                <a:ext uri="{63B3BB69-23CF-44E3-9099-C40C66FF867C}">
                  <a14:compatExt spid="_x0000_s215072"/>
                </a:ext>
                <a:ext uri="{FF2B5EF4-FFF2-40B4-BE49-F238E27FC236}">
                  <a16:creationId xmlns:a16="http://schemas.microsoft.com/office/drawing/2014/main" id="{00000000-0008-0000-0500-000020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保健・健康だより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88</xdr:row>
          <xdr:rowOff>66675</xdr:rowOff>
        </xdr:from>
        <xdr:to>
          <xdr:col>9</xdr:col>
          <xdr:colOff>57150</xdr:colOff>
          <xdr:row>89</xdr:row>
          <xdr:rowOff>66675</xdr:rowOff>
        </xdr:to>
        <xdr:sp macro="" textlink="">
          <xdr:nvSpPr>
            <xdr:cNvPr id="215073" name="Check Box 33" hidden="1">
              <a:extLst>
                <a:ext uri="{63B3BB69-23CF-44E3-9099-C40C66FF867C}">
                  <a14:compatExt spid="_x0000_s215073"/>
                </a:ext>
                <a:ext uri="{FF2B5EF4-FFF2-40B4-BE49-F238E27FC236}">
                  <a16:creationId xmlns:a16="http://schemas.microsoft.com/office/drawing/2014/main" id="{00000000-0008-0000-0500-000021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95250</xdr:rowOff>
        </xdr:from>
        <xdr:to>
          <xdr:col>8</xdr:col>
          <xdr:colOff>190500</xdr:colOff>
          <xdr:row>90</xdr:row>
          <xdr:rowOff>123825</xdr:rowOff>
        </xdr:to>
        <xdr:sp macro="" textlink="">
          <xdr:nvSpPr>
            <xdr:cNvPr id="215074" name="Check Box 34" hidden="1">
              <a:extLst>
                <a:ext uri="{63B3BB69-23CF-44E3-9099-C40C66FF867C}">
                  <a14:compatExt spid="_x0000_s215074"/>
                </a:ext>
                <a:ext uri="{FF2B5EF4-FFF2-40B4-BE49-F238E27FC236}">
                  <a16:creationId xmlns:a16="http://schemas.microsoft.com/office/drawing/2014/main" id="{00000000-0008-0000-0500-000022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88</xdr:row>
          <xdr:rowOff>38100</xdr:rowOff>
        </xdr:from>
        <xdr:to>
          <xdr:col>17</xdr:col>
          <xdr:colOff>142875</xdr:colOff>
          <xdr:row>89</xdr:row>
          <xdr:rowOff>19050</xdr:rowOff>
        </xdr:to>
        <xdr:sp macro="" textlink="">
          <xdr:nvSpPr>
            <xdr:cNvPr id="215075" name="Check Box 35" hidden="1">
              <a:extLst>
                <a:ext uri="{63B3BB69-23CF-44E3-9099-C40C66FF867C}">
                  <a14:compatExt spid="_x0000_s215075"/>
                </a:ext>
                <a:ext uri="{FF2B5EF4-FFF2-40B4-BE49-F238E27FC236}">
                  <a16:creationId xmlns:a16="http://schemas.microsoft.com/office/drawing/2014/main" id="{00000000-0008-0000-0500-000023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送付している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89</xdr:row>
          <xdr:rowOff>66675</xdr:rowOff>
        </xdr:from>
        <xdr:to>
          <xdr:col>18</xdr:col>
          <xdr:colOff>47625</xdr:colOff>
          <xdr:row>90</xdr:row>
          <xdr:rowOff>104775</xdr:rowOff>
        </xdr:to>
        <xdr:sp macro="" textlink="">
          <xdr:nvSpPr>
            <xdr:cNvPr id="215076" name="Check Box 36" hidden="1">
              <a:extLst>
                <a:ext uri="{63B3BB69-23CF-44E3-9099-C40C66FF867C}">
                  <a14:compatExt spid="_x0000_s215076"/>
                </a:ext>
                <a:ext uri="{FF2B5EF4-FFF2-40B4-BE49-F238E27FC236}">
                  <a16:creationId xmlns:a16="http://schemas.microsoft.com/office/drawing/2014/main" id="{00000000-0008-0000-0500-000024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送付していない</a:t>
              </a:r>
            </a:p>
          </xdr:txBody>
        </xdr:sp>
        <xdr:clientData/>
      </xdr:twoCellAnchor>
    </mc:Choice>
    <mc:Fallback/>
  </mc:AlternateContent>
  <xdr:oneCellAnchor>
    <xdr:from>
      <xdr:col>16</xdr:col>
      <xdr:colOff>95250</xdr:colOff>
      <xdr:row>144</xdr:row>
      <xdr:rowOff>0</xdr:rowOff>
    </xdr:from>
    <xdr:ext cx="1142267" cy="192047"/>
    <xdr:sp macro="" textlink="">
      <xdr:nvSpPr>
        <xdr:cNvPr id="5" name="Check Box 157" hidden="1">
          <a:extLst>
            <a:ext uri="{63B3BB69-23CF-44E3-9099-C40C66FF867C}">
              <a14:compatExt xmlns:a14="http://schemas.microsoft.com/office/drawing/2010/main" spid="_x0000_s144541"/>
            </a:ext>
            <a:ext uri="{FF2B5EF4-FFF2-40B4-BE49-F238E27FC236}">
              <a16:creationId xmlns:a16="http://schemas.microsoft.com/office/drawing/2014/main" id="{B88AF98C-C1BC-4A05-8F27-34ABE9CE8A2C}"/>
            </a:ext>
          </a:extLst>
        </xdr:cNvPr>
        <xdr:cNvSpPr/>
      </xdr:nvSpPr>
      <xdr:spPr bwMode="auto">
        <a:xfrm>
          <a:off x="3486150" y="29476700"/>
          <a:ext cx="1142267" cy="192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twoCellAnchor>
    <xdr:from>
      <xdr:col>4</xdr:col>
      <xdr:colOff>73269</xdr:colOff>
      <xdr:row>63</xdr:row>
      <xdr:rowOff>48101</xdr:rowOff>
    </xdr:from>
    <xdr:to>
      <xdr:col>31</xdr:col>
      <xdr:colOff>89036</xdr:colOff>
      <xdr:row>64</xdr:row>
      <xdr:rowOff>159226</xdr:rowOff>
    </xdr:to>
    <xdr:sp macro="" textlink="">
      <xdr:nvSpPr>
        <xdr:cNvPr id="6" name="AutoShape 2">
          <a:extLst>
            <a:ext uri="{FF2B5EF4-FFF2-40B4-BE49-F238E27FC236}">
              <a16:creationId xmlns:a16="http://schemas.microsoft.com/office/drawing/2014/main" id="{6EDC573A-5138-45C3-A476-73D057034C15}"/>
            </a:ext>
          </a:extLst>
        </xdr:cNvPr>
        <xdr:cNvSpPr>
          <a:spLocks noChangeArrowheads="1"/>
        </xdr:cNvSpPr>
      </xdr:nvSpPr>
      <xdr:spPr bwMode="auto">
        <a:xfrm>
          <a:off x="1114669" y="13637101"/>
          <a:ext cx="5343417" cy="301625"/>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17</xdr:col>
          <xdr:colOff>180975</xdr:colOff>
          <xdr:row>61</xdr:row>
          <xdr:rowOff>371475</xdr:rowOff>
        </xdr:from>
        <xdr:to>
          <xdr:col>22</xdr:col>
          <xdr:colOff>104775</xdr:colOff>
          <xdr:row>62</xdr:row>
          <xdr:rowOff>180975</xdr:rowOff>
        </xdr:to>
        <xdr:sp macro="" textlink="">
          <xdr:nvSpPr>
            <xdr:cNvPr id="215077" name="Check Box 37" hidden="1">
              <a:extLst>
                <a:ext uri="{63B3BB69-23CF-44E3-9099-C40C66FF867C}">
                  <a14:compatExt spid="_x0000_s215077"/>
                </a:ext>
                <a:ext uri="{FF2B5EF4-FFF2-40B4-BE49-F238E27FC236}">
                  <a16:creationId xmlns:a16="http://schemas.microsoft.com/office/drawing/2014/main" id="{00000000-0008-0000-0500-000025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28</xdr:row>
          <xdr:rowOff>9525</xdr:rowOff>
        </xdr:from>
        <xdr:to>
          <xdr:col>13</xdr:col>
          <xdr:colOff>47625</xdr:colOff>
          <xdr:row>29</xdr:row>
          <xdr:rowOff>9525</xdr:rowOff>
        </xdr:to>
        <xdr:sp macro="" textlink="">
          <xdr:nvSpPr>
            <xdr:cNvPr id="215078" name="Check Box 38" hidden="1">
              <a:extLst>
                <a:ext uri="{63B3BB69-23CF-44E3-9099-C40C66FF867C}">
                  <a14:compatExt spid="_x0000_s215078"/>
                </a:ext>
                <a:ext uri="{FF2B5EF4-FFF2-40B4-BE49-F238E27FC236}">
                  <a16:creationId xmlns:a16="http://schemas.microsoft.com/office/drawing/2014/main" id="{00000000-0008-0000-0500-000026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考慮している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122</xdr:row>
          <xdr:rowOff>9525</xdr:rowOff>
        </xdr:from>
        <xdr:to>
          <xdr:col>24</xdr:col>
          <xdr:colOff>57150</xdr:colOff>
          <xdr:row>124</xdr:row>
          <xdr:rowOff>9525</xdr:rowOff>
        </xdr:to>
        <xdr:sp macro="" textlink="">
          <xdr:nvSpPr>
            <xdr:cNvPr id="215079" name="Check Box 39" hidden="1">
              <a:extLst>
                <a:ext uri="{63B3BB69-23CF-44E3-9099-C40C66FF867C}">
                  <a14:compatExt spid="_x0000_s215079"/>
                </a:ext>
                <a:ext uri="{FF2B5EF4-FFF2-40B4-BE49-F238E27FC236}">
                  <a16:creationId xmlns:a16="http://schemas.microsoft.com/office/drawing/2014/main" id="{00000000-0008-0000-0500-000027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定例化していない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121</xdr:row>
          <xdr:rowOff>285750</xdr:rowOff>
        </xdr:from>
        <xdr:to>
          <xdr:col>13</xdr:col>
          <xdr:colOff>161925</xdr:colOff>
          <xdr:row>123</xdr:row>
          <xdr:rowOff>171450</xdr:rowOff>
        </xdr:to>
        <xdr:sp macro="" textlink="">
          <xdr:nvSpPr>
            <xdr:cNvPr id="215080" name="Check Box 40" hidden="1">
              <a:extLst>
                <a:ext uri="{63B3BB69-23CF-44E3-9099-C40C66FF867C}">
                  <a14:compatExt spid="_x0000_s215080"/>
                </a:ext>
                <a:ext uri="{FF2B5EF4-FFF2-40B4-BE49-F238E27FC236}">
                  <a16:creationId xmlns:a16="http://schemas.microsoft.com/office/drawing/2014/main" id="{00000000-0008-0000-0500-000028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定例化している</a:t>
              </a:r>
            </a:p>
          </xdr:txBody>
        </xdr:sp>
        <xdr:clientData/>
      </xdr:twoCellAnchor>
    </mc:Choice>
    <mc:Fallback/>
  </mc:AlternateContent>
  <xdr:oneCellAnchor>
    <xdr:from>
      <xdr:col>15</xdr:col>
      <xdr:colOff>95250</xdr:colOff>
      <xdr:row>144</xdr:row>
      <xdr:rowOff>0</xdr:rowOff>
    </xdr:from>
    <xdr:ext cx="1142266" cy="190336"/>
    <xdr:sp macro="" textlink="">
      <xdr:nvSpPr>
        <xdr:cNvPr id="7" name="Check Box 157" hidden="1">
          <a:extLst>
            <a:ext uri="{63B3BB69-23CF-44E3-9099-C40C66FF867C}">
              <a14:compatExt xmlns:a14="http://schemas.microsoft.com/office/drawing/2010/main" spid="_x0000_s144541"/>
            </a:ext>
            <a:ext uri="{FF2B5EF4-FFF2-40B4-BE49-F238E27FC236}">
              <a16:creationId xmlns:a16="http://schemas.microsoft.com/office/drawing/2014/main" id="{9DEC63B7-7118-4EC5-8364-E79D918A98D3}"/>
            </a:ext>
          </a:extLst>
        </xdr:cNvPr>
        <xdr:cNvSpPr/>
      </xdr:nvSpPr>
      <xdr:spPr bwMode="auto">
        <a:xfrm>
          <a:off x="3282950" y="29476700"/>
          <a:ext cx="1142266" cy="1903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42266" cy="190336"/>
    <xdr:sp macro="" textlink="">
      <xdr:nvSpPr>
        <xdr:cNvPr id="8" name="Check Box 157" hidden="1">
          <a:extLst>
            <a:ext uri="{63B3BB69-23CF-44E3-9099-C40C66FF867C}">
              <a14:compatExt xmlns:a14="http://schemas.microsoft.com/office/drawing/2010/main" spid="_x0000_s144541"/>
            </a:ext>
            <a:ext uri="{FF2B5EF4-FFF2-40B4-BE49-F238E27FC236}">
              <a16:creationId xmlns:a16="http://schemas.microsoft.com/office/drawing/2014/main" id="{4FFAD1E3-D34D-48FC-BD82-B93C7107FEE6}"/>
            </a:ext>
          </a:extLst>
        </xdr:cNvPr>
        <xdr:cNvSpPr/>
      </xdr:nvSpPr>
      <xdr:spPr bwMode="auto">
        <a:xfrm>
          <a:off x="3282950" y="29476700"/>
          <a:ext cx="1142266" cy="1903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45730" cy="190336"/>
    <xdr:sp macro="" textlink="">
      <xdr:nvSpPr>
        <xdr:cNvPr id="9" name="Check Box 157" hidden="1">
          <a:extLst>
            <a:ext uri="{63B3BB69-23CF-44E3-9099-C40C66FF867C}">
              <a14:compatExt xmlns:a14="http://schemas.microsoft.com/office/drawing/2010/main" spid="_x0000_s144541"/>
            </a:ext>
            <a:ext uri="{FF2B5EF4-FFF2-40B4-BE49-F238E27FC236}">
              <a16:creationId xmlns:a16="http://schemas.microsoft.com/office/drawing/2014/main" id="{A8A9132B-690A-48BD-8D60-AD4D988DB42A}"/>
            </a:ext>
          </a:extLst>
        </xdr:cNvPr>
        <xdr:cNvSpPr/>
      </xdr:nvSpPr>
      <xdr:spPr bwMode="auto">
        <a:xfrm>
          <a:off x="3282950" y="29476700"/>
          <a:ext cx="1145730" cy="1903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66825" cy="191558"/>
    <xdr:sp macro="" textlink="">
      <xdr:nvSpPr>
        <xdr:cNvPr id="10" name="Check Box 157" hidden="1">
          <a:extLst>
            <a:ext uri="{63B3BB69-23CF-44E3-9099-C40C66FF867C}">
              <a14:compatExt xmlns:a14="http://schemas.microsoft.com/office/drawing/2010/main" spid="_x0000_s144541"/>
            </a:ext>
            <a:ext uri="{FF2B5EF4-FFF2-40B4-BE49-F238E27FC236}">
              <a16:creationId xmlns:a16="http://schemas.microsoft.com/office/drawing/2014/main" id="{62286789-714C-4D81-8442-27D514FF2010}"/>
            </a:ext>
          </a:extLst>
        </xdr:cNvPr>
        <xdr:cNvSpPr/>
      </xdr:nvSpPr>
      <xdr:spPr bwMode="auto">
        <a:xfrm>
          <a:off x="3282950" y="2947670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66825" cy="191558"/>
    <xdr:sp macro="" textlink="">
      <xdr:nvSpPr>
        <xdr:cNvPr id="11" name="Check Box 157" hidden="1">
          <a:extLst>
            <a:ext uri="{63B3BB69-23CF-44E3-9099-C40C66FF867C}">
              <a14:compatExt xmlns:a14="http://schemas.microsoft.com/office/drawing/2010/main" spid="_x0000_s144541"/>
            </a:ext>
            <a:ext uri="{FF2B5EF4-FFF2-40B4-BE49-F238E27FC236}">
              <a16:creationId xmlns:a16="http://schemas.microsoft.com/office/drawing/2014/main" id="{D87AE20F-668E-4813-849B-A6AB6149631C}"/>
            </a:ext>
          </a:extLst>
        </xdr:cNvPr>
        <xdr:cNvSpPr/>
      </xdr:nvSpPr>
      <xdr:spPr bwMode="auto">
        <a:xfrm>
          <a:off x="3282950" y="2947670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70289" cy="191558"/>
    <xdr:sp macro="" textlink="">
      <xdr:nvSpPr>
        <xdr:cNvPr id="12" name="Check Box 157" hidden="1">
          <a:extLst>
            <a:ext uri="{63B3BB69-23CF-44E3-9099-C40C66FF867C}">
              <a14:compatExt xmlns:a14="http://schemas.microsoft.com/office/drawing/2010/main" spid="_x0000_s144541"/>
            </a:ext>
            <a:ext uri="{FF2B5EF4-FFF2-40B4-BE49-F238E27FC236}">
              <a16:creationId xmlns:a16="http://schemas.microsoft.com/office/drawing/2014/main" id="{C8A428AE-DB5F-409D-8A35-D9B2E57A7167}"/>
            </a:ext>
          </a:extLst>
        </xdr:cNvPr>
        <xdr:cNvSpPr/>
      </xdr:nvSpPr>
      <xdr:spPr bwMode="auto">
        <a:xfrm>
          <a:off x="3282950" y="29476700"/>
          <a:ext cx="1270289"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42266" cy="191558"/>
    <xdr:sp macro="" textlink="">
      <xdr:nvSpPr>
        <xdr:cNvPr id="13" name="Check Box 157" hidden="1">
          <a:extLst>
            <a:ext uri="{63B3BB69-23CF-44E3-9099-C40C66FF867C}">
              <a14:compatExt xmlns:a14="http://schemas.microsoft.com/office/drawing/2010/main" spid="_x0000_s144541"/>
            </a:ext>
            <a:ext uri="{FF2B5EF4-FFF2-40B4-BE49-F238E27FC236}">
              <a16:creationId xmlns:a16="http://schemas.microsoft.com/office/drawing/2014/main" id="{24BEEBC4-E626-4AF6-8801-4BB431BC8C5E}"/>
            </a:ext>
          </a:extLst>
        </xdr:cNvPr>
        <xdr:cNvSpPr/>
      </xdr:nvSpPr>
      <xdr:spPr bwMode="auto">
        <a:xfrm>
          <a:off x="3282950" y="29476700"/>
          <a:ext cx="1142266"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42266" cy="191558"/>
    <xdr:sp macro="" textlink="">
      <xdr:nvSpPr>
        <xdr:cNvPr id="14" name="Check Box 157" hidden="1">
          <a:extLst>
            <a:ext uri="{63B3BB69-23CF-44E3-9099-C40C66FF867C}">
              <a14:compatExt xmlns:a14="http://schemas.microsoft.com/office/drawing/2010/main" spid="_x0000_s144541"/>
            </a:ext>
            <a:ext uri="{FF2B5EF4-FFF2-40B4-BE49-F238E27FC236}">
              <a16:creationId xmlns:a16="http://schemas.microsoft.com/office/drawing/2014/main" id="{C648AF19-4FA0-4BED-9B5D-92B74BA40BFD}"/>
            </a:ext>
          </a:extLst>
        </xdr:cNvPr>
        <xdr:cNvSpPr/>
      </xdr:nvSpPr>
      <xdr:spPr bwMode="auto">
        <a:xfrm>
          <a:off x="3282950" y="29476700"/>
          <a:ext cx="1142266"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45730" cy="191558"/>
    <xdr:sp macro="" textlink="">
      <xdr:nvSpPr>
        <xdr:cNvPr id="15" name="Check Box 157" hidden="1">
          <a:extLst>
            <a:ext uri="{63B3BB69-23CF-44E3-9099-C40C66FF867C}">
              <a14:compatExt xmlns:a14="http://schemas.microsoft.com/office/drawing/2010/main" spid="_x0000_s144541"/>
            </a:ext>
            <a:ext uri="{FF2B5EF4-FFF2-40B4-BE49-F238E27FC236}">
              <a16:creationId xmlns:a16="http://schemas.microsoft.com/office/drawing/2014/main" id="{0C42EEDD-5C3A-401D-ACE2-6DA8932E2D67}"/>
            </a:ext>
          </a:extLst>
        </xdr:cNvPr>
        <xdr:cNvSpPr/>
      </xdr:nvSpPr>
      <xdr:spPr bwMode="auto">
        <a:xfrm>
          <a:off x="3282950" y="29476700"/>
          <a:ext cx="1145730"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66825" cy="191558"/>
    <xdr:sp macro="" textlink="">
      <xdr:nvSpPr>
        <xdr:cNvPr id="16" name="Check Box 157" hidden="1">
          <a:extLst>
            <a:ext uri="{63B3BB69-23CF-44E3-9099-C40C66FF867C}">
              <a14:compatExt xmlns:a14="http://schemas.microsoft.com/office/drawing/2010/main" spid="_x0000_s144541"/>
            </a:ext>
            <a:ext uri="{FF2B5EF4-FFF2-40B4-BE49-F238E27FC236}">
              <a16:creationId xmlns:a16="http://schemas.microsoft.com/office/drawing/2014/main" id="{01E1AC74-48E7-4E7A-A61F-205EFEBBFB9B}"/>
            </a:ext>
          </a:extLst>
        </xdr:cNvPr>
        <xdr:cNvSpPr/>
      </xdr:nvSpPr>
      <xdr:spPr bwMode="auto">
        <a:xfrm>
          <a:off x="3282950" y="2947670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66825" cy="191558"/>
    <xdr:sp macro="" textlink="">
      <xdr:nvSpPr>
        <xdr:cNvPr id="17" name="Check Box 157" hidden="1">
          <a:extLst>
            <a:ext uri="{63B3BB69-23CF-44E3-9099-C40C66FF867C}">
              <a14:compatExt xmlns:a14="http://schemas.microsoft.com/office/drawing/2010/main" spid="_x0000_s144541"/>
            </a:ext>
            <a:ext uri="{FF2B5EF4-FFF2-40B4-BE49-F238E27FC236}">
              <a16:creationId xmlns:a16="http://schemas.microsoft.com/office/drawing/2014/main" id="{2ECBE2D4-740D-42CD-8896-179246FDD610}"/>
            </a:ext>
          </a:extLst>
        </xdr:cNvPr>
        <xdr:cNvSpPr/>
      </xdr:nvSpPr>
      <xdr:spPr bwMode="auto">
        <a:xfrm>
          <a:off x="3282950" y="2947670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70289" cy="191558"/>
    <xdr:sp macro="" textlink="">
      <xdr:nvSpPr>
        <xdr:cNvPr id="18" name="Check Box 157" hidden="1">
          <a:extLst>
            <a:ext uri="{63B3BB69-23CF-44E3-9099-C40C66FF867C}">
              <a14:compatExt xmlns:a14="http://schemas.microsoft.com/office/drawing/2010/main" spid="_x0000_s144541"/>
            </a:ext>
            <a:ext uri="{FF2B5EF4-FFF2-40B4-BE49-F238E27FC236}">
              <a16:creationId xmlns:a16="http://schemas.microsoft.com/office/drawing/2014/main" id="{03559745-BC0E-40B8-ABE8-DA8EDA481886}"/>
            </a:ext>
          </a:extLst>
        </xdr:cNvPr>
        <xdr:cNvSpPr/>
      </xdr:nvSpPr>
      <xdr:spPr bwMode="auto">
        <a:xfrm>
          <a:off x="3282950" y="29476700"/>
          <a:ext cx="1270289"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16</xdr:col>
      <xdr:colOff>95250</xdr:colOff>
      <xdr:row>144</xdr:row>
      <xdr:rowOff>0</xdr:rowOff>
    </xdr:from>
    <xdr:ext cx="1142267" cy="191558"/>
    <xdr:sp macro="" textlink="">
      <xdr:nvSpPr>
        <xdr:cNvPr id="19" name="Check Box 157" hidden="1">
          <a:extLst>
            <a:ext uri="{63B3BB69-23CF-44E3-9099-C40C66FF867C}">
              <a14:compatExt xmlns:a14="http://schemas.microsoft.com/office/drawing/2010/main" spid="_x0000_s144541"/>
            </a:ext>
            <a:ext uri="{FF2B5EF4-FFF2-40B4-BE49-F238E27FC236}">
              <a16:creationId xmlns:a16="http://schemas.microsoft.com/office/drawing/2014/main" id="{50178B5D-14FE-4788-8EF5-84C6ADA101D8}"/>
            </a:ext>
          </a:extLst>
        </xdr:cNvPr>
        <xdr:cNvSpPr/>
      </xdr:nvSpPr>
      <xdr:spPr bwMode="auto">
        <a:xfrm>
          <a:off x="3486150" y="29476700"/>
          <a:ext cx="1142267"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42266" cy="191558"/>
    <xdr:sp macro="" textlink="">
      <xdr:nvSpPr>
        <xdr:cNvPr id="20" name="Check Box 157" hidden="1">
          <a:extLst>
            <a:ext uri="{63B3BB69-23CF-44E3-9099-C40C66FF867C}">
              <a14:compatExt xmlns:a14="http://schemas.microsoft.com/office/drawing/2010/main" spid="_x0000_s144541"/>
            </a:ext>
            <a:ext uri="{FF2B5EF4-FFF2-40B4-BE49-F238E27FC236}">
              <a16:creationId xmlns:a16="http://schemas.microsoft.com/office/drawing/2014/main" id="{15801501-59CA-4069-98E0-64940B92AB16}"/>
            </a:ext>
          </a:extLst>
        </xdr:cNvPr>
        <xdr:cNvSpPr/>
      </xdr:nvSpPr>
      <xdr:spPr bwMode="auto">
        <a:xfrm>
          <a:off x="3282950" y="29476700"/>
          <a:ext cx="1142266"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42266" cy="191558"/>
    <xdr:sp macro="" textlink="">
      <xdr:nvSpPr>
        <xdr:cNvPr id="21" name="Check Box 157" hidden="1">
          <a:extLst>
            <a:ext uri="{63B3BB69-23CF-44E3-9099-C40C66FF867C}">
              <a14:compatExt xmlns:a14="http://schemas.microsoft.com/office/drawing/2010/main" spid="_x0000_s144541"/>
            </a:ext>
            <a:ext uri="{FF2B5EF4-FFF2-40B4-BE49-F238E27FC236}">
              <a16:creationId xmlns:a16="http://schemas.microsoft.com/office/drawing/2014/main" id="{C5E26D8B-981D-4945-B62A-9CAC38ED6A58}"/>
            </a:ext>
          </a:extLst>
        </xdr:cNvPr>
        <xdr:cNvSpPr/>
      </xdr:nvSpPr>
      <xdr:spPr bwMode="auto">
        <a:xfrm>
          <a:off x="3282950" y="29476700"/>
          <a:ext cx="1142266"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45730" cy="191558"/>
    <xdr:sp macro="" textlink="">
      <xdr:nvSpPr>
        <xdr:cNvPr id="22" name="Check Box 157" hidden="1">
          <a:extLst>
            <a:ext uri="{63B3BB69-23CF-44E3-9099-C40C66FF867C}">
              <a14:compatExt xmlns:a14="http://schemas.microsoft.com/office/drawing/2010/main" spid="_x0000_s144541"/>
            </a:ext>
            <a:ext uri="{FF2B5EF4-FFF2-40B4-BE49-F238E27FC236}">
              <a16:creationId xmlns:a16="http://schemas.microsoft.com/office/drawing/2014/main" id="{14A9BFA4-3105-431C-9751-6D47E3A50FAA}"/>
            </a:ext>
          </a:extLst>
        </xdr:cNvPr>
        <xdr:cNvSpPr/>
      </xdr:nvSpPr>
      <xdr:spPr bwMode="auto">
        <a:xfrm>
          <a:off x="3282950" y="29476700"/>
          <a:ext cx="1145730"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66825" cy="191558"/>
    <xdr:sp macro="" textlink="">
      <xdr:nvSpPr>
        <xdr:cNvPr id="23" name="Check Box 157" hidden="1">
          <a:extLst>
            <a:ext uri="{63B3BB69-23CF-44E3-9099-C40C66FF867C}">
              <a14:compatExt xmlns:a14="http://schemas.microsoft.com/office/drawing/2010/main" spid="_x0000_s144541"/>
            </a:ext>
            <a:ext uri="{FF2B5EF4-FFF2-40B4-BE49-F238E27FC236}">
              <a16:creationId xmlns:a16="http://schemas.microsoft.com/office/drawing/2014/main" id="{9975AC7A-88D3-4440-90C2-B8C6ED99D7AC}"/>
            </a:ext>
          </a:extLst>
        </xdr:cNvPr>
        <xdr:cNvSpPr/>
      </xdr:nvSpPr>
      <xdr:spPr bwMode="auto">
        <a:xfrm>
          <a:off x="3282950" y="2947670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66825" cy="191558"/>
    <xdr:sp macro="" textlink="">
      <xdr:nvSpPr>
        <xdr:cNvPr id="24" name="Check Box 157" hidden="1">
          <a:extLst>
            <a:ext uri="{63B3BB69-23CF-44E3-9099-C40C66FF867C}">
              <a14:compatExt xmlns:a14="http://schemas.microsoft.com/office/drawing/2010/main" spid="_x0000_s144541"/>
            </a:ext>
            <a:ext uri="{FF2B5EF4-FFF2-40B4-BE49-F238E27FC236}">
              <a16:creationId xmlns:a16="http://schemas.microsoft.com/office/drawing/2014/main" id="{B1A00D9F-1E08-465F-BC9F-3E46450A86FA}"/>
            </a:ext>
          </a:extLst>
        </xdr:cNvPr>
        <xdr:cNvSpPr/>
      </xdr:nvSpPr>
      <xdr:spPr bwMode="auto">
        <a:xfrm>
          <a:off x="3282950" y="2947670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270289" cy="191558"/>
    <xdr:sp macro="" textlink="">
      <xdr:nvSpPr>
        <xdr:cNvPr id="25" name="Check Box 157" hidden="1">
          <a:extLst>
            <a:ext uri="{63B3BB69-23CF-44E3-9099-C40C66FF867C}">
              <a14:compatExt xmlns:a14="http://schemas.microsoft.com/office/drawing/2010/main" spid="_x0000_s144541"/>
            </a:ext>
            <a:ext uri="{FF2B5EF4-FFF2-40B4-BE49-F238E27FC236}">
              <a16:creationId xmlns:a16="http://schemas.microsoft.com/office/drawing/2014/main" id="{23B8A744-9F3B-4343-AD7C-51617C6FE6BC}"/>
            </a:ext>
          </a:extLst>
        </xdr:cNvPr>
        <xdr:cNvSpPr/>
      </xdr:nvSpPr>
      <xdr:spPr bwMode="auto">
        <a:xfrm>
          <a:off x="3282950" y="29476700"/>
          <a:ext cx="1270289"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twoCellAnchor>
    <xdr:from>
      <xdr:col>4</xdr:col>
      <xdr:colOff>84666</xdr:colOff>
      <xdr:row>82</xdr:row>
      <xdr:rowOff>31750</xdr:rowOff>
    </xdr:from>
    <xdr:to>
      <xdr:col>31</xdr:col>
      <xdr:colOff>103716</xdr:colOff>
      <xdr:row>83</xdr:row>
      <xdr:rowOff>177800</xdr:rowOff>
    </xdr:to>
    <xdr:sp macro="" textlink="">
      <xdr:nvSpPr>
        <xdr:cNvPr id="26" name="AutoShape 2">
          <a:extLst>
            <a:ext uri="{FF2B5EF4-FFF2-40B4-BE49-F238E27FC236}">
              <a16:creationId xmlns:a16="http://schemas.microsoft.com/office/drawing/2014/main" id="{FF8DC806-16EA-4C5A-A0CB-947FB62A78A9}"/>
            </a:ext>
          </a:extLst>
        </xdr:cNvPr>
        <xdr:cNvSpPr>
          <a:spLocks noChangeArrowheads="1"/>
        </xdr:cNvSpPr>
      </xdr:nvSpPr>
      <xdr:spPr bwMode="auto">
        <a:xfrm>
          <a:off x="1126066" y="17322800"/>
          <a:ext cx="5346700" cy="33655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22</xdr:col>
          <xdr:colOff>28575</xdr:colOff>
          <xdr:row>83</xdr:row>
          <xdr:rowOff>171450</xdr:rowOff>
        </xdr:from>
        <xdr:to>
          <xdr:col>24</xdr:col>
          <xdr:colOff>57150</xdr:colOff>
          <xdr:row>85</xdr:row>
          <xdr:rowOff>0</xdr:rowOff>
        </xdr:to>
        <xdr:sp macro="" textlink="">
          <xdr:nvSpPr>
            <xdr:cNvPr id="215081" name="Check Box 41" hidden="1">
              <a:extLst>
                <a:ext uri="{63B3BB69-23CF-44E3-9099-C40C66FF867C}">
                  <a14:compatExt spid="_x0000_s215081"/>
                </a:ext>
                <a:ext uri="{FF2B5EF4-FFF2-40B4-BE49-F238E27FC236}">
                  <a16:creationId xmlns:a16="http://schemas.microsoft.com/office/drawing/2014/main" id="{00000000-0008-0000-0500-000029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83</xdr:row>
          <xdr:rowOff>180975</xdr:rowOff>
        </xdr:from>
        <xdr:to>
          <xdr:col>27</xdr:col>
          <xdr:colOff>19050</xdr:colOff>
          <xdr:row>85</xdr:row>
          <xdr:rowOff>9525</xdr:rowOff>
        </xdr:to>
        <xdr:sp macro="" textlink="">
          <xdr:nvSpPr>
            <xdr:cNvPr id="215082" name="Check Box 42" hidden="1">
              <a:extLst>
                <a:ext uri="{63B3BB69-23CF-44E3-9099-C40C66FF867C}">
                  <a14:compatExt spid="_x0000_s215082"/>
                </a:ext>
                <a:ext uri="{FF2B5EF4-FFF2-40B4-BE49-F238E27FC236}">
                  <a16:creationId xmlns:a16="http://schemas.microsoft.com/office/drawing/2014/main" id="{00000000-0008-0000-0500-00002A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84</xdr:row>
          <xdr:rowOff>190500</xdr:rowOff>
        </xdr:from>
        <xdr:to>
          <xdr:col>15</xdr:col>
          <xdr:colOff>66675</xdr:colOff>
          <xdr:row>86</xdr:row>
          <xdr:rowOff>0</xdr:rowOff>
        </xdr:to>
        <xdr:sp macro="" textlink="">
          <xdr:nvSpPr>
            <xdr:cNvPr id="215083" name="Check Box 43" hidden="1">
              <a:extLst>
                <a:ext uri="{63B3BB69-23CF-44E3-9099-C40C66FF867C}">
                  <a14:compatExt spid="_x0000_s215083"/>
                </a:ext>
                <a:ext uri="{FF2B5EF4-FFF2-40B4-BE49-F238E27FC236}">
                  <a16:creationId xmlns:a16="http://schemas.microsoft.com/office/drawing/2014/main" id="{00000000-0008-0000-0500-00002B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86</xdr:row>
          <xdr:rowOff>0</xdr:rowOff>
        </xdr:from>
        <xdr:to>
          <xdr:col>14</xdr:col>
          <xdr:colOff>180975</xdr:colOff>
          <xdr:row>87</xdr:row>
          <xdr:rowOff>9525</xdr:rowOff>
        </xdr:to>
        <xdr:sp macro="" textlink="">
          <xdr:nvSpPr>
            <xdr:cNvPr id="215084" name="Check Box 44" hidden="1">
              <a:extLst>
                <a:ext uri="{63B3BB69-23CF-44E3-9099-C40C66FF867C}">
                  <a14:compatExt spid="_x0000_s215084"/>
                </a:ext>
                <a:ext uri="{FF2B5EF4-FFF2-40B4-BE49-F238E27FC236}">
                  <a16:creationId xmlns:a16="http://schemas.microsoft.com/office/drawing/2014/main" id="{00000000-0008-0000-0500-00002C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28</xdr:row>
          <xdr:rowOff>9525</xdr:rowOff>
        </xdr:from>
        <xdr:to>
          <xdr:col>18</xdr:col>
          <xdr:colOff>123825</xdr:colOff>
          <xdr:row>29</xdr:row>
          <xdr:rowOff>0</xdr:rowOff>
        </xdr:to>
        <xdr:sp macro="" textlink="">
          <xdr:nvSpPr>
            <xdr:cNvPr id="215085" name="Check Box 45" hidden="1">
              <a:extLst>
                <a:ext uri="{63B3BB69-23CF-44E3-9099-C40C66FF867C}">
                  <a14:compatExt spid="_x0000_s215085"/>
                </a:ext>
                <a:ext uri="{FF2B5EF4-FFF2-40B4-BE49-F238E27FC236}">
                  <a16:creationId xmlns:a16="http://schemas.microsoft.com/office/drawing/2014/main" id="{00000000-0008-0000-0500-00002D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考慮していない</a:t>
              </a:r>
            </a:p>
          </xdr:txBody>
        </xdr:sp>
        <xdr:clientData/>
      </xdr:twoCellAnchor>
    </mc:Choice>
    <mc:Fallback/>
  </mc:AlternateContent>
  <xdr:twoCellAnchor>
    <xdr:from>
      <xdr:col>4</xdr:col>
      <xdr:colOff>73269</xdr:colOff>
      <xdr:row>67</xdr:row>
      <xdr:rowOff>43732</xdr:rowOff>
    </xdr:from>
    <xdr:to>
      <xdr:col>31</xdr:col>
      <xdr:colOff>106926</xdr:colOff>
      <xdr:row>68</xdr:row>
      <xdr:rowOff>154857</xdr:rowOff>
    </xdr:to>
    <xdr:sp macro="" textlink="">
      <xdr:nvSpPr>
        <xdr:cNvPr id="27" name="AutoShape 2">
          <a:extLst>
            <a:ext uri="{FF2B5EF4-FFF2-40B4-BE49-F238E27FC236}">
              <a16:creationId xmlns:a16="http://schemas.microsoft.com/office/drawing/2014/main" id="{5B81ED31-27DB-4574-8D28-5B4AD31390AB}"/>
            </a:ext>
          </a:extLst>
        </xdr:cNvPr>
        <xdr:cNvSpPr>
          <a:spLocks noChangeArrowheads="1"/>
        </xdr:cNvSpPr>
      </xdr:nvSpPr>
      <xdr:spPr bwMode="auto">
        <a:xfrm>
          <a:off x="1114669" y="14477282"/>
          <a:ext cx="5361307" cy="301625"/>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92179</xdr:colOff>
      <xdr:row>89</xdr:row>
      <xdr:rowOff>22260</xdr:rowOff>
    </xdr:from>
    <xdr:to>
      <xdr:col>31</xdr:col>
      <xdr:colOff>112662</xdr:colOff>
      <xdr:row>90</xdr:row>
      <xdr:rowOff>168310</xdr:rowOff>
    </xdr:to>
    <xdr:sp macro="" textlink="">
      <xdr:nvSpPr>
        <xdr:cNvPr id="28" name="AutoShape 2">
          <a:extLst>
            <a:ext uri="{FF2B5EF4-FFF2-40B4-BE49-F238E27FC236}">
              <a16:creationId xmlns:a16="http://schemas.microsoft.com/office/drawing/2014/main" id="{B5BE5CA2-EF56-4692-B60E-555544C352AA}"/>
            </a:ext>
          </a:extLst>
        </xdr:cNvPr>
        <xdr:cNvSpPr>
          <a:spLocks noChangeArrowheads="1"/>
        </xdr:cNvSpPr>
      </xdr:nvSpPr>
      <xdr:spPr bwMode="auto">
        <a:xfrm>
          <a:off x="4226029" y="18646810"/>
          <a:ext cx="2255683" cy="33655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23</xdr:col>
          <xdr:colOff>66675</xdr:colOff>
          <xdr:row>95</xdr:row>
          <xdr:rowOff>9525</xdr:rowOff>
        </xdr:from>
        <xdr:to>
          <xdr:col>31</xdr:col>
          <xdr:colOff>161925</xdr:colOff>
          <xdr:row>96</xdr:row>
          <xdr:rowOff>0</xdr:rowOff>
        </xdr:to>
        <xdr:sp macro="" textlink="">
          <xdr:nvSpPr>
            <xdr:cNvPr id="215086" name="Check Box 46" hidden="1">
              <a:extLst>
                <a:ext uri="{63B3BB69-23CF-44E3-9099-C40C66FF867C}">
                  <a14:compatExt spid="_x0000_s215086"/>
                </a:ext>
                <a:ext uri="{FF2B5EF4-FFF2-40B4-BE49-F238E27FC236}">
                  <a16:creationId xmlns:a16="http://schemas.microsoft.com/office/drawing/2014/main" id="{00000000-0008-0000-0500-00002E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実施した場合記録を残している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96</xdr:row>
          <xdr:rowOff>9525</xdr:rowOff>
        </xdr:from>
        <xdr:to>
          <xdr:col>31</xdr:col>
          <xdr:colOff>38100</xdr:colOff>
          <xdr:row>97</xdr:row>
          <xdr:rowOff>28575</xdr:rowOff>
        </xdr:to>
        <xdr:sp macro="" textlink="">
          <xdr:nvSpPr>
            <xdr:cNvPr id="215087" name="Check Box 47" hidden="1">
              <a:extLst>
                <a:ext uri="{63B3BB69-23CF-44E3-9099-C40C66FF867C}">
                  <a14:compatExt spid="_x0000_s215087"/>
                </a:ext>
                <a:ext uri="{FF2B5EF4-FFF2-40B4-BE49-F238E27FC236}">
                  <a16:creationId xmlns:a16="http://schemas.microsoft.com/office/drawing/2014/main" id="{00000000-0008-0000-0500-00002F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実施した場合記録を残している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82551</xdr:colOff>
          <xdr:row>97</xdr:row>
          <xdr:rowOff>27780</xdr:rowOff>
        </xdr:from>
        <xdr:to>
          <xdr:col>33</xdr:col>
          <xdr:colOff>46832</xdr:colOff>
          <xdr:row>99</xdr:row>
          <xdr:rowOff>15875</xdr:rowOff>
        </xdr:to>
        <xdr:grpSp>
          <xdr:nvGrpSpPr>
            <xdr:cNvPr id="29" name="グループ化 28">
              <a:extLst>
                <a:ext uri="{FF2B5EF4-FFF2-40B4-BE49-F238E27FC236}">
                  <a16:creationId xmlns:a16="http://schemas.microsoft.com/office/drawing/2014/main" id="{686503AA-EA5A-4C62-8650-43B28007D29E}"/>
                </a:ext>
              </a:extLst>
            </xdr:cNvPr>
            <xdr:cNvGrpSpPr/>
          </xdr:nvGrpSpPr>
          <xdr:grpSpPr>
            <a:xfrm>
              <a:off x="5166930" y="20214211"/>
              <a:ext cx="2105764" cy="369095"/>
              <a:chOff x="4608776" y="22243965"/>
              <a:chExt cx="1991517" cy="364678"/>
            </a:xfrm>
          </xdr:grpSpPr>
          <xdr:sp macro="" textlink="">
            <xdr:nvSpPr>
              <xdr:cNvPr id="215088" name="Check Box 48" hidden="1">
                <a:extLst>
                  <a:ext uri="{63B3BB69-23CF-44E3-9099-C40C66FF867C}">
                    <a14:compatExt spid="_x0000_s215088"/>
                  </a:ext>
                  <a:ext uri="{FF2B5EF4-FFF2-40B4-BE49-F238E27FC236}">
                    <a16:creationId xmlns:a16="http://schemas.microsoft.com/office/drawing/2014/main" id="{00000000-0008-0000-0500-000030480300}"/>
                  </a:ext>
                </a:extLst>
              </xdr:cNvPr>
              <xdr:cNvSpPr/>
            </xdr:nvSpPr>
            <xdr:spPr bwMode="auto">
              <a:xfrm>
                <a:off x="4608776" y="22243965"/>
                <a:ext cx="1991517" cy="165098"/>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必要に応じ随時実施している</a:t>
                </a:r>
              </a:p>
            </xdr:txBody>
          </xdr:sp>
          <xdr:sp macro="" textlink="">
            <xdr:nvSpPr>
              <xdr:cNvPr id="215089" name="Check Box 49" hidden="1">
                <a:extLst>
                  <a:ext uri="{63B3BB69-23CF-44E3-9099-C40C66FF867C}">
                    <a14:compatExt spid="_x0000_s215089"/>
                  </a:ext>
                  <a:ext uri="{FF2B5EF4-FFF2-40B4-BE49-F238E27FC236}">
                    <a16:creationId xmlns:a16="http://schemas.microsoft.com/office/drawing/2014/main" id="{00000000-0008-0000-0500-000031480300}"/>
                  </a:ext>
                </a:extLst>
              </xdr:cNvPr>
              <xdr:cNvSpPr/>
            </xdr:nvSpPr>
            <xdr:spPr bwMode="auto">
              <a:xfrm>
                <a:off x="4608777" y="22402797"/>
                <a:ext cx="1839118" cy="20584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実施した場合記録を残している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83872</xdr:colOff>
          <xdr:row>99</xdr:row>
          <xdr:rowOff>19845</xdr:rowOff>
        </xdr:from>
        <xdr:to>
          <xdr:col>33</xdr:col>
          <xdr:colOff>46565</xdr:colOff>
          <xdr:row>101</xdr:row>
          <xdr:rowOff>10320</xdr:rowOff>
        </xdr:to>
        <xdr:grpSp>
          <xdr:nvGrpSpPr>
            <xdr:cNvPr id="30" name="グループ化 29">
              <a:extLst>
                <a:ext uri="{FF2B5EF4-FFF2-40B4-BE49-F238E27FC236}">
                  <a16:creationId xmlns:a16="http://schemas.microsoft.com/office/drawing/2014/main" id="{63913072-AF81-4471-AF07-E2458143626C}"/>
                </a:ext>
              </a:extLst>
            </xdr:cNvPr>
            <xdr:cNvGrpSpPr/>
          </xdr:nvGrpSpPr>
          <xdr:grpSpPr>
            <a:xfrm>
              <a:off x="5168251" y="20587276"/>
              <a:ext cx="2104176" cy="371475"/>
              <a:chOff x="4608770" y="22640505"/>
              <a:chExt cx="1978820" cy="377322"/>
            </a:xfrm>
          </xdr:grpSpPr>
          <xdr:sp macro="" textlink="">
            <xdr:nvSpPr>
              <xdr:cNvPr id="215090" name="Check Box 50" hidden="1">
                <a:extLst>
                  <a:ext uri="{63B3BB69-23CF-44E3-9099-C40C66FF867C}">
                    <a14:compatExt spid="_x0000_s215090"/>
                  </a:ext>
                  <a:ext uri="{FF2B5EF4-FFF2-40B4-BE49-F238E27FC236}">
                    <a16:creationId xmlns:a16="http://schemas.microsoft.com/office/drawing/2014/main" id="{00000000-0008-0000-0500-000032480300}"/>
                  </a:ext>
                </a:extLst>
              </xdr:cNvPr>
              <xdr:cNvSpPr/>
            </xdr:nvSpPr>
            <xdr:spPr bwMode="auto">
              <a:xfrm>
                <a:off x="4608770" y="22640505"/>
                <a:ext cx="1978820" cy="19182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必要に応じ随時実施している</a:t>
                </a:r>
              </a:p>
            </xdr:txBody>
          </xdr:sp>
          <xdr:sp macro="" textlink="">
            <xdr:nvSpPr>
              <xdr:cNvPr id="215091" name="Check Box 51" hidden="1">
                <a:extLst>
                  <a:ext uri="{63B3BB69-23CF-44E3-9099-C40C66FF867C}">
                    <a14:compatExt spid="_x0000_s215091"/>
                  </a:ext>
                  <a:ext uri="{FF2B5EF4-FFF2-40B4-BE49-F238E27FC236}">
                    <a16:creationId xmlns:a16="http://schemas.microsoft.com/office/drawing/2014/main" id="{00000000-0008-0000-0500-000033480300}"/>
                  </a:ext>
                </a:extLst>
              </xdr:cNvPr>
              <xdr:cNvSpPr/>
            </xdr:nvSpPr>
            <xdr:spPr bwMode="auto">
              <a:xfrm>
                <a:off x="4615127" y="22806954"/>
                <a:ext cx="1839118" cy="210873"/>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実施した場合記録を残している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107</xdr:row>
          <xdr:rowOff>190500</xdr:rowOff>
        </xdr:from>
        <xdr:to>
          <xdr:col>16</xdr:col>
          <xdr:colOff>28575</xdr:colOff>
          <xdr:row>109</xdr:row>
          <xdr:rowOff>38100</xdr:rowOff>
        </xdr:to>
        <xdr:sp macro="" textlink="">
          <xdr:nvSpPr>
            <xdr:cNvPr id="215092" name="Check Box 52" hidden="1">
              <a:extLst>
                <a:ext uri="{63B3BB69-23CF-44E3-9099-C40C66FF867C}">
                  <a14:compatExt spid="_x0000_s215092"/>
                </a:ext>
                <a:ext uri="{FF2B5EF4-FFF2-40B4-BE49-F238E27FC236}">
                  <a16:creationId xmlns:a16="http://schemas.microsoft.com/office/drawing/2014/main" id="{00000000-0008-0000-0500-000034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パンフレット・しおり等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108</xdr:row>
          <xdr:rowOff>9525</xdr:rowOff>
        </xdr:from>
        <xdr:to>
          <xdr:col>21</xdr:col>
          <xdr:colOff>123825</xdr:colOff>
          <xdr:row>109</xdr:row>
          <xdr:rowOff>28575</xdr:rowOff>
        </xdr:to>
        <xdr:sp macro="" textlink="">
          <xdr:nvSpPr>
            <xdr:cNvPr id="215093" name="Check Box 53" hidden="1">
              <a:extLst>
                <a:ext uri="{63B3BB69-23CF-44E3-9099-C40C66FF867C}">
                  <a14:compatExt spid="_x0000_s215093"/>
                </a:ext>
                <a:ext uri="{FF2B5EF4-FFF2-40B4-BE49-F238E27FC236}">
                  <a16:creationId xmlns:a16="http://schemas.microsoft.com/office/drawing/2014/main" id="{00000000-0008-0000-0500-000035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109</xdr:row>
          <xdr:rowOff>9525</xdr:rowOff>
        </xdr:from>
        <xdr:to>
          <xdr:col>13</xdr:col>
          <xdr:colOff>0</xdr:colOff>
          <xdr:row>110</xdr:row>
          <xdr:rowOff>19050</xdr:rowOff>
        </xdr:to>
        <xdr:sp macro="" textlink="">
          <xdr:nvSpPr>
            <xdr:cNvPr id="215094" name="Check Box 54" hidden="1">
              <a:extLst>
                <a:ext uri="{63B3BB69-23CF-44E3-9099-C40C66FF867C}">
                  <a14:compatExt spid="_x0000_s215094"/>
                </a:ext>
                <a:ext uri="{FF2B5EF4-FFF2-40B4-BE49-F238E27FC236}">
                  <a16:creationId xmlns:a16="http://schemas.microsoft.com/office/drawing/2014/main" id="{00000000-0008-0000-0500-000036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109</xdr:row>
          <xdr:rowOff>0</xdr:rowOff>
        </xdr:from>
        <xdr:to>
          <xdr:col>8</xdr:col>
          <xdr:colOff>123825</xdr:colOff>
          <xdr:row>110</xdr:row>
          <xdr:rowOff>9525</xdr:rowOff>
        </xdr:to>
        <xdr:sp macro="" textlink="">
          <xdr:nvSpPr>
            <xdr:cNvPr id="215095" name="Check Box 55" hidden="1">
              <a:extLst>
                <a:ext uri="{63B3BB69-23CF-44E3-9099-C40C66FF867C}">
                  <a14:compatExt spid="_x0000_s215095"/>
                </a:ext>
                <a:ext uri="{FF2B5EF4-FFF2-40B4-BE49-F238E27FC236}">
                  <a16:creationId xmlns:a16="http://schemas.microsoft.com/office/drawing/2014/main" id="{00000000-0008-0000-0500-000037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108</xdr:row>
          <xdr:rowOff>38100</xdr:rowOff>
        </xdr:from>
        <xdr:to>
          <xdr:col>10</xdr:col>
          <xdr:colOff>123825</xdr:colOff>
          <xdr:row>109</xdr:row>
          <xdr:rowOff>9525</xdr:rowOff>
        </xdr:to>
        <xdr:sp macro="" textlink="">
          <xdr:nvSpPr>
            <xdr:cNvPr id="215096" name="Check Box 56" hidden="1">
              <a:extLst>
                <a:ext uri="{63B3BB69-23CF-44E3-9099-C40C66FF867C}">
                  <a14:compatExt spid="_x0000_s215096"/>
                </a:ext>
                <a:ext uri="{FF2B5EF4-FFF2-40B4-BE49-F238E27FC236}">
                  <a16:creationId xmlns:a16="http://schemas.microsoft.com/office/drawing/2014/main" id="{00000000-0008-0000-0500-000038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　⇒　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180975</xdr:rowOff>
        </xdr:from>
        <xdr:to>
          <xdr:col>13</xdr:col>
          <xdr:colOff>133350</xdr:colOff>
          <xdr:row>113</xdr:row>
          <xdr:rowOff>180975</xdr:rowOff>
        </xdr:to>
        <xdr:sp macro="" textlink="">
          <xdr:nvSpPr>
            <xdr:cNvPr id="215097" name="Check Box 57" hidden="1">
              <a:extLst>
                <a:ext uri="{63B3BB69-23CF-44E3-9099-C40C66FF867C}">
                  <a14:compatExt spid="_x0000_s215097"/>
                </a:ext>
                <a:ext uri="{FF2B5EF4-FFF2-40B4-BE49-F238E27FC236}">
                  <a16:creationId xmlns:a16="http://schemas.microsoft.com/office/drawing/2014/main" id="{00000000-0008-0000-0500-000039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　又は体制を整えている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112</xdr:row>
          <xdr:rowOff>180975</xdr:rowOff>
        </xdr:from>
        <xdr:to>
          <xdr:col>26</xdr:col>
          <xdr:colOff>133350</xdr:colOff>
          <xdr:row>113</xdr:row>
          <xdr:rowOff>171450</xdr:rowOff>
        </xdr:to>
        <xdr:sp macro="" textlink="">
          <xdr:nvSpPr>
            <xdr:cNvPr id="215098" name="Check Box 58" hidden="1">
              <a:extLst>
                <a:ext uri="{63B3BB69-23CF-44E3-9099-C40C66FF867C}">
                  <a14:compatExt spid="_x0000_s215098"/>
                </a:ext>
                <a:ext uri="{FF2B5EF4-FFF2-40B4-BE49-F238E27FC236}">
                  <a16:creationId xmlns:a16="http://schemas.microsoft.com/office/drawing/2014/main" id="{00000000-0008-0000-0500-00003A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　又は体制を整えていない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119</xdr:row>
          <xdr:rowOff>9525</xdr:rowOff>
        </xdr:from>
        <xdr:to>
          <xdr:col>19</xdr:col>
          <xdr:colOff>123825</xdr:colOff>
          <xdr:row>120</xdr:row>
          <xdr:rowOff>180975</xdr:rowOff>
        </xdr:to>
        <xdr:grpSp>
          <xdr:nvGrpSpPr>
            <xdr:cNvPr id="31" name="グループ化 30">
              <a:extLst>
                <a:ext uri="{FF2B5EF4-FFF2-40B4-BE49-F238E27FC236}">
                  <a16:creationId xmlns:a16="http://schemas.microsoft.com/office/drawing/2014/main" id="{8A376E11-2A06-4296-BDEB-479F2663D92E}"/>
                </a:ext>
              </a:extLst>
            </xdr:cNvPr>
            <xdr:cNvGrpSpPr/>
          </xdr:nvGrpSpPr>
          <xdr:grpSpPr>
            <a:xfrm>
              <a:off x="1310837" y="24446077"/>
              <a:ext cx="3030264" cy="361950"/>
              <a:chOff x="2449146" y="25027607"/>
              <a:chExt cx="3374538" cy="367303"/>
            </a:xfrm>
          </xdr:grpSpPr>
          <xdr:sp macro="" textlink="">
            <xdr:nvSpPr>
              <xdr:cNvPr id="215099" name="Check Box 59" hidden="1">
                <a:extLst>
                  <a:ext uri="{63B3BB69-23CF-44E3-9099-C40C66FF867C}">
                    <a14:compatExt spid="_x0000_s215099"/>
                  </a:ext>
                  <a:ext uri="{FF2B5EF4-FFF2-40B4-BE49-F238E27FC236}">
                    <a16:creationId xmlns:a16="http://schemas.microsoft.com/office/drawing/2014/main" id="{00000000-0008-0000-0500-00003B480300}"/>
                  </a:ext>
                </a:extLst>
              </xdr:cNvPr>
              <xdr:cNvSpPr/>
            </xdr:nvSpPr>
            <xdr:spPr bwMode="auto">
              <a:xfrm>
                <a:off x="3853230" y="25027607"/>
                <a:ext cx="1970454" cy="18293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相談等の対応により取組んでいる</a:t>
                </a:r>
              </a:p>
            </xdr:txBody>
          </xdr:sp>
          <xdr:sp macro="" textlink="">
            <xdr:nvSpPr>
              <xdr:cNvPr id="215100" name="Check Box 60" hidden="1">
                <a:extLst>
                  <a:ext uri="{63B3BB69-23CF-44E3-9099-C40C66FF867C}">
                    <a14:compatExt spid="_x0000_s215100"/>
                  </a:ext>
                  <a:ext uri="{FF2B5EF4-FFF2-40B4-BE49-F238E27FC236}">
                    <a16:creationId xmlns:a16="http://schemas.microsoft.com/office/drawing/2014/main" id="{00000000-0008-0000-0500-00003C480300}"/>
                  </a:ext>
                </a:extLst>
              </xdr:cNvPr>
              <xdr:cNvSpPr/>
            </xdr:nvSpPr>
            <xdr:spPr bwMode="auto">
              <a:xfrm>
                <a:off x="3853231" y="25211978"/>
                <a:ext cx="1730862" cy="182932"/>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これから取組みを検討していく</a:t>
                </a:r>
              </a:p>
            </xdr:txBody>
          </xdr:sp>
          <xdr:sp macro="" textlink="">
            <xdr:nvSpPr>
              <xdr:cNvPr id="215101" name="Check Box 61" hidden="1">
                <a:extLst>
                  <a:ext uri="{63B3BB69-23CF-44E3-9099-C40C66FF867C}">
                    <a14:compatExt spid="_x0000_s215101"/>
                  </a:ext>
                  <a:ext uri="{FF2B5EF4-FFF2-40B4-BE49-F238E27FC236}">
                    <a16:creationId xmlns:a16="http://schemas.microsoft.com/office/drawing/2014/main" id="{00000000-0008-0000-0500-00003D480300}"/>
                  </a:ext>
                </a:extLst>
              </xdr:cNvPr>
              <xdr:cNvSpPr/>
            </xdr:nvSpPr>
            <xdr:spPr bwMode="auto">
              <a:xfrm>
                <a:off x="2449146" y="25217072"/>
                <a:ext cx="825014" cy="1714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周知していない</a:t>
                </a:r>
              </a:p>
            </xdr:txBody>
          </xdr:sp>
          <xdr:sp macro="" textlink="">
            <xdr:nvSpPr>
              <xdr:cNvPr id="215102" name="Check Box 62" hidden="1">
                <a:extLst>
                  <a:ext uri="{63B3BB69-23CF-44E3-9099-C40C66FF867C}">
                    <a14:compatExt spid="_x0000_s215102"/>
                  </a:ext>
                  <a:ext uri="{FF2B5EF4-FFF2-40B4-BE49-F238E27FC236}">
                    <a16:creationId xmlns:a16="http://schemas.microsoft.com/office/drawing/2014/main" id="{00000000-0008-0000-0500-00003E480300}"/>
                  </a:ext>
                </a:extLst>
              </xdr:cNvPr>
              <xdr:cNvSpPr/>
            </xdr:nvSpPr>
            <xdr:spPr bwMode="auto">
              <a:xfrm>
                <a:off x="2449146" y="25040492"/>
                <a:ext cx="825014" cy="17657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周知している</a:t>
                </a:r>
              </a:p>
            </xdr:txBody>
          </xdr:sp>
        </xdr:grpSp>
        <xdr:clientData/>
      </xdr:twoCellAnchor>
    </mc:Choice>
    <mc:Fallback/>
  </mc:AlternateContent>
  <xdr:oneCellAnchor>
    <xdr:from>
      <xdr:col>15</xdr:col>
      <xdr:colOff>95250</xdr:colOff>
      <xdr:row>144</xdr:row>
      <xdr:rowOff>0</xdr:rowOff>
    </xdr:from>
    <xdr:ext cx="1126680" cy="168177"/>
    <xdr:sp macro="" textlink="">
      <xdr:nvSpPr>
        <xdr:cNvPr id="32" name="Check Box 157" hidden="1">
          <a:extLst>
            <a:ext uri="{63B3BB69-23CF-44E3-9099-C40C66FF867C}">
              <a14:compatExt xmlns:a14="http://schemas.microsoft.com/office/drawing/2010/main" spid="_x0000_s144541"/>
            </a:ext>
            <a:ext uri="{FF2B5EF4-FFF2-40B4-BE49-F238E27FC236}">
              <a16:creationId xmlns:a16="http://schemas.microsoft.com/office/drawing/2014/main" id="{73F75281-5EE7-4A87-A1A0-62A94509BDED}"/>
            </a:ext>
          </a:extLst>
        </xdr:cNvPr>
        <xdr:cNvSpPr/>
      </xdr:nvSpPr>
      <xdr:spPr bwMode="auto">
        <a:xfrm>
          <a:off x="3282950" y="29476700"/>
          <a:ext cx="1126680" cy="168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15</xdr:col>
      <xdr:colOff>95250</xdr:colOff>
      <xdr:row>144</xdr:row>
      <xdr:rowOff>0</xdr:rowOff>
    </xdr:from>
    <xdr:ext cx="1126680" cy="168177"/>
    <xdr:sp macro="" textlink="">
      <xdr:nvSpPr>
        <xdr:cNvPr id="33" name="Check Box 157" hidden="1">
          <a:extLst>
            <a:ext uri="{63B3BB69-23CF-44E3-9099-C40C66FF867C}">
              <a14:compatExt xmlns:a14="http://schemas.microsoft.com/office/drawing/2010/main" spid="_x0000_s144541"/>
            </a:ext>
            <a:ext uri="{FF2B5EF4-FFF2-40B4-BE49-F238E27FC236}">
              <a16:creationId xmlns:a16="http://schemas.microsoft.com/office/drawing/2014/main" id="{0C743776-0008-4638-A445-DAC01A14D9C9}"/>
            </a:ext>
          </a:extLst>
        </xdr:cNvPr>
        <xdr:cNvSpPr/>
      </xdr:nvSpPr>
      <xdr:spPr bwMode="auto">
        <a:xfrm>
          <a:off x="3282950" y="29476700"/>
          <a:ext cx="1126680" cy="168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mc:AlternateContent xmlns:mc="http://schemas.openxmlformats.org/markup-compatibility/2006">
    <mc:Choice xmlns:a14="http://schemas.microsoft.com/office/drawing/2010/main" Requires="a14">
      <xdr:twoCellAnchor editAs="oneCell">
        <xdr:from>
          <xdr:col>4</xdr:col>
          <xdr:colOff>180975</xdr:colOff>
          <xdr:row>4</xdr:row>
          <xdr:rowOff>361950</xdr:rowOff>
        </xdr:from>
        <xdr:to>
          <xdr:col>14</xdr:col>
          <xdr:colOff>57150</xdr:colOff>
          <xdr:row>6</xdr:row>
          <xdr:rowOff>19050</xdr:rowOff>
        </xdr:to>
        <xdr:sp macro="" textlink="">
          <xdr:nvSpPr>
            <xdr:cNvPr id="215103" name="Check Box 63" hidden="1">
              <a:extLst>
                <a:ext uri="{63B3BB69-23CF-44E3-9099-C40C66FF867C}">
                  <a14:compatExt spid="_x0000_s215103"/>
                </a:ext>
                <a:ext uri="{FF2B5EF4-FFF2-40B4-BE49-F238E27FC236}">
                  <a16:creationId xmlns:a16="http://schemas.microsoft.com/office/drawing/2014/main" id="{00000000-0008-0000-0500-00003F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人権に配慮した保育を行っている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xdr:row>
          <xdr:rowOff>9525</xdr:rowOff>
        </xdr:from>
        <xdr:to>
          <xdr:col>19</xdr:col>
          <xdr:colOff>123825</xdr:colOff>
          <xdr:row>7</xdr:row>
          <xdr:rowOff>9525</xdr:rowOff>
        </xdr:to>
        <xdr:sp macro="" textlink="">
          <xdr:nvSpPr>
            <xdr:cNvPr id="215104" name="Check Box 64" hidden="1">
              <a:extLst>
                <a:ext uri="{63B3BB69-23CF-44E3-9099-C40C66FF867C}">
                  <a14:compatExt spid="_x0000_s215104"/>
                </a:ext>
                <a:ext uri="{FF2B5EF4-FFF2-40B4-BE49-F238E27FC236}">
                  <a16:creationId xmlns:a16="http://schemas.microsoft.com/office/drawing/2014/main" id="{00000000-0008-0000-0500-000040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xdr:row>
          <xdr:rowOff>9525</xdr:rowOff>
        </xdr:from>
        <xdr:to>
          <xdr:col>23</xdr:col>
          <xdr:colOff>161925</xdr:colOff>
          <xdr:row>6</xdr:row>
          <xdr:rowOff>28575</xdr:rowOff>
        </xdr:to>
        <xdr:sp macro="" textlink="">
          <xdr:nvSpPr>
            <xdr:cNvPr id="215105" name="Check Box 65" hidden="1">
              <a:extLst>
                <a:ext uri="{63B3BB69-23CF-44E3-9099-C40C66FF867C}">
                  <a14:compatExt spid="_x0000_s215105"/>
                </a:ext>
                <a:ext uri="{FF2B5EF4-FFF2-40B4-BE49-F238E27FC236}">
                  <a16:creationId xmlns:a16="http://schemas.microsoft.com/office/drawing/2014/main" id="{00000000-0008-0000-0500-000041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差別的扱いをしていない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6</xdr:row>
          <xdr:rowOff>9525</xdr:rowOff>
        </xdr:from>
        <xdr:to>
          <xdr:col>16</xdr:col>
          <xdr:colOff>9525</xdr:colOff>
          <xdr:row>6</xdr:row>
          <xdr:rowOff>180975</xdr:rowOff>
        </xdr:to>
        <xdr:sp macro="" textlink="">
          <xdr:nvSpPr>
            <xdr:cNvPr id="215106" name="Check Box 66" hidden="1">
              <a:extLst>
                <a:ext uri="{63B3BB69-23CF-44E3-9099-C40C66FF867C}">
                  <a14:compatExt spid="_x0000_s215106"/>
                </a:ext>
                <a:ext uri="{FF2B5EF4-FFF2-40B4-BE49-F238E27FC236}">
                  <a16:creationId xmlns:a16="http://schemas.microsoft.com/office/drawing/2014/main" id="{00000000-0008-0000-0500-000042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心身に有害な影響を与える行為をしていない</a:t>
              </a:r>
            </a:p>
          </xdr:txBody>
        </xdr:sp>
        <xdr:clientData/>
      </xdr:twoCellAnchor>
    </mc:Choice>
    <mc:Fallback/>
  </mc:AlternateContent>
  <xdr:twoCellAnchor>
    <xdr:from>
      <xdr:col>4</xdr:col>
      <xdr:colOff>83103</xdr:colOff>
      <xdr:row>17</xdr:row>
      <xdr:rowOff>19049</xdr:rowOff>
    </xdr:from>
    <xdr:to>
      <xdr:col>31</xdr:col>
      <xdr:colOff>102153</xdr:colOff>
      <xdr:row>18</xdr:row>
      <xdr:rowOff>165099</xdr:rowOff>
    </xdr:to>
    <xdr:sp macro="" textlink="">
      <xdr:nvSpPr>
        <xdr:cNvPr id="34" name="AutoShape 2">
          <a:extLst>
            <a:ext uri="{FF2B5EF4-FFF2-40B4-BE49-F238E27FC236}">
              <a16:creationId xmlns:a16="http://schemas.microsoft.com/office/drawing/2014/main" id="{82DEFD78-2D09-40A8-8228-43503C25D7D4}"/>
            </a:ext>
          </a:extLst>
        </xdr:cNvPr>
        <xdr:cNvSpPr>
          <a:spLocks noChangeArrowheads="1"/>
        </xdr:cNvSpPr>
      </xdr:nvSpPr>
      <xdr:spPr bwMode="auto">
        <a:xfrm>
          <a:off x="1124503" y="3644899"/>
          <a:ext cx="5346700" cy="33655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87003</xdr:colOff>
      <xdr:row>130</xdr:row>
      <xdr:rowOff>79375</xdr:rowOff>
    </xdr:from>
    <xdr:to>
      <xdr:col>31</xdr:col>
      <xdr:colOff>87003</xdr:colOff>
      <xdr:row>131</xdr:row>
      <xdr:rowOff>158750</xdr:rowOff>
    </xdr:to>
    <xdr:sp macro="" textlink="">
      <xdr:nvSpPr>
        <xdr:cNvPr id="35" name="AutoShape 2">
          <a:extLst>
            <a:ext uri="{FF2B5EF4-FFF2-40B4-BE49-F238E27FC236}">
              <a16:creationId xmlns:a16="http://schemas.microsoft.com/office/drawing/2014/main" id="{EFE06A75-D024-48C3-A8B0-5EC93BF5FA22}"/>
            </a:ext>
          </a:extLst>
        </xdr:cNvPr>
        <xdr:cNvSpPr>
          <a:spLocks noChangeArrowheads="1"/>
        </xdr:cNvSpPr>
      </xdr:nvSpPr>
      <xdr:spPr bwMode="auto">
        <a:xfrm>
          <a:off x="1128403" y="26863675"/>
          <a:ext cx="5327650" cy="269875"/>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16</xdr:col>
      <xdr:colOff>95250</xdr:colOff>
      <xdr:row>142</xdr:row>
      <xdr:rowOff>0</xdr:rowOff>
    </xdr:from>
    <xdr:ext cx="1142267" cy="190824"/>
    <xdr:sp macro="" textlink="">
      <xdr:nvSpPr>
        <xdr:cNvPr id="36" name="Check Box 157" hidden="1">
          <a:extLst>
            <a:ext uri="{63B3BB69-23CF-44E3-9099-C40C66FF867C}">
              <a14:compatExt xmlns:a14="http://schemas.microsoft.com/office/drawing/2010/main" spid="_x0000_s144541"/>
            </a:ext>
            <a:ext uri="{FF2B5EF4-FFF2-40B4-BE49-F238E27FC236}">
              <a16:creationId xmlns:a16="http://schemas.microsoft.com/office/drawing/2014/main" id="{5A41CACF-85CB-4898-809C-CA80FEFFA461}"/>
            </a:ext>
          </a:extLst>
        </xdr:cNvPr>
        <xdr:cNvSpPr/>
      </xdr:nvSpPr>
      <xdr:spPr bwMode="auto">
        <a:xfrm>
          <a:off x="3486150" y="29006800"/>
          <a:ext cx="1142267" cy="1908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twoCellAnchor>
    <xdr:from>
      <xdr:col>4</xdr:col>
      <xdr:colOff>83706</xdr:colOff>
      <xdr:row>141</xdr:row>
      <xdr:rowOff>46302</xdr:rowOff>
    </xdr:from>
    <xdr:to>
      <xdr:col>31</xdr:col>
      <xdr:colOff>121806</xdr:colOff>
      <xdr:row>142</xdr:row>
      <xdr:rowOff>158750</xdr:rowOff>
    </xdr:to>
    <xdr:sp macro="" textlink="">
      <xdr:nvSpPr>
        <xdr:cNvPr id="37" name="AutoShape 2">
          <a:extLst>
            <a:ext uri="{FF2B5EF4-FFF2-40B4-BE49-F238E27FC236}">
              <a16:creationId xmlns:a16="http://schemas.microsoft.com/office/drawing/2014/main" id="{068D046B-2D9E-46A3-B2E6-0B0B93B3E03B}"/>
            </a:ext>
          </a:extLst>
        </xdr:cNvPr>
        <xdr:cNvSpPr>
          <a:spLocks noChangeArrowheads="1"/>
        </xdr:cNvSpPr>
      </xdr:nvSpPr>
      <xdr:spPr bwMode="auto">
        <a:xfrm>
          <a:off x="1125106" y="28862602"/>
          <a:ext cx="5365750" cy="302948"/>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102150</xdr:colOff>
      <xdr:row>138</xdr:row>
      <xdr:rowOff>47843</xdr:rowOff>
    </xdr:from>
    <xdr:to>
      <xdr:col>31</xdr:col>
      <xdr:colOff>102150</xdr:colOff>
      <xdr:row>139</xdr:row>
      <xdr:rowOff>145521</xdr:rowOff>
    </xdr:to>
    <xdr:sp macro="" textlink="">
      <xdr:nvSpPr>
        <xdr:cNvPr id="38" name="AutoShape 2">
          <a:extLst>
            <a:ext uri="{FF2B5EF4-FFF2-40B4-BE49-F238E27FC236}">
              <a16:creationId xmlns:a16="http://schemas.microsoft.com/office/drawing/2014/main" id="{435F9DD4-11DA-44C4-98E3-B5CDD4B000C0}"/>
            </a:ext>
          </a:extLst>
        </xdr:cNvPr>
        <xdr:cNvSpPr>
          <a:spLocks noChangeArrowheads="1"/>
        </xdr:cNvSpPr>
      </xdr:nvSpPr>
      <xdr:spPr bwMode="auto">
        <a:xfrm>
          <a:off x="1143550" y="28305343"/>
          <a:ext cx="5327650" cy="288178"/>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103188</xdr:colOff>
      <xdr:row>116</xdr:row>
      <xdr:rowOff>31750</xdr:rowOff>
    </xdr:from>
    <xdr:to>
      <xdr:col>31</xdr:col>
      <xdr:colOff>96838</xdr:colOff>
      <xdr:row>117</xdr:row>
      <xdr:rowOff>119063</xdr:rowOff>
    </xdr:to>
    <xdr:sp macro="" textlink="">
      <xdr:nvSpPr>
        <xdr:cNvPr id="39" name="AutoShape 2">
          <a:extLst>
            <a:ext uri="{FF2B5EF4-FFF2-40B4-BE49-F238E27FC236}">
              <a16:creationId xmlns:a16="http://schemas.microsoft.com/office/drawing/2014/main" id="{65AE952D-F459-4E4B-BA33-2DACB74BA939}"/>
            </a:ext>
          </a:extLst>
        </xdr:cNvPr>
        <xdr:cNvSpPr>
          <a:spLocks noChangeArrowheads="1"/>
        </xdr:cNvSpPr>
      </xdr:nvSpPr>
      <xdr:spPr bwMode="auto">
        <a:xfrm>
          <a:off x="2478088" y="23996650"/>
          <a:ext cx="3987800" cy="277813"/>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16</xdr:col>
      <xdr:colOff>95250</xdr:colOff>
      <xdr:row>143</xdr:row>
      <xdr:rowOff>0</xdr:rowOff>
    </xdr:from>
    <xdr:ext cx="1142267" cy="191558"/>
    <xdr:sp macro="" textlink="">
      <xdr:nvSpPr>
        <xdr:cNvPr id="40" name="Check Box 157" hidden="1">
          <a:extLst>
            <a:ext uri="{63B3BB69-23CF-44E3-9099-C40C66FF867C}">
              <a14:compatExt xmlns:a14="http://schemas.microsoft.com/office/drawing/2010/main" spid="_x0000_s144541"/>
            </a:ext>
            <a:ext uri="{FF2B5EF4-FFF2-40B4-BE49-F238E27FC236}">
              <a16:creationId xmlns:a16="http://schemas.microsoft.com/office/drawing/2014/main" id="{AA939873-A3FA-4F3A-9064-C701AB42901D}"/>
            </a:ext>
          </a:extLst>
        </xdr:cNvPr>
        <xdr:cNvSpPr/>
      </xdr:nvSpPr>
      <xdr:spPr bwMode="auto">
        <a:xfrm>
          <a:off x="3486150" y="29197300"/>
          <a:ext cx="1142267"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twoCellAnchor>
    <xdr:from>
      <xdr:col>14</xdr:col>
      <xdr:colOff>103188</xdr:colOff>
      <xdr:row>70</xdr:row>
      <xdr:rowOff>55562</xdr:rowOff>
    </xdr:from>
    <xdr:to>
      <xdr:col>31</xdr:col>
      <xdr:colOff>114300</xdr:colOff>
      <xdr:row>71</xdr:row>
      <xdr:rowOff>127000</xdr:rowOff>
    </xdr:to>
    <xdr:sp macro="" textlink="">
      <xdr:nvSpPr>
        <xdr:cNvPr id="41" name="AutoShape 2">
          <a:extLst>
            <a:ext uri="{FF2B5EF4-FFF2-40B4-BE49-F238E27FC236}">
              <a16:creationId xmlns:a16="http://schemas.microsoft.com/office/drawing/2014/main" id="{FEE5F785-6C6F-41FA-A61C-D0A18383E153}"/>
            </a:ext>
          </a:extLst>
        </xdr:cNvPr>
        <xdr:cNvSpPr>
          <a:spLocks noChangeArrowheads="1"/>
        </xdr:cNvSpPr>
      </xdr:nvSpPr>
      <xdr:spPr bwMode="auto">
        <a:xfrm>
          <a:off x="3087688" y="15060612"/>
          <a:ext cx="3395662" cy="261938"/>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18</xdr:col>
          <xdr:colOff>47625</xdr:colOff>
          <xdr:row>10</xdr:row>
          <xdr:rowOff>9525</xdr:rowOff>
        </xdr:from>
        <xdr:to>
          <xdr:col>24</xdr:col>
          <xdr:colOff>161925</xdr:colOff>
          <xdr:row>10</xdr:row>
          <xdr:rowOff>171450</xdr:rowOff>
        </xdr:to>
        <xdr:sp macro="" textlink="">
          <xdr:nvSpPr>
            <xdr:cNvPr id="215107" name="Check Box 67" hidden="1">
              <a:extLst>
                <a:ext uri="{63B3BB69-23CF-44E3-9099-C40C66FF867C}">
                  <a14:compatExt spid="_x0000_s215107"/>
                </a:ext>
                <a:ext uri="{FF2B5EF4-FFF2-40B4-BE49-F238E27FC236}">
                  <a16:creationId xmlns:a16="http://schemas.microsoft.com/office/drawing/2014/main" id="{00000000-0008-0000-0500-000043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外部研修参加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xdr:row>
          <xdr:rowOff>333375</xdr:rowOff>
        </xdr:from>
        <xdr:to>
          <xdr:col>19</xdr:col>
          <xdr:colOff>76200</xdr:colOff>
          <xdr:row>8</xdr:row>
          <xdr:rowOff>161925</xdr:rowOff>
        </xdr:to>
        <xdr:sp macro="" textlink="">
          <xdr:nvSpPr>
            <xdr:cNvPr id="215108" name="Check Box 68" hidden="1">
              <a:extLst>
                <a:ext uri="{63B3BB69-23CF-44E3-9099-C40C66FF867C}">
                  <a14:compatExt spid="_x0000_s215108"/>
                </a:ext>
                <a:ext uri="{FF2B5EF4-FFF2-40B4-BE49-F238E27FC236}">
                  <a16:creationId xmlns:a16="http://schemas.microsoft.com/office/drawing/2014/main" id="{00000000-0008-0000-0500-000044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ある（下記の当てはまる項目すべてにチェックして下さい。）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191214</xdr:colOff>
          <xdr:row>7</xdr:row>
          <xdr:rowOff>331302</xdr:rowOff>
        </xdr:from>
        <xdr:to>
          <xdr:col>29</xdr:col>
          <xdr:colOff>64092</xdr:colOff>
          <xdr:row>12</xdr:row>
          <xdr:rowOff>12109</xdr:rowOff>
        </xdr:to>
        <xdr:grpSp>
          <xdr:nvGrpSpPr>
            <xdr:cNvPr id="42" name="グループ化 41">
              <a:extLst>
                <a:ext uri="{FF2B5EF4-FFF2-40B4-BE49-F238E27FC236}">
                  <a16:creationId xmlns:a16="http://schemas.microsoft.com/office/drawing/2014/main" id="{A9D91F57-C978-4E03-A13D-C3FD136162E2}"/>
                </a:ext>
              </a:extLst>
            </xdr:cNvPr>
            <xdr:cNvGrpSpPr/>
          </xdr:nvGrpSpPr>
          <xdr:grpSpPr>
            <a:xfrm>
              <a:off x="1537852" y="1980112"/>
              <a:ext cx="4911274" cy="784394"/>
              <a:chOff x="2810490" y="1865210"/>
              <a:chExt cx="5370536" cy="793998"/>
            </a:xfrm>
          </xdr:grpSpPr>
          <xdr:sp macro="" textlink="">
            <xdr:nvSpPr>
              <xdr:cNvPr id="215109" name="Check Box 69" hidden="1">
                <a:extLst>
                  <a:ext uri="{63B3BB69-23CF-44E3-9099-C40C66FF867C}">
                    <a14:compatExt spid="_x0000_s215109"/>
                  </a:ext>
                  <a:ext uri="{FF2B5EF4-FFF2-40B4-BE49-F238E27FC236}">
                    <a16:creationId xmlns:a16="http://schemas.microsoft.com/office/drawing/2014/main" id="{00000000-0008-0000-0500-000045480300}"/>
                  </a:ext>
                </a:extLst>
              </xdr:cNvPr>
              <xdr:cNvSpPr/>
            </xdr:nvSpPr>
            <xdr:spPr bwMode="auto">
              <a:xfrm>
                <a:off x="2820377" y="2076694"/>
                <a:ext cx="1510324" cy="1460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保育の振り返り（会議）</a:t>
                </a:r>
              </a:p>
            </xdr:txBody>
          </xdr:sp>
          <xdr:sp macro="" textlink="">
            <xdr:nvSpPr>
              <xdr:cNvPr id="215110" name="Check Box 70" hidden="1">
                <a:extLst>
                  <a:ext uri="{63B3BB69-23CF-44E3-9099-C40C66FF867C}">
                    <a14:compatExt spid="_x0000_s215110"/>
                  </a:ext>
                  <a:ext uri="{FF2B5EF4-FFF2-40B4-BE49-F238E27FC236}">
                    <a16:creationId xmlns:a16="http://schemas.microsoft.com/office/drawing/2014/main" id="{00000000-0008-0000-0500-000046480300}"/>
                  </a:ext>
                </a:extLst>
              </xdr:cNvPr>
              <xdr:cNvSpPr/>
            </xdr:nvSpPr>
            <xdr:spPr bwMode="auto">
              <a:xfrm>
                <a:off x="4600310" y="2064074"/>
                <a:ext cx="1686415" cy="190791"/>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保育の振り返り（チェックリスト）</a:t>
                </a:r>
              </a:p>
            </xdr:txBody>
          </xdr:sp>
          <xdr:sp macro="" textlink="">
            <xdr:nvSpPr>
              <xdr:cNvPr id="215111" name="Check Box 71" hidden="1">
                <a:extLst>
                  <a:ext uri="{63B3BB69-23CF-44E3-9099-C40C66FF867C}">
                    <a14:compatExt spid="_x0000_s215111"/>
                  </a:ext>
                  <a:ext uri="{FF2B5EF4-FFF2-40B4-BE49-F238E27FC236}">
                    <a16:creationId xmlns:a16="http://schemas.microsoft.com/office/drawing/2014/main" id="{00000000-0008-0000-0500-000047480300}"/>
                  </a:ext>
                </a:extLst>
              </xdr:cNvPr>
              <xdr:cNvSpPr/>
            </xdr:nvSpPr>
            <xdr:spPr bwMode="auto">
              <a:xfrm>
                <a:off x="2820377" y="2278673"/>
                <a:ext cx="874101" cy="15752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園内研修</a:t>
                </a:r>
              </a:p>
            </xdr:txBody>
          </xdr:sp>
          <xdr:sp macro="" textlink="">
            <xdr:nvSpPr>
              <xdr:cNvPr id="215112" name="Check Box 72" hidden="1">
                <a:extLst>
                  <a:ext uri="{63B3BB69-23CF-44E3-9099-C40C66FF867C}">
                    <a14:compatExt spid="_x0000_s215112"/>
                  </a:ext>
                  <a:ext uri="{FF2B5EF4-FFF2-40B4-BE49-F238E27FC236}">
                    <a16:creationId xmlns:a16="http://schemas.microsoft.com/office/drawing/2014/main" id="{00000000-0008-0000-0500-000048480300}"/>
                  </a:ext>
                </a:extLst>
              </xdr:cNvPr>
              <xdr:cNvSpPr/>
            </xdr:nvSpPr>
            <xdr:spPr bwMode="auto">
              <a:xfrm>
                <a:off x="3827830" y="2259623"/>
                <a:ext cx="1465872" cy="1651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園内研修（外部講師）</a:t>
                </a:r>
              </a:p>
            </xdr:txBody>
          </xdr:sp>
          <xdr:sp macro="" textlink="">
            <xdr:nvSpPr>
              <xdr:cNvPr id="215113" name="Check Box 73" hidden="1">
                <a:extLst>
                  <a:ext uri="{63B3BB69-23CF-44E3-9099-C40C66FF867C}">
                    <a14:compatExt spid="_x0000_s215113"/>
                  </a:ext>
                  <a:ext uri="{FF2B5EF4-FFF2-40B4-BE49-F238E27FC236}">
                    <a16:creationId xmlns:a16="http://schemas.microsoft.com/office/drawing/2014/main" id="{00000000-0008-0000-0500-000049480300}"/>
                  </a:ext>
                </a:extLst>
              </xdr:cNvPr>
              <xdr:cNvSpPr/>
            </xdr:nvSpPr>
            <xdr:spPr bwMode="auto">
              <a:xfrm>
                <a:off x="6838734" y="2086801"/>
                <a:ext cx="1342292" cy="1524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人権集会（子ども向け）</a:t>
                </a:r>
              </a:p>
            </xdr:txBody>
          </xdr:sp>
          <xdr:sp macro="" textlink="">
            <xdr:nvSpPr>
              <xdr:cNvPr id="215114" name="Check Box 74" hidden="1">
                <a:extLst>
                  <a:ext uri="{63B3BB69-23CF-44E3-9099-C40C66FF867C}">
                    <a14:compatExt spid="_x0000_s215114"/>
                  </a:ext>
                  <a:ext uri="{FF2B5EF4-FFF2-40B4-BE49-F238E27FC236}">
                    <a16:creationId xmlns:a16="http://schemas.microsoft.com/office/drawing/2014/main" id="{00000000-0008-0000-0500-00004A480300}"/>
                  </a:ext>
                </a:extLst>
              </xdr:cNvPr>
              <xdr:cNvSpPr/>
            </xdr:nvSpPr>
            <xdr:spPr bwMode="auto">
              <a:xfrm>
                <a:off x="6837486" y="2259623"/>
                <a:ext cx="1321531" cy="1587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保護者向けおたより</a:t>
                </a:r>
              </a:p>
            </xdr:txBody>
          </xdr:sp>
          <xdr:sp macro="" textlink="">
            <xdr:nvSpPr>
              <xdr:cNvPr id="215115" name="Check Box 75" hidden="1">
                <a:extLst>
                  <a:ext uri="{63B3BB69-23CF-44E3-9099-C40C66FF867C}">
                    <a14:compatExt spid="_x0000_s215115"/>
                  </a:ext>
                  <a:ext uri="{FF2B5EF4-FFF2-40B4-BE49-F238E27FC236}">
                    <a16:creationId xmlns:a16="http://schemas.microsoft.com/office/drawing/2014/main" id="{00000000-0008-0000-0500-00004B480300}"/>
                  </a:ext>
                </a:extLst>
              </xdr:cNvPr>
              <xdr:cNvSpPr/>
            </xdr:nvSpPr>
            <xdr:spPr bwMode="auto">
              <a:xfrm>
                <a:off x="2810490" y="2519670"/>
                <a:ext cx="566771" cy="139538"/>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sp macro="" textlink="">
            <xdr:nvSpPr>
              <xdr:cNvPr id="215116" name="Check Box 76" hidden="1">
                <a:extLst>
                  <a:ext uri="{63B3BB69-23CF-44E3-9099-C40C66FF867C}">
                    <a14:compatExt spid="_x0000_s215116"/>
                  </a:ext>
                  <a:ext uri="{FF2B5EF4-FFF2-40B4-BE49-F238E27FC236}">
                    <a16:creationId xmlns:a16="http://schemas.microsoft.com/office/drawing/2014/main" id="{00000000-0008-0000-0500-00004C480300}"/>
                  </a:ext>
                </a:extLst>
              </xdr:cNvPr>
              <xdr:cNvSpPr/>
            </xdr:nvSpPr>
            <xdr:spPr bwMode="auto">
              <a:xfrm>
                <a:off x="6614544" y="1865210"/>
                <a:ext cx="629621" cy="187881"/>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grpSp>
        <xdr:clientData/>
      </xdr:twoCellAnchor>
    </mc:Choice>
    <mc:Fallback/>
  </mc:AlternateContent>
  <xdr:twoCellAnchor>
    <xdr:from>
      <xdr:col>9</xdr:col>
      <xdr:colOff>67349</xdr:colOff>
      <xdr:row>11</xdr:row>
      <xdr:rowOff>24053</xdr:rowOff>
    </xdr:from>
    <xdr:to>
      <xdr:col>31</xdr:col>
      <xdr:colOff>81780</xdr:colOff>
      <xdr:row>12</xdr:row>
      <xdr:rowOff>187614</xdr:rowOff>
    </xdr:to>
    <xdr:sp macro="" textlink="">
      <xdr:nvSpPr>
        <xdr:cNvPr id="43" name="AutoShape 2">
          <a:extLst>
            <a:ext uri="{FF2B5EF4-FFF2-40B4-BE49-F238E27FC236}">
              <a16:creationId xmlns:a16="http://schemas.microsoft.com/office/drawing/2014/main" id="{67D27527-D5F6-4804-841D-9DFC5A527CE6}"/>
            </a:ext>
          </a:extLst>
        </xdr:cNvPr>
        <xdr:cNvSpPr>
          <a:spLocks noChangeArrowheads="1"/>
        </xdr:cNvSpPr>
      </xdr:nvSpPr>
      <xdr:spPr bwMode="auto">
        <a:xfrm>
          <a:off x="2035849" y="2602153"/>
          <a:ext cx="4414981" cy="258811"/>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76200</xdr:colOff>
      <xdr:row>14</xdr:row>
      <xdr:rowOff>19050</xdr:rowOff>
    </xdr:from>
    <xdr:to>
      <xdr:col>31</xdr:col>
      <xdr:colOff>95250</xdr:colOff>
      <xdr:row>15</xdr:row>
      <xdr:rowOff>165100</xdr:rowOff>
    </xdr:to>
    <xdr:sp macro="" textlink="">
      <xdr:nvSpPr>
        <xdr:cNvPr id="44" name="AutoShape 2">
          <a:extLst>
            <a:ext uri="{FF2B5EF4-FFF2-40B4-BE49-F238E27FC236}">
              <a16:creationId xmlns:a16="http://schemas.microsoft.com/office/drawing/2014/main" id="{D171AA26-5A66-44BF-901B-E290C1F64616}"/>
            </a:ext>
          </a:extLst>
        </xdr:cNvPr>
        <xdr:cNvSpPr>
          <a:spLocks noChangeArrowheads="1"/>
        </xdr:cNvSpPr>
      </xdr:nvSpPr>
      <xdr:spPr bwMode="auto">
        <a:xfrm>
          <a:off x="1117600" y="3073400"/>
          <a:ext cx="5346700" cy="33655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57150</xdr:colOff>
          <xdr:row>20</xdr:row>
          <xdr:rowOff>66675</xdr:rowOff>
        </xdr:from>
        <xdr:to>
          <xdr:col>8</xdr:col>
          <xdr:colOff>47625</xdr:colOff>
          <xdr:row>20</xdr:row>
          <xdr:rowOff>209550</xdr:rowOff>
        </xdr:to>
        <xdr:sp macro="" textlink="">
          <xdr:nvSpPr>
            <xdr:cNvPr id="215117" name="Check Box 77" hidden="1">
              <a:extLst>
                <a:ext uri="{63B3BB69-23CF-44E3-9099-C40C66FF867C}">
                  <a14:compatExt spid="_x0000_s215117"/>
                </a:ext>
                <a:ext uri="{FF2B5EF4-FFF2-40B4-BE49-F238E27FC236}">
                  <a16:creationId xmlns:a16="http://schemas.microsoft.com/office/drawing/2014/main" id="{00000000-0008-0000-0500-00004D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20</xdr:row>
          <xdr:rowOff>38100</xdr:rowOff>
        </xdr:from>
        <xdr:to>
          <xdr:col>30</xdr:col>
          <xdr:colOff>38100</xdr:colOff>
          <xdr:row>20</xdr:row>
          <xdr:rowOff>247650</xdr:rowOff>
        </xdr:to>
        <xdr:sp macro="" textlink="">
          <xdr:nvSpPr>
            <xdr:cNvPr id="215118" name="Check Box 78" hidden="1">
              <a:extLst>
                <a:ext uri="{63B3BB69-23CF-44E3-9099-C40C66FF867C}">
                  <a14:compatExt spid="_x0000_s215118"/>
                </a:ext>
                <a:ext uri="{FF2B5EF4-FFF2-40B4-BE49-F238E27FC236}">
                  <a16:creationId xmlns:a16="http://schemas.microsoft.com/office/drawing/2014/main" id="{00000000-0008-0000-0500-00004E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57</xdr:row>
          <xdr:rowOff>314325</xdr:rowOff>
        </xdr:from>
        <xdr:to>
          <xdr:col>22</xdr:col>
          <xdr:colOff>9525</xdr:colOff>
          <xdr:row>59</xdr:row>
          <xdr:rowOff>9525</xdr:rowOff>
        </xdr:to>
        <xdr:sp macro="" textlink="">
          <xdr:nvSpPr>
            <xdr:cNvPr id="215119" name="Check Box 79" hidden="1">
              <a:extLst>
                <a:ext uri="{63B3BB69-23CF-44E3-9099-C40C66FF867C}">
                  <a14:compatExt spid="_x0000_s215119"/>
                </a:ext>
                <a:ext uri="{FF2B5EF4-FFF2-40B4-BE49-F238E27FC236}">
                  <a16:creationId xmlns:a16="http://schemas.microsoft.com/office/drawing/2014/main" id="{00000000-0008-0000-0500-00004F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xdr:twoCellAnchor>
    <xdr:from>
      <xdr:col>4</xdr:col>
      <xdr:colOff>67684</xdr:colOff>
      <xdr:row>59</xdr:row>
      <xdr:rowOff>38207</xdr:rowOff>
    </xdr:from>
    <xdr:to>
      <xdr:col>31</xdr:col>
      <xdr:colOff>97415</xdr:colOff>
      <xdr:row>60</xdr:row>
      <xdr:rowOff>170961</xdr:rowOff>
    </xdr:to>
    <xdr:sp macro="" textlink="">
      <xdr:nvSpPr>
        <xdr:cNvPr id="45" name="AutoShape 2">
          <a:extLst>
            <a:ext uri="{FF2B5EF4-FFF2-40B4-BE49-F238E27FC236}">
              <a16:creationId xmlns:a16="http://schemas.microsoft.com/office/drawing/2014/main" id="{184E0121-82FF-480A-9843-F285F1472921}"/>
            </a:ext>
          </a:extLst>
        </xdr:cNvPr>
        <xdr:cNvSpPr>
          <a:spLocks noChangeArrowheads="1"/>
        </xdr:cNvSpPr>
      </xdr:nvSpPr>
      <xdr:spPr bwMode="auto">
        <a:xfrm>
          <a:off x="1109084" y="12674707"/>
          <a:ext cx="5357381" cy="323254"/>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17</xdr:col>
          <xdr:colOff>104775</xdr:colOff>
          <xdr:row>114</xdr:row>
          <xdr:rowOff>9525</xdr:rowOff>
        </xdr:from>
        <xdr:to>
          <xdr:col>23</xdr:col>
          <xdr:colOff>19050</xdr:colOff>
          <xdr:row>115</xdr:row>
          <xdr:rowOff>9525</xdr:rowOff>
        </xdr:to>
        <xdr:sp macro="" textlink="">
          <xdr:nvSpPr>
            <xdr:cNvPr id="215120" name="Check Box 80" hidden="1">
              <a:extLst>
                <a:ext uri="{63B3BB69-23CF-44E3-9099-C40C66FF867C}">
                  <a14:compatExt spid="_x0000_s215120"/>
                </a:ext>
                <a:ext uri="{FF2B5EF4-FFF2-40B4-BE49-F238E27FC236}">
                  <a16:creationId xmlns:a16="http://schemas.microsoft.com/office/drawing/2014/main" id="{00000000-0008-0000-0500-000050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タイムカード、ICカード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114</xdr:row>
          <xdr:rowOff>0</xdr:rowOff>
        </xdr:from>
        <xdr:to>
          <xdr:col>30</xdr:col>
          <xdr:colOff>95250</xdr:colOff>
          <xdr:row>115</xdr:row>
          <xdr:rowOff>0</xdr:rowOff>
        </xdr:to>
        <xdr:sp macro="" textlink="">
          <xdr:nvSpPr>
            <xdr:cNvPr id="215121" name="Check Box 81" hidden="1">
              <a:extLst>
                <a:ext uri="{63B3BB69-23CF-44E3-9099-C40C66FF867C}">
                  <a14:compatExt spid="_x0000_s215121"/>
                </a:ext>
                <a:ext uri="{FF2B5EF4-FFF2-40B4-BE49-F238E27FC236}">
                  <a16:creationId xmlns:a16="http://schemas.microsoft.com/office/drawing/2014/main" id="{00000000-0008-0000-0500-000051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登降園チェックリスト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115</xdr:row>
          <xdr:rowOff>0</xdr:rowOff>
        </xdr:from>
        <xdr:to>
          <xdr:col>17</xdr:col>
          <xdr:colOff>38100</xdr:colOff>
          <xdr:row>116</xdr:row>
          <xdr:rowOff>9525</xdr:rowOff>
        </xdr:to>
        <xdr:sp macro="" textlink="">
          <xdr:nvSpPr>
            <xdr:cNvPr id="215122" name="Check Box 82" hidden="1">
              <a:extLst>
                <a:ext uri="{63B3BB69-23CF-44E3-9099-C40C66FF867C}">
                  <a14:compatExt spid="_x0000_s215122"/>
                </a:ext>
                <a:ext uri="{FF2B5EF4-FFF2-40B4-BE49-F238E27FC236}">
                  <a16:creationId xmlns:a16="http://schemas.microsoft.com/office/drawing/2014/main" id="{00000000-0008-0000-0500-000052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職員による確認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114</xdr:row>
          <xdr:rowOff>180975</xdr:rowOff>
        </xdr:from>
        <xdr:to>
          <xdr:col>24</xdr:col>
          <xdr:colOff>142875</xdr:colOff>
          <xdr:row>116</xdr:row>
          <xdr:rowOff>28575</xdr:rowOff>
        </xdr:to>
        <xdr:sp macro="" textlink="">
          <xdr:nvSpPr>
            <xdr:cNvPr id="215123" name="Check Box 83" hidden="1">
              <a:extLst>
                <a:ext uri="{63B3BB69-23CF-44E3-9099-C40C66FF867C}">
                  <a14:compatExt spid="_x0000_s215123"/>
                </a:ext>
                <a:ext uri="{FF2B5EF4-FFF2-40B4-BE49-F238E27FC236}">
                  <a16:creationId xmlns:a16="http://schemas.microsoft.com/office/drawing/2014/main" id="{00000000-0008-0000-0500-000053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oneCellAnchor>
    <xdr:from>
      <xdr:col>36</xdr:col>
      <xdr:colOff>128716</xdr:colOff>
      <xdr:row>116</xdr:row>
      <xdr:rowOff>145879</xdr:rowOff>
    </xdr:from>
    <xdr:ext cx="184731" cy="264560"/>
    <xdr:sp macro="" textlink="">
      <xdr:nvSpPr>
        <xdr:cNvPr id="46" name="テキスト ボックス 45">
          <a:extLst>
            <a:ext uri="{FF2B5EF4-FFF2-40B4-BE49-F238E27FC236}">
              <a16:creationId xmlns:a16="http://schemas.microsoft.com/office/drawing/2014/main" id="{EECEBA81-9C0A-42C7-B770-C2486E998B3A}"/>
            </a:ext>
          </a:extLst>
        </xdr:cNvPr>
        <xdr:cNvSpPr txBox="1"/>
      </xdr:nvSpPr>
      <xdr:spPr>
        <a:xfrm>
          <a:off x="7386766" y="241107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11</xdr:col>
      <xdr:colOff>108515</xdr:colOff>
      <xdr:row>128</xdr:row>
      <xdr:rowOff>32750</xdr:rowOff>
    </xdr:from>
    <xdr:to>
      <xdr:col>31</xdr:col>
      <xdr:colOff>97414</xdr:colOff>
      <xdr:row>128</xdr:row>
      <xdr:rowOff>224896</xdr:rowOff>
    </xdr:to>
    <xdr:sp macro="" textlink="">
      <xdr:nvSpPr>
        <xdr:cNvPr id="47" name="AutoShape 2">
          <a:extLst>
            <a:ext uri="{FF2B5EF4-FFF2-40B4-BE49-F238E27FC236}">
              <a16:creationId xmlns:a16="http://schemas.microsoft.com/office/drawing/2014/main" id="{BC2B4F46-1B8C-45F5-AE67-E206D282E68B}"/>
            </a:ext>
          </a:extLst>
        </xdr:cNvPr>
        <xdr:cNvSpPr>
          <a:spLocks noChangeArrowheads="1"/>
        </xdr:cNvSpPr>
      </xdr:nvSpPr>
      <xdr:spPr bwMode="auto">
        <a:xfrm>
          <a:off x="2483415" y="26372550"/>
          <a:ext cx="3983049" cy="192146"/>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8</xdr:col>
          <xdr:colOff>9525</xdr:colOff>
          <xdr:row>126</xdr:row>
          <xdr:rowOff>9525</xdr:rowOff>
        </xdr:from>
        <xdr:to>
          <xdr:col>31</xdr:col>
          <xdr:colOff>47625</xdr:colOff>
          <xdr:row>128</xdr:row>
          <xdr:rowOff>190500</xdr:rowOff>
        </xdr:to>
        <xdr:grpSp>
          <xdr:nvGrpSpPr>
            <xdr:cNvPr id="48" name="グループ化 47">
              <a:extLst>
                <a:ext uri="{FF2B5EF4-FFF2-40B4-BE49-F238E27FC236}">
                  <a16:creationId xmlns:a16="http://schemas.microsoft.com/office/drawing/2014/main" id="{76EB25C9-089B-4C8B-843A-15C4E4F9F7EE}"/>
                </a:ext>
              </a:extLst>
            </xdr:cNvPr>
            <xdr:cNvGrpSpPr/>
          </xdr:nvGrpSpPr>
          <xdr:grpSpPr>
            <a:xfrm>
              <a:off x="1914525" y="25904387"/>
              <a:ext cx="4951686" cy="561975"/>
              <a:chOff x="3291492" y="26462944"/>
              <a:chExt cx="4873873" cy="556537"/>
            </a:xfrm>
          </xdr:grpSpPr>
          <xdr:sp macro="" textlink="">
            <xdr:nvSpPr>
              <xdr:cNvPr id="215124" name="Check Box 84" hidden="1">
                <a:extLst>
                  <a:ext uri="{63B3BB69-23CF-44E3-9099-C40C66FF867C}">
                    <a14:compatExt spid="_x0000_s215124"/>
                  </a:ext>
                  <a:ext uri="{FF2B5EF4-FFF2-40B4-BE49-F238E27FC236}">
                    <a16:creationId xmlns:a16="http://schemas.microsoft.com/office/drawing/2014/main" id="{00000000-0008-0000-0500-000054480300}"/>
                  </a:ext>
                </a:extLst>
              </xdr:cNvPr>
              <xdr:cNvSpPr/>
            </xdr:nvSpPr>
            <xdr:spPr bwMode="auto">
              <a:xfrm>
                <a:off x="3297847" y="26804800"/>
                <a:ext cx="529981" cy="214681"/>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sp macro="" textlink="">
            <xdr:nvSpPr>
              <xdr:cNvPr id="215125" name="Check Box 85" hidden="1">
                <a:extLst>
                  <a:ext uri="{63B3BB69-23CF-44E3-9099-C40C66FF867C}">
                    <a14:compatExt spid="_x0000_s215125"/>
                  </a:ext>
                  <a:ext uri="{FF2B5EF4-FFF2-40B4-BE49-F238E27FC236}">
                    <a16:creationId xmlns:a16="http://schemas.microsoft.com/office/drawing/2014/main" id="{00000000-0008-0000-0500-000055480300}"/>
                  </a:ext>
                </a:extLst>
              </xdr:cNvPr>
              <xdr:cNvSpPr/>
            </xdr:nvSpPr>
            <xdr:spPr bwMode="auto">
              <a:xfrm>
                <a:off x="3291492" y="26488293"/>
                <a:ext cx="1058253" cy="12700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子ども主体の保育</a:t>
                </a:r>
              </a:p>
            </xdr:txBody>
          </xdr:sp>
          <xdr:sp macro="" textlink="">
            <xdr:nvSpPr>
              <xdr:cNvPr id="215126" name="Check Box 86" hidden="1">
                <a:extLst>
                  <a:ext uri="{63B3BB69-23CF-44E3-9099-C40C66FF867C}">
                    <a14:compatExt spid="_x0000_s215126"/>
                  </a:ext>
                  <a:ext uri="{FF2B5EF4-FFF2-40B4-BE49-F238E27FC236}">
                    <a16:creationId xmlns:a16="http://schemas.microsoft.com/office/drawing/2014/main" id="{00000000-0008-0000-0500-000056480300}"/>
                  </a:ext>
                </a:extLst>
              </xdr:cNvPr>
              <xdr:cNvSpPr/>
            </xdr:nvSpPr>
            <xdr:spPr bwMode="auto">
              <a:xfrm>
                <a:off x="4862661" y="26485645"/>
                <a:ext cx="721744" cy="131924"/>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保育の環境</a:t>
                </a:r>
              </a:p>
            </xdr:txBody>
          </xdr:sp>
          <xdr:sp macro="" textlink="">
            <xdr:nvSpPr>
              <xdr:cNvPr id="215127" name="Check Box 87" hidden="1">
                <a:extLst>
                  <a:ext uri="{63B3BB69-23CF-44E3-9099-C40C66FF867C}">
                    <a14:compatExt spid="_x0000_s215127"/>
                  </a:ext>
                  <a:ext uri="{FF2B5EF4-FFF2-40B4-BE49-F238E27FC236}">
                    <a16:creationId xmlns:a16="http://schemas.microsoft.com/office/drawing/2014/main" id="{00000000-0008-0000-0500-000057480300}"/>
                  </a:ext>
                </a:extLst>
              </xdr:cNvPr>
              <xdr:cNvSpPr/>
            </xdr:nvSpPr>
            <xdr:spPr bwMode="auto">
              <a:xfrm>
                <a:off x="6981825" y="26652171"/>
                <a:ext cx="699721" cy="15239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不適切保育</a:t>
                </a:r>
              </a:p>
            </xdr:txBody>
          </xdr:sp>
          <xdr:sp macro="" textlink="">
            <xdr:nvSpPr>
              <xdr:cNvPr id="215128" name="Check Box 88" hidden="1">
                <a:extLst>
                  <a:ext uri="{63B3BB69-23CF-44E3-9099-C40C66FF867C}">
                    <a14:compatExt spid="_x0000_s215128"/>
                  </a:ext>
                  <a:ext uri="{FF2B5EF4-FFF2-40B4-BE49-F238E27FC236}">
                    <a16:creationId xmlns:a16="http://schemas.microsoft.com/office/drawing/2014/main" id="{00000000-0008-0000-0500-000058480300}"/>
                  </a:ext>
                </a:extLst>
              </xdr:cNvPr>
              <xdr:cNvSpPr/>
            </xdr:nvSpPr>
            <xdr:spPr bwMode="auto">
              <a:xfrm>
                <a:off x="5782653" y="26475348"/>
                <a:ext cx="698010" cy="15239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音楽・造形</a:t>
                </a:r>
              </a:p>
            </xdr:txBody>
          </xdr:sp>
          <xdr:sp macro="" textlink="">
            <xdr:nvSpPr>
              <xdr:cNvPr id="215129" name="Check Box 89" hidden="1">
                <a:extLst>
                  <a:ext uri="{63B3BB69-23CF-44E3-9099-C40C66FF867C}">
                    <a14:compatExt spid="_x0000_s215129"/>
                  </a:ext>
                  <a:ext uri="{FF2B5EF4-FFF2-40B4-BE49-F238E27FC236}">
                    <a16:creationId xmlns:a16="http://schemas.microsoft.com/office/drawing/2014/main" id="{00000000-0008-0000-0500-000059480300}"/>
                  </a:ext>
                </a:extLst>
              </xdr:cNvPr>
              <xdr:cNvSpPr/>
            </xdr:nvSpPr>
            <xdr:spPr bwMode="auto">
              <a:xfrm>
                <a:off x="3297848" y="26615291"/>
                <a:ext cx="1240691" cy="20832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事故防止・心肺蘇生法</a:t>
                </a:r>
              </a:p>
            </xdr:txBody>
          </xdr:sp>
          <xdr:sp macro="" textlink="">
            <xdr:nvSpPr>
              <xdr:cNvPr id="215130" name="Check Box 90" hidden="1">
                <a:extLst>
                  <a:ext uri="{63B3BB69-23CF-44E3-9099-C40C66FF867C}">
                    <a14:compatExt spid="_x0000_s215130"/>
                  </a:ext>
                  <a:ext uri="{FF2B5EF4-FFF2-40B4-BE49-F238E27FC236}">
                    <a16:creationId xmlns:a16="http://schemas.microsoft.com/office/drawing/2014/main" id="{00000000-0008-0000-0500-00005A480300}"/>
                  </a:ext>
                </a:extLst>
              </xdr:cNvPr>
              <xdr:cNvSpPr/>
            </xdr:nvSpPr>
            <xdr:spPr bwMode="auto">
              <a:xfrm>
                <a:off x="4856483" y="26662391"/>
                <a:ext cx="698010" cy="151543"/>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食育</a:t>
                </a:r>
              </a:p>
            </xdr:txBody>
          </xdr:sp>
          <xdr:sp macro="" textlink="">
            <xdr:nvSpPr>
              <xdr:cNvPr id="215131" name="Check Box 91" hidden="1">
                <a:extLst>
                  <a:ext uri="{63B3BB69-23CF-44E3-9099-C40C66FF867C}">
                    <a14:compatExt spid="_x0000_s215131"/>
                  </a:ext>
                  <a:ext uri="{FF2B5EF4-FFF2-40B4-BE49-F238E27FC236}">
                    <a16:creationId xmlns:a16="http://schemas.microsoft.com/office/drawing/2014/main" id="{00000000-0008-0000-0500-00005B480300}"/>
                  </a:ext>
                </a:extLst>
              </xdr:cNvPr>
              <xdr:cNvSpPr/>
            </xdr:nvSpPr>
            <xdr:spPr bwMode="auto">
              <a:xfrm>
                <a:off x="5785583" y="26658521"/>
                <a:ext cx="699721" cy="15239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保護者対応</a:t>
                </a:r>
              </a:p>
            </xdr:txBody>
          </xdr:sp>
          <xdr:sp macro="" textlink="">
            <xdr:nvSpPr>
              <xdr:cNvPr id="215132" name="Check Box 92" hidden="1">
                <a:extLst>
                  <a:ext uri="{63B3BB69-23CF-44E3-9099-C40C66FF867C}">
                    <a14:compatExt spid="_x0000_s215132"/>
                  </a:ext>
                  <a:ext uri="{FF2B5EF4-FFF2-40B4-BE49-F238E27FC236}">
                    <a16:creationId xmlns:a16="http://schemas.microsoft.com/office/drawing/2014/main" id="{00000000-0008-0000-0500-00005C480300}"/>
                  </a:ext>
                </a:extLst>
              </xdr:cNvPr>
              <xdr:cNvSpPr/>
            </xdr:nvSpPr>
            <xdr:spPr bwMode="auto">
              <a:xfrm>
                <a:off x="6981824" y="26462944"/>
                <a:ext cx="1183541" cy="176581"/>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保育記録の書き方</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58</xdr:row>
          <xdr:rowOff>0</xdr:rowOff>
        </xdr:from>
        <xdr:to>
          <xdr:col>18</xdr:col>
          <xdr:colOff>47625</xdr:colOff>
          <xdr:row>58</xdr:row>
          <xdr:rowOff>171450</xdr:rowOff>
        </xdr:to>
        <xdr:sp macro="" textlink="">
          <xdr:nvSpPr>
            <xdr:cNvPr id="215133" name="Check Box 93" hidden="1">
              <a:extLst>
                <a:ext uri="{63B3BB69-23CF-44E3-9099-C40C66FF867C}">
                  <a14:compatExt spid="_x0000_s215133"/>
                </a:ext>
                <a:ext uri="{FF2B5EF4-FFF2-40B4-BE49-F238E27FC236}">
                  <a16:creationId xmlns:a16="http://schemas.microsoft.com/office/drawing/2014/main" id="{00000000-0008-0000-0500-00005D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 ⇒　（具体的な取組を記入）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62</xdr:row>
          <xdr:rowOff>0</xdr:rowOff>
        </xdr:from>
        <xdr:to>
          <xdr:col>18</xdr:col>
          <xdr:colOff>47625</xdr:colOff>
          <xdr:row>63</xdr:row>
          <xdr:rowOff>19050</xdr:rowOff>
        </xdr:to>
        <xdr:sp macro="" textlink="">
          <xdr:nvSpPr>
            <xdr:cNvPr id="215134" name="Check Box 94" hidden="1">
              <a:extLst>
                <a:ext uri="{63B3BB69-23CF-44E3-9099-C40C66FF867C}">
                  <a14:compatExt spid="_x0000_s215134"/>
                </a:ext>
                <a:ext uri="{FF2B5EF4-FFF2-40B4-BE49-F238E27FC236}">
                  <a16:creationId xmlns:a16="http://schemas.microsoft.com/office/drawing/2014/main" id="{00000000-0008-0000-0500-00005E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 ⇒　（具体的な取組を記入）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66</xdr:row>
          <xdr:rowOff>0</xdr:rowOff>
        </xdr:from>
        <xdr:to>
          <xdr:col>18</xdr:col>
          <xdr:colOff>47625</xdr:colOff>
          <xdr:row>67</xdr:row>
          <xdr:rowOff>9525</xdr:rowOff>
        </xdr:to>
        <xdr:sp macro="" textlink="">
          <xdr:nvSpPr>
            <xdr:cNvPr id="215135" name="Check Box 95" hidden="1">
              <a:extLst>
                <a:ext uri="{63B3BB69-23CF-44E3-9099-C40C66FF867C}">
                  <a14:compatExt spid="_x0000_s215135"/>
                </a:ext>
                <a:ext uri="{FF2B5EF4-FFF2-40B4-BE49-F238E27FC236}">
                  <a16:creationId xmlns:a16="http://schemas.microsoft.com/office/drawing/2014/main" id="{00000000-0008-0000-0500-00005F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 ⇒　（具体的な取組を記入）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66</xdr:row>
          <xdr:rowOff>0</xdr:rowOff>
        </xdr:from>
        <xdr:to>
          <xdr:col>22</xdr:col>
          <xdr:colOff>104775</xdr:colOff>
          <xdr:row>67</xdr:row>
          <xdr:rowOff>9525</xdr:rowOff>
        </xdr:to>
        <xdr:sp macro="" textlink="">
          <xdr:nvSpPr>
            <xdr:cNvPr id="215136" name="Check Box 96" hidden="1">
              <a:extLst>
                <a:ext uri="{63B3BB69-23CF-44E3-9099-C40C66FF867C}">
                  <a14:compatExt spid="_x0000_s215136"/>
                </a:ext>
                <a:ext uri="{FF2B5EF4-FFF2-40B4-BE49-F238E27FC236}">
                  <a16:creationId xmlns:a16="http://schemas.microsoft.com/office/drawing/2014/main" id="{00000000-0008-0000-0500-000060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xdr:twoCellAnchor>
    <xdr:from>
      <xdr:col>7</xdr:col>
      <xdr:colOff>148371</xdr:colOff>
      <xdr:row>20</xdr:row>
      <xdr:rowOff>36636</xdr:rowOff>
    </xdr:from>
    <xdr:to>
      <xdr:col>26</xdr:col>
      <xdr:colOff>43656</xdr:colOff>
      <xdr:row>20</xdr:row>
      <xdr:rowOff>244232</xdr:rowOff>
    </xdr:to>
    <xdr:sp macro="" textlink="">
      <xdr:nvSpPr>
        <xdr:cNvPr id="49" name="AutoShape 2">
          <a:extLst>
            <a:ext uri="{FF2B5EF4-FFF2-40B4-BE49-F238E27FC236}">
              <a16:creationId xmlns:a16="http://schemas.microsoft.com/office/drawing/2014/main" id="{DCFAF54B-9E57-4BBF-8A2E-372F4B8F86F9}"/>
            </a:ext>
          </a:extLst>
        </xdr:cNvPr>
        <xdr:cNvSpPr>
          <a:spLocks noChangeArrowheads="1"/>
        </xdr:cNvSpPr>
      </xdr:nvSpPr>
      <xdr:spPr bwMode="auto">
        <a:xfrm>
          <a:off x="1710471" y="4392736"/>
          <a:ext cx="3686235" cy="207596"/>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27</xdr:col>
          <xdr:colOff>28575</xdr:colOff>
          <xdr:row>24</xdr:row>
          <xdr:rowOff>0</xdr:rowOff>
        </xdr:from>
        <xdr:to>
          <xdr:col>31</xdr:col>
          <xdr:colOff>95250</xdr:colOff>
          <xdr:row>24</xdr:row>
          <xdr:rowOff>180975</xdr:rowOff>
        </xdr:to>
        <xdr:sp macro="" textlink="">
          <xdr:nvSpPr>
            <xdr:cNvPr id="215137" name="Check Box 97" hidden="1">
              <a:extLst>
                <a:ext uri="{63B3BB69-23CF-44E3-9099-C40C66FF867C}">
                  <a14:compatExt spid="_x0000_s215137"/>
                </a:ext>
                <a:ext uri="{FF2B5EF4-FFF2-40B4-BE49-F238E27FC236}">
                  <a16:creationId xmlns:a16="http://schemas.microsoft.com/office/drawing/2014/main" id="{00000000-0008-0000-0500-000061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土曜日案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50</xdr:row>
          <xdr:rowOff>9525</xdr:rowOff>
        </xdr:from>
        <xdr:to>
          <xdr:col>18</xdr:col>
          <xdr:colOff>66675</xdr:colOff>
          <xdr:row>51</xdr:row>
          <xdr:rowOff>28575</xdr:rowOff>
        </xdr:to>
        <xdr:sp macro="" textlink="">
          <xdr:nvSpPr>
            <xdr:cNvPr id="215138" name="Check Box 98" hidden="1">
              <a:extLst>
                <a:ext uri="{63B3BB69-23CF-44E3-9099-C40C66FF867C}">
                  <a14:compatExt spid="_x0000_s215138"/>
                </a:ext>
                <a:ext uri="{FF2B5EF4-FFF2-40B4-BE49-F238E27FC236}">
                  <a16:creationId xmlns:a16="http://schemas.microsoft.com/office/drawing/2014/main" id="{00000000-0008-0000-0500-000062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定例で実施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51</xdr:row>
          <xdr:rowOff>9525</xdr:rowOff>
        </xdr:from>
        <xdr:to>
          <xdr:col>18</xdr:col>
          <xdr:colOff>66675</xdr:colOff>
          <xdr:row>51</xdr:row>
          <xdr:rowOff>247650</xdr:rowOff>
        </xdr:to>
        <xdr:sp macro="" textlink="">
          <xdr:nvSpPr>
            <xdr:cNvPr id="215139" name="Check Box 99" hidden="1">
              <a:extLst>
                <a:ext uri="{63B3BB69-23CF-44E3-9099-C40C66FF867C}">
                  <a14:compatExt spid="_x0000_s215139"/>
                </a:ext>
                <a:ext uri="{FF2B5EF4-FFF2-40B4-BE49-F238E27FC236}">
                  <a16:creationId xmlns:a16="http://schemas.microsoft.com/office/drawing/2014/main" id="{00000000-0008-0000-0500-000063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定例化していない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52</xdr:row>
          <xdr:rowOff>9525</xdr:rowOff>
        </xdr:from>
        <xdr:to>
          <xdr:col>18</xdr:col>
          <xdr:colOff>66675</xdr:colOff>
          <xdr:row>53</xdr:row>
          <xdr:rowOff>66675</xdr:rowOff>
        </xdr:to>
        <xdr:sp macro="" textlink="">
          <xdr:nvSpPr>
            <xdr:cNvPr id="215140" name="Check Box 100" hidden="1">
              <a:extLst>
                <a:ext uri="{63B3BB69-23CF-44E3-9099-C40C66FF867C}">
                  <a14:compatExt spid="_x0000_s215140"/>
                </a:ext>
                <a:ext uri="{FF2B5EF4-FFF2-40B4-BE49-F238E27FC236}">
                  <a16:creationId xmlns:a16="http://schemas.microsoft.com/office/drawing/2014/main" id="{00000000-0008-0000-0500-000064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定例で実施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53</xdr:row>
          <xdr:rowOff>9525</xdr:rowOff>
        </xdr:from>
        <xdr:to>
          <xdr:col>18</xdr:col>
          <xdr:colOff>66675</xdr:colOff>
          <xdr:row>53</xdr:row>
          <xdr:rowOff>228600</xdr:rowOff>
        </xdr:to>
        <xdr:sp macro="" textlink="">
          <xdr:nvSpPr>
            <xdr:cNvPr id="215141" name="Check Box 101" hidden="1">
              <a:extLst>
                <a:ext uri="{63B3BB69-23CF-44E3-9099-C40C66FF867C}">
                  <a14:compatExt spid="_x0000_s215141"/>
                </a:ext>
                <a:ext uri="{FF2B5EF4-FFF2-40B4-BE49-F238E27FC236}">
                  <a16:creationId xmlns:a16="http://schemas.microsoft.com/office/drawing/2014/main" id="{00000000-0008-0000-0500-000065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定例化していない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26987</xdr:colOff>
          <xdr:row>53</xdr:row>
          <xdr:rowOff>1323</xdr:rowOff>
        </xdr:from>
        <xdr:to>
          <xdr:col>9</xdr:col>
          <xdr:colOff>2646</xdr:colOff>
          <xdr:row>53</xdr:row>
          <xdr:rowOff>238918</xdr:rowOff>
        </xdr:to>
        <xdr:grpSp>
          <xdr:nvGrpSpPr>
            <xdr:cNvPr id="50" name="グループ化 49">
              <a:extLst>
                <a:ext uri="{FF2B5EF4-FFF2-40B4-BE49-F238E27FC236}">
                  <a16:creationId xmlns:a16="http://schemas.microsoft.com/office/drawing/2014/main" id="{17E23C9D-04DA-4768-8687-D5A7763D5DB6}"/>
                </a:ext>
              </a:extLst>
            </xdr:cNvPr>
            <xdr:cNvGrpSpPr/>
          </xdr:nvGrpSpPr>
          <xdr:grpSpPr>
            <a:xfrm>
              <a:off x="1156849" y="10951789"/>
              <a:ext cx="967573" cy="237595"/>
              <a:chOff x="1197499" y="11942562"/>
              <a:chExt cx="872860" cy="410101"/>
            </a:xfrm>
          </xdr:grpSpPr>
          <xdr:sp macro="" textlink="">
            <xdr:nvSpPr>
              <xdr:cNvPr id="215142" name="Check Box 102" hidden="1">
                <a:extLst>
                  <a:ext uri="{63B3BB69-23CF-44E3-9099-C40C66FF867C}">
                    <a14:compatExt spid="_x0000_s215142"/>
                  </a:ext>
                  <a:ext uri="{FF2B5EF4-FFF2-40B4-BE49-F238E27FC236}">
                    <a16:creationId xmlns:a16="http://schemas.microsoft.com/office/drawing/2014/main" id="{00000000-0008-0000-0500-000066480300}"/>
                  </a:ext>
                </a:extLst>
              </xdr:cNvPr>
              <xdr:cNvSpPr/>
            </xdr:nvSpPr>
            <xdr:spPr bwMode="auto">
              <a:xfrm>
                <a:off x="1197499" y="11942562"/>
                <a:ext cx="872860" cy="23231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全職員参加</a:t>
                </a:r>
              </a:p>
            </xdr:txBody>
          </xdr:sp>
          <xdr:sp macro="" textlink="">
            <xdr:nvSpPr>
              <xdr:cNvPr id="215143" name="Check Box 103" hidden="1">
                <a:extLst>
                  <a:ext uri="{63B3BB69-23CF-44E3-9099-C40C66FF867C}">
                    <a14:compatExt spid="_x0000_s215143"/>
                  </a:ext>
                  <a:ext uri="{FF2B5EF4-FFF2-40B4-BE49-F238E27FC236}">
                    <a16:creationId xmlns:a16="http://schemas.microsoft.com/office/drawing/2014/main" id="{00000000-0008-0000-0500-000067480300}"/>
                  </a:ext>
                </a:extLst>
              </xdr:cNvPr>
              <xdr:cNvSpPr/>
            </xdr:nvSpPr>
            <xdr:spPr bwMode="auto">
              <a:xfrm>
                <a:off x="1197504" y="12117713"/>
                <a:ext cx="864658" cy="2349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代表制</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35719</xdr:colOff>
          <xdr:row>50</xdr:row>
          <xdr:rowOff>190235</xdr:rowOff>
        </xdr:from>
        <xdr:to>
          <xdr:col>9</xdr:col>
          <xdr:colOff>69586</xdr:colOff>
          <xdr:row>51</xdr:row>
          <xdr:rowOff>250031</xdr:rowOff>
        </xdr:to>
        <xdr:grpSp>
          <xdr:nvGrpSpPr>
            <xdr:cNvPr id="51" name="グループ化 50">
              <a:extLst>
                <a:ext uri="{FF2B5EF4-FFF2-40B4-BE49-F238E27FC236}">
                  <a16:creationId xmlns:a16="http://schemas.microsoft.com/office/drawing/2014/main" id="{1D493164-8854-4B0D-8DB8-6259A402A5C9}"/>
                </a:ext>
              </a:extLst>
            </xdr:cNvPr>
            <xdr:cNvGrpSpPr/>
          </xdr:nvGrpSpPr>
          <xdr:grpSpPr>
            <a:xfrm>
              <a:off x="1165581" y="10477235"/>
              <a:ext cx="1025781" cy="289710"/>
              <a:chOff x="1256500" y="10987797"/>
              <a:chExt cx="871016" cy="359373"/>
            </a:xfrm>
          </xdr:grpSpPr>
          <xdr:sp macro="" textlink="">
            <xdr:nvSpPr>
              <xdr:cNvPr id="215144" name="Check Box 104" hidden="1">
                <a:extLst>
                  <a:ext uri="{63B3BB69-23CF-44E3-9099-C40C66FF867C}">
                    <a14:compatExt spid="_x0000_s215144"/>
                  </a:ext>
                  <a:ext uri="{FF2B5EF4-FFF2-40B4-BE49-F238E27FC236}">
                    <a16:creationId xmlns:a16="http://schemas.microsoft.com/office/drawing/2014/main" id="{00000000-0008-0000-0500-000068480300}"/>
                  </a:ext>
                </a:extLst>
              </xdr:cNvPr>
              <xdr:cNvSpPr/>
            </xdr:nvSpPr>
            <xdr:spPr bwMode="auto">
              <a:xfrm>
                <a:off x="1256507" y="10987797"/>
                <a:ext cx="871009" cy="18785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全職員参加</a:t>
                </a:r>
              </a:p>
            </xdr:txBody>
          </xdr:sp>
          <xdr:sp macro="" textlink="">
            <xdr:nvSpPr>
              <xdr:cNvPr id="215145" name="Check Box 105" hidden="1">
                <a:extLst>
                  <a:ext uri="{63B3BB69-23CF-44E3-9099-C40C66FF867C}">
                    <a14:compatExt spid="_x0000_s215145"/>
                  </a:ext>
                  <a:ext uri="{FF2B5EF4-FFF2-40B4-BE49-F238E27FC236}">
                    <a16:creationId xmlns:a16="http://schemas.microsoft.com/office/drawing/2014/main" id="{00000000-0008-0000-0500-000069480300}"/>
                  </a:ext>
                </a:extLst>
              </xdr:cNvPr>
              <xdr:cNvSpPr/>
            </xdr:nvSpPr>
            <xdr:spPr bwMode="auto">
              <a:xfrm>
                <a:off x="1256500" y="11131272"/>
                <a:ext cx="864658" cy="215898"/>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代表制</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72</xdr:row>
          <xdr:rowOff>9525</xdr:rowOff>
        </xdr:from>
        <xdr:to>
          <xdr:col>13</xdr:col>
          <xdr:colOff>104775</xdr:colOff>
          <xdr:row>73</xdr:row>
          <xdr:rowOff>0</xdr:rowOff>
        </xdr:to>
        <xdr:sp macro="" textlink="">
          <xdr:nvSpPr>
            <xdr:cNvPr id="215146" name="Check Box 106" hidden="1">
              <a:extLst>
                <a:ext uri="{63B3BB69-23CF-44E3-9099-C40C66FF867C}">
                  <a14:compatExt spid="_x0000_s215146"/>
                </a:ext>
                <a:ext uri="{FF2B5EF4-FFF2-40B4-BE49-F238E27FC236}">
                  <a16:creationId xmlns:a16="http://schemas.microsoft.com/office/drawing/2014/main" id="{00000000-0008-0000-0500-00006A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土曜日誌を別途作成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72</xdr:row>
          <xdr:rowOff>9525</xdr:rowOff>
        </xdr:from>
        <xdr:to>
          <xdr:col>23</xdr:col>
          <xdr:colOff>66675</xdr:colOff>
          <xdr:row>72</xdr:row>
          <xdr:rowOff>180975</xdr:rowOff>
        </xdr:to>
        <xdr:sp macro="" textlink="">
          <xdr:nvSpPr>
            <xdr:cNvPr id="215147" name="Check Box 107" hidden="1">
              <a:extLst>
                <a:ext uri="{63B3BB69-23CF-44E3-9099-C40C66FF867C}">
                  <a14:compatExt spid="_x0000_s215147"/>
                </a:ext>
                <a:ext uri="{FF2B5EF4-FFF2-40B4-BE49-F238E27FC236}">
                  <a16:creationId xmlns:a16="http://schemas.microsoft.com/office/drawing/2014/main" id="{00000000-0008-0000-0500-00006B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平日と同じ日誌に記録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72</xdr:row>
          <xdr:rowOff>9525</xdr:rowOff>
        </xdr:from>
        <xdr:to>
          <xdr:col>30</xdr:col>
          <xdr:colOff>142875</xdr:colOff>
          <xdr:row>73</xdr:row>
          <xdr:rowOff>0</xdr:rowOff>
        </xdr:to>
        <xdr:sp macro="" textlink="">
          <xdr:nvSpPr>
            <xdr:cNvPr id="215148" name="Check Box 108" hidden="1">
              <a:extLst>
                <a:ext uri="{63B3BB69-23CF-44E3-9099-C40C66FF867C}">
                  <a14:compatExt spid="_x0000_s215148"/>
                </a:ext>
                <a:ext uri="{FF2B5EF4-FFF2-40B4-BE49-F238E27FC236}">
                  <a16:creationId xmlns:a16="http://schemas.microsoft.com/office/drawing/2014/main" id="{00000000-0008-0000-0500-00006C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73</xdr:row>
          <xdr:rowOff>9525</xdr:rowOff>
        </xdr:from>
        <xdr:to>
          <xdr:col>15</xdr:col>
          <xdr:colOff>171450</xdr:colOff>
          <xdr:row>73</xdr:row>
          <xdr:rowOff>180975</xdr:rowOff>
        </xdr:to>
        <xdr:sp macro="" textlink="">
          <xdr:nvSpPr>
            <xdr:cNvPr id="215149" name="Check Box 109" hidden="1">
              <a:extLst>
                <a:ext uri="{63B3BB69-23CF-44E3-9099-C40C66FF867C}">
                  <a14:compatExt spid="_x0000_s215149"/>
                </a:ext>
                <a:ext uri="{FF2B5EF4-FFF2-40B4-BE49-F238E27FC236}">
                  <a16:creationId xmlns:a16="http://schemas.microsoft.com/office/drawing/2014/main" id="{00000000-0008-0000-0500-00006D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その他の方法で記録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124</xdr:row>
          <xdr:rowOff>0</xdr:rowOff>
        </xdr:from>
        <xdr:to>
          <xdr:col>12</xdr:col>
          <xdr:colOff>104775</xdr:colOff>
          <xdr:row>125</xdr:row>
          <xdr:rowOff>0</xdr:rowOff>
        </xdr:to>
        <xdr:sp macro="" textlink="">
          <xdr:nvSpPr>
            <xdr:cNvPr id="215150" name="Check Box 110" hidden="1">
              <a:extLst>
                <a:ext uri="{63B3BB69-23CF-44E3-9099-C40C66FF867C}">
                  <a14:compatExt spid="_x0000_s215150"/>
                </a:ext>
                <a:ext uri="{FF2B5EF4-FFF2-40B4-BE49-F238E27FC236}">
                  <a16:creationId xmlns:a16="http://schemas.microsoft.com/office/drawing/2014/main" id="{00000000-0008-0000-0500-00006E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保育士（正規）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124</xdr:row>
          <xdr:rowOff>0</xdr:rowOff>
        </xdr:from>
        <xdr:to>
          <xdr:col>20</xdr:col>
          <xdr:colOff>142875</xdr:colOff>
          <xdr:row>125</xdr:row>
          <xdr:rowOff>0</xdr:rowOff>
        </xdr:to>
        <xdr:sp macro="" textlink="">
          <xdr:nvSpPr>
            <xdr:cNvPr id="215151" name="Check Box 111" hidden="1">
              <a:extLst>
                <a:ext uri="{63B3BB69-23CF-44E3-9099-C40C66FF867C}">
                  <a14:compatExt spid="_x0000_s215151"/>
                </a:ext>
                <a:ext uri="{FF2B5EF4-FFF2-40B4-BE49-F238E27FC236}">
                  <a16:creationId xmlns:a16="http://schemas.microsoft.com/office/drawing/2014/main" id="{00000000-0008-0000-0500-00006F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保育士（非正規）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124</xdr:row>
          <xdr:rowOff>180975</xdr:rowOff>
        </xdr:from>
        <xdr:to>
          <xdr:col>12</xdr:col>
          <xdr:colOff>104775</xdr:colOff>
          <xdr:row>126</xdr:row>
          <xdr:rowOff>28575</xdr:rowOff>
        </xdr:to>
        <xdr:sp macro="" textlink="">
          <xdr:nvSpPr>
            <xdr:cNvPr id="215152" name="Check Box 112" hidden="1">
              <a:extLst>
                <a:ext uri="{63B3BB69-23CF-44E3-9099-C40C66FF867C}">
                  <a14:compatExt spid="_x0000_s215152"/>
                </a:ext>
                <a:ext uri="{FF2B5EF4-FFF2-40B4-BE49-F238E27FC236}">
                  <a16:creationId xmlns:a16="http://schemas.microsoft.com/office/drawing/2014/main" id="{00000000-0008-0000-0500-000070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保育士以外</a:t>
              </a:r>
            </a:p>
          </xdr:txBody>
        </xdr:sp>
        <xdr:clientData/>
      </xdr:twoCellAnchor>
    </mc:Choice>
    <mc:Fallback/>
  </mc:AlternateContent>
  <xdr:twoCellAnchor>
    <xdr:from>
      <xdr:col>12</xdr:col>
      <xdr:colOff>104384</xdr:colOff>
      <xdr:row>125</xdr:row>
      <xdr:rowOff>2175</xdr:rowOff>
    </xdr:from>
    <xdr:to>
      <xdr:col>30</xdr:col>
      <xdr:colOff>123956</xdr:colOff>
      <xdr:row>125</xdr:row>
      <xdr:rowOff>183368</xdr:rowOff>
    </xdr:to>
    <xdr:sp macro="" textlink="">
      <xdr:nvSpPr>
        <xdr:cNvPr id="52" name="大かっこ 51">
          <a:extLst>
            <a:ext uri="{FF2B5EF4-FFF2-40B4-BE49-F238E27FC236}">
              <a16:creationId xmlns:a16="http://schemas.microsoft.com/office/drawing/2014/main" id="{15C06DD0-DD8C-427B-A4AE-6C408A9FEDF0}"/>
            </a:ext>
          </a:extLst>
        </xdr:cNvPr>
        <xdr:cNvSpPr/>
      </xdr:nvSpPr>
      <xdr:spPr bwMode="auto">
        <a:xfrm>
          <a:off x="2682484" y="25770475"/>
          <a:ext cx="3607322" cy="181193"/>
        </a:xfrm>
        <a:prstGeom prst="bracketPair">
          <a:avLst/>
        </a:prstGeom>
        <a:no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133</xdr:row>
          <xdr:rowOff>9525</xdr:rowOff>
        </xdr:from>
        <xdr:to>
          <xdr:col>10</xdr:col>
          <xdr:colOff>123825</xdr:colOff>
          <xdr:row>133</xdr:row>
          <xdr:rowOff>171450</xdr:rowOff>
        </xdr:to>
        <xdr:sp macro="" textlink="">
          <xdr:nvSpPr>
            <xdr:cNvPr id="215153" name="Check Box 113" hidden="1">
              <a:extLst>
                <a:ext uri="{63B3BB69-23CF-44E3-9099-C40C66FF867C}">
                  <a14:compatExt spid="_x0000_s215153"/>
                </a:ext>
                <a:ext uri="{FF2B5EF4-FFF2-40B4-BE49-F238E27FC236}">
                  <a16:creationId xmlns:a16="http://schemas.microsoft.com/office/drawing/2014/main" id="{00000000-0008-0000-0500-000071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受講している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133</xdr:row>
          <xdr:rowOff>38100</xdr:rowOff>
        </xdr:from>
        <xdr:to>
          <xdr:col>19</xdr:col>
          <xdr:colOff>161925</xdr:colOff>
          <xdr:row>133</xdr:row>
          <xdr:rowOff>161925</xdr:rowOff>
        </xdr:to>
        <xdr:sp macro="" textlink="">
          <xdr:nvSpPr>
            <xdr:cNvPr id="215154" name="Check Box 114" hidden="1">
              <a:extLst>
                <a:ext uri="{63B3BB69-23CF-44E3-9099-C40C66FF867C}">
                  <a14:compatExt spid="_x0000_s215154"/>
                </a:ext>
                <a:ext uri="{FF2B5EF4-FFF2-40B4-BE49-F238E27FC236}">
                  <a16:creationId xmlns:a16="http://schemas.microsoft.com/office/drawing/2014/main" id="{00000000-0008-0000-0500-000072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受講していない</a:t>
              </a:r>
            </a:p>
          </xdr:txBody>
        </xdr:sp>
        <xdr:clientData/>
      </xdr:twoCellAnchor>
    </mc:Choice>
    <mc:Fallback/>
  </mc:AlternateContent>
  <xdr:twoCellAnchor>
    <xdr:from>
      <xdr:col>4</xdr:col>
      <xdr:colOff>108766</xdr:colOff>
      <xdr:row>135</xdr:row>
      <xdr:rowOff>54458</xdr:rowOff>
    </xdr:from>
    <xdr:to>
      <xdr:col>31</xdr:col>
      <xdr:colOff>108766</xdr:colOff>
      <xdr:row>136</xdr:row>
      <xdr:rowOff>145520</xdr:rowOff>
    </xdr:to>
    <xdr:sp macro="" textlink="">
      <xdr:nvSpPr>
        <xdr:cNvPr id="53" name="AutoShape 2">
          <a:extLst>
            <a:ext uri="{FF2B5EF4-FFF2-40B4-BE49-F238E27FC236}">
              <a16:creationId xmlns:a16="http://schemas.microsoft.com/office/drawing/2014/main" id="{458F5DF3-5E25-4116-A5C8-883109ADBF97}"/>
            </a:ext>
          </a:extLst>
        </xdr:cNvPr>
        <xdr:cNvSpPr>
          <a:spLocks noChangeArrowheads="1"/>
        </xdr:cNvSpPr>
      </xdr:nvSpPr>
      <xdr:spPr bwMode="auto">
        <a:xfrm>
          <a:off x="1150166" y="27753158"/>
          <a:ext cx="5327650" cy="281562"/>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9525</xdr:colOff>
          <xdr:row>23</xdr:row>
          <xdr:rowOff>104775</xdr:rowOff>
        </xdr:from>
        <xdr:to>
          <xdr:col>8</xdr:col>
          <xdr:colOff>104775</xdr:colOff>
          <xdr:row>24</xdr:row>
          <xdr:rowOff>85725</xdr:rowOff>
        </xdr:to>
        <xdr:sp macro="" textlink="">
          <xdr:nvSpPr>
            <xdr:cNvPr id="215155" name="Check Box 115" hidden="1">
              <a:extLst>
                <a:ext uri="{63B3BB69-23CF-44E3-9099-C40C66FF867C}">
                  <a14:compatExt spid="_x0000_s215155"/>
                </a:ext>
                <a:ext uri="{FF2B5EF4-FFF2-40B4-BE49-F238E27FC236}">
                  <a16:creationId xmlns:a16="http://schemas.microsoft.com/office/drawing/2014/main" id="{00000000-0008-0000-0500-000073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全体的な計画</a:t>
              </a:r>
            </a:p>
          </xdr:txBody>
        </xdr:sp>
        <xdr:clientData/>
      </xdr:twoCellAnchor>
    </mc:Choice>
    <mc:Fallback/>
  </mc:AlternateContent>
  <xdr:twoCellAnchor>
    <xdr:from>
      <xdr:col>29</xdr:col>
      <xdr:colOff>155128</xdr:colOff>
      <xdr:row>104</xdr:row>
      <xdr:rowOff>67298</xdr:rowOff>
    </xdr:from>
    <xdr:to>
      <xdr:col>48</xdr:col>
      <xdr:colOff>60049</xdr:colOff>
      <xdr:row>106</xdr:row>
      <xdr:rowOff>16912</xdr:rowOff>
    </xdr:to>
    <xdr:sp macro="" textlink="">
      <xdr:nvSpPr>
        <xdr:cNvPr id="54" name="AutoShape 2">
          <a:extLst>
            <a:ext uri="{FF2B5EF4-FFF2-40B4-BE49-F238E27FC236}">
              <a16:creationId xmlns:a16="http://schemas.microsoft.com/office/drawing/2014/main" id="{B59CC4D7-1C7B-435C-A6F5-FE3624ED99AA}"/>
            </a:ext>
          </a:extLst>
        </xdr:cNvPr>
        <xdr:cNvSpPr>
          <a:spLocks noChangeArrowheads="1"/>
        </xdr:cNvSpPr>
      </xdr:nvSpPr>
      <xdr:spPr bwMode="auto">
        <a:xfrm>
          <a:off x="6117778" y="21644598"/>
          <a:ext cx="3257721" cy="330614"/>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17</xdr:col>
          <xdr:colOff>161925</xdr:colOff>
          <xdr:row>42</xdr:row>
          <xdr:rowOff>9525</xdr:rowOff>
        </xdr:from>
        <xdr:to>
          <xdr:col>22</xdr:col>
          <xdr:colOff>47625</xdr:colOff>
          <xdr:row>42</xdr:row>
          <xdr:rowOff>152400</xdr:rowOff>
        </xdr:to>
        <xdr:sp macro="" textlink="">
          <xdr:nvSpPr>
            <xdr:cNvPr id="215156" name="Check Box 116" hidden="1">
              <a:extLst>
                <a:ext uri="{63B3BB69-23CF-44E3-9099-C40C66FF867C}">
                  <a14:compatExt spid="_x0000_s215156"/>
                </a:ext>
                <a:ext uri="{FF2B5EF4-FFF2-40B4-BE49-F238E27FC236}">
                  <a16:creationId xmlns:a16="http://schemas.microsoft.com/office/drawing/2014/main" id="{00000000-0008-0000-0500-000074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xdr:twoCellAnchor>
    <xdr:from>
      <xdr:col>5</xdr:col>
      <xdr:colOff>67684</xdr:colOff>
      <xdr:row>43</xdr:row>
      <xdr:rowOff>13784</xdr:rowOff>
    </xdr:from>
    <xdr:to>
      <xdr:col>31</xdr:col>
      <xdr:colOff>105784</xdr:colOff>
      <xdr:row>44</xdr:row>
      <xdr:rowOff>157140</xdr:rowOff>
    </xdr:to>
    <xdr:sp macro="" textlink="">
      <xdr:nvSpPr>
        <xdr:cNvPr id="55" name="AutoShape 2">
          <a:extLst>
            <a:ext uri="{FF2B5EF4-FFF2-40B4-BE49-F238E27FC236}">
              <a16:creationId xmlns:a16="http://schemas.microsoft.com/office/drawing/2014/main" id="{B0BF8326-FEFF-47C7-AF0B-DEF9BFA6A642}"/>
            </a:ext>
          </a:extLst>
        </xdr:cNvPr>
        <xdr:cNvSpPr>
          <a:spLocks noChangeArrowheads="1"/>
        </xdr:cNvSpPr>
      </xdr:nvSpPr>
      <xdr:spPr bwMode="auto">
        <a:xfrm>
          <a:off x="1312284" y="8922834"/>
          <a:ext cx="5162550" cy="333856"/>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41</xdr:row>
          <xdr:rowOff>152400</xdr:rowOff>
        </xdr:from>
        <xdr:to>
          <xdr:col>10</xdr:col>
          <xdr:colOff>19050</xdr:colOff>
          <xdr:row>42</xdr:row>
          <xdr:rowOff>209550</xdr:rowOff>
        </xdr:to>
        <xdr:sp macro="" textlink="">
          <xdr:nvSpPr>
            <xdr:cNvPr id="215157" name="Check Box 117" hidden="1">
              <a:extLst>
                <a:ext uri="{63B3BB69-23CF-44E3-9099-C40C66FF867C}">
                  <a14:compatExt spid="_x0000_s215157"/>
                </a:ext>
                <a:ext uri="{FF2B5EF4-FFF2-40B4-BE49-F238E27FC236}">
                  <a16:creationId xmlns:a16="http://schemas.microsoft.com/office/drawing/2014/main" id="{00000000-0008-0000-0500-000075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46</xdr:row>
          <xdr:rowOff>38100</xdr:rowOff>
        </xdr:from>
        <xdr:to>
          <xdr:col>24</xdr:col>
          <xdr:colOff>104775</xdr:colOff>
          <xdr:row>46</xdr:row>
          <xdr:rowOff>152400</xdr:rowOff>
        </xdr:to>
        <xdr:sp macro="" textlink="">
          <xdr:nvSpPr>
            <xdr:cNvPr id="215158" name="Check Box 118" hidden="1">
              <a:extLst>
                <a:ext uri="{63B3BB69-23CF-44E3-9099-C40C66FF867C}">
                  <a14:compatExt spid="_x0000_s215158"/>
                </a:ext>
                <a:ext uri="{FF2B5EF4-FFF2-40B4-BE49-F238E27FC236}">
                  <a16:creationId xmlns:a16="http://schemas.microsoft.com/office/drawing/2014/main" id="{00000000-0008-0000-0500-000076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xdr:twoCellAnchor>
    <xdr:from>
      <xdr:col>5</xdr:col>
      <xdr:colOff>40076</xdr:colOff>
      <xdr:row>46</xdr:row>
      <xdr:rowOff>151828</xdr:rowOff>
    </xdr:from>
    <xdr:to>
      <xdr:col>31</xdr:col>
      <xdr:colOff>78176</xdr:colOff>
      <xdr:row>48</xdr:row>
      <xdr:rowOff>68792</xdr:rowOff>
    </xdr:to>
    <xdr:sp macro="" textlink="">
      <xdr:nvSpPr>
        <xdr:cNvPr id="56" name="AutoShape 2">
          <a:extLst>
            <a:ext uri="{FF2B5EF4-FFF2-40B4-BE49-F238E27FC236}">
              <a16:creationId xmlns:a16="http://schemas.microsoft.com/office/drawing/2014/main" id="{49CDD9B7-70FC-4420-8A76-9666A1D7E691}"/>
            </a:ext>
          </a:extLst>
        </xdr:cNvPr>
        <xdr:cNvSpPr>
          <a:spLocks noChangeArrowheads="1"/>
        </xdr:cNvSpPr>
      </xdr:nvSpPr>
      <xdr:spPr bwMode="auto">
        <a:xfrm>
          <a:off x="1284676" y="9638728"/>
          <a:ext cx="5162550" cy="323364"/>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161925</xdr:colOff>
          <xdr:row>45</xdr:row>
          <xdr:rowOff>209550</xdr:rowOff>
        </xdr:from>
        <xdr:to>
          <xdr:col>9</xdr:col>
          <xdr:colOff>161925</xdr:colOff>
          <xdr:row>46</xdr:row>
          <xdr:rowOff>161925</xdr:rowOff>
        </xdr:to>
        <xdr:sp macro="" textlink="">
          <xdr:nvSpPr>
            <xdr:cNvPr id="215159" name="Check Box 119" hidden="1">
              <a:extLst>
                <a:ext uri="{63B3BB69-23CF-44E3-9099-C40C66FF867C}">
                  <a14:compatExt spid="_x0000_s215159"/>
                </a:ext>
                <a:ext uri="{FF2B5EF4-FFF2-40B4-BE49-F238E27FC236}">
                  <a16:creationId xmlns:a16="http://schemas.microsoft.com/office/drawing/2014/main" id="{00000000-0008-0000-0500-000077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54</xdr:row>
          <xdr:rowOff>47625</xdr:rowOff>
        </xdr:from>
        <xdr:to>
          <xdr:col>19</xdr:col>
          <xdr:colOff>161925</xdr:colOff>
          <xdr:row>55</xdr:row>
          <xdr:rowOff>0</xdr:rowOff>
        </xdr:to>
        <xdr:sp macro="" textlink="">
          <xdr:nvSpPr>
            <xdr:cNvPr id="215160" name="Check Box 120" hidden="1">
              <a:extLst>
                <a:ext uri="{63B3BB69-23CF-44E3-9099-C40C66FF867C}">
                  <a14:compatExt spid="_x0000_s215160"/>
                </a:ext>
                <a:ext uri="{FF2B5EF4-FFF2-40B4-BE49-F238E27FC236}">
                  <a16:creationId xmlns:a16="http://schemas.microsoft.com/office/drawing/2014/main" id="{00000000-0008-0000-0500-000078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　⇒欠席者への周知方法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54</xdr:row>
          <xdr:rowOff>219075</xdr:rowOff>
        </xdr:from>
        <xdr:to>
          <xdr:col>14</xdr:col>
          <xdr:colOff>123825</xdr:colOff>
          <xdr:row>56</xdr:row>
          <xdr:rowOff>38100</xdr:rowOff>
        </xdr:to>
        <xdr:sp macro="" textlink="">
          <xdr:nvSpPr>
            <xdr:cNvPr id="215161" name="Check Box 121" hidden="1">
              <a:extLst>
                <a:ext uri="{63B3BB69-23CF-44E3-9099-C40C66FF867C}">
                  <a14:compatExt spid="_x0000_s215161"/>
                </a:ext>
                <a:ext uri="{FF2B5EF4-FFF2-40B4-BE49-F238E27FC236}">
                  <a16:creationId xmlns:a16="http://schemas.microsoft.com/office/drawing/2014/main" id="{00000000-0008-0000-0500-000079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54</xdr:row>
          <xdr:rowOff>9525</xdr:rowOff>
        </xdr:from>
        <xdr:to>
          <xdr:col>24</xdr:col>
          <xdr:colOff>161925</xdr:colOff>
          <xdr:row>55</xdr:row>
          <xdr:rowOff>9525</xdr:rowOff>
        </xdr:to>
        <xdr:sp macro="" textlink="">
          <xdr:nvSpPr>
            <xdr:cNvPr id="215162" name="Check Box 122" hidden="1">
              <a:extLst>
                <a:ext uri="{63B3BB69-23CF-44E3-9099-C40C66FF867C}">
                  <a14:compatExt spid="_x0000_s215162"/>
                </a:ext>
                <a:ext uri="{FF2B5EF4-FFF2-40B4-BE49-F238E27FC236}">
                  <a16:creationId xmlns:a16="http://schemas.microsoft.com/office/drawing/2014/main" id="{00000000-0008-0000-0500-00007A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xdr:row>
          <xdr:rowOff>28575</xdr:rowOff>
        </xdr:from>
        <xdr:to>
          <xdr:col>28</xdr:col>
          <xdr:colOff>19050</xdr:colOff>
          <xdr:row>54</xdr:row>
          <xdr:rowOff>228600</xdr:rowOff>
        </xdr:to>
        <xdr:sp macro="" textlink="">
          <xdr:nvSpPr>
            <xdr:cNvPr id="215163" name="Check Box 123" hidden="1">
              <a:extLst>
                <a:ext uri="{63B3BB69-23CF-44E3-9099-C40C66FF867C}">
                  <a14:compatExt spid="_x0000_s215163"/>
                </a:ext>
                <a:ext uri="{FF2B5EF4-FFF2-40B4-BE49-F238E27FC236}">
                  <a16:creationId xmlns:a16="http://schemas.microsoft.com/office/drawing/2014/main" id="{00000000-0008-0000-0500-00007B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114</xdr:row>
          <xdr:rowOff>9525</xdr:rowOff>
        </xdr:from>
        <xdr:to>
          <xdr:col>15</xdr:col>
          <xdr:colOff>47625</xdr:colOff>
          <xdr:row>115</xdr:row>
          <xdr:rowOff>9525</xdr:rowOff>
        </xdr:to>
        <xdr:sp macro="" textlink="">
          <xdr:nvSpPr>
            <xdr:cNvPr id="215164" name="Check Box 124" hidden="1">
              <a:extLst>
                <a:ext uri="{63B3BB69-23CF-44E3-9099-C40C66FF867C}">
                  <a14:compatExt spid="_x0000_s215164"/>
                </a:ext>
                <a:ext uri="{FF2B5EF4-FFF2-40B4-BE49-F238E27FC236}">
                  <a16:creationId xmlns:a16="http://schemas.microsoft.com/office/drawing/2014/main" id="{00000000-0008-0000-0500-00007C4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アプリ</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19050</xdr:rowOff>
        </xdr:from>
        <xdr:to>
          <xdr:col>1</xdr:col>
          <xdr:colOff>66675</xdr:colOff>
          <xdr:row>3</xdr:row>
          <xdr:rowOff>0</xdr:rowOff>
        </xdr:to>
        <xdr:sp macro="" textlink="">
          <xdr:nvSpPr>
            <xdr:cNvPr id="216066" name="Check Box 2" hidden="1">
              <a:extLst>
                <a:ext uri="{63B3BB69-23CF-44E3-9099-C40C66FF867C}">
                  <a14:compatExt spid="_x0000_s216066"/>
                </a:ext>
                <a:ext uri="{FF2B5EF4-FFF2-40B4-BE49-F238E27FC236}">
                  <a16:creationId xmlns:a16="http://schemas.microsoft.com/office/drawing/2014/main" id="{00000000-0008-0000-0600-00000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直営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123825</xdr:rowOff>
        </xdr:from>
        <xdr:to>
          <xdr:col>2</xdr:col>
          <xdr:colOff>104775</xdr:colOff>
          <xdr:row>6</xdr:row>
          <xdr:rowOff>114300</xdr:rowOff>
        </xdr:to>
        <xdr:sp macro="" textlink="">
          <xdr:nvSpPr>
            <xdr:cNvPr id="216067" name="Check Box 3" hidden="1">
              <a:extLst>
                <a:ext uri="{63B3BB69-23CF-44E3-9099-C40C66FF867C}">
                  <a14:compatExt spid="_x0000_s216067"/>
                </a:ext>
                <a:ext uri="{FF2B5EF4-FFF2-40B4-BE49-F238E27FC236}">
                  <a16:creationId xmlns:a16="http://schemas.microsoft.com/office/drawing/2014/main" id="{00000000-0008-0000-0600-00000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152400</xdr:rowOff>
        </xdr:from>
        <xdr:to>
          <xdr:col>2</xdr:col>
          <xdr:colOff>114300</xdr:colOff>
          <xdr:row>9</xdr:row>
          <xdr:rowOff>152400</xdr:rowOff>
        </xdr:to>
        <xdr:sp macro="" textlink="">
          <xdr:nvSpPr>
            <xdr:cNvPr id="216068" name="Check Box 4" hidden="1">
              <a:extLst>
                <a:ext uri="{63B3BB69-23CF-44E3-9099-C40C66FF867C}">
                  <a14:compatExt spid="_x0000_s216068"/>
                </a:ext>
                <a:ext uri="{FF2B5EF4-FFF2-40B4-BE49-F238E27FC236}">
                  <a16:creationId xmlns:a16="http://schemas.microsoft.com/office/drawing/2014/main" id="{00000000-0008-0000-0600-00000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全面委託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132</xdr:row>
          <xdr:rowOff>180975</xdr:rowOff>
        </xdr:from>
        <xdr:to>
          <xdr:col>16</xdr:col>
          <xdr:colOff>104775</xdr:colOff>
          <xdr:row>133</xdr:row>
          <xdr:rowOff>190500</xdr:rowOff>
        </xdr:to>
        <xdr:sp macro="" textlink="">
          <xdr:nvSpPr>
            <xdr:cNvPr id="216069" name="Check Box 5" hidden="1">
              <a:extLst>
                <a:ext uri="{63B3BB69-23CF-44E3-9099-C40C66FF867C}">
                  <a14:compatExt spid="_x0000_s216069"/>
                </a:ext>
                <a:ext uri="{FF2B5EF4-FFF2-40B4-BE49-F238E27FC236}">
                  <a16:creationId xmlns:a16="http://schemas.microsoft.com/office/drawing/2014/main" id="{00000000-0008-0000-0600-00000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132</xdr:row>
          <xdr:rowOff>171450</xdr:rowOff>
        </xdr:from>
        <xdr:to>
          <xdr:col>19</xdr:col>
          <xdr:colOff>28575</xdr:colOff>
          <xdr:row>133</xdr:row>
          <xdr:rowOff>200025</xdr:rowOff>
        </xdr:to>
        <xdr:sp macro="" textlink="">
          <xdr:nvSpPr>
            <xdr:cNvPr id="216070" name="Check Box 6" hidden="1">
              <a:extLst>
                <a:ext uri="{63B3BB69-23CF-44E3-9099-C40C66FF867C}">
                  <a14:compatExt spid="_x0000_s216070"/>
                </a:ext>
                <a:ext uri="{FF2B5EF4-FFF2-40B4-BE49-F238E27FC236}">
                  <a16:creationId xmlns:a16="http://schemas.microsoft.com/office/drawing/2014/main" id="{00000000-0008-0000-0600-00000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133</xdr:row>
          <xdr:rowOff>180975</xdr:rowOff>
        </xdr:from>
        <xdr:to>
          <xdr:col>16</xdr:col>
          <xdr:colOff>104775</xdr:colOff>
          <xdr:row>134</xdr:row>
          <xdr:rowOff>180975</xdr:rowOff>
        </xdr:to>
        <xdr:sp macro="" textlink="">
          <xdr:nvSpPr>
            <xdr:cNvPr id="216071" name="Check Box 7" hidden="1">
              <a:extLst>
                <a:ext uri="{63B3BB69-23CF-44E3-9099-C40C66FF867C}">
                  <a14:compatExt spid="_x0000_s216071"/>
                </a:ext>
                <a:ext uri="{FF2B5EF4-FFF2-40B4-BE49-F238E27FC236}">
                  <a16:creationId xmlns:a16="http://schemas.microsoft.com/office/drawing/2014/main" id="{00000000-0008-0000-0600-00000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133</xdr:row>
          <xdr:rowOff>171450</xdr:rowOff>
        </xdr:from>
        <xdr:to>
          <xdr:col>19</xdr:col>
          <xdr:colOff>28575</xdr:colOff>
          <xdr:row>134</xdr:row>
          <xdr:rowOff>180975</xdr:rowOff>
        </xdr:to>
        <xdr:sp macro="" textlink="">
          <xdr:nvSpPr>
            <xdr:cNvPr id="216072" name="Check Box 8" hidden="1">
              <a:extLst>
                <a:ext uri="{63B3BB69-23CF-44E3-9099-C40C66FF867C}">
                  <a14:compatExt spid="_x0000_s216072"/>
                </a:ext>
                <a:ext uri="{FF2B5EF4-FFF2-40B4-BE49-F238E27FC236}">
                  <a16:creationId xmlns:a16="http://schemas.microsoft.com/office/drawing/2014/main" id="{00000000-0008-0000-0600-00000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132</xdr:row>
          <xdr:rowOff>180975</xdr:rowOff>
        </xdr:from>
        <xdr:to>
          <xdr:col>30</xdr:col>
          <xdr:colOff>104775</xdr:colOff>
          <xdr:row>133</xdr:row>
          <xdr:rowOff>190500</xdr:rowOff>
        </xdr:to>
        <xdr:sp macro="" textlink="">
          <xdr:nvSpPr>
            <xdr:cNvPr id="216073" name="Check Box 9" hidden="1">
              <a:extLst>
                <a:ext uri="{63B3BB69-23CF-44E3-9099-C40C66FF867C}">
                  <a14:compatExt spid="_x0000_s216073"/>
                </a:ext>
                <a:ext uri="{FF2B5EF4-FFF2-40B4-BE49-F238E27FC236}">
                  <a16:creationId xmlns:a16="http://schemas.microsoft.com/office/drawing/2014/main" id="{00000000-0008-0000-0600-00000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132</xdr:row>
          <xdr:rowOff>171450</xdr:rowOff>
        </xdr:from>
        <xdr:to>
          <xdr:col>32</xdr:col>
          <xdr:colOff>57150</xdr:colOff>
          <xdr:row>133</xdr:row>
          <xdr:rowOff>200025</xdr:rowOff>
        </xdr:to>
        <xdr:sp macro="" textlink="">
          <xdr:nvSpPr>
            <xdr:cNvPr id="216074" name="Check Box 10" hidden="1">
              <a:extLst>
                <a:ext uri="{63B3BB69-23CF-44E3-9099-C40C66FF867C}">
                  <a14:compatExt spid="_x0000_s216074"/>
                </a:ext>
                <a:ext uri="{FF2B5EF4-FFF2-40B4-BE49-F238E27FC236}">
                  <a16:creationId xmlns:a16="http://schemas.microsoft.com/office/drawing/2014/main" id="{00000000-0008-0000-0600-00000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133</xdr:row>
          <xdr:rowOff>180975</xdr:rowOff>
        </xdr:from>
        <xdr:to>
          <xdr:col>30</xdr:col>
          <xdr:colOff>104775</xdr:colOff>
          <xdr:row>134</xdr:row>
          <xdr:rowOff>180975</xdr:rowOff>
        </xdr:to>
        <xdr:sp macro="" textlink="">
          <xdr:nvSpPr>
            <xdr:cNvPr id="216075" name="Check Box 11" hidden="1">
              <a:extLst>
                <a:ext uri="{63B3BB69-23CF-44E3-9099-C40C66FF867C}">
                  <a14:compatExt spid="_x0000_s216075"/>
                </a:ext>
                <a:ext uri="{FF2B5EF4-FFF2-40B4-BE49-F238E27FC236}">
                  <a16:creationId xmlns:a16="http://schemas.microsoft.com/office/drawing/2014/main" id="{00000000-0008-0000-0600-00000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104775</xdr:colOff>
          <xdr:row>133</xdr:row>
          <xdr:rowOff>171450</xdr:rowOff>
        </xdr:from>
        <xdr:to>
          <xdr:col>32</xdr:col>
          <xdr:colOff>85725</xdr:colOff>
          <xdr:row>134</xdr:row>
          <xdr:rowOff>180975</xdr:rowOff>
        </xdr:to>
        <xdr:sp macro="" textlink="">
          <xdr:nvSpPr>
            <xdr:cNvPr id="216076" name="Check Box 12" hidden="1">
              <a:extLst>
                <a:ext uri="{63B3BB69-23CF-44E3-9099-C40C66FF867C}">
                  <a14:compatExt spid="_x0000_s216076"/>
                </a:ext>
                <a:ext uri="{FF2B5EF4-FFF2-40B4-BE49-F238E27FC236}">
                  <a16:creationId xmlns:a16="http://schemas.microsoft.com/office/drawing/2014/main" id="{00000000-0008-0000-0600-00000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149</xdr:row>
          <xdr:rowOff>180975</xdr:rowOff>
        </xdr:from>
        <xdr:to>
          <xdr:col>10</xdr:col>
          <xdr:colOff>9525</xdr:colOff>
          <xdr:row>151</xdr:row>
          <xdr:rowOff>9525</xdr:rowOff>
        </xdr:to>
        <xdr:sp macro="" textlink="">
          <xdr:nvSpPr>
            <xdr:cNvPr id="216077" name="Check Box 13" hidden="1">
              <a:extLst>
                <a:ext uri="{63B3BB69-23CF-44E3-9099-C40C66FF867C}">
                  <a14:compatExt spid="_x0000_s216077"/>
                </a:ext>
                <a:ext uri="{FF2B5EF4-FFF2-40B4-BE49-F238E27FC236}">
                  <a16:creationId xmlns:a16="http://schemas.microsoft.com/office/drawing/2014/main" id="{00000000-0008-0000-0600-00000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149</xdr:row>
          <xdr:rowOff>180975</xdr:rowOff>
        </xdr:from>
        <xdr:to>
          <xdr:col>30</xdr:col>
          <xdr:colOff>142875</xdr:colOff>
          <xdr:row>151</xdr:row>
          <xdr:rowOff>9525</xdr:rowOff>
        </xdr:to>
        <xdr:sp macro="" textlink="">
          <xdr:nvSpPr>
            <xdr:cNvPr id="216078" name="Check Box 14" hidden="1">
              <a:extLst>
                <a:ext uri="{63B3BB69-23CF-44E3-9099-C40C66FF867C}">
                  <a14:compatExt spid="_x0000_s216078"/>
                </a:ext>
                <a:ext uri="{FF2B5EF4-FFF2-40B4-BE49-F238E27FC236}">
                  <a16:creationId xmlns:a16="http://schemas.microsoft.com/office/drawing/2014/main" id="{00000000-0008-0000-0600-00000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149</xdr:row>
          <xdr:rowOff>180975</xdr:rowOff>
        </xdr:from>
        <xdr:to>
          <xdr:col>21</xdr:col>
          <xdr:colOff>85725</xdr:colOff>
          <xdr:row>151</xdr:row>
          <xdr:rowOff>47625</xdr:rowOff>
        </xdr:to>
        <xdr:sp macro="" textlink="">
          <xdr:nvSpPr>
            <xdr:cNvPr id="216079" name="Check Box 15" hidden="1">
              <a:extLst>
                <a:ext uri="{63B3BB69-23CF-44E3-9099-C40C66FF867C}">
                  <a14:compatExt spid="_x0000_s216079"/>
                </a:ext>
                <a:ext uri="{FF2B5EF4-FFF2-40B4-BE49-F238E27FC236}">
                  <a16:creationId xmlns:a16="http://schemas.microsoft.com/office/drawing/2014/main" id="{00000000-0008-0000-0600-00000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しているが記録がない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170</xdr:row>
          <xdr:rowOff>152400</xdr:rowOff>
        </xdr:from>
        <xdr:to>
          <xdr:col>15</xdr:col>
          <xdr:colOff>47625</xdr:colOff>
          <xdr:row>172</xdr:row>
          <xdr:rowOff>19050</xdr:rowOff>
        </xdr:to>
        <xdr:sp macro="" textlink="">
          <xdr:nvSpPr>
            <xdr:cNvPr id="216080" name="Check Box 16" hidden="1">
              <a:extLst>
                <a:ext uri="{63B3BB69-23CF-44E3-9099-C40C66FF867C}">
                  <a14:compatExt spid="_x0000_s216080"/>
                </a:ext>
                <a:ext uri="{FF2B5EF4-FFF2-40B4-BE49-F238E27FC236}">
                  <a16:creationId xmlns:a16="http://schemas.microsoft.com/office/drawing/2014/main" id="{00000000-0008-0000-0600-00001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170</xdr:row>
          <xdr:rowOff>161925</xdr:rowOff>
        </xdr:from>
        <xdr:to>
          <xdr:col>21</xdr:col>
          <xdr:colOff>85725</xdr:colOff>
          <xdr:row>172</xdr:row>
          <xdr:rowOff>19050</xdr:rowOff>
        </xdr:to>
        <xdr:sp macro="" textlink="">
          <xdr:nvSpPr>
            <xdr:cNvPr id="216081" name="Check Box 17" hidden="1">
              <a:extLst>
                <a:ext uri="{63B3BB69-23CF-44E3-9099-C40C66FF867C}">
                  <a14:compatExt spid="_x0000_s216081"/>
                </a:ext>
                <a:ext uri="{FF2B5EF4-FFF2-40B4-BE49-F238E27FC236}">
                  <a16:creationId xmlns:a16="http://schemas.microsoft.com/office/drawing/2014/main" id="{00000000-0008-0000-0600-00001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168</xdr:row>
          <xdr:rowOff>161925</xdr:rowOff>
        </xdr:from>
        <xdr:to>
          <xdr:col>15</xdr:col>
          <xdr:colOff>47625</xdr:colOff>
          <xdr:row>170</xdr:row>
          <xdr:rowOff>28575</xdr:rowOff>
        </xdr:to>
        <xdr:sp macro="" textlink="">
          <xdr:nvSpPr>
            <xdr:cNvPr id="216082" name="Check Box 18" hidden="1">
              <a:extLst>
                <a:ext uri="{63B3BB69-23CF-44E3-9099-C40C66FF867C}">
                  <a14:compatExt spid="_x0000_s216082"/>
                </a:ext>
                <a:ext uri="{FF2B5EF4-FFF2-40B4-BE49-F238E27FC236}">
                  <a16:creationId xmlns:a16="http://schemas.microsoft.com/office/drawing/2014/main" id="{00000000-0008-0000-0600-00001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168</xdr:row>
          <xdr:rowOff>171450</xdr:rowOff>
        </xdr:from>
        <xdr:to>
          <xdr:col>21</xdr:col>
          <xdr:colOff>85725</xdr:colOff>
          <xdr:row>170</xdr:row>
          <xdr:rowOff>38100</xdr:rowOff>
        </xdr:to>
        <xdr:sp macro="" textlink="">
          <xdr:nvSpPr>
            <xdr:cNvPr id="216083" name="Check Box 19" hidden="1">
              <a:extLst>
                <a:ext uri="{63B3BB69-23CF-44E3-9099-C40C66FF867C}">
                  <a14:compatExt spid="_x0000_s216083"/>
                </a:ext>
                <a:ext uri="{FF2B5EF4-FFF2-40B4-BE49-F238E27FC236}">
                  <a16:creationId xmlns:a16="http://schemas.microsoft.com/office/drawing/2014/main" id="{00000000-0008-0000-0600-00001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172</xdr:row>
          <xdr:rowOff>161925</xdr:rowOff>
        </xdr:from>
        <xdr:to>
          <xdr:col>18</xdr:col>
          <xdr:colOff>142875</xdr:colOff>
          <xdr:row>174</xdr:row>
          <xdr:rowOff>28575</xdr:rowOff>
        </xdr:to>
        <xdr:sp macro="" textlink="">
          <xdr:nvSpPr>
            <xdr:cNvPr id="216084" name="Check Box 20" hidden="1">
              <a:extLst>
                <a:ext uri="{63B3BB69-23CF-44E3-9099-C40C66FF867C}">
                  <a14:compatExt spid="_x0000_s216084"/>
                </a:ext>
                <a:ext uri="{FF2B5EF4-FFF2-40B4-BE49-F238E27FC236}">
                  <a16:creationId xmlns:a16="http://schemas.microsoft.com/office/drawing/2014/main" id="{00000000-0008-0000-0600-00001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記録あり（1年間保存）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172</xdr:row>
          <xdr:rowOff>161925</xdr:rowOff>
        </xdr:from>
        <xdr:to>
          <xdr:col>23</xdr:col>
          <xdr:colOff>9525</xdr:colOff>
          <xdr:row>174</xdr:row>
          <xdr:rowOff>38100</xdr:rowOff>
        </xdr:to>
        <xdr:sp macro="" textlink="">
          <xdr:nvSpPr>
            <xdr:cNvPr id="216085" name="Check Box 21" hidden="1">
              <a:extLst>
                <a:ext uri="{63B3BB69-23CF-44E3-9099-C40C66FF867C}">
                  <a14:compatExt spid="_x0000_s216085"/>
                </a:ext>
                <a:ext uri="{FF2B5EF4-FFF2-40B4-BE49-F238E27FC236}">
                  <a16:creationId xmlns:a16="http://schemas.microsoft.com/office/drawing/2014/main" id="{00000000-0008-0000-0600-00001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114300</xdr:rowOff>
        </xdr:from>
        <xdr:to>
          <xdr:col>2</xdr:col>
          <xdr:colOff>104775</xdr:colOff>
          <xdr:row>17</xdr:row>
          <xdr:rowOff>104775</xdr:rowOff>
        </xdr:to>
        <xdr:sp macro="" textlink="">
          <xdr:nvSpPr>
            <xdr:cNvPr id="216086" name="Check Box 22" hidden="1">
              <a:extLst>
                <a:ext uri="{63B3BB69-23CF-44E3-9099-C40C66FF867C}">
                  <a14:compatExt spid="_x0000_s216086"/>
                </a:ext>
                <a:ext uri="{FF2B5EF4-FFF2-40B4-BE49-F238E27FC236}">
                  <a16:creationId xmlns:a16="http://schemas.microsoft.com/office/drawing/2014/main" id="{00000000-0008-0000-0600-00001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搬入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9525</xdr:rowOff>
        </xdr:from>
        <xdr:to>
          <xdr:col>12</xdr:col>
          <xdr:colOff>161925</xdr:colOff>
          <xdr:row>13</xdr:row>
          <xdr:rowOff>180975</xdr:rowOff>
        </xdr:to>
        <xdr:sp macro="" textlink="">
          <xdr:nvSpPr>
            <xdr:cNvPr id="216087" name="Check Box 23" hidden="1">
              <a:extLst>
                <a:ext uri="{63B3BB69-23CF-44E3-9099-C40C66FF867C}">
                  <a14:compatExt spid="_x0000_s216087"/>
                </a:ext>
                <a:ext uri="{FF2B5EF4-FFF2-40B4-BE49-F238E27FC236}">
                  <a16:creationId xmlns:a16="http://schemas.microsoft.com/office/drawing/2014/main" id="{00000000-0008-0000-0600-00001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連携施設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13</xdr:row>
          <xdr:rowOff>9525</xdr:rowOff>
        </xdr:from>
        <xdr:to>
          <xdr:col>31</xdr:col>
          <xdr:colOff>161925</xdr:colOff>
          <xdr:row>14</xdr:row>
          <xdr:rowOff>9525</xdr:rowOff>
        </xdr:to>
        <xdr:sp macro="" textlink="">
          <xdr:nvSpPr>
            <xdr:cNvPr id="216088" name="Check Box 24" hidden="1">
              <a:extLst>
                <a:ext uri="{63B3BB69-23CF-44E3-9099-C40C66FF867C}">
                  <a14:compatExt spid="_x0000_s216088"/>
                </a:ext>
                <a:ext uri="{FF2B5EF4-FFF2-40B4-BE49-F238E27FC236}">
                  <a16:creationId xmlns:a16="http://schemas.microsoft.com/office/drawing/2014/main" id="{00000000-0008-0000-0600-00001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同一・関連法人が運営する事業所、社会福祉施設、医療機関等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22</xdr:row>
          <xdr:rowOff>19050</xdr:rowOff>
        </xdr:from>
        <xdr:to>
          <xdr:col>28</xdr:col>
          <xdr:colOff>142875</xdr:colOff>
          <xdr:row>22</xdr:row>
          <xdr:rowOff>180975</xdr:rowOff>
        </xdr:to>
        <xdr:sp macro="" textlink="">
          <xdr:nvSpPr>
            <xdr:cNvPr id="216089" name="Check Box 25" hidden="1">
              <a:extLst>
                <a:ext uri="{63B3BB69-23CF-44E3-9099-C40C66FF867C}">
                  <a14:compatExt spid="_x0000_s216089"/>
                </a:ext>
                <a:ext uri="{FF2B5EF4-FFF2-40B4-BE49-F238E27FC236}">
                  <a16:creationId xmlns:a16="http://schemas.microsoft.com/office/drawing/2014/main" id="{00000000-0008-0000-0600-00001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104775</xdr:colOff>
          <xdr:row>13</xdr:row>
          <xdr:rowOff>9525</xdr:rowOff>
        </xdr:from>
        <xdr:to>
          <xdr:col>35</xdr:col>
          <xdr:colOff>28575</xdr:colOff>
          <xdr:row>13</xdr:row>
          <xdr:rowOff>180975</xdr:rowOff>
        </xdr:to>
        <xdr:sp macro="" textlink="">
          <xdr:nvSpPr>
            <xdr:cNvPr id="216090" name="Check Box 26" hidden="1">
              <a:extLst>
                <a:ext uri="{63B3BB69-23CF-44E3-9099-C40C66FF867C}">
                  <a14:compatExt spid="_x0000_s216090"/>
                </a:ext>
                <a:ext uri="{FF2B5EF4-FFF2-40B4-BE49-F238E27FC236}">
                  <a16:creationId xmlns:a16="http://schemas.microsoft.com/office/drawing/2014/main" id="{00000000-0008-0000-0600-00001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23</xdr:row>
          <xdr:rowOff>9525</xdr:rowOff>
        </xdr:from>
        <xdr:to>
          <xdr:col>33</xdr:col>
          <xdr:colOff>161925</xdr:colOff>
          <xdr:row>23</xdr:row>
          <xdr:rowOff>180975</xdr:rowOff>
        </xdr:to>
        <xdr:sp macro="" textlink="">
          <xdr:nvSpPr>
            <xdr:cNvPr id="216091" name="Check Box 27" hidden="1">
              <a:extLst>
                <a:ext uri="{63B3BB69-23CF-44E3-9099-C40C66FF867C}">
                  <a14:compatExt spid="_x0000_s216091"/>
                </a:ext>
                <a:ext uri="{FF2B5EF4-FFF2-40B4-BE49-F238E27FC236}">
                  <a16:creationId xmlns:a16="http://schemas.microsoft.com/office/drawing/2014/main" id="{00000000-0008-0000-0600-00001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20</xdr:row>
          <xdr:rowOff>19050</xdr:rowOff>
        </xdr:from>
        <xdr:to>
          <xdr:col>28</xdr:col>
          <xdr:colOff>9525</xdr:colOff>
          <xdr:row>20</xdr:row>
          <xdr:rowOff>180975</xdr:rowOff>
        </xdr:to>
        <xdr:sp macro="" textlink="">
          <xdr:nvSpPr>
            <xdr:cNvPr id="216092" name="Check Box 28" hidden="1">
              <a:extLst>
                <a:ext uri="{63B3BB69-23CF-44E3-9099-C40C66FF867C}">
                  <a14:compatExt spid="_x0000_s216092"/>
                </a:ext>
                <a:ext uri="{FF2B5EF4-FFF2-40B4-BE49-F238E27FC236}">
                  <a16:creationId xmlns:a16="http://schemas.microsoft.com/office/drawing/2014/main" id="{00000000-0008-0000-0600-00001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20</xdr:row>
          <xdr:rowOff>19050</xdr:rowOff>
        </xdr:from>
        <xdr:to>
          <xdr:col>30</xdr:col>
          <xdr:colOff>47625</xdr:colOff>
          <xdr:row>20</xdr:row>
          <xdr:rowOff>180975</xdr:rowOff>
        </xdr:to>
        <xdr:sp macro="" textlink="">
          <xdr:nvSpPr>
            <xdr:cNvPr id="216093" name="Check Box 29" hidden="1">
              <a:extLst>
                <a:ext uri="{63B3BB69-23CF-44E3-9099-C40C66FF867C}">
                  <a14:compatExt spid="_x0000_s216093"/>
                </a:ext>
                <a:ext uri="{FF2B5EF4-FFF2-40B4-BE49-F238E27FC236}">
                  <a16:creationId xmlns:a16="http://schemas.microsoft.com/office/drawing/2014/main" id="{00000000-0008-0000-0600-00001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xdr:row>
          <xdr:rowOff>9525</xdr:rowOff>
        </xdr:from>
        <xdr:to>
          <xdr:col>36</xdr:col>
          <xdr:colOff>85725</xdr:colOff>
          <xdr:row>20</xdr:row>
          <xdr:rowOff>171450</xdr:rowOff>
        </xdr:to>
        <xdr:sp macro="" textlink="">
          <xdr:nvSpPr>
            <xdr:cNvPr id="216094" name="Check Box 30" hidden="1">
              <a:extLst>
                <a:ext uri="{63B3BB69-23CF-44E3-9099-C40C66FF867C}">
                  <a14:compatExt spid="_x0000_s216094"/>
                </a:ext>
                <a:ext uri="{FF2B5EF4-FFF2-40B4-BE49-F238E27FC236}">
                  <a16:creationId xmlns:a16="http://schemas.microsoft.com/office/drawing/2014/main" id="{00000000-0008-0000-0600-00001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22</xdr:row>
          <xdr:rowOff>28575</xdr:rowOff>
        </xdr:from>
        <xdr:to>
          <xdr:col>33</xdr:col>
          <xdr:colOff>161925</xdr:colOff>
          <xdr:row>22</xdr:row>
          <xdr:rowOff>190500</xdr:rowOff>
        </xdr:to>
        <xdr:sp macro="" textlink="">
          <xdr:nvSpPr>
            <xdr:cNvPr id="216095" name="Check Box 31" hidden="1">
              <a:extLst>
                <a:ext uri="{63B3BB69-23CF-44E3-9099-C40C66FF867C}">
                  <a14:compatExt spid="_x0000_s216095"/>
                </a:ext>
                <a:ext uri="{FF2B5EF4-FFF2-40B4-BE49-F238E27FC236}">
                  <a16:creationId xmlns:a16="http://schemas.microsoft.com/office/drawing/2014/main" id="{00000000-0008-0000-0600-00001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23</xdr:row>
          <xdr:rowOff>9525</xdr:rowOff>
        </xdr:from>
        <xdr:to>
          <xdr:col>28</xdr:col>
          <xdr:colOff>161925</xdr:colOff>
          <xdr:row>23</xdr:row>
          <xdr:rowOff>190500</xdr:rowOff>
        </xdr:to>
        <xdr:sp macro="" textlink="">
          <xdr:nvSpPr>
            <xdr:cNvPr id="216096" name="Check Box 32" hidden="1">
              <a:extLst>
                <a:ext uri="{63B3BB69-23CF-44E3-9099-C40C66FF867C}">
                  <a14:compatExt spid="_x0000_s216096"/>
                </a:ext>
                <a:ext uri="{FF2B5EF4-FFF2-40B4-BE49-F238E27FC236}">
                  <a16:creationId xmlns:a16="http://schemas.microsoft.com/office/drawing/2014/main" id="{00000000-0008-0000-0600-00002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29</xdr:row>
          <xdr:rowOff>161925</xdr:rowOff>
        </xdr:from>
        <xdr:to>
          <xdr:col>14</xdr:col>
          <xdr:colOff>47625</xdr:colOff>
          <xdr:row>31</xdr:row>
          <xdr:rowOff>19050</xdr:rowOff>
        </xdr:to>
        <xdr:sp macro="" textlink="">
          <xdr:nvSpPr>
            <xdr:cNvPr id="216097" name="Check Box 33" hidden="1">
              <a:extLst>
                <a:ext uri="{63B3BB69-23CF-44E3-9099-C40C66FF867C}">
                  <a14:compatExt spid="_x0000_s216097"/>
                </a:ext>
                <a:ext uri="{FF2B5EF4-FFF2-40B4-BE49-F238E27FC236}">
                  <a16:creationId xmlns:a16="http://schemas.microsoft.com/office/drawing/2014/main" id="{00000000-0008-0000-0600-00002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評価・改善を行っている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29</xdr:row>
          <xdr:rowOff>171450</xdr:rowOff>
        </xdr:from>
        <xdr:to>
          <xdr:col>28</xdr:col>
          <xdr:colOff>9525</xdr:colOff>
          <xdr:row>31</xdr:row>
          <xdr:rowOff>9525</xdr:rowOff>
        </xdr:to>
        <xdr:sp macro="" textlink="">
          <xdr:nvSpPr>
            <xdr:cNvPr id="216098" name="Check Box 34" hidden="1">
              <a:extLst>
                <a:ext uri="{63B3BB69-23CF-44E3-9099-C40C66FF867C}">
                  <a14:compatExt spid="_x0000_s216098"/>
                </a:ext>
                <a:ext uri="{FF2B5EF4-FFF2-40B4-BE49-F238E27FC236}">
                  <a16:creationId xmlns:a16="http://schemas.microsoft.com/office/drawing/2014/main" id="{00000000-0008-0000-0600-00002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評価・改善を行っていない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25</xdr:row>
          <xdr:rowOff>180975</xdr:rowOff>
        </xdr:from>
        <xdr:to>
          <xdr:col>16</xdr:col>
          <xdr:colOff>9525</xdr:colOff>
          <xdr:row>26</xdr:row>
          <xdr:rowOff>180975</xdr:rowOff>
        </xdr:to>
        <xdr:sp macro="" textlink="">
          <xdr:nvSpPr>
            <xdr:cNvPr id="216099" name="Check Box 35" hidden="1">
              <a:extLst>
                <a:ext uri="{63B3BB69-23CF-44E3-9099-C40C66FF867C}">
                  <a14:compatExt spid="_x0000_s216099"/>
                </a:ext>
                <a:ext uri="{FF2B5EF4-FFF2-40B4-BE49-F238E27FC236}">
                  <a16:creationId xmlns:a16="http://schemas.microsoft.com/office/drawing/2014/main" id="{00000000-0008-0000-0600-00002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全体的な計画に盛り込んでいる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25</xdr:row>
          <xdr:rowOff>180975</xdr:rowOff>
        </xdr:from>
        <xdr:to>
          <xdr:col>25</xdr:col>
          <xdr:colOff>142875</xdr:colOff>
          <xdr:row>27</xdr:row>
          <xdr:rowOff>9525</xdr:rowOff>
        </xdr:to>
        <xdr:sp macro="" textlink="">
          <xdr:nvSpPr>
            <xdr:cNvPr id="216100" name="Check Box 36" hidden="1">
              <a:extLst>
                <a:ext uri="{63B3BB69-23CF-44E3-9099-C40C66FF867C}">
                  <a14:compatExt spid="_x0000_s216100"/>
                </a:ext>
                <a:ext uri="{FF2B5EF4-FFF2-40B4-BE49-F238E27FC236}">
                  <a16:creationId xmlns:a16="http://schemas.microsoft.com/office/drawing/2014/main" id="{00000000-0008-0000-0600-00002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食育計画を作成している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25</xdr:row>
          <xdr:rowOff>180975</xdr:rowOff>
        </xdr:from>
        <xdr:to>
          <xdr:col>34</xdr:col>
          <xdr:colOff>95250</xdr:colOff>
          <xdr:row>27</xdr:row>
          <xdr:rowOff>9525</xdr:rowOff>
        </xdr:to>
        <xdr:sp macro="" textlink="">
          <xdr:nvSpPr>
            <xdr:cNvPr id="216101" name="Check Box 37" hidden="1">
              <a:extLst>
                <a:ext uri="{63B3BB69-23CF-44E3-9099-C40C66FF867C}">
                  <a14:compatExt spid="_x0000_s216101"/>
                </a:ext>
                <a:ext uri="{FF2B5EF4-FFF2-40B4-BE49-F238E27FC236}">
                  <a16:creationId xmlns:a16="http://schemas.microsoft.com/office/drawing/2014/main" id="{00000000-0008-0000-0600-00002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食育計画を作成していない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28</xdr:row>
          <xdr:rowOff>0</xdr:rowOff>
        </xdr:from>
        <xdr:to>
          <xdr:col>11</xdr:col>
          <xdr:colOff>47625</xdr:colOff>
          <xdr:row>29</xdr:row>
          <xdr:rowOff>9525</xdr:rowOff>
        </xdr:to>
        <xdr:sp macro="" textlink="">
          <xdr:nvSpPr>
            <xdr:cNvPr id="216102" name="Check Box 38" hidden="1">
              <a:extLst>
                <a:ext uri="{63B3BB69-23CF-44E3-9099-C40C66FF867C}">
                  <a14:compatExt spid="_x0000_s216102"/>
                </a:ext>
                <a:ext uri="{FF2B5EF4-FFF2-40B4-BE49-F238E27FC236}">
                  <a16:creationId xmlns:a16="http://schemas.microsoft.com/office/drawing/2014/main" id="{00000000-0008-0000-0600-00002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実践している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27</xdr:row>
          <xdr:rowOff>190500</xdr:rowOff>
        </xdr:from>
        <xdr:to>
          <xdr:col>25</xdr:col>
          <xdr:colOff>66675</xdr:colOff>
          <xdr:row>29</xdr:row>
          <xdr:rowOff>19050</xdr:rowOff>
        </xdr:to>
        <xdr:sp macro="" textlink="">
          <xdr:nvSpPr>
            <xdr:cNvPr id="216103" name="Check Box 39" hidden="1">
              <a:extLst>
                <a:ext uri="{63B3BB69-23CF-44E3-9099-C40C66FF867C}">
                  <a14:compatExt spid="_x0000_s216103"/>
                </a:ext>
                <a:ext uri="{FF2B5EF4-FFF2-40B4-BE49-F238E27FC236}">
                  <a16:creationId xmlns:a16="http://schemas.microsoft.com/office/drawing/2014/main" id="{00000000-0008-0000-0600-00002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実践していない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42</xdr:row>
          <xdr:rowOff>9525</xdr:rowOff>
        </xdr:from>
        <xdr:to>
          <xdr:col>8</xdr:col>
          <xdr:colOff>152400</xdr:colOff>
          <xdr:row>43</xdr:row>
          <xdr:rowOff>9525</xdr:rowOff>
        </xdr:to>
        <xdr:sp macro="" textlink="">
          <xdr:nvSpPr>
            <xdr:cNvPr id="216104" name="Check Box 40" hidden="1">
              <a:extLst>
                <a:ext uri="{63B3BB69-23CF-44E3-9099-C40C66FF867C}">
                  <a14:compatExt spid="_x0000_s216104"/>
                </a:ext>
                <a:ext uri="{FF2B5EF4-FFF2-40B4-BE49-F238E27FC236}">
                  <a16:creationId xmlns:a16="http://schemas.microsoft.com/office/drawing/2014/main" id="{00000000-0008-0000-0600-00002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40</xdr:row>
          <xdr:rowOff>19050</xdr:rowOff>
        </xdr:from>
        <xdr:to>
          <xdr:col>11</xdr:col>
          <xdr:colOff>85725</xdr:colOff>
          <xdr:row>41</xdr:row>
          <xdr:rowOff>9525</xdr:rowOff>
        </xdr:to>
        <xdr:sp macro="" textlink="">
          <xdr:nvSpPr>
            <xdr:cNvPr id="216105" name="Check Box 41" hidden="1">
              <a:extLst>
                <a:ext uri="{63B3BB69-23CF-44E3-9099-C40C66FF867C}">
                  <a14:compatExt spid="_x0000_s216105"/>
                </a:ext>
                <a:ext uri="{FF2B5EF4-FFF2-40B4-BE49-F238E27FC236}">
                  <a16:creationId xmlns:a16="http://schemas.microsoft.com/office/drawing/2014/main" id="{00000000-0008-0000-0600-00002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給食実施前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40</xdr:row>
          <xdr:rowOff>9525</xdr:rowOff>
        </xdr:from>
        <xdr:to>
          <xdr:col>19</xdr:col>
          <xdr:colOff>76200</xdr:colOff>
          <xdr:row>40</xdr:row>
          <xdr:rowOff>190500</xdr:rowOff>
        </xdr:to>
        <xdr:sp macro="" textlink="">
          <xdr:nvSpPr>
            <xdr:cNvPr id="216106" name="Check Box 42" hidden="1">
              <a:extLst>
                <a:ext uri="{63B3BB69-23CF-44E3-9099-C40C66FF867C}">
                  <a14:compatExt spid="_x0000_s216106"/>
                </a:ext>
                <a:ext uri="{FF2B5EF4-FFF2-40B4-BE49-F238E27FC236}">
                  <a16:creationId xmlns:a16="http://schemas.microsoft.com/office/drawing/2014/main" id="{00000000-0008-0000-0600-00002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給食実施後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40</xdr:row>
          <xdr:rowOff>28575</xdr:rowOff>
        </xdr:from>
        <xdr:to>
          <xdr:col>31</xdr:col>
          <xdr:colOff>142875</xdr:colOff>
          <xdr:row>40</xdr:row>
          <xdr:rowOff>171450</xdr:rowOff>
        </xdr:to>
        <xdr:sp macro="" textlink="">
          <xdr:nvSpPr>
            <xdr:cNvPr id="216107" name="Check Box 43" hidden="1">
              <a:extLst>
                <a:ext uri="{63B3BB69-23CF-44E3-9099-C40C66FF867C}">
                  <a14:compatExt spid="_x0000_s216107"/>
                </a:ext>
                <a:ext uri="{FF2B5EF4-FFF2-40B4-BE49-F238E27FC236}">
                  <a16:creationId xmlns:a16="http://schemas.microsoft.com/office/drawing/2014/main" id="{00000000-0008-0000-0600-00002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計算をしていない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42</xdr:row>
          <xdr:rowOff>19050</xdr:rowOff>
        </xdr:from>
        <xdr:to>
          <xdr:col>15</xdr:col>
          <xdr:colOff>123825</xdr:colOff>
          <xdr:row>42</xdr:row>
          <xdr:rowOff>171450</xdr:rowOff>
        </xdr:to>
        <xdr:sp macro="" textlink="">
          <xdr:nvSpPr>
            <xdr:cNvPr id="216108" name="Check Box 44" hidden="1">
              <a:extLst>
                <a:ext uri="{63B3BB69-23CF-44E3-9099-C40C66FF867C}">
                  <a14:compatExt spid="_x0000_s216108"/>
                </a:ext>
                <a:ext uri="{FF2B5EF4-FFF2-40B4-BE49-F238E27FC236}">
                  <a16:creationId xmlns:a16="http://schemas.microsoft.com/office/drawing/2014/main" id="{00000000-0008-0000-0600-00002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37</xdr:row>
          <xdr:rowOff>190500</xdr:rowOff>
        </xdr:from>
        <xdr:to>
          <xdr:col>32</xdr:col>
          <xdr:colOff>228600</xdr:colOff>
          <xdr:row>39</xdr:row>
          <xdr:rowOff>0</xdr:rowOff>
        </xdr:to>
        <xdr:sp macro="" textlink="">
          <xdr:nvSpPr>
            <xdr:cNvPr id="216109" name="Check Box 45" hidden="1">
              <a:extLst>
                <a:ext uri="{63B3BB69-23CF-44E3-9099-C40C66FF867C}">
                  <a14:compatExt spid="_x0000_s216109"/>
                </a:ext>
                <a:ext uri="{FF2B5EF4-FFF2-40B4-BE49-F238E27FC236}">
                  <a16:creationId xmlns:a16="http://schemas.microsoft.com/office/drawing/2014/main" id="{00000000-0008-0000-0600-00002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食事摂取基準を活用していない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38</xdr:row>
          <xdr:rowOff>9525</xdr:rowOff>
        </xdr:from>
        <xdr:to>
          <xdr:col>17</xdr:col>
          <xdr:colOff>66675</xdr:colOff>
          <xdr:row>38</xdr:row>
          <xdr:rowOff>180975</xdr:rowOff>
        </xdr:to>
        <xdr:sp macro="" textlink="">
          <xdr:nvSpPr>
            <xdr:cNvPr id="216110" name="Check Box 46" hidden="1">
              <a:extLst>
                <a:ext uri="{63B3BB69-23CF-44E3-9099-C40C66FF867C}">
                  <a14:compatExt spid="_x0000_s216110"/>
                </a:ext>
                <a:ext uri="{FF2B5EF4-FFF2-40B4-BE49-F238E27FC236}">
                  <a16:creationId xmlns:a16="http://schemas.microsoft.com/office/drawing/2014/main" id="{00000000-0008-0000-0600-00002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食事摂取基準を活用している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91</xdr:row>
          <xdr:rowOff>161925</xdr:rowOff>
        </xdr:from>
        <xdr:to>
          <xdr:col>14</xdr:col>
          <xdr:colOff>104775</xdr:colOff>
          <xdr:row>93</xdr:row>
          <xdr:rowOff>19050</xdr:rowOff>
        </xdr:to>
        <xdr:sp macro="" textlink="">
          <xdr:nvSpPr>
            <xdr:cNvPr id="216111" name="Check Box 47" hidden="1">
              <a:extLst>
                <a:ext uri="{63B3BB69-23CF-44E3-9099-C40C66FF867C}">
                  <a14:compatExt spid="_x0000_s216111"/>
                </a:ext>
                <a:ext uri="{FF2B5EF4-FFF2-40B4-BE49-F238E27FC236}">
                  <a16:creationId xmlns:a16="http://schemas.microsoft.com/office/drawing/2014/main" id="{00000000-0008-0000-0600-00002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把握し、記録に残している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91</xdr:row>
          <xdr:rowOff>171450</xdr:rowOff>
        </xdr:from>
        <xdr:to>
          <xdr:col>27</xdr:col>
          <xdr:colOff>9525</xdr:colOff>
          <xdr:row>93</xdr:row>
          <xdr:rowOff>9525</xdr:rowOff>
        </xdr:to>
        <xdr:sp macro="" textlink="">
          <xdr:nvSpPr>
            <xdr:cNvPr id="216112" name="Check Box 48" hidden="1">
              <a:extLst>
                <a:ext uri="{63B3BB69-23CF-44E3-9099-C40C66FF867C}">
                  <a14:compatExt spid="_x0000_s216112"/>
                </a:ext>
                <a:ext uri="{FF2B5EF4-FFF2-40B4-BE49-F238E27FC236}">
                  <a16:creationId xmlns:a16="http://schemas.microsoft.com/office/drawing/2014/main" id="{00000000-0008-0000-0600-00003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把握しているが記録していない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91</xdr:row>
          <xdr:rowOff>161925</xdr:rowOff>
        </xdr:from>
        <xdr:to>
          <xdr:col>34</xdr:col>
          <xdr:colOff>47625</xdr:colOff>
          <xdr:row>93</xdr:row>
          <xdr:rowOff>19050</xdr:rowOff>
        </xdr:to>
        <xdr:sp macro="" textlink="">
          <xdr:nvSpPr>
            <xdr:cNvPr id="216113" name="Check Box 49" hidden="1">
              <a:extLst>
                <a:ext uri="{63B3BB69-23CF-44E3-9099-C40C66FF867C}">
                  <a14:compatExt spid="_x0000_s216113"/>
                </a:ext>
                <a:ext uri="{FF2B5EF4-FFF2-40B4-BE49-F238E27FC236}">
                  <a16:creationId xmlns:a16="http://schemas.microsoft.com/office/drawing/2014/main" id="{00000000-0008-0000-0600-00003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把握していない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87</xdr:row>
          <xdr:rowOff>95250</xdr:rowOff>
        </xdr:from>
        <xdr:to>
          <xdr:col>12</xdr:col>
          <xdr:colOff>152400</xdr:colOff>
          <xdr:row>88</xdr:row>
          <xdr:rowOff>114300</xdr:rowOff>
        </xdr:to>
        <xdr:sp macro="" textlink="">
          <xdr:nvSpPr>
            <xdr:cNvPr id="216114" name="Check Box 50" hidden="1">
              <a:extLst>
                <a:ext uri="{63B3BB69-23CF-44E3-9099-C40C66FF867C}">
                  <a14:compatExt spid="_x0000_s216114"/>
                </a:ext>
                <a:ext uri="{FF2B5EF4-FFF2-40B4-BE49-F238E27FC236}">
                  <a16:creationId xmlns:a16="http://schemas.microsoft.com/office/drawing/2014/main" id="{00000000-0008-0000-0600-00003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87</xdr:row>
          <xdr:rowOff>95250</xdr:rowOff>
        </xdr:from>
        <xdr:to>
          <xdr:col>15</xdr:col>
          <xdr:colOff>47625</xdr:colOff>
          <xdr:row>88</xdr:row>
          <xdr:rowOff>114300</xdr:rowOff>
        </xdr:to>
        <xdr:sp macro="" textlink="">
          <xdr:nvSpPr>
            <xdr:cNvPr id="216115" name="Check Box 51" hidden="1">
              <a:extLst>
                <a:ext uri="{63B3BB69-23CF-44E3-9099-C40C66FF867C}">
                  <a14:compatExt spid="_x0000_s216115"/>
                </a:ext>
                <a:ext uri="{FF2B5EF4-FFF2-40B4-BE49-F238E27FC236}">
                  <a16:creationId xmlns:a16="http://schemas.microsoft.com/office/drawing/2014/main" id="{00000000-0008-0000-0600-00003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87</xdr:row>
          <xdr:rowOff>95250</xdr:rowOff>
        </xdr:from>
        <xdr:to>
          <xdr:col>22</xdr:col>
          <xdr:colOff>28575</xdr:colOff>
          <xdr:row>88</xdr:row>
          <xdr:rowOff>114300</xdr:rowOff>
        </xdr:to>
        <xdr:sp macro="" textlink="">
          <xdr:nvSpPr>
            <xdr:cNvPr id="216116" name="Check Box 52" hidden="1">
              <a:extLst>
                <a:ext uri="{63B3BB69-23CF-44E3-9099-C40C66FF867C}">
                  <a14:compatExt spid="_x0000_s216116"/>
                </a:ext>
                <a:ext uri="{FF2B5EF4-FFF2-40B4-BE49-F238E27FC236}">
                  <a16:creationId xmlns:a16="http://schemas.microsoft.com/office/drawing/2014/main" id="{00000000-0008-0000-0600-00003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142875</xdr:colOff>
          <xdr:row>87</xdr:row>
          <xdr:rowOff>104775</xdr:rowOff>
        </xdr:from>
        <xdr:to>
          <xdr:col>25</xdr:col>
          <xdr:colOff>0</xdr:colOff>
          <xdr:row>88</xdr:row>
          <xdr:rowOff>123825</xdr:rowOff>
        </xdr:to>
        <xdr:sp macro="" textlink="">
          <xdr:nvSpPr>
            <xdr:cNvPr id="216117" name="Check Box 53" hidden="1">
              <a:extLst>
                <a:ext uri="{63B3BB69-23CF-44E3-9099-C40C66FF867C}">
                  <a14:compatExt spid="_x0000_s216117"/>
                </a:ext>
                <a:ext uri="{FF2B5EF4-FFF2-40B4-BE49-F238E27FC236}">
                  <a16:creationId xmlns:a16="http://schemas.microsoft.com/office/drawing/2014/main" id="{00000000-0008-0000-0600-00003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89</xdr:row>
          <xdr:rowOff>95250</xdr:rowOff>
        </xdr:from>
        <xdr:to>
          <xdr:col>12</xdr:col>
          <xdr:colOff>104775</xdr:colOff>
          <xdr:row>90</xdr:row>
          <xdr:rowOff>104775</xdr:rowOff>
        </xdr:to>
        <xdr:sp macro="" textlink="">
          <xdr:nvSpPr>
            <xdr:cNvPr id="216118" name="Check Box 54" hidden="1">
              <a:extLst>
                <a:ext uri="{63B3BB69-23CF-44E3-9099-C40C66FF867C}">
                  <a14:compatExt spid="_x0000_s216118"/>
                </a:ext>
                <a:ext uri="{FF2B5EF4-FFF2-40B4-BE49-F238E27FC236}">
                  <a16:creationId xmlns:a16="http://schemas.microsoft.com/office/drawing/2014/main" id="{00000000-0008-0000-0600-00003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施設長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89</xdr:row>
          <xdr:rowOff>85725</xdr:rowOff>
        </xdr:from>
        <xdr:to>
          <xdr:col>24</xdr:col>
          <xdr:colOff>9525</xdr:colOff>
          <xdr:row>90</xdr:row>
          <xdr:rowOff>123825</xdr:rowOff>
        </xdr:to>
        <xdr:sp macro="" textlink="">
          <xdr:nvSpPr>
            <xdr:cNvPr id="216119" name="Check Box 55" hidden="1">
              <a:extLst>
                <a:ext uri="{63B3BB69-23CF-44E3-9099-C40C66FF867C}">
                  <a14:compatExt spid="_x0000_s216119"/>
                </a:ext>
                <a:ext uri="{FF2B5EF4-FFF2-40B4-BE49-F238E27FC236}">
                  <a16:creationId xmlns:a16="http://schemas.microsoft.com/office/drawing/2014/main" id="{00000000-0008-0000-0600-00003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89</xdr:row>
          <xdr:rowOff>85725</xdr:rowOff>
        </xdr:from>
        <xdr:to>
          <xdr:col>18</xdr:col>
          <xdr:colOff>19050</xdr:colOff>
          <xdr:row>90</xdr:row>
          <xdr:rowOff>123825</xdr:rowOff>
        </xdr:to>
        <xdr:sp macro="" textlink="">
          <xdr:nvSpPr>
            <xdr:cNvPr id="216120" name="Check Box 56" hidden="1">
              <a:extLst>
                <a:ext uri="{63B3BB69-23CF-44E3-9099-C40C66FF867C}">
                  <a14:compatExt spid="_x0000_s216120"/>
                </a:ext>
                <a:ext uri="{FF2B5EF4-FFF2-40B4-BE49-F238E27FC236}">
                  <a16:creationId xmlns:a16="http://schemas.microsoft.com/office/drawing/2014/main" id="{00000000-0008-0000-0600-00003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給食担当者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89</xdr:row>
          <xdr:rowOff>76200</xdr:rowOff>
        </xdr:from>
        <xdr:to>
          <xdr:col>21</xdr:col>
          <xdr:colOff>47625</xdr:colOff>
          <xdr:row>90</xdr:row>
          <xdr:rowOff>123825</xdr:rowOff>
        </xdr:to>
        <xdr:sp macro="" textlink="">
          <xdr:nvSpPr>
            <xdr:cNvPr id="216121" name="Check Box 57" hidden="1">
              <a:extLst>
                <a:ext uri="{63B3BB69-23CF-44E3-9099-C40C66FF867C}">
                  <a14:compatExt spid="_x0000_s216121"/>
                </a:ext>
                <a:ext uri="{FF2B5EF4-FFF2-40B4-BE49-F238E27FC236}">
                  <a16:creationId xmlns:a16="http://schemas.microsoft.com/office/drawing/2014/main" id="{00000000-0008-0000-0600-00003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96</xdr:row>
          <xdr:rowOff>0</xdr:rowOff>
        </xdr:from>
        <xdr:to>
          <xdr:col>11</xdr:col>
          <xdr:colOff>114300</xdr:colOff>
          <xdr:row>97</xdr:row>
          <xdr:rowOff>9525</xdr:rowOff>
        </xdr:to>
        <xdr:sp macro="" textlink="">
          <xdr:nvSpPr>
            <xdr:cNvPr id="216122" name="Check Box 58" hidden="1">
              <a:extLst>
                <a:ext uri="{63B3BB69-23CF-44E3-9099-C40C66FF867C}">
                  <a14:compatExt spid="_x0000_s216122"/>
                </a:ext>
                <a:ext uri="{FF2B5EF4-FFF2-40B4-BE49-F238E27FC236}">
                  <a16:creationId xmlns:a16="http://schemas.microsoft.com/office/drawing/2014/main" id="{00000000-0008-0000-0600-00003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95</xdr:row>
          <xdr:rowOff>180975</xdr:rowOff>
        </xdr:from>
        <xdr:to>
          <xdr:col>17</xdr:col>
          <xdr:colOff>161925</xdr:colOff>
          <xdr:row>97</xdr:row>
          <xdr:rowOff>9525</xdr:rowOff>
        </xdr:to>
        <xdr:sp macro="" textlink="">
          <xdr:nvSpPr>
            <xdr:cNvPr id="216123" name="Check Box 59" hidden="1">
              <a:extLst>
                <a:ext uri="{63B3BB69-23CF-44E3-9099-C40C66FF867C}">
                  <a14:compatExt spid="_x0000_s216123"/>
                </a:ext>
                <a:ext uri="{FF2B5EF4-FFF2-40B4-BE49-F238E27FC236}">
                  <a16:creationId xmlns:a16="http://schemas.microsoft.com/office/drawing/2014/main" id="{00000000-0008-0000-0600-00003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95</xdr:row>
          <xdr:rowOff>180975</xdr:rowOff>
        </xdr:from>
        <xdr:to>
          <xdr:col>29</xdr:col>
          <xdr:colOff>9525</xdr:colOff>
          <xdr:row>97</xdr:row>
          <xdr:rowOff>9525</xdr:rowOff>
        </xdr:to>
        <xdr:sp macro="" textlink="">
          <xdr:nvSpPr>
            <xdr:cNvPr id="216124" name="Check Box 60" hidden="1">
              <a:extLst>
                <a:ext uri="{63B3BB69-23CF-44E3-9099-C40C66FF867C}">
                  <a14:compatExt spid="_x0000_s216124"/>
                </a:ext>
                <a:ext uri="{FF2B5EF4-FFF2-40B4-BE49-F238E27FC236}">
                  <a16:creationId xmlns:a16="http://schemas.microsoft.com/office/drawing/2014/main" id="{00000000-0008-0000-0600-00003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離乳食の児童が在籍していない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97</xdr:row>
          <xdr:rowOff>180975</xdr:rowOff>
        </xdr:from>
        <xdr:to>
          <xdr:col>10</xdr:col>
          <xdr:colOff>47625</xdr:colOff>
          <xdr:row>99</xdr:row>
          <xdr:rowOff>9525</xdr:rowOff>
        </xdr:to>
        <xdr:sp macro="" textlink="">
          <xdr:nvSpPr>
            <xdr:cNvPr id="216125" name="Check Box 61" hidden="1">
              <a:extLst>
                <a:ext uri="{63B3BB69-23CF-44E3-9099-C40C66FF867C}">
                  <a14:compatExt spid="_x0000_s216125"/>
                </a:ext>
                <a:ext uri="{FF2B5EF4-FFF2-40B4-BE49-F238E27FC236}">
                  <a16:creationId xmlns:a16="http://schemas.microsoft.com/office/drawing/2014/main" id="{00000000-0008-0000-0600-00003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97</xdr:row>
          <xdr:rowOff>180975</xdr:rowOff>
        </xdr:from>
        <xdr:to>
          <xdr:col>18</xdr:col>
          <xdr:colOff>9525</xdr:colOff>
          <xdr:row>98</xdr:row>
          <xdr:rowOff>190500</xdr:rowOff>
        </xdr:to>
        <xdr:sp macro="" textlink="">
          <xdr:nvSpPr>
            <xdr:cNvPr id="216126" name="Check Box 62" hidden="1">
              <a:extLst>
                <a:ext uri="{63B3BB69-23CF-44E3-9099-C40C66FF867C}">
                  <a14:compatExt spid="_x0000_s216126"/>
                </a:ext>
                <a:ext uri="{FF2B5EF4-FFF2-40B4-BE49-F238E27FC236}">
                  <a16:creationId xmlns:a16="http://schemas.microsoft.com/office/drawing/2014/main" id="{00000000-0008-0000-0600-00003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117</xdr:row>
          <xdr:rowOff>190500</xdr:rowOff>
        </xdr:from>
        <xdr:to>
          <xdr:col>21</xdr:col>
          <xdr:colOff>57150</xdr:colOff>
          <xdr:row>119</xdr:row>
          <xdr:rowOff>0</xdr:rowOff>
        </xdr:to>
        <xdr:sp macro="" textlink="">
          <xdr:nvSpPr>
            <xdr:cNvPr id="216127" name="Check Box 63" hidden="1">
              <a:extLst>
                <a:ext uri="{63B3BB69-23CF-44E3-9099-C40C66FF867C}">
                  <a14:compatExt spid="_x0000_s216127"/>
                </a:ext>
                <a:ext uri="{FF2B5EF4-FFF2-40B4-BE49-F238E27FC236}">
                  <a16:creationId xmlns:a16="http://schemas.microsoft.com/office/drawing/2014/main" id="{00000000-0008-0000-0600-00003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118</xdr:row>
          <xdr:rowOff>9525</xdr:rowOff>
        </xdr:from>
        <xdr:to>
          <xdr:col>28</xdr:col>
          <xdr:colOff>28575</xdr:colOff>
          <xdr:row>118</xdr:row>
          <xdr:rowOff>190500</xdr:rowOff>
        </xdr:to>
        <xdr:sp macro="" textlink="">
          <xdr:nvSpPr>
            <xdr:cNvPr id="216128" name="Check Box 64" hidden="1">
              <a:extLst>
                <a:ext uri="{63B3BB69-23CF-44E3-9099-C40C66FF867C}">
                  <a14:compatExt spid="_x0000_s216128"/>
                </a:ext>
                <a:ext uri="{FF2B5EF4-FFF2-40B4-BE49-F238E27FC236}">
                  <a16:creationId xmlns:a16="http://schemas.microsoft.com/office/drawing/2014/main" id="{00000000-0008-0000-0600-00004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121</xdr:row>
          <xdr:rowOff>180975</xdr:rowOff>
        </xdr:from>
        <xdr:to>
          <xdr:col>13</xdr:col>
          <xdr:colOff>38100</xdr:colOff>
          <xdr:row>123</xdr:row>
          <xdr:rowOff>9525</xdr:rowOff>
        </xdr:to>
        <xdr:sp macro="" textlink="">
          <xdr:nvSpPr>
            <xdr:cNvPr id="216129" name="Check Box 65" hidden="1">
              <a:extLst>
                <a:ext uri="{63B3BB69-23CF-44E3-9099-C40C66FF867C}">
                  <a14:compatExt spid="_x0000_s216129"/>
                </a:ext>
                <a:ext uri="{FF2B5EF4-FFF2-40B4-BE49-F238E27FC236}">
                  <a16:creationId xmlns:a16="http://schemas.microsoft.com/office/drawing/2014/main" id="{00000000-0008-0000-0600-00004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121</xdr:row>
          <xdr:rowOff>171450</xdr:rowOff>
        </xdr:from>
        <xdr:to>
          <xdr:col>15</xdr:col>
          <xdr:colOff>9525</xdr:colOff>
          <xdr:row>123</xdr:row>
          <xdr:rowOff>28575</xdr:rowOff>
        </xdr:to>
        <xdr:sp macro="" textlink="">
          <xdr:nvSpPr>
            <xdr:cNvPr id="216130" name="Check Box 66" hidden="1">
              <a:extLst>
                <a:ext uri="{63B3BB69-23CF-44E3-9099-C40C66FF867C}">
                  <a14:compatExt spid="_x0000_s216130"/>
                </a:ext>
                <a:ext uri="{FF2B5EF4-FFF2-40B4-BE49-F238E27FC236}">
                  <a16:creationId xmlns:a16="http://schemas.microsoft.com/office/drawing/2014/main" id="{00000000-0008-0000-0600-00004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122</xdr:row>
          <xdr:rowOff>171450</xdr:rowOff>
        </xdr:from>
        <xdr:to>
          <xdr:col>15</xdr:col>
          <xdr:colOff>9525</xdr:colOff>
          <xdr:row>124</xdr:row>
          <xdr:rowOff>28575</xdr:rowOff>
        </xdr:to>
        <xdr:sp macro="" textlink="">
          <xdr:nvSpPr>
            <xdr:cNvPr id="216131" name="Check Box 67" hidden="1">
              <a:extLst>
                <a:ext uri="{63B3BB69-23CF-44E3-9099-C40C66FF867C}">
                  <a14:compatExt spid="_x0000_s216131"/>
                </a:ext>
                <a:ext uri="{FF2B5EF4-FFF2-40B4-BE49-F238E27FC236}">
                  <a16:creationId xmlns:a16="http://schemas.microsoft.com/office/drawing/2014/main" id="{00000000-0008-0000-0600-00004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122</xdr:row>
          <xdr:rowOff>180975</xdr:rowOff>
        </xdr:from>
        <xdr:to>
          <xdr:col>13</xdr:col>
          <xdr:colOff>38100</xdr:colOff>
          <xdr:row>124</xdr:row>
          <xdr:rowOff>9525</xdr:rowOff>
        </xdr:to>
        <xdr:sp macro="" textlink="">
          <xdr:nvSpPr>
            <xdr:cNvPr id="216132" name="Check Box 68" hidden="1">
              <a:extLst>
                <a:ext uri="{63B3BB69-23CF-44E3-9099-C40C66FF867C}">
                  <a14:compatExt spid="_x0000_s216132"/>
                </a:ext>
                <a:ext uri="{FF2B5EF4-FFF2-40B4-BE49-F238E27FC236}">
                  <a16:creationId xmlns:a16="http://schemas.microsoft.com/office/drawing/2014/main" id="{00000000-0008-0000-0600-00004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123</xdr:row>
          <xdr:rowOff>171450</xdr:rowOff>
        </xdr:from>
        <xdr:to>
          <xdr:col>15</xdr:col>
          <xdr:colOff>9525</xdr:colOff>
          <xdr:row>125</xdr:row>
          <xdr:rowOff>28575</xdr:rowOff>
        </xdr:to>
        <xdr:sp macro="" textlink="">
          <xdr:nvSpPr>
            <xdr:cNvPr id="216133" name="Check Box 69" hidden="1">
              <a:extLst>
                <a:ext uri="{63B3BB69-23CF-44E3-9099-C40C66FF867C}">
                  <a14:compatExt spid="_x0000_s216133"/>
                </a:ext>
                <a:ext uri="{FF2B5EF4-FFF2-40B4-BE49-F238E27FC236}">
                  <a16:creationId xmlns:a16="http://schemas.microsoft.com/office/drawing/2014/main" id="{00000000-0008-0000-0600-00004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124</xdr:row>
          <xdr:rowOff>171450</xdr:rowOff>
        </xdr:from>
        <xdr:to>
          <xdr:col>15</xdr:col>
          <xdr:colOff>9525</xdr:colOff>
          <xdr:row>126</xdr:row>
          <xdr:rowOff>28575</xdr:rowOff>
        </xdr:to>
        <xdr:sp macro="" textlink="">
          <xdr:nvSpPr>
            <xdr:cNvPr id="216134" name="Check Box 70" hidden="1">
              <a:extLst>
                <a:ext uri="{63B3BB69-23CF-44E3-9099-C40C66FF867C}">
                  <a14:compatExt spid="_x0000_s216134"/>
                </a:ext>
                <a:ext uri="{FF2B5EF4-FFF2-40B4-BE49-F238E27FC236}">
                  <a16:creationId xmlns:a16="http://schemas.microsoft.com/office/drawing/2014/main" id="{00000000-0008-0000-0600-00004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125</xdr:row>
          <xdr:rowOff>171450</xdr:rowOff>
        </xdr:from>
        <xdr:to>
          <xdr:col>15</xdr:col>
          <xdr:colOff>9525</xdr:colOff>
          <xdr:row>127</xdr:row>
          <xdr:rowOff>28575</xdr:rowOff>
        </xdr:to>
        <xdr:sp macro="" textlink="">
          <xdr:nvSpPr>
            <xdr:cNvPr id="216135" name="Check Box 71" hidden="1">
              <a:extLst>
                <a:ext uri="{63B3BB69-23CF-44E3-9099-C40C66FF867C}">
                  <a14:compatExt spid="_x0000_s216135"/>
                </a:ext>
                <a:ext uri="{FF2B5EF4-FFF2-40B4-BE49-F238E27FC236}">
                  <a16:creationId xmlns:a16="http://schemas.microsoft.com/office/drawing/2014/main" id="{00000000-0008-0000-0600-00004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126</xdr:row>
          <xdr:rowOff>161925</xdr:rowOff>
        </xdr:from>
        <xdr:to>
          <xdr:col>15</xdr:col>
          <xdr:colOff>9525</xdr:colOff>
          <xdr:row>128</xdr:row>
          <xdr:rowOff>28575</xdr:rowOff>
        </xdr:to>
        <xdr:sp macro="" textlink="">
          <xdr:nvSpPr>
            <xdr:cNvPr id="216136" name="Check Box 72" hidden="1">
              <a:extLst>
                <a:ext uri="{63B3BB69-23CF-44E3-9099-C40C66FF867C}">
                  <a14:compatExt spid="_x0000_s216136"/>
                </a:ext>
                <a:ext uri="{FF2B5EF4-FFF2-40B4-BE49-F238E27FC236}">
                  <a16:creationId xmlns:a16="http://schemas.microsoft.com/office/drawing/2014/main" id="{00000000-0008-0000-0600-00004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126</xdr:row>
          <xdr:rowOff>0</xdr:rowOff>
        </xdr:from>
        <xdr:to>
          <xdr:col>13</xdr:col>
          <xdr:colOff>28575</xdr:colOff>
          <xdr:row>127</xdr:row>
          <xdr:rowOff>19050</xdr:rowOff>
        </xdr:to>
        <xdr:sp macro="" textlink="">
          <xdr:nvSpPr>
            <xdr:cNvPr id="216137" name="Check Box 73" hidden="1">
              <a:extLst>
                <a:ext uri="{63B3BB69-23CF-44E3-9099-C40C66FF867C}">
                  <a14:compatExt spid="_x0000_s216137"/>
                </a:ext>
                <a:ext uri="{FF2B5EF4-FFF2-40B4-BE49-F238E27FC236}">
                  <a16:creationId xmlns:a16="http://schemas.microsoft.com/office/drawing/2014/main" id="{00000000-0008-0000-0600-00004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127</xdr:row>
          <xdr:rowOff>0</xdr:rowOff>
        </xdr:from>
        <xdr:to>
          <xdr:col>13</xdr:col>
          <xdr:colOff>28575</xdr:colOff>
          <xdr:row>128</xdr:row>
          <xdr:rowOff>19050</xdr:rowOff>
        </xdr:to>
        <xdr:sp macro="" textlink="">
          <xdr:nvSpPr>
            <xdr:cNvPr id="216138" name="Check Box 74" hidden="1">
              <a:extLst>
                <a:ext uri="{63B3BB69-23CF-44E3-9099-C40C66FF867C}">
                  <a14:compatExt spid="_x0000_s216138"/>
                </a:ext>
                <a:ext uri="{FF2B5EF4-FFF2-40B4-BE49-F238E27FC236}">
                  <a16:creationId xmlns:a16="http://schemas.microsoft.com/office/drawing/2014/main" id="{00000000-0008-0000-0600-00004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124</xdr:row>
          <xdr:rowOff>0</xdr:rowOff>
        </xdr:from>
        <xdr:to>
          <xdr:col>13</xdr:col>
          <xdr:colOff>38100</xdr:colOff>
          <xdr:row>125</xdr:row>
          <xdr:rowOff>19050</xdr:rowOff>
        </xdr:to>
        <xdr:sp macro="" textlink="">
          <xdr:nvSpPr>
            <xdr:cNvPr id="216139" name="Check Box 75" hidden="1">
              <a:extLst>
                <a:ext uri="{63B3BB69-23CF-44E3-9099-C40C66FF867C}">
                  <a14:compatExt spid="_x0000_s216139"/>
                </a:ext>
                <a:ext uri="{FF2B5EF4-FFF2-40B4-BE49-F238E27FC236}">
                  <a16:creationId xmlns:a16="http://schemas.microsoft.com/office/drawing/2014/main" id="{00000000-0008-0000-0600-00004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125</xdr:row>
          <xdr:rowOff>0</xdr:rowOff>
        </xdr:from>
        <xdr:to>
          <xdr:col>13</xdr:col>
          <xdr:colOff>28575</xdr:colOff>
          <xdr:row>126</xdr:row>
          <xdr:rowOff>19050</xdr:rowOff>
        </xdr:to>
        <xdr:sp macro="" textlink="">
          <xdr:nvSpPr>
            <xdr:cNvPr id="216140" name="Check Box 76" hidden="1">
              <a:extLst>
                <a:ext uri="{63B3BB69-23CF-44E3-9099-C40C66FF867C}">
                  <a14:compatExt spid="_x0000_s216140"/>
                </a:ext>
                <a:ext uri="{FF2B5EF4-FFF2-40B4-BE49-F238E27FC236}">
                  <a16:creationId xmlns:a16="http://schemas.microsoft.com/office/drawing/2014/main" id="{00000000-0008-0000-0600-00004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129</xdr:row>
          <xdr:rowOff>9525</xdr:rowOff>
        </xdr:from>
        <xdr:to>
          <xdr:col>15</xdr:col>
          <xdr:colOff>85725</xdr:colOff>
          <xdr:row>129</xdr:row>
          <xdr:rowOff>190500</xdr:rowOff>
        </xdr:to>
        <xdr:sp macro="" textlink="">
          <xdr:nvSpPr>
            <xdr:cNvPr id="216141" name="Check Box 77" hidden="1">
              <a:extLst>
                <a:ext uri="{63B3BB69-23CF-44E3-9099-C40C66FF867C}">
                  <a14:compatExt spid="_x0000_s216141"/>
                </a:ext>
                <a:ext uri="{FF2B5EF4-FFF2-40B4-BE49-F238E27FC236}">
                  <a16:creationId xmlns:a16="http://schemas.microsoft.com/office/drawing/2014/main" id="{00000000-0008-0000-0600-00004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128</xdr:row>
          <xdr:rowOff>200025</xdr:rowOff>
        </xdr:from>
        <xdr:to>
          <xdr:col>23</xdr:col>
          <xdr:colOff>123825</xdr:colOff>
          <xdr:row>130</xdr:row>
          <xdr:rowOff>9525</xdr:rowOff>
        </xdr:to>
        <xdr:sp macro="" textlink="">
          <xdr:nvSpPr>
            <xdr:cNvPr id="216142" name="Check Box 78" hidden="1">
              <a:extLst>
                <a:ext uri="{63B3BB69-23CF-44E3-9099-C40C66FF867C}">
                  <a14:compatExt spid="_x0000_s216142"/>
                </a:ext>
                <a:ext uri="{FF2B5EF4-FFF2-40B4-BE49-F238E27FC236}">
                  <a16:creationId xmlns:a16="http://schemas.microsoft.com/office/drawing/2014/main" id="{00000000-0008-0000-0600-00004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9525</xdr:rowOff>
        </xdr:from>
        <xdr:to>
          <xdr:col>12</xdr:col>
          <xdr:colOff>161925</xdr:colOff>
          <xdr:row>32</xdr:row>
          <xdr:rowOff>180975</xdr:rowOff>
        </xdr:to>
        <xdr:sp macro="" textlink="">
          <xdr:nvSpPr>
            <xdr:cNvPr id="216143" name="Check Box 79" hidden="1">
              <a:extLst>
                <a:ext uri="{63B3BB69-23CF-44E3-9099-C40C66FF867C}">
                  <a14:compatExt spid="_x0000_s216143"/>
                </a:ext>
                <a:ext uri="{FF2B5EF4-FFF2-40B4-BE49-F238E27FC236}">
                  <a16:creationId xmlns:a16="http://schemas.microsoft.com/office/drawing/2014/main" id="{00000000-0008-0000-0600-00004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体調不良時</a:t>
              </a:r>
            </a:p>
          </xdr:txBody>
        </xdr:sp>
        <xdr:clientData/>
      </xdr:twoCellAnchor>
    </mc:Choice>
    <mc:Fallback/>
  </mc:AlternateContent>
  <xdr:oneCellAnchor>
    <xdr:from>
      <xdr:col>17</xdr:col>
      <xdr:colOff>95250</xdr:colOff>
      <xdr:row>175</xdr:row>
      <xdr:rowOff>0</xdr:rowOff>
    </xdr:from>
    <xdr:ext cx="1107830" cy="191556"/>
    <xdr:sp macro="" textlink="">
      <xdr:nvSpPr>
        <xdr:cNvPr id="2" name="Check Box 157" hidden="1">
          <a:extLst>
            <a:ext uri="{63B3BB69-23CF-44E3-9099-C40C66FF867C}">
              <a14:compatExt xmlns:a14="http://schemas.microsoft.com/office/drawing/2010/main" spid="_x0000_s144541"/>
            </a:ext>
            <a:ext uri="{FF2B5EF4-FFF2-40B4-BE49-F238E27FC236}">
              <a16:creationId xmlns:a16="http://schemas.microsoft.com/office/drawing/2014/main" id="{BC5A8B07-27F3-4337-8C89-3AF44119E9DE}"/>
            </a:ext>
          </a:extLst>
        </xdr:cNvPr>
        <xdr:cNvSpPr/>
      </xdr:nvSpPr>
      <xdr:spPr bwMode="auto">
        <a:xfrm>
          <a:off x="3009900" y="28892500"/>
          <a:ext cx="1107830" cy="1915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181</xdr:row>
      <xdr:rowOff>0</xdr:rowOff>
    </xdr:from>
    <xdr:ext cx="1111294" cy="191558"/>
    <xdr:sp macro="" textlink="">
      <xdr:nvSpPr>
        <xdr:cNvPr id="3" name="Check Box 157" hidden="1">
          <a:extLst>
            <a:ext uri="{63B3BB69-23CF-44E3-9099-C40C66FF867C}">
              <a14:compatExt xmlns:a14="http://schemas.microsoft.com/office/drawing/2010/main" spid="_x0000_s144541"/>
            </a:ext>
            <a:ext uri="{FF2B5EF4-FFF2-40B4-BE49-F238E27FC236}">
              <a16:creationId xmlns:a16="http://schemas.microsoft.com/office/drawing/2014/main" id="{5AAB2E4C-6D44-4EE7-ABFA-9EE4EEBCC22A}"/>
            </a:ext>
          </a:extLst>
        </xdr:cNvPr>
        <xdr:cNvSpPr/>
      </xdr:nvSpPr>
      <xdr:spPr bwMode="auto">
        <a:xfrm>
          <a:off x="3009900" y="29883100"/>
          <a:ext cx="1111294"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mc:AlternateContent xmlns:mc="http://schemas.openxmlformats.org/markup-compatibility/2006">
    <mc:Choice xmlns:a14="http://schemas.microsoft.com/office/drawing/2010/main" Requires="a14">
      <xdr:twoCellAnchor editAs="oneCell">
        <xdr:from>
          <xdr:col>5</xdr:col>
          <xdr:colOff>152400</xdr:colOff>
          <xdr:row>44</xdr:row>
          <xdr:rowOff>9525</xdr:rowOff>
        </xdr:from>
        <xdr:to>
          <xdr:col>16</xdr:col>
          <xdr:colOff>85725</xdr:colOff>
          <xdr:row>45</xdr:row>
          <xdr:rowOff>9525</xdr:rowOff>
        </xdr:to>
        <xdr:sp macro="" textlink="">
          <xdr:nvSpPr>
            <xdr:cNvPr id="216144" name="Check Box 80" hidden="1">
              <a:extLst>
                <a:ext uri="{63B3BB69-23CF-44E3-9099-C40C66FF867C}">
                  <a14:compatExt spid="_x0000_s216144"/>
                </a:ext>
                <a:ext uri="{FF2B5EF4-FFF2-40B4-BE49-F238E27FC236}">
                  <a16:creationId xmlns:a16="http://schemas.microsoft.com/office/drawing/2014/main" id="{00000000-0008-0000-0600-00005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献立表に責任者の関与がある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35</xdr:row>
          <xdr:rowOff>619125</xdr:rowOff>
        </xdr:from>
        <xdr:to>
          <xdr:col>12</xdr:col>
          <xdr:colOff>9525</xdr:colOff>
          <xdr:row>37</xdr:row>
          <xdr:rowOff>19050</xdr:rowOff>
        </xdr:to>
        <xdr:sp macro="" textlink="">
          <xdr:nvSpPr>
            <xdr:cNvPr id="216145" name="Check Box 81" hidden="1">
              <a:extLst>
                <a:ext uri="{63B3BB69-23CF-44E3-9099-C40C66FF867C}">
                  <a14:compatExt spid="_x0000_s216145"/>
                </a:ext>
                <a:ext uri="{FF2B5EF4-FFF2-40B4-BE49-F238E27FC236}">
                  <a16:creationId xmlns:a16="http://schemas.microsoft.com/office/drawing/2014/main" id="{00000000-0008-0000-0600-00005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立てている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35</xdr:row>
          <xdr:rowOff>647700</xdr:rowOff>
        </xdr:from>
        <xdr:to>
          <xdr:col>20</xdr:col>
          <xdr:colOff>152400</xdr:colOff>
          <xdr:row>37</xdr:row>
          <xdr:rowOff>9525</xdr:rowOff>
        </xdr:to>
        <xdr:sp macro="" textlink="">
          <xdr:nvSpPr>
            <xdr:cNvPr id="216146" name="Check Box 82" hidden="1">
              <a:extLst>
                <a:ext uri="{63B3BB69-23CF-44E3-9099-C40C66FF867C}">
                  <a14:compatExt spid="_x0000_s216146"/>
                </a:ext>
                <a:ext uri="{FF2B5EF4-FFF2-40B4-BE49-F238E27FC236}">
                  <a16:creationId xmlns:a16="http://schemas.microsoft.com/office/drawing/2014/main" id="{00000000-0008-0000-0600-00005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立てていない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145</xdr:row>
          <xdr:rowOff>19050</xdr:rowOff>
        </xdr:from>
        <xdr:to>
          <xdr:col>28</xdr:col>
          <xdr:colOff>123825</xdr:colOff>
          <xdr:row>146</xdr:row>
          <xdr:rowOff>9525</xdr:rowOff>
        </xdr:to>
        <xdr:sp macro="" textlink="">
          <xdr:nvSpPr>
            <xdr:cNvPr id="216147" name="Check Box 83" hidden="1">
              <a:extLst>
                <a:ext uri="{63B3BB69-23CF-44E3-9099-C40C66FF867C}">
                  <a14:compatExt spid="_x0000_s216147"/>
                </a:ext>
                <a:ext uri="{FF2B5EF4-FFF2-40B4-BE49-F238E27FC236}">
                  <a16:creationId xmlns:a16="http://schemas.microsoft.com/office/drawing/2014/main" id="{00000000-0008-0000-0600-00005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赤痢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146</xdr:row>
          <xdr:rowOff>19050</xdr:rowOff>
        </xdr:from>
        <xdr:to>
          <xdr:col>30</xdr:col>
          <xdr:colOff>66675</xdr:colOff>
          <xdr:row>147</xdr:row>
          <xdr:rowOff>38100</xdr:rowOff>
        </xdr:to>
        <xdr:sp macro="" textlink="">
          <xdr:nvSpPr>
            <xdr:cNvPr id="216148" name="Check Box 84" hidden="1">
              <a:extLst>
                <a:ext uri="{63B3BB69-23CF-44E3-9099-C40C66FF867C}">
                  <a14:compatExt spid="_x0000_s216148"/>
                </a:ext>
                <a:ext uri="{FF2B5EF4-FFF2-40B4-BE49-F238E27FC236}">
                  <a16:creationId xmlns:a16="http://schemas.microsoft.com/office/drawing/2014/main" id="{00000000-0008-0000-0600-00005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サルモネラ菌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145</xdr:row>
          <xdr:rowOff>28575</xdr:rowOff>
        </xdr:from>
        <xdr:to>
          <xdr:col>34</xdr:col>
          <xdr:colOff>66675</xdr:colOff>
          <xdr:row>146</xdr:row>
          <xdr:rowOff>9525</xdr:rowOff>
        </xdr:to>
        <xdr:sp macro="" textlink="">
          <xdr:nvSpPr>
            <xdr:cNvPr id="216149" name="Check Box 85" hidden="1">
              <a:extLst>
                <a:ext uri="{63B3BB69-23CF-44E3-9099-C40C66FF867C}">
                  <a14:compatExt spid="_x0000_s216149"/>
                </a:ext>
                <a:ext uri="{FF2B5EF4-FFF2-40B4-BE49-F238E27FC236}">
                  <a16:creationId xmlns:a16="http://schemas.microsoft.com/office/drawing/2014/main" id="{00000000-0008-0000-0600-00005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腸管出血性大腸菌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146</xdr:row>
          <xdr:rowOff>28575</xdr:rowOff>
        </xdr:from>
        <xdr:to>
          <xdr:col>34</xdr:col>
          <xdr:colOff>180975</xdr:colOff>
          <xdr:row>147</xdr:row>
          <xdr:rowOff>47625</xdr:rowOff>
        </xdr:to>
        <xdr:sp macro="" textlink="">
          <xdr:nvSpPr>
            <xdr:cNvPr id="216150" name="Check Box 86" hidden="1">
              <a:extLst>
                <a:ext uri="{63B3BB69-23CF-44E3-9099-C40C66FF867C}">
                  <a14:compatExt spid="_x0000_s216150"/>
                </a:ext>
                <a:ext uri="{FF2B5EF4-FFF2-40B4-BE49-F238E27FC236}">
                  <a16:creationId xmlns:a16="http://schemas.microsoft.com/office/drawing/2014/main" id="{00000000-0008-0000-0600-00005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ノロウイルス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147</xdr:row>
          <xdr:rowOff>9525</xdr:rowOff>
        </xdr:from>
        <xdr:to>
          <xdr:col>30</xdr:col>
          <xdr:colOff>76200</xdr:colOff>
          <xdr:row>148</xdr:row>
          <xdr:rowOff>28575</xdr:rowOff>
        </xdr:to>
        <xdr:sp macro="" textlink="">
          <xdr:nvSpPr>
            <xdr:cNvPr id="216151" name="Check Box 87" hidden="1">
              <a:extLst>
                <a:ext uri="{63B3BB69-23CF-44E3-9099-C40C66FF867C}">
                  <a14:compatExt spid="_x0000_s216151"/>
                </a:ext>
                <a:ext uri="{FF2B5EF4-FFF2-40B4-BE49-F238E27FC236}">
                  <a16:creationId xmlns:a16="http://schemas.microsoft.com/office/drawing/2014/main" id="{00000000-0008-0000-0600-00005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147</xdr:row>
          <xdr:rowOff>180975</xdr:rowOff>
        </xdr:from>
        <xdr:to>
          <xdr:col>22</xdr:col>
          <xdr:colOff>76200</xdr:colOff>
          <xdr:row>149</xdr:row>
          <xdr:rowOff>28575</xdr:rowOff>
        </xdr:to>
        <xdr:sp macro="" textlink="">
          <xdr:nvSpPr>
            <xdr:cNvPr id="216152" name="Check Box 88" hidden="1">
              <a:extLst>
                <a:ext uri="{63B3BB69-23CF-44E3-9099-C40C66FF867C}">
                  <a14:compatExt spid="_x0000_s216152"/>
                </a:ext>
                <a:ext uri="{FF2B5EF4-FFF2-40B4-BE49-F238E27FC236}">
                  <a16:creationId xmlns:a16="http://schemas.microsoft.com/office/drawing/2014/main" id="{00000000-0008-0000-0600-00005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147</xdr:row>
          <xdr:rowOff>161925</xdr:rowOff>
        </xdr:from>
        <xdr:to>
          <xdr:col>25</xdr:col>
          <xdr:colOff>152400</xdr:colOff>
          <xdr:row>149</xdr:row>
          <xdr:rowOff>28575</xdr:rowOff>
        </xdr:to>
        <xdr:sp macro="" textlink="">
          <xdr:nvSpPr>
            <xdr:cNvPr id="216153" name="Check Box 89" hidden="1">
              <a:extLst>
                <a:ext uri="{63B3BB69-23CF-44E3-9099-C40C66FF867C}">
                  <a14:compatExt spid="_x0000_s216153"/>
                </a:ext>
                <a:ext uri="{FF2B5EF4-FFF2-40B4-BE49-F238E27FC236}">
                  <a16:creationId xmlns:a16="http://schemas.microsoft.com/office/drawing/2014/main" id="{00000000-0008-0000-0600-00005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151</xdr:row>
          <xdr:rowOff>180975</xdr:rowOff>
        </xdr:from>
        <xdr:to>
          <xdr:col>10</xdr:col>
          <xdr:colOff>19050</xdr:colOff>
          <xdr:row>153</xdr:row>
          <xdr:rowOff>9525</xdr:rowOff>
        </xdr:to>
        <xdr:sp macro="" textlink="">
          <xdr:nvSpPr>
            <xdr:cNvPr id="216154" name="Check Box 90" hidden="1">
              <a:extLst>
                <a:ext uri="{63B3BB69-23CF-44E3-9099-C40C66FF867C}">
                  <a14:compatExt spid="_x0000_s216154"/>
                </a:ext>
                <a:ext uri="{FF2B5EF4-FFF2-40B4-BE49-F238E27FC236}">
                  <a16:creationId xmlns:a16="http://schemas.microsoft.com/office/drawing/2014/main" id="{00000000-0008-0000-0600-00005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151</xdr:row>
          <xdr:rowOff>180975</xdr:rowOff>
        </xdr:from>
        <xdr:to>
          <xdr:col>14</xdr:col>
          <xdr:colOff>47625</xdr:colOff>
          <xdr:row>153</xdr:row>
          <xdr:rowOff>9525</xdr:rowOff>
        </xdr:to>
        <xdr:sp macro="" textlink="">
          <xdr:nvSpPr>
            <xdr:cNvPr id="216155" name="Check Box 91" hidden="1">
              <a:extLst>
                <a:ext uri="{63B3BB69-23CF-44E3-9099-C40C66FF867C}">
                  <a14:compatExt spid="_x0000_s216155"/>
                </a:ext>
                <a:ext uri="{FF2B5EF4-FFF2-40B4-BE49-F238E27FC236}">
                  <a16:creationId xmlns:a16="http://schemas.microsoft.com/office/drawing/2014/main" id="{00000000-0008-0000-0600-00005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99</xdr:row>
          <xdr:rowOff>295275</xdr:rowOff>
        </xdr:from>
        <xdr:to>
          <xdr:col>10</xdr:col>
          <xdr:colOff>57150</xdr:colOff>
          <xdr:row>99</xdr:row>
          <xdr:rowOff>514350</xdr:rowOff>
        </xdr:to>
        <xdr:sp macro="" textlink="">
          <xdr:nvSpPr>
            <xdr:cNvPr id="216156" name="Check Box 92" hidden="1">
              <a:extLst>
                <a:ext uri="{63B3BB69-23CF-44E3-9099-C40C66FF867C}">
                  <a14:compatExt spid="_x0000_s216156"/>
                </a:ext>
                <a:ext uri="{FF2B5EF4-FFF2-40B4-BE49-F238E27FC236}">
                  <a16:creationId xmlns:a16="http://schemas.microsoft.com/office/drawing/2014/main" id="{00000000-0008-0000-0600-00005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99</xdr:row>
          <xdr:rowOff>295275</xdr:rowOff>
        </xdr:from>
        <xdr:to>
          <xdr:col>16</xdr:col>
          <xdr:colOff>95250</xdr:colOff>
          <xdr:row>99</xdr:row>
          <xdr:rowOff>523875</xdr:rowOff>
        </xdr:to>
        <xdr:sp macro="" textlink="">
          <xdr:nvSpPr>
            <xdr:cNvPr id="216157" name="Check Box 93" hidden="1">
              <a:extLst>
                <a:ext uri="{63B3BB69-23CF-44E3-9099-C40C66FF867C}">
                  <a14:compatExt spid="_x0000_s216157"/>
                </a:ext>
                <a:ext uri="{FF2B5EF4-FFF2-40B4-BE49-F238E27FC236}">
                  <a16:creationId xmlns:a16="http://schemas.microsoft.com/office/drawing/2014/main" id="{00000000-0008-0000-0600-00005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32</xdr:row>
          <xdr:rowOff>180975</xdr:rowOff>
        </xdr:from>
        <xdr:to>
          <xdr:col>9</xdr:col>
          <xdr:colOff>47625</xdr:colOff>
          <xdr:row>34</xdr:row>
          <xdr:rowOff>9525</xdr:rowOff>
        </xdr:to>
        <xdr:sp macro="" textlink="">
          <xdr:nvSpPr>
            <xdr:cNvPr id="216158" name="Check Box 94" hidden="1">
              <a:extLst>
                <a:ext uri="{63B3BB69-23CF-44E3-9099-C40C66FF867C}">
                  <a14:compatExt spid="_x0000_s216158"/>
                </a:ext>
                <a:ext uri="{FF2B5EF4-FFF2-40B4-BE49-F238E27FC236}">
                  <a16:creationId xmlns:a16="http://schemas.microsoft.com/office/drawing/2014/main" id="{00000000-0008-0000-0600-00005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119</xdr:row>
          <xdr:rowOff>0</xdr:rowOff>
        </xdr:from>
        <xdr:to>
          <xdr:col>15</xdr:col>
          <xdr:colOff>161925</xdr:colOff>
          <xdr:row>119</xdr:row>
          <xdr:rowOff>180975</xdr:rowOff>
        </xdr:to>
        <xdr:sp macro="" textlink="">
          <xdr:nvSpPr>
            <xdr:cNvPr id="216159" name="Check Box 95" hidden="1">
              <a:extLst>
                <a:ext uri="{63B3BB69-23CF-44E3-9099-C40C66FF867C}">
                  <a14:compatExt spid="_x0000_s216159"/>
                </a:ext>
                <a:ext uri="{FF2B5EF4-FFF2-40B4-BE49-F238E27FC236}">
                  <a16:creationId xmlns:a16="http://schemas.microsoft.com/office/drawing/2014/main" id="{00000000-0008-0000-0600-00005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検食の状況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119</xdr:row>
          <xdr:rowOff>0</xdr:rowOff>
        </xdr:from>
        <xdr:to>
          <xdr:col>20</xdr:col>
          <xdr:colOff>104775</xdr:colOff>
          <xdr:row>119</xdr:row>
          <xdr:rowOff>180975</xdr:rowOff>
        </xdr:to>
        <xdr:sp macro="" textlink="">
          <xdr:nvSpPr>
            <xdr:cNvPr id="216160" name="Check Box 96" hidden="1">
              <a:extLst>
                <a:ext uri="{63B3BB69-23CF-44E3-9099-C40C66FF867C}">
                  <a14:compatExt spid="_x0000_s216160"/>
                </a:ext>
                <a:ext uri="{FF2B5EF4-FFF2-40B4-BE49-F238E27FC236}">
                  <a16:creationId xmlns:a16="http://schemas.microsoft.com/office/drawing/2014/main" id="{00000000-0008-0000-0600-00006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検食者名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119</xdr:row>
          <xdr:rowOff>0</xdr:rowOff>
        </xdr:from>
        <xdr:to>
          <xdr:col>24</xdr:col>
          <xdr:colOff>38100</xdr:colOff>
          <xdr:row>120</xdr:row>
          <xdr:rowOff>9525</xdr:rowOff>
        </xdr:to>
        <xdr:sp macro="" textlink="">
          <xdr:nvSpPr>
            <xdr:cNvPr id="216161" name="Check Box 97" hidden="1">
              <a:extLst>
                <a:ext uri="{63B3BB69-23CF-44E3-9099-C40C66FF867C}">
                  <a14:compatExt spid="_x0000_s216161"/>
                </a:ext>
                <a:ext uri="{FF2B5EF4-FFF2-40B4-BE49-F238E27FC236}">
                  <a16:creationId xmlns:a16="http://schemas.microsoft.com/office/drawing/2014/main" id="{00000000-0008-0000-0600-00006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検食時間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119</xdr:row>
          <xdr:rowOff>0</xdr:rowOff>
        </xdr:from>
        <xdr:to>
          <xdr:col>27</xdr:col>
          <xdr:colOff>28575</xdr:colOff>
          <xdr:row>120</xdr:row>
          <xdr:rowOff>0</xdr:rowOff>
        </xdr:to>
        <xdr:sp macro="" textlink="">
          <xdr:nvSpPr>
            <xdr:cNvPr id="216162" name="Check Box 98" hidden="1">
              <a:extLst>
                <a:ext uri="{63B3BB69-23CF-44E3-9099-C40C66FF867C}">
                  <a14:compatExt spid="_x0000_s216162"/>
                </a:ext>
                <a:ext uri="{FF2B5EF4-FFF2-40B4-BE49-F238E27FC236}">
                  <a16:creationId xmlns:a16="http://schemas.microsoft.com/office/drawing/2014/main" id="{00000000-0008-0000-0600-00006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oneCellAnchor>
    <xdr:from>
      <xdr:col>17</xdr:col>
      <xdr:colOff>95250</xdr:colOff>
      <xdr:row>175</xdr:row>
      <xdr:rowOff>0</xdr:rowOff>
    </xdr:from>
    <xdr:ext cx="1111294" cy="169845"/>
    <xdr:sp macro="" textlink="">
      <xdr:nvSpPr>
        <xdr:cNvPr id="4" name="Check Box 157" hidden="1">
          <a:extLst>
            <a:ext uri="{63B3BB69-23CF-44E3-9099-C40C66FF867C}">
              <a14:compatExt xmlns:a14="http://schemas.microsoft.com/office/drawing/2010/main" spid="_x0000_s144541"/>
            </a:ext>
            <a:ext uri="{FF2B5EF4-FFF2-40B4-BE49-F238E27FC236}">
              <a16:creationId xmlns:a16="http://schemas.microsoft.com/office/drawing/2014/main" id="{1C58C44C-8F41-4E86-AF62-9F57B9077301}"/>
            </a:ext>
          </a:extLst>
        </xdr:cNvPr>
        <xdr:cNvSpPr/>
      </xdr:nvSpPr>
      <xdr:spPr bwMode="auto">
        <a:xfrm>
          <a:off x="3009900" y="28892500"/>
          <a:ext cx="1111294" cy="1698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175</xdr:row>
      <xdr:rowOff>0</xdr:rowOff>
    </xdr:from>
    <xdr:ext cx="1111294" cy="169845"/>
    <xdr:sp macro="" textlink="">
      <xdr:nvSpPr>
        <xdr:cNvPr id="5" name="Check Box 157" hidden="1">
          <a:extLst>
            <a:ext uri="{63B3BB69-23CF-44E3-9099-C40C66FF867C}">
              <a14:compatExt xmlns:a14="http://schemas.microsoft.com/office/drawing/2010/main" spid="_x0000_s144541"/>
            </a:ext>
            <a:ext uri="{FF2B5EF4-FFF2-40B4-BE49-F238E27FC236}">
              <a16:creationId xmlns:a16="http://schemas.microsoft.com/office/drawing/2014/main" id="{CE9F9A1A-F768-4625-98F7-51D3C6530C72}"/>
            </a:ext>
          </a:extLst>
        </xdr:cNvPr>
        <xdr:cNvSpPr/>
      </xdr:nvSpPr>
      <xdr:spPr bwMode="auto">
        <a:xfrm>
          <a:off x="3009900" y="28892500"/>
          <a:ext cx="1111294" cy="1698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mc:AlternateContent xmlns:mc="http://schemas.openxmlformats.org/markup-compatibility/2006">
    <mc:Choice xmlns:a14="http://schemas.microsoft.com/office/drawing/2010/main" Requires="a14">
      <xdr:twoCellAnchor editAs="oneCell">
        <xdr:from>
          <xdr:col>14</xdr:col>
          <xdr:colOff>57150</xdr:colOff>
          <xdr:row>32</xdr:row>
          <xdr:rowOff>9525</xdr:rowOff>
        </xdr:from>
        <xdr:to>
          <xdr:col>20</xdr:col>
          <xdr:colOff>152400</xdr:colOff>
          <xdr:row>33</xdr:row>
          <xdr:rowOff>9525</xdr:rowOff>
        </xdr:to>
        <xdr:sp macro="" textlink="">
          <xdr:nvSpPr>
            <xdr:cNvPr id="216163" name="Check Box 99" hidden="1">
              <a:extLst>
                <a:ext uri="{63B3BB69-23CF-44E3-9099-C40C66FF867C}">
                  <a14:compatExt spid="_x0000_s216163"/>
                </a:ext>
                <a:ext uri="{FF2B5EF4-FFF2-40B4-BE49-F238E27FC236}">
                  <a16:creationId xmlns:a16="http://schemas.microsoft.com/office/drawing/2014/main" id="{00000000-0008-0000-0600-00006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食物アレルギー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32</xdr:row>
          <xdr:rowOff>0</xdr:rowOff>
        </xdr:from>
        <xdr:to>
          <xdr:col>29</xdr:col>
          <xdr:colOff>104775</xdr:colOff>
          <xdr:row>33</xdr:row>
          <xdr:rowOff>9525</xdr:rowOff>
        </xdr:to>
        <xdr:sp macro="" textlink="">
          <xdr:nvSpPr>
            <xdr:cNvPr id="216164" name="Check Box 100" hidden="1">
              <a:extLst>
                <a:ext uri="{63B3BB69-23CF-44E3-9099-C40C66FF867C}">
                  <a14:compatExt spid="_x0000_s216164"/>
                </a:ext>
                <a:ext uri="{FF2B5EF4-FFF2-40B4-BE49-F238E27FC236}">
                  <a16:creationId xmlns:a16="http://schemas.microsoft.com/office/drawing/2014/main" id="{00000000-0008-0000-0600-00006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障害のある子ども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130</xdr:row>
          <xdr:rowOff>152400</xdr:rowOff>
        </xdr:from>
        <xdr:to>
          <xdr:col>27</xdr:col>
          <xdr:colOff>85725</xdr:colOff>
          <xdr:row>132</xdr:row>
          <xdr:rowOff>0</xdr:rowOff>
        </xdr:to>
        <xdr:sp macro="" textlink="">
          <xdr:nvSpPr>
            <xdr:cNvPr id="216165" name="Check Box 101" hidden="1">
              <a:extLst>
                <a:ext uri="{63B3BB69-23CF-44E3-9099-C40C66FF867C}">
                  <a14:compatExt spid="_x0000_s216165"/>
                </a:ext>
                <a:ext uri="{FF2B5EF4-FFF2-40B4-BE49-F238E27FC236}">
                  <a16:creationId xmlns:a16="http://schemas.microsoft.com/office/drawing/2014/main" id="{00000000-0008-0000-0600-00006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130</xdr:row>
          <xdr:rowOff>171450</xdr:rowOff>
        </xdr:from>
        <xdr:to>
          <xdr:col>14</xdr:col>
          <xdr:colOff>152400</xdr:colOff>
          <xdr:row>132</xdr:row>
          <xdr:rowOff>38100</xdr:rowOff>
        </xdr:to>
        <xdr:sp macro="" textlink="">
          <xdr:nvSpPr>
            <xdr:cNvPr id="216166" name="Check Box 102" hidden="1">
              <a:extLst>
                <a:ext uri="{63B3BB69-23CF-44E3-9099-C40C66FF867C}">
                  <a14:compatExt spid="_x0000_s216166"/>
                </a:ext>
                <a:ext uri="{FF2B5EF4-FFF2-40B4-BE49-F238E27FC236}">
                  <a16:creationId xmlns:a16="http://schemas.microsoft.com/office/drawing/2014/main" id="{00000000-0008-0000-0600-00006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130</xdr:row>
          <xdr:rowOff>171450</xdr:rowOff>
        </xdr:from>
        <xdr:to>
          <xdr:col>19</xdr:col>
          <xdr:colOff>85725</xdr:colOff>
          <xdr:row>132</xdr:row>
          <xdr:rowOff>38100</xdr:rowOff>
        </xdr:to>
        <xdr:sp macro="" textlink="">
          <xdr:nvSpPr>
            <xdr:cNvPr id="216167" name="Check Box 103" hidden="1">
              <a:extLst>
                <a:ext uri="{63B3BB69-23CF-44E3-9099-C40C66FF867C}">
                  <a14:compatExt spid="_x0000_s216167"/>
                </a:ext>
                <a:ext uri="{FF2B5EF4-FFF2-40B4-BE49-F238E27FC236}">
                  <a16:creationId xmlns:a16="http://schemas.microsoft.com/office/drawing/2014/main" id="{00000000-0008-0000-0600-00006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130</xdr:row>
          <xdr:rowOff>171450</xdr:rowOff>
        </xdr:from>
        <xdr:to>
          <xdr:col>10</xdr:col>
          <xdr:colOff>9525</xdr:colOff>
          <xdr:row>132</xdr:row>
          <xdr:rowOff>19050</xdr:rowOff>
        </xdr:to>
        <xdr:sp macro="" textlink="">
          <xdr:nvSpPr>
            <xdr:cNvPr id="216168" name="Check Box 104" hidden="1">
              <a:extLst>
                <a:ext uri="{63B3BB69-23CF-44E3-9099-C40C66FF867C}">
                  <a14:compatExt spid="_x0000_s216168"/>
                </a:ext>
                <a:ext uri="{FF2B5EF4-FFF2-40B4-BE49-F238E27FC236}">
                  <a16:creationId xmlns:a16="http://schemas.microsoft.com/office/drawing/2014/main" id="{00000000-0008-0000-0600-00006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5</xdr:row>
          <xdr:rowOff>0</xdr:rowOff>
        </xdr:from>
        <xdr:to>
          <xdr:col>22</xdr:col>
          <xdr:colOff>123825</xdr:colOff>
          <xdr:row>6</xdr:row>
          <xdr:rowOff>9525</xdr:rowOff>
        </xdr:to>
        <xdr:sp macro="" textlink="">
          <xdr:nvSpPr>
            <xdr:cNvPr id="216169" name="Check Box 105" hidden="1">
              <a:extLst>
                <a:ext uri="{63B3BB69-23CF-44E3-9099-C40C66FF867C}">
                  <a14:compatExt spid="_x0000_s216169"/>
                </a:ext>
                <a:ext uri="{FF2B5EF4-FFF2-40B4-BE49-F238E27FC236}">
                  <a16:creationId xmlns:a16="http://schemas.microsoft.com/office/drawing/2014/main" id="{00000000-0008-0000-0600-00006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業務委託業者との契約内容が遵守されているかの確認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6</xdr:row>
          <xdr:rowOff>0</xdr:rowOff>
        </xdr:from>
        <xdr:to>
          <xdr:col>19</xdr:col>
          <xdr:colOff>104775</xdr:colOff>
          <xdr:row>7</xdr:row>
          <xdr:rowOff>28575</xdr:rowOff>
        </xdr:to>
        <xdr:sp macro="" textlink="">
          <xdr:nvSpPr>
            <xdr:cNvPr id="216170" name="Check Box 106" hidden="1">
              <a:extLst>
                <a:ext uri="{63B3BB69-23CF-44E3-9099-C40C66FF867C}">
                  <a14:compatExt spid="_x0000_s216170"/>
                </a:ext>
                <a:ext uri="{FF2B5EF4-FFF2-40B4-BE49-F238E27FC236}">
                  <a16:creationId xmlns:a16="http://schemas.microsoft.com/office/drawing/2014/main" id="{00000000-0008-0000-0600-00006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必要な栄養量が確保されているかの事前確認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7</xdr:row>
          <xdr:rowOff>0</xdr:rowOff>
        </xdr:from>
        <xdr:to>
          <xdr:col>22</xdr:col>
          <xdr:colOff>123825</xdr:colOff>
          <xdr:row>8</xdr:row>
          <xdr:rowOff>9525</xdr:rowOff>
        </xdr:to>
        <xdr:sp macro="" textlink="">
          <xdr:nvSpPr>
            <xdr:cNvPr id="216171" name="Check Box 107" hidden="1">
              <a:extLst>
                <a:ext uri="{63B3BB69-23CF-44E3-9099-C40C66FF867C}">
                  <a14:compatExt spid="_x0000_s216171"/>
                </a:ext>
                <a:ext uri="{FF2B5EF4-FFF2-40B4-BE49-F238E27FC236}">
                  <a16:creationId xmlns:a16="http://schemas.microsoft.com/office/drawing/2014/main" id="{00000000-0008-0000-0600-00006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適正な給食材料を使用しているかの確認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7</xdr:row>
          <xdr:rowOff>180975</xdr:rowOff>
        </xdr:from>
        <xdr:to>
          <xdr:col>22</xdr:col>
          <xdr:colOff>123825</xdr:colOff>
          <xdr:row>8</xdr:row>
          <xdr:rowOff>190500</xdr:rowOff>
        </xdr:to>
        <xdr:sp macro="" textlink="">
          <xdr:nvSpPr>
            <xdr:cNvPr id="216172" name="Check Box 108" hidden="1">
              <a:extLst>
                <a:ext uri="{63B3BB69-23CF-44E3-9099-C40C66FF867C}">
                  <a14:compatExt spid="_x0000_s216172"/>
                </a:ext>
                <a:ext uri="{FF2B5EF4-FFF2-40B4-BE49-F238E27FC236}">
                  <a16:creationId xmlns:a16="http://schemas.microsoft.com/office/drawing/2014/main" id="{00000000-0008-0000-0600-00006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委託業者の検便・健康診断結果等についての確認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xdr:row>
          <xdr:rowOff>190500</xdr:rowOff>
        </xdr:from>
        <xdr:to>
          <xdr:col>29</xdr:col>
          <xdr:colOff>66675</xdr:colOff>
          <xdr:row>10</xdr:row>
          <xdr:rowOff>9525</xdr:rowOff>
        </xdr:to>
        <xdr:sp macro="" textlink="">
          <xdr:nvSpPr>
            <xdr:cNvPr id="216173" name="Check Box 109" hidden="1">
              <a:extLst>
                <a:ext uri="{63B3BB69-23CF-44E3-9099-C40C66FF867C}">
                  <a14:compatExt spid="_x0000_s216173"/>
                </a:ext>
                <a:ext uri="{FF2B5EF4-FFF2-40B4-BE49-F238E27FC236}">
                  <a16:creationId xmlns:a16="http://schemas.microsoft.com/office/drawing/2014/main" id="{00000000-0008-0000-0600-00006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委託業者において食品衛生責任者を設置し、市長へ届出を行っているかの確認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9</xdr:row>
          <xdr:rowOff>190500</xdr:rowOff>
        </xdr:from>
        <xdr:to>
          <xdr:col>12</xdr:col>
          <xdr:colOff>47625</xdr:colOff>
          <xdr:row>11</xdr:row>
          <xdr:rowOff>9525</xdr:rowOff>
        </xdr:to>
        <xdr:sp macro="" textlink="">
          <xdr:nvSpPr>
            <xdr:cNvPr id="216174" name="Check Box 110" hidden="1">
              <a:extLst>
                <a:ext uri="{63B3BB69-23CF-44E3-9099-C40C66FF867C}">
                  <a14:compatExt spid="_x0000_s216174"/>
                </a:ext>
                <a:ext uri="{FF2B5EF4-FFF2-40B4-BE49-F238E27FC236}">
                  <a16:creationId xmlns:a16="http://schemas.microsoft.com/office/drawing/2014/main" id="{00000000-0008-0000-0600-00006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検食後の給食の提供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10</xdr:row>
          <xdr:rowOff>180975</xdr:rowOff>
        </xdr:from>
        <xdr:to>
          <xdr:col>15</xdr:col>
          <xdr:colOff>123825</xdr:colOff>
          <xdr:row>11</xdr:row>
          <xdr:rowOff>190500</xdr:rowOff>
        </xdr:to>
        <xdr:sp macro="" textlink="">
          <xdr:nvSpPr>
            <xdr:cNvPr id="216175" name="Check Box 111" hidden="1">
              <a:extLst>
                <a:ext uri="{63B3BB69-23CF-44E3-9099-C40C66FF867C}">
                  <a14:compatExt spid="_x0000_s216175"/>
                </a:ext>
                <a:ext uri="{FF2B5EF4-FFF2-40B4-BE49-F238E27FC236}">
                  <a16:creationId xmlns:a16="http://schemas.microsoft.com/office/drawing/2014/main" id="{00000000-0008-0000-0600-00006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委託業者との定期的な打合せ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14</xdr:row>
          <xdr:rowOff>190500</xdr:rowOff>
        </xdr:from>
        <xdr:to>
          <xdr:col>22</xdr:col>
          <xdr:colOff>123825</xdr:colOff>
          <xdr:row>16</xdr:row>
          <xdr:rowOff>9525</xdr:rowOff>
        </xdr:to>
        <xdr:sp macro="" textlink="">
          <xdr:nvSpPr>
            <xdr:cNvPr id="216176" name="Check Box 112" hidden="1">
              <a:extLst>
                <a:ext uri="{63B3BB69-23CF-44E3-9099-C40C66FF867C}">
                  <a14:compatExt spid="_x0000_s216176"/>
                </a:ext>
                <a:ext uri="{FF2B5EF4-FFF2-40B4-BE49-F238E27FC236}">
                  <a16:creationId xmlns:a16="http://schemas.microsoft.com/office/drawing/2014/main" id="{00000000-0008-0000-0600-00007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給食提供状況に必要な衛生面、栄養面に関する管理の確認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15</xdr:row>
          <xdr:rowOff>190500</xdr:rowOff>
        </xdr:from>
        <xdr:to>
          <xdr:col>17</xdr:col>
          <xdr:colOff>9525</xdr:colOff>
          <xdr:row>17</xdr:row>
          <xdr:rowOff>9525</xdr:rowOff>
        </xdr:to>
        <xdr:sp macro="" textlink="">
          <xdr:nvSpPr>
            <xdr:cNvPr id="216177" name="Check Box 113" hidden="1">
              <a:extLst>
                <a:ext uri="{63B3BB69-23CF-44E3-9099-C40C66FF867C}">
                  <a14:compatExt spid="_x0000_s216177"/>
                </a:ext>
                <a:ext uri="{FF2B5EF4-FFF2-40B4-BE49-F238E27FC236}">
                  <a16:creationId xmlns:a16="http://schemas.microsoft.com/office/drawing/2014/main" id="{00000000-0008-0000-0600-00007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調理業務を適切に行える体制の整備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17</xdr:row>
          <xdr:rowOff>9525</xdr:rowOff>
        </xdr:from>
        <xdr:to>
          <xdr:col>29</xdr:col>
          <xdr:colOff>28575</xdr:colOff>
          <xdr:row>18</xdr:row>
          <xdr:rowOff>9525</xdr:rowOff>
        </xdr:to>
        <xdr:sp macro="" textlink="">
          <xdr:nvSpPr>
            <xdr:cNvPr id="216178" name="Check Box 114" hidden="1">
              <a:extLst>
                <a:ext uri="{63B3BB69-23CF-44E3-9099-C40C66FF867C}">
                  <a14:compatExt spid="_x0000_s216178"/>
                </a:ext>
                <a:ext uri="{FF2B5EF4-FFF2-40B4-BE49-F238E27FC236}">
                  <a16:creationId xmlns:a16="http://schemas.microsoft.com/office/drawing/2014/main" id="{00000000-0008-0000-0600-00007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調理業務の受託者が衛生面、栄養面に配慮し調理業務を適切に行っているかの確認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17</xdr:row>
          <xdr:rowOff>190500</xdr:rowOff>
        </xdr:from>
        <xdr:to>
          <xdr:col>18</xdr:col>
          <xdr:colOff>161925</xdr:colOff>
          <xdr:row>19</xdr:row>
          <xdr:rowOff>9525</xdr:rowOff>
        </xdr:to>
        <xdr:sp macro="" textlink="">
          <xdr:nvSpPr>
            <xdr:cNvPr id="216179" name="Check Box 115" hidden="1">
              <a:extLst>
                <a:ext uri="{63B3BB69-23CF-44E3-9099-C40C66FF867C}">
                  <a14:compatExt spid="_x0000_s216179"/>
                </a:ext>
                <a:ext uri="{FF2B5EF4-FFF2-40B4-BE49-F238E27FC236}">
                  <a16:creationId xmlns:a16="http://schemas.microsoft.com/office/drawing/2014/main" id="{00000000-0008-0000-0600-00007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発達及び健康状態に応じた個別の配慮の確認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19</xdr:row>
          <xdr:rowOff>0</xdr:rowOff>
        </xdr:from>
        <xdr:to>
          <xdr:col>19</xdr:col>
          <xdr:colOff>123825</xdr:colOff>
          <xdr:row>20</xdr:row>
          <xdr:rowOff>9525</xdr:rowOff>
        </xdr:to>
        <xdr:sp macro="" textlink="">
          <xdr:nvSpPr>
            <xdr:cNvPr id="216180" name="Check Box 116" hidden="1">
              <a:extLst>
                <a:ext uri="{63B3BB69-23CF-44E3-9099-C40C66FF867C}">
                  <a14:compatExt spid="_x0000_s216180"/>
                </a:ext>
                <a:ext uri="{FF2B5EF4-FFF2-40B4-BE49-F238E27FC236}">
                  <a16:creationId xmlns:a16="http://schemas.microsoft.com/office/drawing/2014/main" id="{00000000-0008-0000-0600-00007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食育に関する計画に基づいた食事の提供の確認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9525</xdr:rowOff>
        </xdr:from>
        <xdr:to>
          <xdr:col>15</xdr:col>
          <xdr:colOff>161925</xdr:colOff>
          <xdr:row>44</xdr:row>
          <xdr:rowOff>9525</xdr:rowOff>
        </xdr:to>
        <xdr:sp macro="" textlink="">
          <xdr:nvSpPr>
            <xdr:cNvPr id="216181" name="Check Box 117" hidden="1">
              <a:extLst>
                <a:ext uri="{63B3BB69-23CF-44E3-9099-C40C66FF867C}">
                  <a14:compatExt spid="_x0000_s216181"/>
                </a:ext>
                <a:ext uri="{FF2B5EF4-FFF2-40B4-BE49-F238E27FC236}">
                  <a16:creationId xmlns:a16="http://schemas.microsoft.com/office/drawing/2014/main" id="{00000000-0008-0000-0600-00007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予定献立表を作成している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44</xdr:row>
          <xdr:rowOff>180975</xdr:rowOff>
        </xdr:from>
        <xdr:to>
          <xdr:col>16</xdr:col>
          <xdr:colOff>85725</xdr:colOff>
          <xdr:row>45</xdr:row>
          <xdr:rowOff>180975</xdr:rowOff>
        </xdr:to>
        <xdr:sp macro="" textlink="">
          <xdr:nvSpPr>
            <xdr:cNvPr id="216182" name="Check Box 118" hidden="1">
              <a:extLst>
                <a:ext uri="{63B3BB69-23CF-44E3-9099-C40C66FF867C}">
                  <a14:compatExt spid="_x0000_s216182"/>
                </a:ext>
                <a:ext uri="{FF2B5EF4-FFF2-40B4-BE49-F238E27FC236}">
                  <a16:creationId xmlns:a16="http://schemas.microsoft.com/office/drawing/2014/main" id="{00000000-0008-0000-0600-00007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献立表に責任者の関与がない</a:t>
              </a:r>
            </a:p>
          </xdr:txBody>
        </xdr:sp>
        <xdr:clientData/>
      </xdr:twoCellAnchor>
    </mc:Choice>
    <mc:Fallback/>
  </mc:AlternateContent>
  <xdr:twoCellAnchor>
    <xdr:from>
      <xdr:col>24</xdr:col>
      <xdr:colOff>86987</xdr:colOff>
      <xdr:row>43</xdr:row>
      <xdr:rowOff>58716</xdr:rowOff>
    </xdr:from>
    <xdr:to>
      <xdr:col>32</xdr:col>
      <xdr:colOff>60891</xdr:colOff>
      <xdr:row>44</xdr:row>
      <xdr:rowOff>164550</xdr:rowOff>
    </xdr:to>
    <xdr:sp macro="" textlink="">
      <xdr:nvSpPr>
        <xdr:cNvPr id="6" name="AutoShape 2">
          <a:extLst>
            <a:ext uri="{FF2B5EF4-FFF2-40B4-BE49-F238E27FC236}">
              <a16:creationId xmlns:a16="http://schemas.microsoft.com/office/drawing/2014/main" id="{CBE4EF2A-B529-4150-9B52-E459A6A93BDD}"/>
            </a:ext>
          </a:extLst>
        </xdr:cNvPr>
        <xdr:cNvSpPr>
          <a:spLocks noChangeArrowheads="1"/>
        </xdr:cNvSpPr>
      </xdr:nvSpPr>
      <xdr:spPr bwMode="auto">
        <a:xfrm>
          <a:off x="4201787" y="7158016"/>
          <a:ext cx="1345504" cy="270934"/>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46</xdr:row>
          <xdr:rowOff>9525</xdr:rowOff>
        </xdr:from>
        <xdr:to>
          <xdr:col>19</xdr:col>
          <xdr:colOff>38100</xdr:colOff>
          <xdr:row>47</xdr:row>
          <xdr:rowOff>9525</xdr:rowOff>
        </xdr:to>
        <xdr:sp macro="" textlink="">
          <xdr:nvSpPr>
            <xdr:cNvPr id="216183" name="Check Box 119" hidden="1">
              <a:extLst>
                <a:ext uri="{63B3BB69-23CF-44E3-9099-C40C66FF867C}">
                  <a14:compatExt spid="_x0000_s216183"/>
                </a:ext>
                <a:ext uri="{FF2B5EF4-FFF2-40B4-BE49-F238E27FC236}">
                  <a16:creationId xmlns:a16="http://schemas.microsoft.com/office/drawing/2014/main" id="{00000000-0008-0000-0600-00007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市の統一献立を使用している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47</xdr:row>
          <xdr:rowOff>9525</xdr:rowOff>
        </xdr:from>
        <xdr:to>
          <xdr:col>27</xdr:col>
          <xdr:colOff>114300</xdr:colOff>
          <xdr:row>48</xdr:row>
          <xdr:rowOff>9525</xdr:rowOff>
        </xdr:to>
        <xdr:sp macro="" textlink="">
          <xdr:nvSpPr>
            <xdr:cNvPr id="216184" name="Check Box 120" hidden="1">
              <a:extLst>
                <a:ext uri="{63B3BB69-23CF-44E3-9099-C40C66FF867C}">
                  <a14:compatExt spid="_x0000_s216184"/>
                </a:ext>
                <a:ext uri="{FF2B5EF4-FFF2-40B4-BE49-F238E27FC236}">
                  <a16:creationId xmlns:a16="http://schemas.microsoft.com/office/drawing/2014/main" id="{00000000-0008-0000-0600-00007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統一献立を全部使用している（同一月内の献立順序入替のみの場合を含む）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48</xdr:row>
          <xdr:rowOff>9525</xdr:rowOff>
        </xdr:from>
        <xdr:to>
          <xdr:col>27</xdr:col>
          <xdr:colOff>38100</xdr:colOff>
          <xdr:row>48</xdr:row>
          <xdr:rowOff>180975</xdr:rowOff>
        </xdr:to>
        <xdr:sp macro="" textlink="">
          <xdr:nvSpPr>
            <xdr:cNvPr id="216185" name="Check Box 121" hidden="1">
              <a:extLst>
                <a:ext uri="{63B3BB69-23CF-44E3-9099-C40C66FF867C}">
                  <a14:compatExt spid="_x0000_s216185"/>
                </a:ext>
                <a:ext uri="{FF2B5EF4-FFF2-40B4-BE49-F238E27FC236}">
                  <a16:creationId xmlns:a16="http://schemas.microsoft.com/office/drawing/2014/main" id="{00000000-0008-0000-0600-00007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統一献立を一部使用している 　⇒　一部使用の場合、変更は概ね　　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49</xdr:row>
          <xdr:rowOff>9525</xdr:rowOff>
        </xdr:from>
        <xdr:to>
          <xdr:col>19</xdr:col>
          <xdr:colOff>47625</xdr:colOff>
          <xdr:row>50</xdr:row>
          <xdr:rowOff>9525</xdr:rowOff>
        </xdr:to>
        <xdr:sp macro="" textlink="">
          <xdr:nvSpPr>
            <xdr:cNvPr id="216186" name="Check Box 122" hidden="1">
              <a:extLst>
                <a:ext uri="{63B3BB69-23CF-44E3-9099-C40C66FF867C}">
                  <a14:compatExt spid="_x0000_s216186"/>
                </a:ext>
                <a:ext uri="{FF2B5EF4-FFF2-40B4-BE49-F238E27FC236}">
                  <a16:creationId xmlns:a16="http://schemas.microsoft.com/office/drawing/2014/main" id="{00000000-0008-0000-0600-00007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予定献立表を作成していない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168</xdr:row>
          <xdr:rowOff>180975</xdr:rowOff>
        </xdr:from>
        <xdr:to>
          <xdr:col>30</xdr:col>
          <xdr:colOff>171450</xdr:colOff>
          <xdr:row>170</xdr:row>
          <xdr:rowOff>9525</xdr:rowOff>
        </xdr:to>
        <xdr:sp macro="" textlink="">
          <xdr:nvSpPr>
            <xdr:cNvPr id="216187" name="Check Box 123" hidden="1">
              <a:extLst>
                <a:ext uri="{63B3BB69-23CF-44E3-9099-C40C66FF867C}">
                  <a14:compatExt spid="_x0000_s216187"/>
                </a:ext>
                <a:ext uri="{FF2B5EF4-FFF2-40B4-BE49-F238E27FC236}">
                  <a16:creationId xmlns:a16="http://schemas.microsoft.com/office/drawing/2014/main" id="{00000000-0008-0000-0600-00007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168</xdr:row>
          <xdr:rowOff>180975</xdr:rowOff>
        </xdr:from>
        <xdr:to>
          <xdr:col>11</xdr:col>
          <xdr:colOff>142875</xdr:colOff>
          <xdr:row>170</xdr:row>
          <xdr:rowOff>9525</xdr:rowOff>
        </xdr:to>
        <xdr:sp macro="" textlink="">
          <xdr:nvSpPr>
            <xdr:cNvPr id="216188" name="Check Box 124" hidden="1">
              <a:extLst>
                <a:ext uri="{63B3BB69-23CF-44E3-9099-C40C66FF867C}">
                  <a14:compatExt spid="_x0000_s216188"/>
                </a:ext>
                <a:ext uri="{FF2B5EF4-FFF2-40B4-BE49-F238E27FC236}">
                  <a16:creationId xmlns:a16="http://schemas.microsoft.com/office/drawing/2014/main" id="{00000000-0008-0000-0600-00007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170</xdr:row>
          <xdr:rowOff>180975</xdr:rowOff>
        </xdr:from>
        <xdr:to>
          <xdr:col>11</xdr:col>
          <xdr:colOff>142875</xdr:colOff>
          <xdr:row>172</xdr:row>
          <xdr:rowOff>9525</xdr:rowOff>
        </xdr:to>
        <xdr:sp macro="" textlink="">
          <xdr:nvSpPr>
            <xdr:cNvPr id="216189" name="Check Box 125" hidden="1">
              <a:extLst>
                <a:ext uri="{63B3BB69-23CF-44E3-9099-C40C66FF867C}">
                  <a14:compatExt spid="_x0000_s216189"/>
                </a:ext>
                <a:ext uri="{FF2B5EF4-FFF2-40B4-BE49-F238E27FC236}">
                  <a16:creationId xmlns:a16="http://schemas.microsoft.com/office/drawing/2014/main" id="{00000000-0008-0000-0600-00007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172</xdr:row>
          <xdr:rowOff>171450</xdr:rowOff>
        </xdr:from>
        <xdr:to>
          <xdr:col>10</xdr:col>
          <xdr:colOff>95250</xdr:colOff>
          <xdr:row>174</xdr:row>
          <xdr:rowOff>9525</xdr:rowOff>
        </xdr:to>
        <xdr:sp macro="" textlink="">
          <xdr:nvSpPr>
            <xdr:cNvPr id="216190" name="Check Box 126" hidden="1">
              <a:extLst>
                <a:ext uri="{63B3BB69-23CF-44E3-9099-C40C66FF867C}">
                  <a14:compatExt spid="_x0000_s216190"/>
                </a:ext>
                <a:ext uri="{FF2B5EF4-FFF2-40B4-BE49-F238E27FC236}">
                  <a16:creationId xmlns:a16="http://schemas.microsoft.com/office/drawing/2014/main" id="{00000000-0008-0000-0600-00007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　　⇒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170</xdr:row>
          <xdr:rowOff>180975</xdr:rowOff>
        </xdr:from>
        <xdr:to>
          <xdr:col>30</xdr:col>
          <xdr:colOff>171450</xdr:colOff>
          <xdr:row>172</xdr:row>
          <xdr:rowOff>9525</xdr:rowOff>
        </xdr:to>
        <xdr:sp macro="" textlink="">
          <xdr:nvSpPr>
            <xdr:cNvPr id="216191" name="Check Box 127" hidden="1">
              <a:extLst>
                <a:ext uri="{63B3BB69-23CF-44E3-9099-C40C66FF867C}">
                  <a14:compatExt spid="_x0000_s216191"/>
                </a:ext>
                <a:ext uri="{FF2B5EF4-FFF2-40B4-BE49-F238E27FC236}">
                  <a16:creationId xmlns:a16="http://schemas.microsoft.com/office/drawing/2014/main" id="{00000000-0008-0000-0600-00007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172</xdr:row>
          <xdr:rowOff>180975</xdr:rowOff>
        </xdr:from>
        <xdr:to>
          <xdr:col>31</xdr:col>
          <xdr:colOff>9525</xdr:colOff>
          <xdr:row>174</xdr:row>
          <xdr:rowOff>9525</xdr:rowOff>
        </xdr:to>
        <xdr:sp macro="" textlink="">
          <xdr:nvSpPr>
            <xdr:cNvPr id="216192" name="Check Box 128" hidden="1">
              <a:extLst>
                <a:ext uri="{63B3BB69-23CF-44E3-9099-C40C66FF867C}">
                  <a14:compatExt spid="_x0000_s216192"/>
                </a:ext>
                <a:ext uri="{FF2B5EF4-FFF2-40B4-BE49-F238E27FC236}">
                  <a16:creationId xmlns:a16="http://schemas.microsoft.com/office/drawing/2014/main" id="{00000000-0008-0000-0600-00008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82</xdr:row>
          <xdr:rowOff>180975</xdr:rowOff>
        </xdr:from>
        <xdr:to>
          <xdr:col>25</xdr:col>
          <xdr:colOff>66675</xdr:colOff>
          <xdr:row>84</xdr:row>
          <xdr:rowOff>28575</xdr:rowOff>
        </xdr:to>
        <xdr:sp macro="" textlink="">
          <xdr:nvSpPr>
            <xdr:cNvPr id="216193" name="Check Box 129" hidden="1">
              <a:extLst>
                <a:ext uri="{63B3BB69-23CF-44E3-9099-C40C66FF867C}">
                  <a14:compatExt spid="_x0000_s216193"/>
                </a:ext>
                <a:ext uri="{FF2B5EF4-FFF2-40B4-BE49-F238E27FC236}">
                  <a16:creationId xmlns:a16="http://schemas.microsoft.com/office/drawing/2014/main" id="{00000000-0008-0000-0600-00008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写真配信</a:t>
              </a:r>
            </a:p>
          </xdr:txBody>
        </xdr:sp>
        <xdr:clientData/>
      </xdr:twoCellAnchor>
    </mc:Choice>
    <mc:Fallback/>
  </mc:AlternateContent>
  <xdr:oneCellAnchor>
    <xdr:from>
      <xdr:col>17</xdr:col>
      <xdr:colOff>95250</xdr:colOff>
      <xdr:row>80</xdr:row>
      <xdr:rowOff>0</xdr:rowOff>
    </xdr:from>
    <xdr:ext cx="1152279" cy="191558"/>
    <xdr:sp macro="" textlink="">
      <xdr:nvSpPr>
        <xdr:cNvPr id="7" name="Check Box 157" hidden="1">
          <a:extLst>
            <a:ext uri="{63B3BB69-23CF-44E3-9099-C40C66FF867C}">
              <a14:compatExt xmlns:a14="http://schemas.microsoft.com/office/drawing/2010/main" spid="_x0000_s144541"/>
            </a:ext>
            <a:ext uri="{FF2B5EF4-FFF2-40B4-BE49-F238E27FC236}">
              <a16:creationId xmlns:a16="http://schemas.microsoft.com/office/drawing/2014/main" id="{194A69CF-AE81-4AD9-896C-748CF37A15EF}"/>
            </a:ext>
          </a:extLst>
        </xdr:cNvPr>
        <xdr:cNvSpPr/>
      </xdr:nvSpPr>
      <xdr:spPr bwMode="auto">
        <a:xfrm>
          <a:off x="3009900" y="13208000"/>
          <a:ext cx="1152279"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80</xdr:row>
      <xdr:rowOff>0</xdr:rowOff>
    </xdr:from>
    <xdr:ext cx="1152279" cy="191558"/>
    <xdr:sp macro="" textlink="">
      <xdr:nvSpPr>
        <xdr:cNvPr id="8" name="Check Box 157" hidden="1">
          <a:extLst>
            <a:ext uri="{63B3BB69-23CF-44E3-9099-C40C66FF867C}">
              <a14:compatExt xmlns:a14="http://schemas.microsoft.com/office/drawing/2010/main" spid="_x0000_s144541"/>
            </a:ext>
            <a:ext uri="{FF2B5EF4-FFF2-40B4-BE49-F238E27FC236}">
              <a16:creationId xmlns:a16="http://schemas.microsoft.com/office/drawing/2014/main" id="{1AB9F9F4-7A5B-434F-AFD3-7683305CE4B6}"/>
            </a:ext>
          </a:extLst>
        </xdr:cNvPr>
        <xdr:cNvSpPr/>
      </xdr:nvSpPr>
      <xdr:spPr bwMode="auto">
        <a:xfrm>
          <a:off x="3009900" y="13208000"/>
          <a:ext cx="1152279"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80</xdr:row>
      <xdr:rowOff>0</xdr:rowOff>
    </xdr:from>
    <xdr:ext cx="1149393" cy="191558"/>
    <xdr:sp macro="" textlink="">
      <xdr:nvSpPr>
        <xdr:cNvPr id="9" name="Check Box 157" hidden="1">
          <a:extLst>
            <a:ext uri="{63B3BB69-23CF-44E3-9099-C40C66FF867C}">
              <a14:compatExt xmlns:a14="http://schemas.microsoft.com/office/drawing/2010/main" spid="_x0000_s144541"/>
            </a:ext>
            <a:ext uri="{FF2B5EF4-FFF2-40B4-BE49-F238E27FC236}">
              <a16:creationId xmlns:a16="http://schemas.microsoft.com/office/drawing/2014/main" id="{66254FAA-B38A-47CD-8555-D640A55BC077}"/>
            </a:ext>
          </a:extLst>
        </xdr:cNvPr>
        <xdr:cNvSpPr/>
      </xdr:nvSpPr>
      <xdr:spPr bwMode="auto">
        <a:xfrm>
          <a:off x="3009900" y="13208000"/>
          <a:ext cx="1149393"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80</xdr:row>
      <xdr:rowOff>0</xdr:rowOff>
    </xdr:from>
    <xdr:ext cx="1266825" cy="191558"/>
    <xdr:sp macro="" textlink="">
      <xdr:nvSpPr>
        <xdr:cNvPr id="10" name="Check Box 157" hidden="1">
          <a:extLst>
            <a:ext uri="{63B3BB69-23CF-44E3-9099-C40C66FF867C}">
              <a14:compatExt xmlns:a14="http://schemas.microsoft.com/office/drawing/2010/main" spid="_x0000_s144541"/>
            </a:ext>
            <a:ext uri="{FF2B5EF4-FFF2-40B4-BE49-F238E27FC236}">
              <a16:creationId xmlns:a16="http://schemas.microsoft.com/office/drawing/2014/main" id="{45DA51AF-3382-4A9F-AB2B-1F558B6A1E8A}"/>
            </a:ext>
          </a:extLst>
        </xdr:cNvPr>
        <xdr:cNvSpPr/>
      </xdr:nvSpPr>
      <xdr:spPr bwMode="auto">
        <a:xfrm>
          <a:off x="3009900" y="1320800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80</xdr:row>
      <xdr:rowOff>0</xdr:rowOff>
    </xdr:from>
    <xdr:ext cx="1266825" cy="191558"/>
    <xdr:sp macro="" textlink="">
      <xdr:nvSpPr>
        <xdr:cNvPr id="11" name="Check Box 157" hidden="1">
          <a:extLst>
            <a:ext uri="{63B3BB69-23CF-44E3-9099-C40C66FF867C}">
              <a14:compatExt xmlns:a14="http://schemas.microsoft.com/office/drawing/2010/main" spid="_x0000_s144541"/>
            </a:ext>
            <a:ext uri="{FF2B5EF4-FFF2-40B4-BE49-F238E27FC236}">
              <a16:creationId xmlns:a16="http://schemas.microsoft.com/office/drawing/2014/main" id="{305BE576-FC91-4746-986F-7FEF5D2E7DD2}"/>
            </a:ext>
          </a:extLst>
        </xdr:cNvPr>
        <xdr:cNvSpPr/>
      </xdr:nvSpPr>
      <xdr:spPr bwMode="auto">
        <a:xfrm>
          <a:off x="3009900" y="1320800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80</xdr:row>
      <xdr:rowOff>0</xdr:rowOff>
    </xdr:from>
    <xdr:ext cx="1270289" cy="191558"/>
    <xdr:sp macro="" textlink="">
      <xdr:nvSpPr>
        <xdr:cNvPr id="12" name="Check Box 157" hidden="1">
          <a:extLst>
            <a:ext uri="{63B3BB69-23CF-44E3-9099-C40C66FF867C}">
              <a14:compatExt xmlns:a14="http://schemas.microsoft.com/office/drawing/2010/main" spid="_x0000_s144541"/>
            </a:ext>
            <a:ext uri="{FF2B5EF4-FFF2-40B4-BE49-F238E27FC236}">
              <a16:creationId xmlns:a16="http://schemas.microsoft.com/office/drawing/2014/main" id="{F7396F28-C4F1-46EA-8904-6BB0B3E5A290}"/>
            </a:ext>
          </a:extLst>
        </xdr:cNvPr>
        <xdr:cNvSpPr/>
      </xdr:nvSpPr>
      <xdr:spPr bwMode="auto">
        <a:xfrm>
          <a:off x="3009900" y="13208000"/>
          <a:ext cx="1270289"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mc:AlternateContent xmlns:mc="http://schemas.openxmlformats.org/markup-compatibility/2006">
    <mc:Choice xmlns:a14="http://schemas.microsoft.com/office/drawing/2010/main" Requires="a14">
      <xdr:twoCellAnchor>
        <xdr:from>
          <xdr:col>5</xdr:col>
          <xdr:colOff>87191</xdr:colOff>
          <xdr:row>80</xdr:row>
          <xdr:rowOff>0</xdr:rowOff>
        </xdr:from>
        <xdr:to>
          <xdr:col>23</xdr:col>
          <xdr:colOff>19051</xdr:colOff>
          <xdr:row>83</xdr:row>
          <xdr:rowOff>9525</xdr:rowOff>
        </xdr:to>
        <xdr:grpSp>
          <xdr:nvGrpSpPr>
            <xdr:cNvPr id="13" name="グループ化 12">
              <a:extLst>
                <a:ext uri="{FF2B5EF4-FFF2-40B4-BE49-F238E27FC236}">
                  <a16:creationId xmlns:a16="http://schemas.microsoft.com/office/drawing/2014/main" id="{C234ED8F-7666-486A-B8FB-500B73640871}"/>
                </a:ext>
              </a:extLst>
            </xdr:cNvPr>
            <xdr:cNvGrpSpPr/>
          </xdr:nvGrpSpPr>
          <xdr:grpSpPr>
            <a:xfrm>
              <a:off x="1398710" y="16119231"/>
              <a:ext cx="3360860" cy="581025"/>
              <a:chOff x="2360819" y="44480529"/>
              <a:chExt cx="3556404" cy="573974"/>
            </a:xfrm>
          </xdr:grpSpPr>
          <xdr:sp macro="" textlink="">
            <xdr:nvSpPr>
              <xdr:cNvPr id="216194" name="Check Box 130" hidden="1">
                <a:extLst>
                  <a:ext uri="{63B3BB69-23CF-44E3-9099-C40C66FF867C}">
                    <a14:compatExt spid="_x0000_s216194"/>
                  </a:ext>
                  <a:ext uri="{FF2B5EF4-FFF2-40B4-BE49-F238E27FC236}">
                    <a16:creationId xmlns:a16="http://schemas.microsoft.com/office/drawing/2014/main" id="{00000000-0008-0000-0600-0000824C0300}"/>
                  </a:ext>
                </a:extLst>
              </xdr:cNvPr>
              <xdr:cNvSpPr/>
            </xdr:nvSpPr>
            <xdr:spPr bwMode="auto">
              <a:xfrm>
                <a:off x="2366595" y="44493229"/>
                <a:ext cx="1624624" cy="20197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予定献立表を周知している</a:t>
                </a:r>
              </a:p>
            </xdr:txBody>
          </xdr:sp>
          <xdr:sp macro="" textlink="">
            <xdr:nvSpPr>
              <xdr:cNvPr id="216195" name="Check Box 131" hidden="1">
                <a:extLst>
                  <a:ext uri="{63B3BB69-23CF-44E3-9099-C40C66FF867C}">
                    <a14:compatExt spid="_x0000_s216195"/>
                  </a:ext>
                  <a:ext uri="{FF2B5EF4-FFF2-40B4-BE49-F238E27FC236}">
                    <a16:creationId xmlns:a16="http://schemas.microsoft.com/office/drawing/2014/main" id="{00000000-0008-0000-0600-0000834C0300}"/>
                  </a:ext>
                </a:extLst>
              </xdr:cNvPr>
              <xdr:cNvSpPr/>
            </xdr:nvSpPr>
            <xdr:spPr bwMode="auto">
              <a:xfrm>
                <a:off x="2360819" y="44669809"/>
                <a:ext cx="2025546" cy="20375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予定献立表を周知していない</a:t>
                </a:r>
              </a:p>
            </xdr:txBody>
          </xdr:sp>
          <xdr:sp macro="" textlink="">
            <xdr:nvSpPr>
              <xdr:cNvPr id="216196" name="Check Box 132" hidden="1">
                <a:extLst>
                  <a:ext uri="{63B3BB69-23CF-44E3-9099-C40C66FF867C}">
                    <a14:compatExt spid="_x0000_s216196"/>
                  </a:ext>
                  <a:ext uri="{FF2B5EF4-FFF2-40B4-BE49-F238E27FC236}">
                    <a16:creationId xmlns:a16="http://schemas.microsoft.com/office/drawing/2014/main" id="{00000000-0008-0000-0600-0000844C0300}"/>
                  </a:ext>
                </a:extLst>
              </xdr:cNvPr>
              <xdr:cNvSpPr/>
            </xdr:nvSpPr>
            <xdr:spPr bwMode="auto">
              <a:xfrm>
                <a:off x="2366596" y="44847400"/>
                <a:ext cx="515570" cy="207103"/>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sp macro="" textlink="">
            <xdr:nvSpPr>
              <xdr:cNvPr id="216197" name="Check Box 133" hidden="1">
                <a:extLst>
                  <a:ext uri="{63B3BB69-23CF-44E3-9099-C40C66FF867C}">
                    <a14:compatExt spid="_x0000_s216197"/>
                  </a:ext>
                  <a:ext uri="{FF2B5EF4-FFF2-40B4-BE49-F238E27FC236}">
                    <a16:creationId xmlns:a16="http://schemas.microsoft.com/office/drawing/2014/main" id="{00000000-0008-0000-0600-0000854C0300}"/>
                  </a:ext>
                </a:extLst>
              </xdr:cNvPr>
              <xdr:cNvSpPr/>
            </xdr:nvSpPr>
            <xdr:spPr bwMode="auto">
              <a:xfrm>
                <a:off x="4141910" y="44480529"/>
                <a:ext cx="1183542" cy="22102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乳児・幼児食</a:t>
                </a:r>
              </a:p>
            </xdr:txBody>
          </xdr:sp>
          <xdr:sp macro="" textlink="">
            <xdr:nvSpPr>
              <xdr:cNvPr id="216198" name="Check Box 134" hidden="1">
                <a:extLst>
                  <a:ext uri="{63B3BB69-23CF-44E3-9099-C40C66FF867C}">
                    <a14:compatExt spid="_x0000_s216198"/>
                  </a:ext>
                  <a:ext uri="{FF2B5EF4-FFF2-40B4-BE49-F238E27FC236}">
                    <a16:creationId xmlns:a16="http://schemas.microsoft.com/office/drawing/2014/main" id="{00000000-0008-0000-0600-0000864C0300}"/>
                  </a:ext>
                </a:extLst>
              </xdr:cNvPr>
              <xdr:cNvSpPr/>
            </xdr:nvSpPr>
            <xdr:spPr bwMode="auto">
              <a:xfrm>
                <a:off x="5420701" y="44480529"/>
                <a:ext cx="496522" cy="221029"/>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離乳食</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80</xdr:row>
          <xdr:rowOff>9525</xdr:rowOff>
        </xdr:from>
        <xdr:to>
          <xdr:col>31</xdr:col>
          <xdr:colOff>38100</xdr:colOff>
          <xdr:row>81</xdr:row>
          <xdr:rowOff>38100</xdr:rowOff>
        </xdr:to>
        <xdr:sp macro="" textlink="">
          <xdr:nvSpPr>
            <xdr:cNvPr id="216199" name="Check Box 135" hidden="1">
              <a:extLst>
                <a:ext uri="{63B3BB69-23CF-44E3-9099-C40C66FF867C}">
                  <a14:compatExt spid="_x0000_s216199"/>
                </a:ext>
                <a:ext uri="{FF2B5EF4-FFF2-40B4-BE49-F238E27FC236}">
                  <a16:creationId xmlns:a16="http://schemas.microsoft.com/office/drawing/2014/main" id="{00000000-0008-0000-0600-00008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延長補食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112</xdr:row>
          <xdr:rowOff>180975</xdr:rowOff>
        </xdr:from>
        <xdr:to>
          <xdr:col>12</xdr:col>
          <xdr:colOff>104775</xdr:colOff>
          <xdr:row>114</xdr:row>
          <xdr:rowOff>28575</xdr:rowOff>
        </xdr:to>
        <xdr:sp macro="" textlink="">
          <xdr:nvSpPr>
            <xdr:cNvPr id="216200" name="Check Box 136" hidden="1">
              <a:extLst>
                <a:ext uri="{63B3BB69-23CF-44E3-9099-C40C66FF867C}">
                  <a14:compatExt spid="_x0000_s216200"/>
                </a:ext>
                <a:ext uri="{FF2B5EF4-FFF2-40B4-BE49-F238E27FC236}">
                  <a16:creationId xmlns:a16="http://schemas.microsoft.com/office/drawing/2014/main" id="{00000000-0008-0000-0600-00008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代替食を提供している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113</xdr:row>
          <xdr:rowOff>0</xdr:rowOff>
        </xdr:from>
        <xdr:to>
          <xdr:col>23</xdr:col>
          <xdr:colOff>9525</xdr:colOff>
          <xdr:row>114</xdr:row>
          <xdr:rowOff>9525</xdr:rowOff>
        </xdr:to>
        <xdr:sp macro="" textlink="">
          <xdr:nvSpPr>
            <xdr:cNvPr id="216201" name="Check Box 137" hidden="1">
              <a:extLst>
                <a:ext uri="{63B3BB69-23CF-44E3-9099-C40C66FF867C}">
                  <a14:compatExt spid="_x0000_s216201"/>
                </a:ext>
                <a:ext uri="{FF2B5EF4-FFF2-40B4-BE49-F238E27FC236}">
                  <a16:creationId xmlns:a16="http://schemas.microsoft.com/office/drawing/2014/main" id="{00000000-0008-0000-0600-00008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家庭から弁当を持参している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114</xdr:row>
          <xdr:rowOff>57150</xdr:rowOff>
        </xdr:from>
        <xdr:to>
          <xdr:col>8</xdr:col>
          <xdr:colOff>66675</xdr:colOff>
          <xdr:row>114</xdr:row>
          <xdr:rowOff>314325</xdr:rowOff>
        </xdr:to>
        <xdr:sp macro="" textlink="">
          <xdr:nvSpPr>
            <xdr:cNvPr id="216202" name="Check Box 138" hidden="1">
              <a:extLst>
                <a:ext uri="{63B3BB69-23CF-44E3-9099-C40C66FF867C}">
                  <a14:compatExt spid="_x0000_s216202"/>
                </a:ext>
                <a:ext uri="{FF2B5EF4-FFF2-40B4-BE49-F238E27FC236}">
                  <a16:creationId xmlns:a16="http://schemas.microsoft.com/office/drawing/2014/main" id="{00000000-0008-0000-0600-00008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8</xdr:col>
      <xdr:colOff>90099</xdr:colOff>
      <xdr:row>114</xdr:row>
      <xdr:rowOff>47196</xdr:rowOff>
    </xdr:from>
    <xdr:to>
      <xdr:col>34</xdr:col>
      <xdr:colOff>102972</xdr:colOff>
      <xdr:row>114</xdr:row>
      <xdr:rowOff>325009</xdr:rowOff>
    </xdr:to>
    <xdr:sp macro="" textlink="">
      <xdr:nvSpPr>
        <xdr:cNvPr id="14" name="AutoShape 2">
          <a:extLst>
            <a:ext uri="{FF2B5EF4-FFF2-40B4-BE49-F238E27FC236}">
              <a16:creationId xmlns:a16="http://schemas.microsoft.com/office/drawing/2014/main" id="{D3702185-5B7F-434C-B39A-922039D2B9B1}"/>
            </a:ext>
          </a:extLst>
        </xdr:cNvPr>
        <xdr:cNvSpPr>
          <a:spLocks noChangeArrowheads="1"/>
        </xdr:cNvSpPr>
      </xdr:nvSpPr>
      <xdr:spPr bwMode="auto">
        <a:xfrm>
          <a:off x="1461699" y="18868596"/>
          <a:ext cx="4470573" cy="119063"/>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119063</xdr:colOff>
      <xdr:row>141</xdr:row>
      <xdr:rowOff>12551</xdr:rowOff>
    </xdr:from>
    <xdr:to>
      <xdr:col>34</xdr:col>
      <xdr:colOff>60720</xdr:colOff>
      <xdr:row>142</xdr:row>
      <xdr:rowOff>163419</xdr:rowOff>
    </xdr:to>
    <xdr:sp macro="" textlink="">
      <xdr:nvSpPr>
        <xdr:cNvPr id="15" name="AutoShape 2">
          <a:extLst>
            <a:ext uri="{FF2B5EF4-FFF2-40B4-BE49-F238E27FC236}">
              <a16:creationId xmlns:a16="http://schemas.microsoft.com/office/drawing/2014/main" id="{2E4AB737-DD4E-4658-AA2A-C620E1467B25}"/>
            </a:ext>
          </a:extLst>
        </xdr:cNvPr>
        <xdr:cNvSpPr>
          <a:spLocks noChangeArrowheads="1"/>
        </xdr:cNvSpPr>
      </xdr:nvSpPr>
      <xdr:spPr bwMode="auto">
        <a:xfrm>
          <a:off x="4233863" y="23291651"/>
          <a:ext cx="1656157" cy="315968"/>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38100</xdr:colOff>
          <xdr:row>140</xdr:row>
          <xdr:rowOff>180975</xdr:rowOff>
        </xdr:from>
        <xdr:to>
          <xdr:col>19</xdr:col>
          <xdr:colOff>85725</xdr:colOff>
          <xdr:row>143</xdr:row>
          <xdr:rowOff>38100</xdr:rowOff>
        </xdr:to>
        <xdr:sp macro="" textlink="">
          <xdr:nvSpPr>
            <xdr:cNvPr id="216203" name="Check Box 139" hidden="1">
              <a:extLst>
                <a:ext uri="{63B3BB69-23CF-44E3-9099-C40C66FF867C}">
                  <a14:compatExt spid="_x0000_s216203"/>
                </a:ext>
                <a:ext uri="{FF2B5EF4-FFF2-40B4-BE49-F238E27FC236}">
                  <a16:creationId xmlns:a16="http://schemas.microsoft.com/office/drawing/2014/main" id="{00000000-0008-0000-0600-00008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587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調理済み食品を食品ごと50g程度を、清潔な容器等に入れ保存している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141</xdr:row>
          <xdr:rowOff>66675</xdr:rowOff>
        </xdr:from>
        <xdr:to>
          <xdr:col>24</xdr:col>
          <xdr:colOff>28575</xdr:colOff>
          <xdr:row>142</xdr:row>
          <xdr:rowOff>85725</xdr:rowOff>
        </xdr:to>
        <xdr:sp macro="" textlink="">
          <xdr:nvSpPr>
            <xdr:cNvPr id="216204" name="Check Box 140" hidden="1">
              <a:extLst>
                <a:ext uri="{63B3BB69-23CF-44E3-9099-C40C66FF867C}">
                  <a14:compatExt spid="_x0000_s216204"/>
                </a:ext>
                <a:ext uri="{FF2B5EF4-FFF2-40B4-BE49-F238E27FC236}">
                  <a16:creationId xmlns:a16="http://schemas.microsoft.com/office/drawing/2014/main" id="{00000000-0008-0000-0600-00008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587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24</xdr:col>
      <xdr:colOff>116384</xdr:colOff>
      <xdr:row>138</xdr:row>
      <xdr:rowOff>6482</xdr:rowOff>
    </xdr:from>
    <xdr:to>
      <xdr:col>34</xdr:col>
      <xdr:colOff>62509</xdr:colOff>
      <xdr:row>139</xdr:row>
      <xdr:rowOff>172459</xdr:rowOff>
    </xdr:to>
    <xdr:sp macro="" textlink="">
      <xdr:nvSpPr>
        <xdr:cNvPr id="16" name="AutoShape 2">
          <a:extLst>
            <a:ext uri="{FF2B5EF4-FFF2-40B4-BE49-F238E27FC236}">
              <a16:creationId xmlns:a16="http://schemas.microsoft.com/office/drawing/2014/main" id="{3E23A62F-9E01-4EE8-9B3D-D70AF2612809}"/>
            </a:ext>
          </a:extLst>
        </xdr:cNvPr>
        <xdr:cNvSpPr>
          <a:spLocks noChangeArrowheads="1"/>
        </xdr:cNvSpPr>
      </xdr:nvSpPr>
      <xdr:spPr bwMode="auto">
        <a:xfrm>
          <a:off x="4231184" y="22790282"/>
          <a:ext cx="1660625" cy="324727"/>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47625</xdr:colOff>
          <xdr:row>137</xdr:row>
          <xdr:rowOff>152400</xdr:rowOff>
        </xdr:from>
        <xdr:to>
          <xdr:col>20</xdr:col>
          <xdr:colOff>28575</xdr:colOff>
          <xdr:row>140</xdr:row>
          <xdr:rowOff>9525</xdr:rowOff>
        </xdr:to>
        <xdr:sp macro="" textlink="">
          <xdr:nvSpPr>
            <xdr:cNvPr id="216205" name="Check Box 141" hidden="1">
              <a:extLst>
                <a:ext uri="{63B3BB69-23CF-44E3-9099-C40C66FF867C}">
                  <a14:compatExt spid="_x0000_s216205"/>
                </a:ext>
                <a:ext uri="{FF2B5EF4-FFF2-40B4-BE49-F238E27FC236}">
                  <a16:creationId xmlns:a16="http://schemas.microsoft.com/office/drawing/2014/main" id="{00000000-0008-0000-0600-00008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587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洗浄前（購入時）の状態で食品ごと50g程度を、清潔な容器等に入れ保存している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138</xdr:row>
          <xdr:rowOff>57150</xdr:rowOff>
        </xdr:from>
        <xdr:to>
          <xdr:col>24</xdr:col>
          <xdr:colOff>57150</xdr:colOff>
          <xdr:row>139</xdr:row>
          <xdr:rowOff>85725</xdr:rowOff>
        </xdr:to>
        <xdr:sp macro="" textlink="">
          <xdr:nvSpPr>
            <xdr:cNvPr id="216206" name="Check Box 142" hidden="1">
              <a:extLst>
                <a:ext uri="{63B3BB69-23CF-44E3-9099-C40C66FF867C}">
                  <a14:compatExt spid="_x0000_s216206"/>
                </a:ext>
                <a:ext uri="{FF2B5EF4-FFF2-40B4-BE49-F238E27FC236}">
                  <a16:creationId xmlns:a16="http://schemas.microsoft.com/office/drawing/2014/main" id="{00000000-0008-0000-0600-00008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1587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14</xdr:col>
      <xdr:colOff>6414</xdr:colOff>
      <xdr:row>152</xdr:row>
      <xdr:rowOff>1</xdr:rowOff>
    </xdr:from>
    <xdr:to>
      <xdr:col>36</xdr:col>
      <xdr:colOff>34364</xdr:colOff>
      <xdr:row>152</xdr:row>
      <xdr:rowOff>178882</xdr:rowOff>
    </xdr:to>
    <xdr:sp macro="" textlink="">
      <xdr:nvSpPr>
        <xdr:cNvPr id="17" name="テキスト ボックス 16">
          <a:extLst>
            <a:ext uri="{FF2B5EF4-FFF2-40B4-BE49-F238E27FC236}">
              <a16:creationId xmlns:a16="http://schemas.microsoft.com/office/drawing/2014/main" id="{A30C06B7-87C9-467D-A3D5-0BF583BA05B0}"/>
            </a:ext>
          </a:extLst>
        </xdr:cNvPr>
        <xdr:cNvSpPr txBox="1"/>
      </xdr:nvSpPr>
      <xdr:spPr>
        <a:xfrm>
          <a:off x="2406714" y="25095201"/>
          <a:ext cx="3799850" cy="1661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調乳室で調乳する場合も専用のエプロンや三角巾等を付ける必要があります</a:t>
          </a:r>
          <a:r>
            <a:rPr kumimoji="1" lang="ja-JP" altLang="en-US" sz="800">
              <a:latin typeface="HG丸ｺﾞｼｯｸM-PRO" panose="020F0600000000000000" pitchFamily="50" charset="-128"/>
              <a:ea typeface="HG丸ｺﾞｼｯｸM-PRO" panose="020F0600000000000000"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5</xdr:col>
          <xdr:colOff>171450</xdr:colOff>
          <xdr:row>93</xdr:row>
          <xdr:rowOff>161925</xdr:rowOff>
        </xdr:from>
        <xdr:to>
          <xdr:col>10</xdr:col>
          <xdr:colOff>76200</xdr:colOff>
          <xdr:row>95</xdr:row>
          <xdr:rowOff>9525</xdr:rowOff>
        </xdr:to>
        <xdr:sp macro="" textlink="">
          <xdr:nvSpPr>
            <xdr:cNvPr id="216207" name="Check Box 143" hidden="1">
              <a:extLst>
                <a:ext uri="{63B3BB69-23CF-44E3-9099-C40C66FF867C}">
                  <a14:compatExt spid="_x0000_s216207"/>
                </a:ext>
                <a:ext uri="{FF2B5EF4-FFF2-40B4-BE49-F238E27FC236}">
                  <a16:creationId xmlns:a16="http://schemas.microsoft.com/office/drawing/2014/main" id="{00000000-0008-0000-0600-00008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職員分を含む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93</xdr:row>
          <xdr:rowOff>142875</xdr:rowOff>
        </xdr:from>
        <xdr:to>
          <xdr:col>19</xdr:col>
          <xdr:colOff>123825</xdr:colOff>
          <xdr:row>95</xdr:row>
          <xdr:rowOff>19050</xdr:rowOff>
        </xdr:to>
        <xdr:sp macro="" textlink="">
          <xdr:nvSpPr>
            <xdr:cNvPr id="216208" name="Check Box 144" hidden="1">
              <a:extLst>
                <a:ext uri="{63B3BB69-23CF-44E3-9099-C40C66FF867C}">
                  <a14:compatExt spid="_x0000_s216208"/>
                </a:ext>
                <a:ext uri="{FF2B5EF4-FFF2-40B4-BE49-F238E27FC236}">
                  <a16:creationId xmlns:a16="http://schemas.microsoft.com/office/drawing/2014/main" id="{00000000-0008-0000-0600-00009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職員分を別発注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82</xdr:row>
          <xdr:rowOff>180975</xdr:rowOff>
        </xdr:from>
        <xdr:to>
          <xdr:col>10</xdr:col>
          <xdr:colOff>19050</xdr:colOff>
          <xdr:row>84</xdr:row>
          <xdr:rowOff>28575</xdr:rowOff>
        </xdr:to>
        <xdr:sp macro="" textlink="">
          <xdr:nvSpPr>
            <xdr:cNvPr id="216209" name="Check Box 145" hidden="1">
              <a:extLst>
                <a:ext uri="{63B3BB69-23CF-44E3-9099-C40C66FF867C}">
                  <a14:compatExt spid="_x0000_s216209"/>
                </a:ext>
                <a:ext uri="{FF2B5EF4-FFF2-40B4-BE49-F238E27FC236}">
                  <a16:creationId xmlns:a16="http://schemas.microsoft.com/office/drawing/2014/main" id="{00000000-0008-0000-0600-00009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サンプル掲示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82</xdr:row>
          <xdr:rowOff>190500</xdr:rowOff>
        </xdr:from>
        <xdr:to>
          <xdr:col>20</xdr:col>
          <xdr:colOff>104775</xdr:colOff>
          <xdr:row>84</xdr:row>
          <xdr:rowOff>19050</xdr:rowOff>
        </xdr:to>
        <xdr:sp macro="" textlink="">
          <xdr:nvSpPr>
            <xdr:cNvPr id="216210" name="Check Box 146" hidden="1">
              <a:extLst>
                <a:ext uri="{63B3BB69-23CF-44E3-9099-C40C66FF867C}">
                  <a14:compatExt spid="_x0000_s216210"/>
                </a:ext>
                <a:ext uri="{FF2B5EF4-FFF2-40B4-BE49-F238E27FC236}">
                  <a16:creationId xmlns:a16="http://schemas.microsoft.com/office/drawing/2014/main" id="{00000000-0008-0000-0600-00009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写真による掲示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104775</xdr:colOff>
          <xdr:row>82</xdr:row>
          <xdr:rowOff>190500</xdr:rowOff>
        </xdr:from>
        <xdr:to>
          <xdr:col>34</xdr:col>
          <xdr:colOff>47625</xdr:colOff>
          <xdr:row>84</xdr:row>
          <xdr:rowOff>28575</xdr:rowOff>
        </xdr:to>
        <xdr:sp macro="" textlink="">
          <xdr:nvSpPr>
            <xdr:cNvPr id="216211" name="Check Box 147" hidden="1">
              <a:extLst>
                <a:ext uri="{63B3BB69-23CF-44E3-9099-C40C66FF867C}">
                  <a14:compatExt spid="_x0000_s216211"/>
                </a:ext>
                <a:ext uri="{FF2B5EF4-FFF2-40B4-BE49-F238E27FC236}">
                  <a16:creationId xmlns:a16="http://schemas.microsoft.com/office/drawing/2014/main" id="{00000000-0008-0000-0600-00009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83</xdr:row>
          <xdr:rowOff>171450</xdr:rowOff>
        </xdr:from>
        <xdr:to>
          <xdr:col>9</xdr:col>
          <xdr:colOff>142875</xdr:colOff>
          <xdr:row>85</xdr:row>
          <xdr:rowOff>9525</xdr:rowOff>
        </xdr:to>
        <xdr:sp macro="" textlink="">
          <xdr:nvSpPr>
            <xdr:cNvPr id="216212" name="Check Box 148" hidden="1">
              <a:extLst>
                <a:ext uri="{63B3BB69-23CF-44E3-9099-C40C66FF867C}">
                  <a14:compatExt spid="_x0000_s216212"/>
                </a:ext>
                <a:ext uri="{FF2B5EF4-FFF2-40B4-BE49-F238E27FC236}">
                  <a16:creationId xmlns:a16="http://schemas.microsoft.com/office/drawing/2014/main" id="{00000000-0008-0000-0600-00009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115</xdr:row>
          <xdr:rowOff>9525</xdr:rowOff>
        </xdr:from>
        <xdr:to>
          <xdr:col>22</xdr:col>
          <xdr:colOff>152400</xdr:colOff>
          <xdr:row>116</xdr:row>
          <xdr:rowOff>9525</xdr:rowOff>
        </xdr:to>
        <xdr:sp macro="" textlink="">
          <xdr:nvSpPr>
            <xdr:cNvPr id="216213" name="Check Box 149" hidden="1">
              <a:extLst>
                <a:ext uri="{63B3BB69-23CF-44E3-9099-C40C66FF867C}">
                  <a14:compatExt spid="_x0000_s216213"/>
                </a:ext>
                <a:ext uri="{FF2B5EF4-FFF2-40B4-BE49-F238E27FC236}">
                  <a16:creationId xmlns:a16="http://schemas.microsoft.com/office/drawing/2014/main" id="{00000000-0008-0000-0600-00009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115</xdr:row>
          <xdr:rowOff>0</xdr:rowOff>
        </xdr:from>
        <xdr:to>
          <xdr:col>27</xdr:col>
          <xdr:colOff>66675</xdr:colOff>
          <xdr:row>116</xdr:row>
          <xdr:rowOff>19050</xdr:rowOff>
        </xdr:to>
        <xdr:sp macro="" textlink="">
          <xdr:nvSpPr>
            <xdr:cNvPr id="216214" name="Check Box 150" hidden="1">
              <a:extLst>
                <a:ext uri="{63B3BB69-23CF-44E3-9099-C40C66FF867C}">
                  <a14:compatExt spid="_x0000_s216214"/>
                </a:ext>
                <a:ext uri="{FF2B5EF4-FFF2-40B4-BE49-F238E27FC236}">
                  <a16:creationId xmlns:a16="http://schemas.microsoft.com/office/drawing/2014/main" id="{00000000-0008-0000-0600-000096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117</xdr:row>
          <xdr:rowOff>28575</xdr:rowOff>
        </xdr:from>
        <xdr:to>
          <xdr:col>25</xdr:col>
          <xdr:colOff>85725</xdr:colOff>
          <xdr:row>117</xdr:row>
          <xdr:rowOff>180975</xdr:rowOff>
        </xdr:to>
        <xdr:sp macro="" textlink="">
          <xdr:nvSpPr>
            <xdr:cNvPr id="216215" name="Check Box 151" hidden="1">
              <a:extLst>
                <a:ext uri="{63B3BB69-23CF-44E3-9099-C40C66FF867C}">
                  <a14:compatExt spid="_x0000_s216215"/>
                </a:ext>
                <a:ext uri="{FF2B5EF4-FFF2-40B4-BE49-F238E27FC236}">
                  <a16:creationId xmlns:a16="http://schemas.microsoft.com/office/drawing/2014/main" id="{00000000-0008-0000-0600-000097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116</xdr:row>
          <xdr:rowOff>180975</xdr:rowOff>
        </xdr:from>
        <xdr:to>
          <xdr:col>9</xdr:col>
          <xdr:colOff>123825</xdr:colOff>
          <xdr:row>118</xdr:row>
          <xdr:rowOff>9525</xdr:rowOff>
        </xdr:to>
        <xdr:sp macro="" textlink="">
          <xdr:nvSpPr>
            <xdr:cNvPr id="216216" name="Check Box 152" hidden="1">
              <a:extLst>
                <a:ext uri="{63B3BB69-23CF-44E3-9099-C40C66FF867C}">
                  <a14:compatExt spid="_x0000_s216216"/>
                </a:ext>
                <a:ext uri="{FF2B5EF4-FFF2-40B4-BE49-F238E27FC236}">
                  <a16:creationId xmlns:a16="http://schemas.microsoft.com/office/drawing/2014/main" id="{00000000-0008-0000-0600-000098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遠足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153</xdr:row>
          <xdr:rowOff>180975</xdr:rowOff>
        </xdr:from>
        <xdr:to>
          <xdr:col>14</xdr:col>
          <xdr:colOff>104775</xdr:colOff>
          <xdr:row>155</xdr:row>
          <xdr:rowOff>38100</xdr:rowOff>
        </xdr:to>
        <xdr:sp macro="" textlink="">
          <xdr:nvSpPr>
            <xdr:cNvPr id="216217" name="Check Box 153" hidden="1">
              <a:extLst>
                <a:ext uri="{63B3BB69-23CF-44E3-9099-C40C66FF867C}">
                  <a14:compatExt spid="_x0000_s216217"/>
                </a:ext>
                <a:ext uri="{FF2B5EF4-FFF2-40B4-BE49-F238E27FC236}">
                  <a16:creationId xmlns:a16="http://schemas.microsoft.com/office/drawing/2014/main" id="{00000000-0008-0000-0600-000099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①近隣の店舗から配送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154</xdr:row>
          <xdr:rowOff>180975</xdr:rowOff>
        </xdr:from>
        <xdr:to>
          <xdr:col>14</xdr:col>
          <xdr:colOff>104775</xdr:colOff>
          <xdr:row>156</xdr:row>
          <xdr:rowOff>38100</xdr:rowOff>
        </xdr:to>
        <xdr:sp macro="" textlink="">
          <xdr:nvSpPr>
            <xdr:cNvPr id="216218" name="Check Box 154" hidden="1">
              <a:extLst>
                <a:ext uri="{63B3BB69-23CF-44E3-9099-C40C66FF867C}">
                  <a14:compatExt spid="_x0000_s216218"/>
                </a:ext>
                <a:ext uri="{FF2B5EF4-FFF2-40B4-BE49-F238E27FC236}">
                  <a16:creationId xmlns:a16="http://schemas.microsoft.com/office/drawing/2014/main" id="{00000000-0008-0000-0600-00009A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③契約業者からまとめて購入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153</xdr:row>
          <xdr:rowOff>171450</xdr:rowOff>
        </xdr:from>
        <xdr:to>
          <xdr:col>28</xdr:col>
          <xdr:colOff>85725</xdr:colOff>
          <xdr:row>155</xdr:row>
          <xdr:rowOff>28575</xdr:rowOff>
        </xdr:to>
        <xdr:sp macro="" textlink="">
          <xdr:nvSpPr>
            <xdr:cNvPr id="216219" name="Check Box 155" hidden="1">
              <a:extLst>
                <a:ext uri="{63B3BB69-23CF-44E3-9099-C40C66FF867C}">
                  <a14:compatExt spid="_x0000_s216219"/>
                </a:ext>
                <a:ext uri="{FF2B5EF4-FFF2-40B4-BE49-F238E27FC236}">
                  <a16:creationId xmlns:a16="http://schemas.microsoft.com/office/drawing/2014/main" id="{00000000-0008-0000-0600-00009B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②職員がその都度購入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154</xdr:row>
          <xdr:rowOff>171450</xdr:rowOff>
        </xdr:from>
        <xdr:to>
          <xdr:col>28</xdr:col>
          <xdr:colOff>85725</xdr:colOff>
          <xdr:row>156</xdr:row>
          <xdr:rowOff>28575</xdr:rowOff>
        </xdr:to>
        <xdr:sp macro="" textlink="">
          <xdr:nvSpPr>
            <xdr:cNvPr id="216220" name="Check Box 156" hidden="1">
              <a:extLst>
                <a:ext uri="{63B3BB69-23CF-44E3-9099-C40C66FF867C}">
                  <a14:compatExt spid="_x0000_s216220"/>
                </a:ext>
                <a:ext uri="{FF2B5EF4-FFF2-40B4-BE49-F238E27FC236}">
                  <a16:creationId xmlns:a16="http://schemas.microsoft.com/office/drawing/2014/main" id="{00000000-0008-0000-0600-00009C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④食材の宅配を利用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167</xdr:row>
          <xdr:rowOff>9525</xdr:rowOff>
        </xdr:from>
        <xdr:to>
          <xdr:col>23</xdr:col>
          <xdr:colOff>85725</xdr:colOff>
          <xdr:row>168</xdr:row>
          <xdr:rowOff>9525</xdr:rowOff>
        </xdr:to>
        <xdr:sp macro="" textlink="">
          <xdr:nvSpPr>
            <xdr:cNvPr id="216221" name="Check Box 157" hidden="1">
              <a:extLst>
                <a:ext uri="{63B3BB69-23CF-44E3-9099-C40C66FF867C}">
                  <a14:compatExt spid="_x0000_s216221"/>
                </a:ext>
                <a:ext uri="{FF2B5EF4-FFF2-40B4-BE49-F238E27FC236}">
                  <a16:creationId xmlns:a16="http://schemas.microsoft.com/office/drawing/2014/main" id="{00000000-0008-0000-0600-00009D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167</xdr:row>
          <xdr:rowOff>9525</xdr:rowOff>
        </xdr:from>
        <xdr:to>
          <xdr:col>9</xdr:col>
          <xdr:colOff>66675</xdr:colOff>
          <xdr:row>168</xdr:row>
          <xdr:rowOff>9525</xdr:rowOff>
        </xdr:to>
        <xdr:sp macro="" textlink="">
          <xdr:nvSpPr>
            <xdr:cNvPr id="216222" name="Check Box 158" hidden="1">
              <a:extLst>
                <a:ext uri="{63B3BB69-23CF-44E3-9099-C40C66FF867C}">
                  <a14:compatExt spid="_x0000_s216222"/>
                </a:ext>
                <a:ext uri="{FF2B5EF4-FFF2-40B4-BE49-F238E27FC236}">
                  <a16:creationId xmlns:a16="http://schemas.microsoft.com/office/drawing/2014/main" id="{00000000-0008-0000-0600-00009E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167</xdr:row>
          <xdr:rowOff>0</xdr:rowOff>
        </xdr:from>
        <xdr:to>
          <xdr:col>17</xdr:col>
          <xdr:colOff>66675</xdr:colOff>
          <xdr:row>168</xdr:row>
          <xdr:rowOff>9525</xdr:rowOff>
        </xdr:to>
        <xdr:sp macro="" textlink="">
          <xdr:nvSpPr>
            <xdr:cNvPr id="216223" name="Check Box 159" hidden="1">
              <a:extLst>
                <a:ext uri="{63B3BB69-23CF-44E3-9099-C40C66FF867C}">
                  <a14:compatExt spid="_x0000_s216223"/>
                </a:ext>
                <a:ext uri="{FF2B5EF4-FFF2-40B4-BE49-F238E27FC236}">
                  <a16:creationId xmlns:a16="http://schemas.microsoft.com/office/drawing/2014/main" id="{00000000-0008-0000-0600-00009F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86</xdr:row>
          <xdr:rowOff>9525</xdr:rowOff>
        </xdr:from>
        <xdr:to>
          <xdr:col>8</xdr:col>
          <xdr:colOff>19050</xdr:colOff>
          <xdr:row>86</xdr:row>
          <xdr:rowOff>180975</xdr:rowOff>
        </xdr:to>
        <xdr:sp macro="" textlink="">
          <xdr:nvSpPr>
            <xdr:cNvPr id="216224" name="Check Box 160" hidden="1">
              <a:extLst>
                <a:ext uri="{63B3BB69-23CF-44E3-9099-C40C66FF867C}">
                  <a14:compatExt spid="_x0000_s216224"/>
                </a:ext>
                <a:ext uri="{FF2B5EF4-FFF2-40B4-BE49-F238E27FC236}">
                  <a16:creationId xmlns:a16="http://schemas.microsoft.com/office/drawing/2014/main" id="{00000000-0008-0000-0600-0000A0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86</xdr:row>
          <xdr:rowOff>9525</xdr:rowOff>
        </xdr:from>
        <xdr:to>
          <xdr:col>12</xdr:col>
          <xdr:colOff>133350</xdr:colOff>
          <xdr:row>86</xdr:row>
          <xdr:rowOff>190500</xdr:rowOff>
        </xdr:to>
        <xdr:sp macro="" textlink="">
          <xdr:nvSpPr>
            <xdr:cNvPr id="216225" name="Check Box 161" hidden="1">
              <a:extLst>
                <a:ext uri="{63B3BB69-23CF-44E3-9099-C40C66FF867C}">
                  <a14:compatExt spid="_x0000_s216225"/>
                </a:ext>
                <a:ext uri="{FF2B5EF4-FFF2-40B4-BE49-F238E27FC236}">
                  <a16:creationId xmlns:a16="http://schemas.microsoft.com/office/drawing/2014/main" id="{00000000-0008-0000-0600-0000A1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おやつ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86</xdr:row>
          <xdr:rowOff>9525</xdr:rowOff>
        </xdr:from>
        <xdr:to>
          <xdr:col>18</xdr:col>
          <xdr:colOff>28575</xdr:colOff>
          <xdr:row>86</xdr:row>
          <xdr:rowOff>190500</xdr:rowOff>
        </xdr:to>
        <xdr:sp macro="" textlink="">
          <xdr:nvSpPr>
            <xdr:cNvPr id="216226" name="Check Box 162" hidden="1">
              <a:extLst>
                <a:ext uri="{63B3BB69-23CF-44E3-9099-C40C66FF867C}">
                  <a14:compatExt spid="_x0000_s216226"/>
                </a:ext>
                <a:ext uri="{FF2B5EF4-FFF2-40B4-BE49-F238E27FC236}">
                  <a16:creationId xmlns:a16="http://schemas.microsoft.com/office/drawing/2014/main" id="{00000000-0008-0000-0600-0000A2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離乳食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85</xdr:row>
          <xdr:rowOff>190500</xdr:rowOff>
        </xdr:from>
        <xdr:to>
          <xdr:col>24</xdr:col>
          <xdr:colOff>133350</xdr:colOff>
          <xdr:row>86</xdr:row>
          <xdr:rowOff>180975</xdr:rowOff>
        </xdr:to>
        <xdr:sp macro="" textlink="">
          <xdr:nvSpPr>
            <xdr:cNvPr id="216227" name="Check Box 163" hidden="1">
              <a:extLst>
                <a:ext uri="{63B3BB69-23CF-44E3-9099-C40C66FF867C}">
                  <a14:compatExt spid="_x0000_s216227"/>
                </a:ext>
                <a:ext uri="{FF2B5EF4-FFF2-40B4-BE49-F238E27FC236}">
                  <a16:creationId xmlns:a16="http://schemas.microsoft.com/office/drawing/2014/main" id="{00000000-0008-0000-0600-0000A3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延長補食、夕食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120</xdr:row>
          <xdr:rowOff>19050</xdr:rowOff>
        </xdr:from>
        <xdr:to>
          <xdr:col>22</xdr:col>
          <xdr:colOff>85725</xdr:colOff>
          <xdr:row>120</xdr:row>
          <xdr:rowOff>180975</xdr:rowOff>
        </xdr:to>
        <xdr:sp macro="" textlink="">
          <xdr:nvSpPr>
            <xdr:cNvPr id="216228" name="Check Box 164" hidden="1">
              <a:extLst>
                <a:ext uri="{63B3BB69-23CF-44E3-9099-C40C66FF867C}">
                  <a14:compatExt spid="_x0000_s216228"/>
                </a:ext>
                <a:ext uri="{FF2B5EF4-FFF2-40B4-BE49-F238E27FC236}">
                  <a16:creationId xmlns:a16="http://schemas.microsoft.com/office/drawing/2014/main" id="{00000000-0008-0000-0600-0000A4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施設長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120</xdr:row>
          <xdr:rowOff>0</xdr:rowOff>
        </xdr:from>
        <xdr:to>
          <xdr:col>26</xdr:col>
          <xdr:colOff>85725</xdr:colOff>
          <xdr:row>121</xdr:row>
          <xdr:rowOff>9525</xdr:rowOff>
        </xdr:to>
        <xdr:sp macro="" textlink="">
          <xdr:nvSpPr>
            <xdr:cNvPr id="216229" name="Check Box 165" hidden="1">
              <a:extLst>
                <a:ext uri="{63B3BB69-23CF-44E3-9099-C40C66FF867C}">
                  <a14:compatExt spid="_x0000_s216229"/>
                </a:ext>
                <a:ext uri="{FF2B5EF4-FFF2-40B4-BE49-F238E27FC236}">
                  <a16:creationId xmlns:a16="http://schemas.microsoft.com/office/drawing/2014/main" id="{00000000-0008-0000-0600-0000A54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主任・その他</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152400</xdr:colOff>
          <xdr:row>2</xdr:row>
          <xdr:rowOff>180975</xdr:rowOff>
        </xdr:from>
        <xdr:to>
          <xdr:col>10</xdr:col>
          <xdr:colOff>47625</xdr:colOff>
          <xdr:row>4</xdr:row>
          <xdr:rowOff>9525</xdr:rowOff>
        </xdr:to>
        <xdr:sp macro="" textlink="">
          <xdr:nvSpPr>
            <xdr:cNvPr id="217089" name="Check Box 1" hidden="1">
              <a:extLst>
                <a:ext uri="{63B3BB69-23CF-44E3-9099-C40C66FF867C}">
                  <a14:compatExt spid="_x0000_s217089"/>
                </a:ext>
                <a:ext uri="{FF2B5EF4-FFF2-40B4-BE49-F238E27FC236}">
                  <a16:creationId xmlns:a16="http://schemas.microsoft.com/office/drawing/2014/main" id="{00000000-0008-0000-0700-00000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xdr:row>
          <xdr:rowOff>9525</xdr:rowOff>
        </xdr:from>
        <xdr:to>
          <xdr:col>20</xdr:col>
          <xdr:colOff>66675</xdr:colOff>
          <xdr:row>3</xdr:row>
          <xdr:rowOff>180975</xdr:rowOff>
        </xdr:to>
        <xdr:sp macro="" textlink="">
          <xdr:nvSpPr>
            <xdr:cNvPr id="217090" name="Check Box 2" hidden="1">
              <a:extLst>
                <a:ext uri="{63B3BB69-23CF-44E3-9099-C40C66FF867C}">
                  <a14:compatExt spid="_x0000_s217090"/>
                </a:ext>
                <a:ext uri="{FF2B5EF4-FFF2-40B4-BE49-F238E27FC236}">
                  <a16:creationId xmlns:a16="http://schemas.microsoft.com/office/drawing/2014/main" id="{00000000-0008-0000-0700-00000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73</xdr:row>
          <xdr:rowOff>9525</xdr:rowOff>
        </xdr:from>
        <xdr:to>
          <xdr:col>21</xdr:col>
          <xdr:colOff>66675</xdr:colOff>
          <xdr:row>73</xdr:row>
          <xdr:rowOff>180975</xdr:rowOff>
        </xdr:to>
        <xdr:sp macro="" textlink="">
          <xdr:nvSpPr>
            <xdr:cNvPr id="217091" name="Check Box 3" hidden="1">
              <a:extLst>
                <a:ext uri="{63B3BB69-23CF-44E3-9099-C40C66FF867C}">
                  <a14:compatExt spid="_x0000_s217091"/>
                </a:ext>
                <a:ext uri="{FF2B5EF4-FFF2-40B4-BE49-F238E27FC236}">
                  <a16:creationId xmlns:a16="http://schemas.microsoft.com/office/drawing/2014/main" id="{00000000-0008-0000-0700-00000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クラスごと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171450</xdr:rowOff>
        </xdr:from>
        <xdr:to>
          <xdr:col>16</xdr:col>
          <xdr:colOff>95250</xdr:colOff>
          <xdr:row>74</xdr:row>
          <xdr:rowOff>38100</xdr:rowOff>
        </xdr:to>
        <xdr:sp macro="" textlink="">
          <xdr:nvSpPr>
            <xdr:cNvPr id="217092" name="Check Box 4" hidden="1">
              <a:extLst>
                <a:ext uri="{63B3BB69-23CF-44E3-9099-C40C66FF867C}">
                  <a14:compatExt spid="_x0000_s217092"/>
                </a:ext>
                <a:ext uri="{FF2B5EF4-FFF2-40B4-BE49-F238E27FC236}">
                  <a16:creationId xmlns:a16="http://schemas.microsoft.com/office/drawing/2014/main" id="{00000000-0008-0000-0700-00000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個人別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72</xdr:row>
          <xdr:rowOff>161925</xdr:rowOff>
        </xdr:from>
        <xdr:to>
          <xdr:col>24</xdr:col>
          <xdr:colOff>95250</xdr:colOff>
          <xdr:row>74</xdr:row>
          <xdr:rowOff>28575</xdr:rowOff>
        </xdr:to>
        <xdr:sp macro="" textlink="">
          <xdr:nvSpPr>
            <xdr:cNvPr id="217093" name="Check Box 5" hidden="1">
              <a:extLst>
                <a:ext uri="{63B3BB69-23CF-44E3-9099-C40C66FF867C}">
                  <a14:compatExt spid="_x0000_s217093"/>
                </a:ext>
                <a:ext uri="{FF2B5EF4-FFF2-40B4-BE49-F238E27FC236}">
                  <a16:creationId xmlns:a16="http://schemas.microsoft.com/office/drawing/2014/main" id="{00000000-0008-0000-0700-00000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77</xdr:row>
          <xdr:rowOff>219075</xdr:rowOff>
        </xdr:from>
        <xdr:to>
          <xdr:col>17</xdr:col>
          <xdr:colOff>47625</xdr:colOff>
          <xdr:row>79</xdr:row>
          <xdr:rowOff>28575</xdr:rowOff>
        </xdr:to>
        <xdr:sp macro="" textlink="">
          <xdr:nvSpPr>
            <xdr:cNvPr id="217094" name="Check Box 6" hidden="1">
              <a:extLst>
                <a:ext uri="{63B3BB69-23CF-44E3-9099-C40C66FF867C}">
                  <a14:compatExt spid="_x0000_s217094"/>
                </a:ext>
                <a:ext uri="{FF2B5EF4-FFF2-40B4-BE49-F238E27FC236}">
                  <a16:creationId xmlns:a16="http://schemas.microsoft.com/office/drawing/2014/main" id="{00000000-0008-0000-0700-00000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77</xdr:row>
          <xdr:rowOff>219075</xdr:rowOff>
        </xdr:from>
        <xdr:to>
          <xdr:col>24</xdr:col>
          <xdr:colOff>104775</xdr:colOff>
          <xdr:row>79</xdr:row>
          <xdr:rowOff>28575</xdr:rowOff>
        </xdr:to>
        <xdr:sp macro="" textlink="">
          <xdr:nvSpPr>
            <xdr:cNvPr id="217095" name="Check Box 7" hidden="1">
              <a:extLst>
                <a:ext uri="{63B3BB69-23CF-44E3-9099-C40C66FF867C}">
                  <a14:compatExt spid="_x0000_s217095"/>
                </a:ext>
                <a:ext uri="{FF2B5EF4-FFF2-40B4-BE49-F238E27FC236}">
                  <a16:creationId xmlns:a16="http://schemas.microsoft.com/office/drawing/2014/main" id="{00000000-0008-0000-0700-00000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81</xdr:row>
          <xdr:rowOff>171450</xdr:rowOff>
        </xdr:from>
        <xdr:to>
          <xdr:col>17</xdr:col>
          <xdr:colOff>85725</xdr:colOff>
          <xdr:row>83</xdr:row>
          <xdr:rowOff>19050</xdr:rowOff>
        </xdr:to>
        <xdr:sp macro="" textlink="">
          <xdr:nvSpPr>
            <xdr:cNvPr id="217096" name="Check Box 8" hidden="1">
              <a:extLst>
                <a:ext uri="{63B3BB69-23CF-44E3-9099-C40C66FF867C}">
                  <a14:compatExt spid="_x0000_s217096"/>
                </a:ext>
                <a:ext uri="{FF2B5EF4-FFF2-40B4-BE49-F238E27FC236}">
                  <a16:creationId xmlns:a16="http://schemas.microsoft.com/office/drawing/2014/main" id="{00000000-0008-0000-0700-00000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81</xdr:row>
          <xdr:rowOff>180975</xdr:rowOff>
        </xdr:from>
        <xdr:to>
          <xdr:col>24</xdr:col>
          <xdr:colOff>142875</xdr:colOff>
          <xdr:row>83</xdr:row>
          <xdr:rowOff>28575</xdr:rowOff>
        </xdr:to>
        <xdr:sp macro="" textlink="">
          <xdr:nvSpPr>
            <xdr:cNvPr id="217097" name="Check Box 9" hidden="1">
              <a:extLst>
                <a:ext uri="{63B3BB69-23CF-44E3-9099-C40C66FF867C}">
                  <a14:compatExt spid="_x0000_s217097"/>
                </a:ext>
                <a:ext uri="{FF2B5EF4-FFF2-40B4-BE49-F238E27FC236}">
                  <a16:creationId xmlns:a16="http://schemas.microsoft.com/office/drawing/2014/main" id="{00000000-0008-0000-0700-00000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記入していない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73</xdr:row>
          <xdr:rowOff>180975</xdr:rowOff>
        </xdr:from>
        <xdr:to>
          <xdr:col>21</xdr:col>
          <xdr:colOff>66675</xdr:colOff>
          <xdr:row>75</xdr:row>
          <xdr:rowOff>9525</xdr:rowOff>
        </xdr:to>
        <xdr:sp macro="" textlink="">
          <xdr:nvSpPr>
            <xdr:cNvPr id="217098" name="Check Box 10" hidden="1">
              <a:extLst>
                <a:ext uri="{63B3BB69-23CF-44E3-9099-C40C66FF867C}">
                  <a14:compatExt spid="_x0000_s217098"/>
                </a:ext>
                <a:ext uri="{FF2B5EF4-FFF2-40B4-BE49-F238E27FC236}">
                  <a16:creationId xmlns:a16="http://schemas.microsoft.com/office/drawing/2014/main" id="{00000000-0008-0000-0700-00000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クラスごと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171450</xdr:rowOff>
        </xdr:from>
        <xdr:to>
          <xdr:col>16</xdr:col>
          <xdr:colOff>95250</xdr:colOff>
          <xdr:row>75</xdr:row>
          <xdr:rowOff>38100</xdr:rowOff>
        </xdr:to>
        <xdr:sp macro="" textlink="">
          <xdr:nvSpPr>
            <xdr:cNvPr id="217099" name="Check Box 11" hidden="1">
              <a:extLst>
                <a:ext uri="{63B3BB69-23CF-44E3-9099-C40C66FF867C}">
                  <a14:compatExt spid="_x0000_s217099"/>
                </a:ext>
                <a:ext uri="{FF2B5EF4-FFF2-40B4-BE49-F238E27FC236}">
                  <a16:creationId xmlns:a16="http://schemas.microsoft.com/office/drawing/2014/main" id="{00000000-0008-0000-0700-00000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個人別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74</xdr:row>
          <xdr:rowOff>19050</xdr:rowOff>
        </xdr:from>
        <xdr:to>
          <xdr:col>24</xdr:col>
          <xdr:colOff>95250</xdr:colOff>
          <xdr:row>75</xdr:row>
          <xdr:rowOff>0</xdr:rowOff>
        </xdr:to>
        <xdr:sp macro="" textlink="">
          <xdr:nvSpPr>
            <xdr:cNvPr id="217100" name="Check Box 12" hidden="1">
              <a:extLst>
                <a:ext uri="{63B3BB69-23CF-44E3-9099-C40C66FF867C}">
                  <a14:compatExt spid="_x0000_s217100"/>
                </a:ext>
                <a:ext uri="{FF2B5EF4-FFF2-40B4-BE49-F238E27FC236}">
                  <a16:creationId xmlns:a16="http://schemas.microsoft.com/office/drawing/2014/main" id="{00000000-0008-0000-0700-00000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74</xdr:row>
          <xdr:rowOff>180975</xdr:rowOff>
        </xdr:from>
        <xdr:to>
          <xdr:col>21</xdr:col>
          <xdr:colOff>66675</xdr:colOff>
          <xdr:row>76</xdr:row>
          <xdr:rowOff>0</xdr:rowOff>
        </xdr:to>
        <xdr:sp macro="" textlink="">
          <xdr:nvSpPr>
            <xdr:cNvPr id="217101" name="Check Box 13" hidden="1">
              <a:extLst>
                <a:ext uri="{63B3BB69-23CF-44E3-9099-C40C66FF867C}">
                  <a14:compatExt spid="_x0000_s217101"/>
                </a:ext>
                <a:ext uri="{FF2B5EF4-FFF2-40B4-BE49-F238E27FC236}">
                  <a16:creationId xmlns:a16="http://schemas.microsoft.com/office/drawing/2014/main" id="{00000000-0008-0000-0700-00000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クラスごと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74</xdr:row>
          <xdr:rowOff>171450</xdr:rowOff>
        </xdr:from>
        <xdr:to>
          <xdr:col>16</xdr:col>
          <xdr:colOff>95250</xdr:colOff>
          <xdr:row>76</xdr:row>
          <xdr:rowOff>38100</xdr:rowOff>
        </xdr:to>
        <xdr:sp macro="" textlink="">
          <xdr:nvSpPr>
            <xdr:cNvPr id="217102" name="Check Box 14" hidden="1">
              <a:extLst>
                <a:ext uri="{63B3BB69-23CF-44E3-9099-C40C66FF867C}">
                  <a14:compatExt spid="_x0000_s217102"/>
                </a:ext>
                <a:ext uri="{FF2B5EF4-FFF2-40B4-BE49-F238E27FC236}">
                  <a16:creationId xmlns:a16="http://schemas.microsoft.com/office/drawing/2014/main" id="{00000000-0008-0000-0700-00000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個人別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74</xdr:row>
          <xdr:rowOff>171450</xdr:rowOff>
        </xdr:from>
        <xdr:to>
          <xdr:col>24</xdr:col>
          <xdr:colOff>85725</xdr:colOff>
          <xdr:row>76</xdr:row>
          <xdr:rowOff>38100</xdr:rowOff>
        </xdr:to>
        <xdr:sp macro="" textlink="">
          <xdr:nvSpPr>
            <xdr:cNvPr id="217103" name="Check Box 15" hidden="1">
              <a:extLst>
                <a:ext uri="{63B3BB69-23CF-44E3-9099-C40C66FF867C}">
                  <a14:compatExt spid="_x0000_s217103"/>
                </a:ext>
                <a:ext uri="{FF2B5EF4-FFF2-40B4-BE49-F238E27FC236}">
                  <a16:creationId xmlns:a16="http://schemas.microsoft.com/office/drawing/2014/main" id="{00000000-0008-0000-0700-00000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79</xdr:row>
          <xdr:rowOff>180975</xdr:rowOff>
        </xdr:from>
        <xdr:to>
          <xdr:col>17</xdr:col>
          <xdr:colOff>85725</xdr:colOff>
          <xdr:row>81</xdr:row>
          <xdr:rowOff>28575</xdr:rowOff>
        </xdr:to>
        <xdr:sp macro="" textlink="">
          <xdr:nvSpPr>
            <xdr:cNvPr id="217104" name="Check Box 16" hidden="1">
              <a:extLst>
                <a:ext uri="{63B3BB69-23CF-44E3-9099-C40C66FF867C}">
                  <a14:compatExt spid="_x0000_s217104"/>
                </a:ext>
                <a:ext uri="{FF2B5EF4-FFF2-40B4-BE49-F238E27FC236}">
                  <a16:creationId xmlns:a16="http://schemas.microsoft.com/office/drawing/2014/main" id="{00000000-0008-0000-0700-00001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79</xdr:row>
          <xdr:rowOff>180975</xdr:rowOff>
        </xdr:from>
        <xdr:to>
          <xdr:col>24</xdr:col>
          <xdr:colOff>142875</xdr:colOff>
          <xdr:row>81</xdr:row>
          <xdr:rowOff>9525</xdr:rowOff>
        </xdr:to>
        <xdr:sp macro="" textlink="">
          <xdr:nvSpPr>
            <xdr:cNvPr id="217105" name="Check Box 17" hidden="1">
              <a:extLst>
                <a:ext uri="{63B3BB69-23CF-44E3-9099-C40C66FF867C}">
                  <a14:compatExt spid="_x0000_s217105"/>
                </a:ext>
                <a:ext uri="{FF2B5EF4-FFF2-40B4-BE49-F238E27FC236}">
                  <a16:creationId xmlns:a16="http://schemas.microsoft.com/office/drawing/2014/main" id="{00000000-0008-0000-0700-00001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記入していない</a:t>
              </a:r>
            </a:p>
          </xdr:txBody>
        </xdr:sp>
        <xdr:clientData/>
      </xdr:twoCellAnchor>
    </mc:Choice>
    <mc:Fallback/>
  </mc:AlternateContent>
  <xdr:twoCellAnchor>
    <xdr:from>
      <xdr:col>7</xdr:col>
      <xdr:colOff>76200</xdr:colOff>
      <xdr:row>20</xdr:row>
      <xdr:rowOff>0</xdr:rowOff>
    </xdr:from>
    <xdr:to>
      <xdr:col>34</xdr:col>
      <xdr:colOff>128282</xdr:colOff>
      <xdr:row>21</xdr:row>
      <xdr:rowOff>161925</xdr:rowOff>
    </xdr:to>
    <xdr:sp macro="" textlink="">
      <xdr:nvSpPr>
        <xdr:cNvPr id="2" name="大かっこ 4">
          <a:extLst>
            <a:ext uri="{FF2B5EF4-FFF2-40B4-BE49-F238E27FC236}">
              <a16:creationId xmlns:a16="http://schemas.microsoft.com/office/drawing/2014/main" id="{5DB48300-BBE1-4F1E-AFD3-05F215934583}"/>
            </a:ext>
          </a:extLst>
        </xdr:cNvPr>
        <xdr:cNvSpPr>
          <a:spLocks noChangeArrowheads="1"/>
        </xdr:cNvSpPr>
      </xdr:nvSpPr>
      <xdr:spPr bwMode="auto">
        <a:xfrm>
          <a:off x="1276350" y="3302000"/>
          <a:ext cx="4681232" cy="327025"/>
        </a:xfrm>
        <a:prstGeom prst="bracketPair">
          <a:avLst>
            <a:gd name="adj" fmla="val 13733"/>
          </a:avLst>
        </a:prstGeom>
        <a:noFill/>
        <a:ln w="9525" algn="ctr">
          <a:solidFill>
            <a:srgbClr val="4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152400</xdr:colOff>
          <xdr:row>67</xdr:row>
          <xdr:rowOff>9525</xdr:rowOff>
        </xdr:from>
        <xdr:to>
          <xdr:col>10</xdr:col>
          <xdr:colOff>66675</xdr:colOff>
          <xdr:row>67</xdr:row>
          <xdr:rowOff>219075</xdr:rowOff>
        </xdr:to>
        <xdr:sp macro="" textlink="">
          <xdr:nvSpPr>
            <xdr:cNvPr id="217106" name="Check Box 18" hidden="1">
              <a:extLst>
                <a:ext uri="{63B3BB69-23CF-44E3-9099-C40C66FF867C}">
                  <a14:compatExt spid="_x0000_s217106"/>
                </a:ext>
                <a:ext uri="{FF2B5EF4-FFF2-40B4-BE49-F238E27FC236}">
                  <a16:creationId xmlns:a16="http://schemas.microsoft.com/office/drawing/2014/main" id="{00000000-0008-0000-0700-00001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87</xdr:row>
          <xdr:rowOff>381000</xdr:rowOff>
        </xdr:from>
        <xdr:to>
          <xdr:col>11</xdr:col>
          <xdr:colOff>142875</xdr:colOff>
          <xdr:row>89</xdr:row>
          <xdr:rowOff>9525</xdr:rowOff>
        </xdr:to>
        <xdr:sp macro="" textlink="">
          <xdr:nvSpPr>
            <xdr:cNvPr id="217107" name="Check Box 19" hidden="1">
              <a:extLst>
                <a:ext uri="{63B3BB69-23CF-44E3-9099-C40C66FF867C}">
                  <a14:compatExt spid="_x0000_s217107"/>
                </a:ext>
                <a:ext uri="{FF2B5EF4-FFF2-40B4-BE49-F238E27FC236}">
                  <a16:creationId xmlns:a16="http://schemas.microsoft.com/office/drawing/2014/main" id="{00000000-0008-0000-0700-00001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86</xdr:row>
          <xdr:rowOff>0</xdr:rowOff>
        </xdr:from>
        <xdr:to>
          <xdr:col>9</xdr:col>
          <xdr:colOff>142875</xdr:colOff>
          <xdr:row>87</xdr:row>
          <xdr:rowOff>9525</xdr:rowOff>
        </xdr:to>
        <xdr:sp macro="" textlink="">
          <xdr:nvSpPr>
            <xdr:cNvPr id="217108" name="Check Box 20" hidden="1">
              <a:extLst>
                <a:ext uri="{63B3BB69-23CF-44E3-9099-C40C66FF867C}">
                  <a14:compatExt spid="_x0000_s217108"/>
                </a:ext>
                <a:ext uri="{FF2B5EF4-FFF2-40B4-BE49-F238E27FC236}">
                  <a16:creationId xmlns:a16="http://schemas.microsoft.com/office/drawing/2014/main" id="{00000000-0008-0000-0700-00001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104775</xdr:colOff>
          <xdr:row>86</xdr:row>
          <xdr:rowOff>0</xdr:rowOff>
        </xdr:from>
        <xdr:to>
          <xdr:col>30</xdr:col>
          <xdr:colOff>0</xdr:colOff>
          <xdr:row>86</xdr:row>
          <xdr:rowOff>180975</xdr:rowOff>
        </xdr:to>
        <xdr:sp macro="" textlink="">
          <xdr:nvSpPr>
            <xdr:cNvPr id="217109" name="Check Box 21" hidden="1">
              <a:extLst>
                <a:ext uri="{63B3BB69-23CF-44E3-9099-C40C66FF867C}">
                  <a14:compatExt spid="_x0000_s217109"/>
                </a:ext>
                <a:ext uri="{FF2B5EF4-FFF2-40B4-BE49-F238E27FC236}">
                  <a16:creationId xmlns:a16="http://schemas.microsoft.com/office/drawing/2014/main" id="{00000000-0008-0000-0700-00001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107</xdr:row>
          <xdr:rowOff>19050</xdr:rowOff>
        </xdr:from>
        <xdr:to>
          <xdr:col>19</xdr:col>
          <xdr:colOff>85725</xdr:colOff>
          <xdr:row>108</xdr:row>
          <xdr:rowOff>0</xdr:rowOff>
        </xdr:to>
        <xdr:sp macro="" textlink="">
          <xdr:nvSpPr>
            <xdr:cNvPr id="217110" name="Check Box 22" hidden="1">
              <a:extLst>
                <a:ext uri="{63B3BB69-23CF-44E3-9099-C40C66FF867C}">
                  <a14:compatExt spid="_x0000_s217110"/>
                </a:ext>
                <a:ext uri="{FF2B5EF4-FFF2-40B4-BE49-F238E27FC236}">
                  <a16:creationId xmlns:a16="http://schemas.microsoft.com/office/drawing/2014/main" id="{00000000-0008-0000-0700-00001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109</xdr:row>
          <xdr:rowOff>180975</xdr:rowOff>
        </xdr:from>
        <xdr:to>
          <xdr:col>10</xdr:col>
          <xdr:colOff>142875</xdr:colOff>
          <xdr:row>111</xdr:row>
          <xdr:rowOff>19050</xdr:rowOff>
        </xdr:to>
        <xdr:sp macro="" textlink="">
          <xdr:nvSpPr>
            <xdr:cNvPr id="217111" name="Check Box 23" hidden="1">
              <a:extLst>
                <a:ext uri="{63B3BB69-23CF-44E3-9099-C40C66FF867C}">
                  <a14:compatExt spid="_x0000_s217111"/>
                </a:ext>
                <a:ext uri="{FF2B5EF4-FFF2-40B4-BE49-F238E27FC236}">
                  <a16:creationId xmlns:a16="http://schemas.microsoft.com/office/drawing/2014/main" id="{00000000-0008-0000-0700-00001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献立の作成時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110</xdr:row>
          <xdr:rowOff>9525</xdr:rowOff>
        </xdr:from>
        <xdr:to>
          <xdr:col>35</xdr:col>
          <xdr:colOff>114300</xdr:colOff>
          <xdr:row>110</xdr:row>
          <xdr:rowOff>180975</xdr:rowOff>
        </xdr:to>
        <xdr:sp macro="" textlink="">
          <xdr:nvSpPr>
            <xdr:cNvPr id="217112" name="Check Box 24" hidden="1">
              <a:extLst>
                <a:ext uri="{63B3BB69-23CF-44E3-9099-C40C66FF867C}">
                  <a14:compatExt spid="_x0000_s217112"/>
                </a:ext>
                <a:ext uri="{FF2B5EF4-FFF2-40B4-BE49-F238E27FC236}">
                  <a16:creationId xmlns:a16="http://schemas.microsoft.com/office/drawing/2014/main" id="{00000000-0008-0000-0700-00001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112</xdr:row>
          <xdr:rowOff>180975</xdr:rowOff>
        </xdr:from>
        <xdr:to>
          <xdr:col>12</xdr:col>
          <xdr:colOff>38100</xdr:colOff>
          <xdr:row>114</xdr:row>
          <xdr:rowOff>0</xdr:rowOff>
        </xdr:to>
        <xdr:sp macro="" textlink="">
          <xdr:nvSpPr>
            <xdr:cNvPr id="217113" name="Check Box 25" hidden="1">
              <a:extLst>
                <a:ext uri="{63B3BB69-23CF-44E3-9099-C40C66FF867C}">
                  <a14:compatExt spid="_x0000_s217113"/>
                </a:ext>
                <a:ext uri="{FF2B5EF4-FFF2-40B4-BE49-F238E27FC236}">
                  <a16:creationId xmlns:a16="http://schemas.microsoft.com/office/drawing/2014/main" id="{00000000-0008-0000-0700-00001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心肺蘇生法研修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112</xdr:row>
          <xdr:rowOff>180975</xdr:rowOff>
        </xdr:from>
        <xdr:to>
          <xdr:col>21</xdr:col>
          <xdr:colOff>85725</xdr:colOff>
          <xdr:row>114</xdr:row>
          <xdr:rowOff>28575</xdr:rowOff>
        </xdr:to>
        <xdr:sp macro="" textlink="">
          <xdr:nvSpPr>
            <xdr:cNvPr id="217114" name="Check Box 26" hidden="1">
              <a:extLst>
                <a:ext uri="{63B3BB69-23CF-44E3-9099-C40C66FF867C}">
                  <a14:compatExt spid="_x0000_s217114"/>
                </a:ext>
                <a:ext uri="{FF2B5EF4-FFF2-40B4-BE49-F238E27FC236}">
                  <a16:creationId xmlns:a16="http://schemas.microsoft.com/office/drawing/2014/main" id="{00000000-0008-0000-0700-00001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気道内異物除去研修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113</xdr:row>
          <xdr:rowOff>9525</xdr:rowOff>
        </xdr:from>
        <xdr:to>
          <xdr:col>33</xdr:col>
          <xdr:colOff>104775</xdr:colOff>
          <xdr:row>114</xdr:row>
          <xdr:rowOff>9525</xdr:rowOff>
        </xdr:to>
        <xdr:sp macro="" textlink="">
          <xdr:nvSpPr>
            <xdr:cNvPr id="217115" name="Check Box 27" hidden="1">
              <a:extLst>
                <a:ext uri="{63B3BB69-23CF-44E3-9099-C40C66FF867C}">
                  <a14:compatExt spid="_x0000_s217115"/>
                </a:ext>
                <a:ext uri="{FF2B5EF4-FFF2-40B4-BE49-F238E27FC236}">
                  <a16:creationId xmlns:a16="http://schemas.microsoft.com/office/drawing/2014/main" id="{00000000-0008-0000-0700-00001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誤食対応研修（エピペン研修）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114</xdr:row>
          <xdr:rowOff>9525</xdr:rowOff>
        </xdr:from>
        <xdr:to>
          <xdr:col>8</xdr:col>
          <xdr:colOff>123825</xdr:colOff>
          <xdr:row>115</xdr:row>
          <xdr:rowOff>9525</xdr:rowOff>
        </xdr:to>
        <xdr:sp macro="" textlink="">
          <xdr:nvSpPr>
            <xdr:cNvPr id="217116" name="Check Box 28" hidden="1">
              <a:extLst>
                <a:ext uri="{63B3BB69-23CF-44E3-9099-C40C66FF867C}">
                  <a14:compatExt spid="_x0000_s217116"/>
                </a:ext>
                <a:ext uri="{FF2B5EF4-FFF2-40B4-BE49-F238E27FC236}">
                  <a16:creationId xmlns:a16="http://schemas.microsoft.com/office/drawing/2014/main" id="{00000000-0008-0000-0700-00001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85</xdr:row>
          <xdr:rowOff>219075</xdr:rowOff>
        </xdr:from>
        <xdr:to>
          <xdr:col>15</xdr:col>
          <xdr:colOff>142875</xdr:colOff>
          <xdr:row>87</xdr:row>
          <xdr:rowOff>28575</xdr:rowOff>
        </xdr:to>
        <xdr:sp macro="" textlink="">
          <xdr:nvSpPr>
            <xdr:cNvPr id="217117" name="Check Box 29" hidden="1">
              <a:extLst>
                <a:ext uri="{63B3BB69-23CF-44E3-9099-C40C66FF867C}">
                  <a14:compatExt spid="_x0000_s217117"/>
                </a:ext>
                <a:ext uri="{FF2B5EF4-FFF2-40B4-BE49-F238E27FC236}">
                  <a16:creationId xmlns:a16="http://schemas.microsoft.com/office/drawing/2014/main" id="{00000000-0008-0000-0700-00001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86</xdr:row>
          <xdr:rowOff>9525</xdr:rowOff>
        </xdr:from>
        <xdr:to>
          <xdr:col>21</xdr:col>
          <xdr:colOff>171450</xdr:colOff>
          <xdr:row>87</xdr:row>
          <xdr:rowOff>9525</xdr:rowOff>
        </xdr:to>
        <xdr:sp macro="" textlink="">
          <xdr:nvSpPr>
            <xdr:cNvPr id="217118" name="Check Box 30" hidden="1">
              <a:extLst>
                <a:ext uri="{63B3BB69-23CF-44E3-9099-C40C66FF867C}">
                  <a14:compatExt spid="_x0000_s217118"/>
                </a:ext>
                <a:ext uri="{FF2B5EF4-FFF2-40B4-BE49-F238E27FC236}">
                  <a16:creationId xmlns:a16="http://schemas.microsoft.com/office/drawing/2014/main" id="{00000000-0008-0000-0700-00001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109</xdr:row>
          <xdr:rowOff>180975</xdr:rowOff>
        </xdr:from>
        <xdr:to>
          <xdr:col>18</xdr:col>
          <xdr:colOff>133350</xdr:colOff>
          <xdr:row>111</xdr:row>
          <xdr:rowOff>19050</xdr:rowOff>
        </xdr:to>
        <xdr:sp macro="" textlink="">
          <xdr:nvSpPr>
            <xdr:cNvPr id="217119" name="Check Box 31" hidden="1">
              <a:extLst>
                <a:ext uri="{63B3BB69-23CF-44E3-9099-C40C66FF867C}">
                  <a14:compatExt spid="_x0000_s217119"/>
                </a:ext>
                <a:ext uri="{FF2B5EF4-FFF2-40B4-BE49-F238E27FC236}">
                  <a16:creationId xmlns:a16="http://schemas.microsoft.com/office/drawing/2014/main" id="{00000000-0008-0000-0700-00001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調理時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109</xdr:row>
          <xdr:rowOff>180975</xdr:rowOff>
        </xdr:from>
        <xdr:to>
          <xdr:col>24</xdr:col>
          <xdr:colOff>133350</xdr:colOff>
          <xdr:row>111</xdr:row>
          <xdr:rowOff>9525</xdr:rowOff>
        </xdr:to>
        <xdr:sp macro="" textlink="">
          <xdr:nvSpPr>
            <xdr:cNvPr id="217120" name="Check Box 32" hidden="1">
              <a:extLst>
                <a:ext uri="{63B3BB69-23CF-44E3-9099-C40C66FF867C}">
                  <a14:compatExt spid="_x0000_s217120"/>
                </a:ext>
                <a:ext uri="{FF2B5EF4-FFF2-40B4-BE49-F238E27FC236}">
                  <a16:creationId xmlns:a16="http://schemas.microsoft.com/office/drawing/2014/main" id="{00000000-0008-0000-0700-00002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配膳時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109</xdr:row>
          <xdr:rowOff>180975</xdr:rowOff>
        </xdr:from>
        <xdr:to>
          <xdr:col>30</xdr:col>
          <xdr:colOff>114300</xdr:colOff>
          <xdr:row>111</xdr:row>
          <xdr:rowOff>19050</xdr:rowOff>
        </xdr:to>
        <xdr:sp macro="" textlink="">
          <xdr:nvSpPr>
            <xdr:cNvPr id="217121" name="Check Box 33" hidden="1">
              <a:extLst>
                <a:ext uri="{63B3BB69-23CF-44E3-9099-C40C66FF867C}">
                  <a14:compatExt spid="_x0000_s217121"/>
                </a:ext>
                <a:ext uri="{FF2B5EF4-FFF2-40B4-BE49-F238E27FC236}">
                  <a16:creationId xmlns:a16="http://schemas.microsoft.com/office/drawing/2014/main" id="{00000000-0008-0000-0700-00002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117</xdr:row>
          <xdr:rowOff>9525</xdr:rowOff>
        </xdr:from>
        <xdr:to>
          <xdr:col>10</xdr:col>
          <xdr:colOff>57150</xdr:colOff>
          <xdr:row>118</xdr:row>
          <xdr:rowOff>28575</xdr:rowOff>
        </xdr:to>
        <xdr:sp macro="" textlink="">
          <xdr:nvSpPr>
            <xdr:cNvPr id="217122" name="Check Box 34" hidden="1">
              <a:extLst>
                <a:ext uri="{63B3BB69-23CF-44E3-9099-C40C66FF867C}">
                  <a14:compatExt spid="_x0000_s217122"/>
                </a:ext>
                <a:ext uri="{FF2B5EF4-FFF2-40B4-BE49-F238E27FC236}">
                  <a16:creationId xmlns:a16="http://schemas.microsoft.com/office/drawing/2014/main" id="{00000000-0008-0000-0700-00002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園内研修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117</xdr:row>
          <xdr:rowOff>19050</xdr:rowOff>
        </xdr:from>
        <xdr:to>
          <xdr:col>19</xdr:col>
          <xdr:colOff>85725</xdr:colOff>
          <xdr:row>118</xdr:row>
          <xdr:rowOff>0</xdr:rowOff>
        </xdr:to>
        <xdr:sp macro="" textlink="">
          <xdr:nvSpPr>
            <xdr:cNvPr id="217123" name="Check Box 35" hidden="1">
              <a:extLst>
                <a:ext uri="{63B3BB69-23CF-44E3-9099-C40C66FF867C}">
                  <a14:compatExt spid="_x0000_s217123"/>
                </a:ext>
                <a:ext uri="{FF2B5EF4-FFF2-40B4-BE49-F238E27FC236}">
                  <a16:creationId xmlns:a16="http://schemas.microsoft.com/office/drawing/2014/main" id="{00000000-0008-0000-0700-00002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マニュアル確認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118</xdr:row>
          <xdr:rowOff>0</xdr:rowOff>
        </xdr:from>
        <xdr:to>
          <xdr:col>9</xdr:col>
          <xdr:colOff>9525</xdr:colOff>
          <xdr:row>119</xdr:row>
          <xdr:rowOff>0</xdr:rowOff>
        </xdr:to>
        <xdr:sp macro="" textlink="">
          <xdr:nvSpPr>
            <xdr:cNvPr id="217124" name="Check Box 36" hidden="1">
              <a:extLst>
                <a:ext uri="{63B3BB69-23CF-44E3-9099-C40C66FF867C}">
                  <a14:compatExt spid="_x0000_s217124"/>
                </a:ext>
                <a:ext uri="{FF2B5EF4-FFF2-40B4-BE49-F238E27FC236}">
                  <a16:creationId xmlns:a16="http://schemas.microsoft.com/office/drawing/2014/main" id="{00000000-0008-0000-0700-00002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109</xdr:row>
          <xdr:rowOff>0</xdr:rowOff>
        </xdr:from>
        <xdr:to>
          <xdr:col>34</xdr:col>
          <xdr:colOff>123825</xdr:colOff>
          <xdr:row>109</xdr:row>
          <xdr:rowOff>171450</xdr:rowOff>
        </xdr:to>
        <xdr:sp macro="" textlink="">
          <xdr:nvSpPr>
            <xdr:cNvPr id="217125" name="Check Box 37" hidden="1">
              <a:extLst>
                <a:ext uri="{63B3BB69-23CF-44E3-9099-C40C66FF867C}">
                  <a14:compatExt spid="_x0000_s217125"/>
                </a:ext>
                <a:ext uri="{FF2B5EF4-FFF2-40B4-BE49-F238E27FC236}">
                  <a16:creationId xmlns:a16="http://schemas.microsoft.com/office/drawing/2014/main" id="{00000000-0008-0000-0700-00002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22</xdr:row>
          <xdr:rowOff>0</xdr:rowOff>
        </xdr:from>
        <xdr:to>
          <xdr:col>34</xdr:col>
          <xdr:colOff>142875</xdr:colOff>
          <xdr:row>23</xdr:row>
          <xdr:rowOff>19050</xdr:rowOff>
        </xdr:to>
        <xdr:sp macro="" textlink="">
          <xdr:nvSpPr>
            <xdr:cNvPr id="217126" name="Check Box 38" hidden="1">
              <a:extLst>
                <a:ext uri="{63B3BB69-23CF-44E3-9099-C40C66FF867C}">
                  <a14:compatExt spid="_x0000_s217126"/>
                </a:ext>
                <a:ext uri="{FF2B5EF4-FFF2-40B4-BE49-F238E27FC236}">
                  <a16:creationId xmlns:a16="http://schemas.microsoft.com/office/drawing/2014/main" id="{00000000-0008-0000-0700-00002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76</xdr:row>
          <xdr:rowOff>19050</xdr:rowOff>
        </xdr:from>
        <xdr:to>
          <xdr:col>16</xdr:col>
          <xdr:colOff>171450</xdr:colOff>
          <xdr:row>77</xdr:row>
          <xdr:rowOff>9525</xdr:rowOff>
        </xdr:to>
        <xdr:sp macro="" textlink="">
          <xdr:nvSpPr>
            <xdr:cNvPr id="217127" name="Check Box 39" hidden="1">
              <a:extLst>
                <a:ext uri="{63B3BB69-23CF-44E3-9099-C40C66FF867C}">
                  <a14:compatExt spid="_x0000_s217127"/>
                </a:ext>
                <a:ext uri="{FF2B5EF4-FFF2-40B4-BE49-F238E27FC236}">
                  <a16:creationId xmlns:a16="http://schemas.microsoft.com/office/drawing/2014/main" id="{00000000-0008-0000-0700-00002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平日と同様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75</xdr:row>
          <xdr:rowOff>171450</xdr:rowOff>
        </xdr:from>
        <xdr:to>
          <xdr:col>20</xdr:col>
          <xdr:colOff>171450</xdr:colOff>
          <xdr:row>77</xdr:row>
          <xdr:rowOff>38100</xdr:rowOff>
        </xdr:to>
        <xdr:sp macro="" textlink="">
          <xdr:nvSpPr>
            <xdr:cNvPr id="217128" name="Check Box 40" hidden="1">
              <a:extLst>
                <a:ext uri="{63B3BB69-23CF-44E3-9099-C40C66FF867C}">
                  <a14:compatExt spid="_x0000_s217128"/>
                </a:ext>
                <a:ext uri="{FF2B5EF4-FFF2-40B4-BE49-F238E27FC236}">
                  <a16:creationId xmlns:a16="http://schemas.microsoft.com/office/drawing/2014/main" id="{00000000-0008-0000-0700-00002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75</xdr:row>
          <xdr:rowOff>180975</xdr:rowOff>
        </xdr:from>
        <xdr:to>
          <xdr:col>24</xdr:col>
          <xdr:colOff>85725</xdr:colOff>
          <xdr:row>77</xdr:row>
          <xdr:rowOff>28575</xdr:rowOff>
        </xdr:to>
        <xdr:sp macro="" textlink="">
          <xdr:nvSpPr>
            <xdr:cNvPr id="217129" name="Check Box 41" hidden="1">
              <a:extLst>
                <a:ext uri="{63B3BB69-23CF-44E3-9099-C40C66FF867C}">
                  <a14:compatExt spid="_x0000_s217129"/>
                </a:ext>
                <a:ext uri="{FF2B5EF4-FFF2-40B4-BE49-F238E27FC236}">
                  <a16:creationId xmlns:a16="http://schemas.microsoft.com/office/drawing/2014/main" id="{00000000-0008-0000-0700-00002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23</xdr:row>
          <xdr:rowOff>9525</xdr:rowOff>
        </xdr:from>
        <xdr:to>
          <xdr:col>30</xdr:col>
          <xdr:colOff>9525</xdr:colOff>
          <xdr:row>24</xdr:row>
          <xdr:rowOff>19050</xdr:rowOff>
        </xdr:to>
        <xdr:sp macro="" textlink="">
          <xdr:nvSpPr>
            <xdr:cNvPr id="217130" name="Check Box 42" hidden="1">
              <a:extLst>
                <a:ext uri="{63B3BB69-23CF-44E3-9099-C40C66FF867C}">
                  <a14:compatExt spid="_x0000_s217130"/>
                </a:ext>
                <a:ext uri="{FF2B5EF4-FFF2-40B4-BE49-F238E27FC236}">
                  <a16:creationId xmlns:a16="http://schemas.microsoft.com/office/drawing/2014/main" id="{00000000-0008-0000-0700-00002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22</xdr:row>
          <xdr:rowOff>0</xdr:rowOff>
        </xdr:from>
        <xdr:to>
          <xdr:col>32</xdr:col>
          <xdr:colOff>85725</xdr:colOff>
          <xdr:row>23</xdr:row>
          <xdr:rowOff>38100</xdr:rowOff>
        </xdr:to>
        <xdr:sp macro="" textlink="">
          <xdr:nvSpPr>
            <xdr:cNvPr id="217131" name="Check Box 43" hidden="1">
              <a:extLst>
                <a:ext uri="{63B3BB69-23CF-44E3-9099-C40C66FF867C}">
                  <a14:compatExt spid="_x0000_s217131"/>
                </a:ext>
                <a:ext uri="{FF2B5EF4-FFF2-40B4-BE49-F238E27FC236}">
                  <a16:creationId xmlns:a16="http://schemas.microsoft.com/office/drawing/2014/main" id="{00000000-0008-0000-0700-00002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実施しているが記録はない</a:t>
              </a:r>
            </a:p>
          </xdr:txBody>
        </xdr:sp>
        <xdr:clientData/>
      </xdr:twoCellAnchor>
    </mc:Choice>
    <mc:Fallback/>
  </mc:AlternateContent>
  <xdr:twoCellAnchor>
    <xdr:from>
      <xdr:col>5</xdr:col>
      <xdr:colOff>87462</xdr:colOff>
      <xdr:row>43</xdr:row>
      <xdr:rowOff>82190</xdr:rowOff>
    </xdr:from>
    <xdr:to>
      <xdr:col>34</xdr:col>
      <xdr:colOff>113820</xdr:colOff>
      <xdr:row>44</xdr:row>
      <xdr:rowOff>154157</xdr:rowOff>
    </xdr:to>
    <xdr:sp macro="" textlink="">
      <xdr:nvSpPr>
        <xdr:cNvPr id="3" name="AutoShape 2">
          <a:extLst>
            <a:ext uri="{FF2B5EF4-FFF2-40B4-BE49-F238E27FC236}">
              <a16:creationId xmlns:a16="http://schemas.microsoft.com/office/drawing/2014/main" id="{8CC668B4-A70E-4164-B8F2-FAE9A26E706D}"/>
            </a:ext>
          </a:extLst>
        </xdr:cNvPr>
        <xdr:cNvSpPr>
          <a:spLocks noChangeArrowheads="1"/>
        </xdr:cNvSpPr>
      </xdr:nvSpPr>
      <xdr:spPr bwMode="auto">
        <a:xfrm>
          <a:off x="944712" y="7181490"/>
          <a:ext cx="4998408" cy="237067"/>
        </a:xfrm>
        <a:prstGeom prst="bracketPair">
          <a:avLst>
            <a:gd name="adj" fmla="val 919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152400</xdr:colOff>
          <xdr:row>65</xdr:row>
          <xdr:rowOff>19050</xdr:rowOff>
        </xdr:from>
        <xdr:to>
          <xdr:col>13</xdr:col>
          <xdr:colOff>19050</xdr:colOff>
          <xdr:row>65</xdr:row>
          <xdr:rowOff>238125</xdr:rowOff>
        </xdr:to>
        <xdr:sp macro="" textlink="">
          <xdr:nvSpPr>
            <xdr:cNvPr id="217132" name="Check Box 44" hidden="1">
              <a:extLst>
                <a:ext uri="{63B3BB69-23CF-44E3-9099-C40C66FF867C}">
                  <a14:compatExt spid="_x0000_s217132"/>
                </a:ext>
                <a:ext uri="{FF2B5EF4-FFF2-40B4-BE49-F238E27FC236}">
                  <a16:creationId xmlns:a16="http://schemas.microsoft.com/office/drawing/2014/main" id="{00000000-0008-0000-0700-00002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取り組んでいる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65</xdr:row>
          <xdr:rowOff>28575</xdr:rowOff>
        </xdr:from>
        <xdr:to>
          <xdr:col>24</xdr:col>
          <xdr:colOff>114300</xdr:colOff>
          <xdr:row>65</xdr:row>
          <xdr:rowOff>238125</xdr:rowOff>
        </xdr:to>
        <xdr:sp macro="" textlink="">
          <xdr:nvSpPr>
            <xdr:cNvPr id="217133" name="Check Box 45" hidden="1">
              <a:extLst>
                <a:ext uri="{63B3BB69-23CF-44E3-9099-C40C66FF867C}">
                  <a14:compatExt spid="_x0000_s217133"/>
                </a:ext>
                <a:ext uri="{FF2B5EF4-FFF2-40B4-BE49-F238E27FC236}">
                  <a16:creationId xmlns:a16="http://schemas.microsoft.com/office/drawing/2014/main" id="{00000000-0008-0000-0700-00002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取り組んでいない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87</xdr:row>
          <xdr:rowOff>361950</xdr:rowOff>
        </xdr:from>
        <xdr:to>
          <xdr:col>15</xdr:col>
          <xdr:colOff>161925</xdr:colOff>
          <xdr:row>89</xdr:row>
          <xdr:rowOff>47625</xdr:rowOff>
        </xdr:to>
        <xdr:sp macro="" textlink="">
          <xdr:nvSpPr>
            <xdr:cNvPr id="217134" name="Check Box 46" hidden="1">
              <a:extLst>
                <a:ext uri="{63B3BB69-23CF-44E3-9099-C40C66FF867C}">
                  <a14:compatExt spid="_x0000_s217134"/>
                </a:ext>
                <a:ext uri="{FF2B5EF4-FFF2-40B4-BE49-F238E27FC236}">
                  <a16:creationId xmlns:a16="http://schemas.microsoft.com/office/drawing/2014/main" id="{00000000-0008-0000-0700-00002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87</xdr:row>
          <xdr:rowOff>352425</xdr:rowOff>
        </xdr:from>
        <xdr:to>
          <xdr:col>21</xdr:col>
          <xdr:colOff>152400</xdr:colOff>
          <xdr:row>89</xdr:row>
          <xdr:rowOff>28575</xdr:rowOff>
        </xdr:to>
        <xdr:sp macro="" textlink="">
          <xdr:nvSpPr>
            <xdr:cNvPr id="217135" name="Check Box 47" hidden="1">
              <a:extLst>
                <a:ext uri="{63B3BB69-23CF-44E3-9099-C40C66FF867C}">
                  <a14:compatExt spid="_x0000_s217135"/>
                </a:ext>
                <a:ext uri="{FF2B5EF4-FFF2-40B4-BE49-F238E27FC236}">
                  <a16:creationId xmlns:a16="http://schemas.microsoft.com/office/drawing/2014/main" id="{00000000-0008-0000-0700-00002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88</xdr:row>
          <xdr:rowOff>9525</xdr:rowOff>
        </xdr:from>
        <xdr:to>
          <xdr:col>29</xdr:col>
          <xdr:colOff>161925</xdr:colOff>
          <xdr:row>88</xdr:row>
          <xdr:rowOff>180975</xdr:rowOff>
        </xdr:to>
        <xdr:sp macro="" textlink="">
          <xdr:nvSpPr>
            <xdr:cNvPr id="217136" name="Check Box 48" hidden="1">
              <a:extLst>
                <a:ext uri="{63B3BB69-23CF-44E3-9099-C40C66FF867C}">
                  <a14:compatExt spid="_x0000_s217136"/>
                </a:ext>
                <a:ext uri="{FF2B5EF4-FFF2-40B4-BE49-F238E27FC236}">
                  <a16:creationId xmlns:a16="http://schemas.microsoft.com/office/drawing/2014/main" id="{00000000-0008-0000-0700-00003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95</xdr:row>
          <xdr:rowOff>9525</xdr:rowOff>
        </xdr:from>
        <xdr:to>
          <xdr:col>11</xdr:col>
          <xdr:colOff>85725</xdr:colOff>
          <xdr:row>96</xdr:row>
          <xdr:rowOff>9525</xdr:rowOff>
        </xdr:to>
        <xdr:sp macro="" textlink="">
          <xdr:nvSpPr>
            <xdr:cNvPr id="217137" name="Check Box 49" hidden="1">
              <a:extLst>
                <a:ext uri="{63B3BB69-23CF-44E3-9099-C40C66FF867C}">
                  <a14:compatExt spid="_x0000_s217137"/>
                </a:ext>
                <a:ext uri="{FF2B5EF4-FFF2-40B4-BE49-F238E27FC236}">
                  <a16:creationId xmlns:a16="http://schemas.microsoft.com/office/drawing/2014/main" id="{00000000-0008-0000-0700-00003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94</xdr:row>
          <xdr:rowOff>438150</xdr:rowOff>
        </xdr:from>
        <xdr:to>
          <xdr:col>21</xdr:col>
          <xdr:colOff>57150</xdr:colOff>
          <xdr:row>96</xdr:row>
          <xdr:rowOff>9525</xdr:rowOff>
        </xdr:to>
        <xdr:sp macro="" textlink="">
          <xdr:nvSpPr>
            <xdr:cNvPr id="217138" name="Check Box 50" hidden="1">
              <a:extLst>
                <a:ext uri="{63B3BB69-23CF-44E3-9099-C40C66FF867C}">
                  <a14:compatExt spid="_x0000_s217138"/>
                </a:ext>
                <a:ext uri="{FF2B5EF4-FFF2-40B4-BE49-F238E27FC236}">
                  <a16:creationId xmlns:a16="http://schemas.microsoft.com/office/drawing/2014/main" id="{00000000-0008-0000-0700-00003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配慮している</a:t>
              </a:r>
            </a:p>
          </xdr:txBody>
        </xdr:sp>
        <xdr:clientData/>
      </xdr:twoCellAnchor>
    </mc:Choice>
    <mc:Fallback/>
  </mc:AlternateContent>
  <xdr:oneCellAnchor>
    <xdr:from>
      <xdr:col>17</xdr:col>
      <xdr:colOff>95250</xdr:colOff>
      <xdr:row>144</xdr:row>
      <xdr:rowOff>0</xdr:rowOff>
    </xdr:from>
    <xdr:ext cx="1130360" cy="193482"/>
    <xdr:sp macro="" textlink="">
      <xdr:nvSpPr>
        <xdr:cNvPr id="4" name="Check Box 157" hidden="1">
          <a:extLst>
            <a:ext uri="{63B3BB69-23CF-44E3-9099-C40C66FF867C}">
              <a14:compatExt xmlns:a14="http://schemas.microsoft.com/office/drawing/2010/main" spid="_x0000_s144541"/>
            </a:ext>
            <a:ext uri="{FF2B5EF4-FFF2-40B4-BE49-F238E27FC236}">
              <a16:creationId xmlns:a16="http://schemas.microsoft.com/office/drawing/2014/main" id="{C39C21FA-E413-41D9-83CC-4F4225678642}"/>
            </a:ext>
          </a:extLst>
        </xdr:cNvPr>
        <xdr:cNvSpPr/>
      </xdr:nvSpPr>
      <xdr:spPr bwMode="auto">
        <a:xfrm>
          <a:off x="3009900" y="23774400"/>
          <a:ext cx="1130360" cy="1934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151</xdr:row>
      <xdr:rowOff>0</xdr:rowOff>
    </xdr:from>
    <xdr:ext cx="1127474" cy="192754"/>
    <xdr:sp macro="" textlink="">
      <xdr:nvSpPr>
        <xdr:cNvPr id="5" name="Check Box 157" hidden="1">
          <a:extLst>
            <a:ext uri="{63B3BB69-23CF-44E3-9099-C40C66FF867C}">
              <a14:compatExt xmlns:a14="http://schemas.microsoft.com/office/drawing/2010/main" spid="_x0000_s144541"/>
            </a:ext>
            <a:ext uri="{FF2B5EF4-FFF2-40B4-BE49-F238E27FC236}">
              <a16:creationId xmlns:a16="http://schemas.microsoft.com/office/drawing/2014/main" id="{AD908881-C03C-4C15-8F91-A019FB4231B5}"/>
            </a:ext>
          </a:extLst>
        </xdr:cNvPr>
        <xdr:cNvSpPr/>
      </xdr:nvSpPr>
      <xdr:spPr bwMode="auto">
        <a:xfrm>
          <a:off x="3009900" y="24930100"/>
          <a:ext cx="1127474" cy="1927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mc:AlternateContent xmlns:mc="http://schemas.openxmlformats.org/markup-compatibility/2006">
    <mc:Choice xmlns:a14="http://schemas.microsoft.com/office/drawing/2010/main" Requires="a14">
      <xdr:twoCellAnchor editAs="oneCell">
        <xdr:from>
          <xdr:col>5</xdr:col>
          <xdr:colOff>152400</xdr:colOff>
          <xdr:row>103</xdr:row>
          <xdr:rowOff>171450</xdr:rowOff>
        </xdr:from>
        <xdr:to>
          <xdr:col>10</xdr:col>
          <xdr:colOff>114300</xdr:colOff>
          <xdr:row>105</xdr:row>
          <xdr:rowOff>19050</xdr:rowOff>
        </xdr:to>
        <xdr:sp macro="" textlink="">
          <xdr:nvSpPr>
            <xdr:cNvPr id="217139" name="Check Box 51" hidden="1">
              <a:extLst>
                <a:ext uri="{63B3BB69-23CF-44E3-9099-C40C66FF867C}">
                  <a14:compatExt spid="_x0000_s217139"/>
                </a:ext>
                <a:ext uri="{FF2B5EF4-FFF2-40B4-BE49-F238E27FC236}">
                  <a16:creationId xmlns:a16="http://schemas.microsoft.com/office/drawing/2014/main" id="{00000000-0008-0000-0700-00003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取り組んでいる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106</xdr:row>
          <xdr:rowOff>95250</xdr:rowOff>
        </xdr:from>
        <xdr:to>
          <xdr:col>10</xdr:col>
          <xdr:colOff>57150</xdr:colOff>
          <xdr:row>108</xdr:row>
          <xdr:rowOff>19050</xdr:rowOff>
        </xdr:to>
        <xdr:sp macro="" textlink="">
          <xdr:nvSpPr>
            <xdr:cNvPr id="217140" name="Check Box 52" hidden="1">
              <a:extLst>
                <a:ext uri="{63B3BB69-23CF-44E3-9099-C40C66FF867C}">
                  <a14:compatExt spid="_x0000_s217140"/>
                </a:ext>
                <a:ext uri="{FF2B5EF4-FFF2-40B4-BE49-F238E27FC236}">
                  <a16:creationId xmlns:a16="http://schemas.microsoft.com/office/drawing/2014/main" id="{00000000-0008-0000-0700-00003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103</xdr:row>
          <xdr:rowOff>190500</xdr:rowOff>
        </xdr:from>
        <xdr:to>
          <xdr:col>19</xdr:col>
          <xdr:colOff>85725</xdr:colOff>
          <xdr:row>105</xdr:row>
          <xdr:rowOff>9525</xdr:rowOff>
        </xdr:to>
        <xdr:sp macro="" textlink="">
          <xdr:nvSpPr>
            <xdr:cNvPr id="217141" name="Check Box 53" hidden="1">
              <a:extLst>
                <a:ext uri="{63B3BB69-23CF-44E3-9099-C40C66FF867C}">
                  <a14:compatExt spid="_x0000_s217141"/>
                </a:ext>
                <a:ext uri="{FF2B5EF4-FFF2-40B4-BE49-F238E27FC236}">
                  <a16:creationId xmlns:a16="http://schemas.microsoft.com/office/drawing/2014/main" id="{00000000-0008-0000-0700-00003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取り組んでいない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60</xdr:row>
          <xdr:rowOff>180975</xdr:rowOff>
        </xdr:from>
        <xdr:to>
          <xdr:col>22</xdr:col>
          <xdr:colOff>104775</xdr:colOff>
          <xdr:row>61</xdr:row>
          <xdr:rowOff>209550</xdr:rowOff>
        </xdr:to>
        <xdr:sp macro="" textlink="">
          <xdr:nvSpPr>
            <xdr:cNvPr id="217142" name="Check Box 54" hidden="1">
              <a:extLst>
                <a:ext uri="{63B3BB69-23CF-44E3-9099-C40C66FF867C}">
                  <a14:compatExt spid="_x0000_s217142"/>
                </a:ext>
                <a:ext uri="{FF2B5EF4-FFF2-40B4-BE49-F238E27FC236}">
                  <a16:creationId xmlns:a16="http://schemas.microsoft.com/office/drawing/2014/main" id="{00000000-0008-0000-0700-00003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医務室（スペース）を適切に整え、職員全員が対応できる。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61</xdr:row>
          <xdr:rowOff>190500</xdr:rowOff>
        </xdr:from>
        <xdr:to>
          <xdr:col>22</xdr:col>
          <xdr:colOff>161925</xdr:colOff>
          <xdr:row>62</xdr:row>
          <xdr:rowOff>142875</xdr:rowOff>
        </xdr:to>
        <xdr:sp macro="" textlink="">
          <xdr:nvSpPr>
            <xdr:cNvPr id="217143" name="Check Box 55" hidden="1">
              <a:extLst>
                <a:ext uri="{63B3BB69-23CF-44E3-9099-C40C66FF867C}">
                  <a14:compatExt spid="_x0000_s217143"/>
                </a:ext>
                <a:ext uri="{FF2B5EF4-FFF2-40B4-BE49-F238E27FC236}">
                  <a16:creationId xmlns:a16="http://schemas.microsoft.com/office/drawing/2014/main" id="{00000000-0008-0000-0700-00003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医務室（スペース）が整えられていない、職員が対応できない。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67</xdr:row>
          <xdr:rowOff>9525</xdr:rowOff>
        </xdr:from>
        <xdr:to>
          <xdr:col>19</xdr:col>
          <xdr:colOff>19050</xdr:colOff>
          <xdr:row>67</xdr:row>
          <xdr:rowOff>219075</xdr:rowOff>
        </xdr:to>
        <xdr:sp macro="" textlink="">
          <xdr:nvSpPr>
            <xdr:cNvPr id="217144" name="Check Box 56" hidden="1">
              <a:extLst>
                <a:ext uri="{63B3BB69-23CF-44E3-9099-C40C66FF867C}">
                  <a14:compatExt spid="_x0000_s217144"/>
                </a:ext>
                <a:ext uri="{FF2B5EF4-FFF2-40B4-BE49-F238E27FC236}">
                  <a16:creationId xmlns:a16="http://schemas.microsoft.com/office/drawing/2014/main" id="{00000000-0008-0000-0700-00003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90</xdr:row>
          <xdr:rowOff>9525</xdr:rowOff>
        </xdr:from>
        <xdr:to>
          <xdr:col>10</xdr:col>
          <xdr:colOff>57150</xdr:colOff>
          <xdr:row>90</xdr:row>
          <xdr:rowOff>180975</xdr:rowOff>
        </xdr:to>
        <xdr:sp macro="" textlink="">
          <xdr:nvSpPr>
            <xdr:cNvPr id="217145" name="Check Box 57" hidden="1">
              <a:extLst>
                <a:ext uri="{63B3BB69-23CF-44E3-9099-C40C66FF867C}">
                  <a14:compatExt spid="_x0000_s217145"/>
                </a:ext>
                <a:ext uri="{FF2B5EF4-FFF2-40B4-BE49-F238E27FC236}">
                  <a16:creationId xmlns:a16="http://schemas.microsoft.com/office/drawing/2014/main" id="{00000000-0008-0000-0700-00003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90</xdr:row>
          <xdr:rowOff>19050</xdr:rowOff>
        </xdr:from>
        <xdr:to>
          <xdr:col>19</xdr:col>
          <xdr:colOff>104775</xdr:colOff>
          <xdr:row>90</xdr:row>
          <xdr:rowOff>180975</xdr:rowOff>
        </xdr:to>
        <xdr:sp macro="" textlink="">
          <xdr:nvSpPr>
            <xdr:cNvPr id="217146" name="Check Box 58" hidden="1">
              <a:extLst>
                <a:ext uri="{63B3BB69-23CF-44E3-9099-C40C66FF867C}">
                  <a14:compatExt spid="_x0000_s217146"/>
                </a:ext>
                <a:ext uri="{FF2B5EF4-FFF2-40B4-BE49-F238E27FC236}">
                  <a16:creationId xmlns:a16="http://schemas.microsoft.com/office/drawing/2014/main" id="{00000000-0008-0000-0700-00003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xdr:twoCellAnchor>
    <xdr:from>
      <xdr:col>8</xdr:col>
      <xdr:colOff>69274</xdr:colOff>
      <xdr:row>127</xdr:row>
      <xdr:rowOff>43296</xdr:rowOff>
    </xdr:from>
    <xdr:to>
      <xdr:col>34</xdr:col>
      <xdr:colOff>114299</xdr:colOff>
      <xdr:row>128</xdr:row>
      <xdr:rowOff>152400</xdr:rowOff>
    </xdr:to>
    <xdr:sp macro="" textlink="">
      <xdr:nvSpPr>
        <xdr:cNvPr id="6" name="AutoShape 2">
          <a:extLst>
            <a:ext uri="{FF2B5EF4-FFF2-40B4-BE49-F238E27FC236}">
              <a16:creationId xmlns:a16="http://schemas.microsoft.com/office/drawing/2014/main" id="{71DE00E4-51ED-4CDC-9481-A0FEBA316D3A}"/>
            </a:ext>
          </a:extLst>
        </xdr:cNvPr>
        <xdr:cNvSpPr>
          <a:spLocks noChangeArrowheads="1"/>
        </xdr:cNvSpPr>
      </xdr:nvSpPr>
      <xdr:spPr bwMode="auto">
        <a:xfrm>
          <a:off x="1440874" y="21010996"/>
          <a:ext cx="4502725" cy="274204"/>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27</xdr:col>
          <xdr:colOff>161925</xdr:colOff>
          <xdr:row>122</xdr:row>
          <xdr:rowOff>0</xdr:rowOff>
        </xdr:from>
        <xdr:to>
          <xdr:col>31</xdr:col>
          <xdr:colOff>9525</xdr:colOff>
          <xdr:row>123</xdr:row>
          <xdr:rowOff>9525</xdr:rowOff>
        </xdr:to>
        <xdr:sp macro="" textlink="">
          <xdr:nvSpPr>
            <xdr:cNvPr id="217147" name="Check Box 59" hidden="1">
              <a:extLst>
                <a:ext uri="{63B3BB69-23CF-44E3-9099-C40C66FF867C}">
                  <a14:compatExt spid="_x0000_s217147"/>
                </a:ext>
                <a:ext uri="{FF2B5EF4-FFF2-40B4-BE49-F238E27FC236}">
                  <a16:creationId xmlns:a16="http://schemas.microsoft.com/office/drawing/2014/main" id="{00000000-0008-0000-0700-00003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6</xdr:row>
          <xdr:rowOff>28575</xdr:rowOff>
        </xdr:from>
        <xdr:to>
          <xdr:col>29</xdr:col>
          <xdr:colOff>57150</xdr:colOff>
          <xdr:row>6</xdr:row>
          <xdr:rowOff>190500</xdr:rowOff>
        </xdr:to>
        <xdr:sp macro="" textlink="">
          <xdr:nvSpPr>
            <xdr:cNvPr id="217148" name="Check Box 60" hidden="1">
              <a:extLst>
                <a:ext uri="{63B3BB69-23CF-44E3-9099-C40C66FF867C}">
                  <a14:compatExt spid="_x0000_s217148"/>
                </a:ext>
                <a:ext uri="{FF2B5EF4-FFF2-40B4-BE49-F238E27FC236}">
                  <a16:creationId xmlns:a16="http://schemas.microsoft.com/office/drawing/2014/main" id="{00000000-0008-0000-0700-00003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川崎市所定の様式に記録、押印(園医)している(書面実施の児童を含む)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7</xdr:row>
          <xdr:rowOff>28575</xdr:rowOff>
        </xdr:from>
        <xdr:to>
          <xdr:col>14</xdr:col>
          <xdr:colOff>104775</xdr:colOff>
          <xdr:row>7</xdr:row>
          <xdr:rowOff>180975</xdr:rowOff>
        </xdr:to>
        <xdr:sp macro="" textlink="">
          <xdr:nvSpPr>
            <xdr:cNvPr id="217149" name="Check Box 61" hidden="1">
              <a:extLst>
                <a:ext uri="{63B3BB69-23CF-44E3-9099-C40C66FF867C}">
                  <a14:compatExt spid="_x0000_s217149"/>
                </a:ext>
                <a:ext uri="{FF2B5EF4-FFF2-40B4-BE49-F238E27FC236}">
                  <a16:creationId xmlns:a16="http://schemas.microsoft.com/office/drawing/2014/main" id="{00000000-0008-0000-0700-00003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記録を残している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6</xdr:row>
          <xdr:rowOff>180975</xdr:rowOff>
        </xdr:from>
        <xdr:to>
          <xdr:col>34</xdr:col>
          <xdr:colOff>161925</xdr:colOff>
          <xdr:row>8</xdr:row>
          <xdr:rowOff>28575</xdr:rowOff>
        </xdr:to>
        <xdr:sp macro="" textlink="">
          <xdr:nvSpPr>
            <xdr:cNvPr id="217150" name="Check Box 62" hidden="1">
              <a:extLst>
                <a:ext uri="{63B3BB69-23CF-44E3-9099-C40C66FF867C}">
                  <a14:compatExt spid="_x0000_s217150"/>
                </a:ext>
                <a:ext uri="{FF2B5EF4-FFF2-40B4-BE49-F238E27FC236}">
                  <a16:creationId xmlns:a16="http://schemas.microsoft.com/office/drawing/2014/main" id="{00000000-0008-0000-0700-00003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記録を残していない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6</xdr:row>
          <xdr:rowOff>28575</xdr:rowOff>
        </xdr:from>
        <xdr:to>
          <xdr:col>35</xdr:col>
          <xdr:colOff>66675</xdr:colOff>
          <xdr:row>7</xdr:row>
          <xdr:rowOff>9525</xdr:rowOff>
        </xdr:to>
        <xdr:sp macro="" textlink="">
          <xdr:nvSpPr>
            <xdr:cNvPr id="217151" name="Check Box 63" hidden="1">
              <a:extLst>
                <a:ext uri="{63B3BB69-23CF-44E3-9099-C40C66FF867C}">
                  <a14:compatExt spid="_x0000_s217151"/>
                </a:ext>
                <a:ext uri="{FF2B5EF4-FFF2-40B4-BE49-F238E27FC236}">
                  <a16:creationId xmlns:a16="http://schemas.microsoft.com/office/drawing/2014/main" id="{00000000-0008-0000-0700-00003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記録を残していない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99</xdr:row>
          <xdr:rowOff>47625</xdr:rowOff>
        </xdr:from>
        <xdr:to>
          <xdr:col>11</xdr:col>
          <xdr:colOff>161925</xdr:colOff>
          <xdr:row>101</xdr:row>
          <xdr:rowOff>0</xdr:rowOff>
        </xdr:to>
        <xdr:sp macro="" textlink="">
          <xdr:nvSpPr>
            <xdr:cNvPr id="217152" name="Check Box 64" hidden="1">
              <a:extLst>
                <a:ext uri="{63B3BB69-23CF-44E3-9099-C40C66FF867C}">
                  <a14:compatExt spid="_x0000_s217152"/>
                </a:ext>
                <a:ext uri="{FF2B5EF4-FFF2-40B4-BE49-F238E27FC236}">
                  <a16:creationId xmlns:a16="http://schemas.microsoft.com/office/drawing/2014/main" id="{00000000-0008-0000-0700-00004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97</xdr:row>
          <xdr:rowOff>161925</xdr:rowOff>
        </xdr:from>
        <xdr:to>
          <xdr:col>11</xdr:col>
          <xdr:colOff>28575</xdr:colOff>
          <xdr:row>99</xdr:row>
          <xdr:rowOff>28575</xdr:rowOff>
        </xdr:to>
        <xdr:sp macro="" textlink="">
          <xdr:nvSpPr>
            <xdr:cNvPr id="217153" name="Check Box 65" hidden="1">
              <a:extLst>
                <a:ext uri="{63B3BB69-23CF-44E3-9099-C40C66FF867C}">
                  <a14:compatExt spid="_x0000_s217153"/>
                </a:ext>
                <a:ext uri="{FF2B5EF4-FFF2-40B4-BE49-F238E27FC236}">
                  <a16:creationId xmlns:a16="http://schemas.microsoft.com/office/drawing/2014/main" id="{00000000-0008-0000-0700-00004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提供している</a:t>
              </a:r>
            </a:p>
          </xdr:txBody>
        </xdr:sp>
        <xdr:clientData/>
      </xdr:twoCellAnchor>
    </mc:Choice>
    <mc:Fallback/>
  </mc:AlternateContent>
  <xdr:twoCellAnchor>
    <xdr:from>
      <xdr:col>18</xdr:col>
      <xdr:colOff>65478</xdr:colOff>
      <xdr:row>98</xdr:row>
      <xdr:rowOff>38939</xdr:rowOff>
    </xdr:from>
    <xdr:to>
      <xdr:col>18</xdr:col>
      <xdr:colOff>111197</xdr:colOff>
      <xdr:row>100</xdr:row>
      <xdr:rowOff>71886</xdr:rowOff>
    </xdr:to>
    <xdr:sp macro="" textlink="">
      <xdr:nvSpPr>
        <xdr:cNvPr id="7" name="左大かっこ 6">
          <a:extLst>
            <a:ext uri="{FF2B5EF4-FFF2-40B4-BE49-F238E27FC236}">
              <a16:creationId xmlns:a16="http://schemas.microsoft.com/office/drawing/2014/main" id="{2249349D-79FC-41DA-8EA8-E46BBD7D4DA8}"/>
            </a:ext>
          </a:extLst>
        </xdr:cNvPr>
        <xdr:cNvSpPr/>
      </xdr:nvSpPr>
      <xdr:spPr bwMode="auto">
        <a:xfrm>
          <a:off x="3525030" y="20194198"/>
          <a:ext cx="45719" cy="320495"/>
        </a:xfrm>
        <a:prstGeom prst="leftBracket">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34</xdr:col>
      <xdr:colOff>76908</xdr:colOff>
      <xdr:row>98</xdr:row>
      <xdr:rowOff>30133</xdr:rowOff>
    </xdr:from>
    <xdr:to>
      <xdr:col>34</xdr:col>
      <xdr:colOff>122627</xdr:colOff>
      <xdr:row>100</xdr:row>
      <xdr:rowOff>71886</xdr:rowOff>
    </xdr:to>
    <xdr:sp macro="" textlink="">
      <xdr:nvSpPr>
        <xdr:cNvPr id="8" name="右大かっこ 7">
          <a:extLst>
            <a:ext uri="{FF2B5EF4-FFF2-40B4-BE49-F238E27FC236}">
              <a16:creationId xmlns:a16="http://schemas.microsoft.com/office/drawing/2014/main" id="{D0E99729-2E41-4189-8B35-FFE4E7BE8040}"/>
            </a:ext>
          </a:extLst>
        </xdr:cNvPr>
        <xdr:cNvSpPr/>
      </xdr:nvSpPr>
      <xdr:spPr bwMode="auto">
        <a:xfrm>
          <a:off x="6384974" y="20185392"/>
          <a:ext cx="45719" cy="329301"/>
        </a:xfrm>
        <a:prstGeom prst="rightBracke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142875</xdr:colOff>
          <xdr:row>121</xdr:row>
          <xdr:rowOff>0</xdr:rowOff>
        </xdr:from>
        <xdr:to>
          <xdr:col>15</xdr:col>
          <xdr:colOff>123825</xdr:colOff>
          <xdr:row>122</xdr:row>
          <xdr:rowOff>9525</xdr:rowOff>
        </xdr:to>
        <xdr:sp macro="" textlink="">
          <xdr:nvSpPr>
            <xdr:cNvPr id="217154" name="Check Box 66" hidden="1">
              <a:extLst>
                <a:ext uri="{63B3BB69-23CF-44E3-9099-C40C66FF867C}">
                  <a14:compatExt spid="_x0000_s217154"/>
                </a:ext>
                <a:ext uri="{FF2B5EF4-FFF2-40B4-BE49-F238E27FC236}">
                  <a16:creationId xmlns:a16="http://schemas.microsoft.com/office/drawing/2014/main" id="{00000000-0008-0000-0700-00004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職員全員に周知している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121</xdr:row>
          <xdr:rowOff>9525</xdr:rowOff>
        </xdr:from>
        <xdr:to>
          <xdr:col>22</xdr:col>
          <xdr:colOff>47625</xdr:colOff>
          <xdr:row>121</xdr:row>
          <xdr:rowOff>219075</xdr:rowOff>
        </xdr:to>
        <xdr:sp macro="" textlink="">
          <xdr:nvSpPr>
            <xdr:cNvPr id="217155" name="Check Box 67" hidden="1">
              <a:extLst>
                <a:ext uri="{63B3BB69-23CF-44E3-9099-C40C66FF867C}">
                  <a14:compatExt spid="_x0000_s217155"/>
                </a:ext>
                <a:ext uri="{FF2B5EF4-FFF2-40B4-BE49-F238E27FC236}">
                  <a16:creationId xmlns:a16="http://schemas.microsoft.com/office/drawing/2014/main" id="{00000000-0008-0000-0700-00004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一部の職員しか知らない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121</xdr:row>
          <xdr:rowOff>28575</xdr:rowOff>
        </xdr:from>
        <xdr:to>
          <xdr:col>34</xdr:col>
          <xdr:colOff>66675</xdr:colOff>
          <xdr:row>121</xdr:row>
          <xdr:rowOff>190500</xdr:rowOff>
        </xdr:to>
        <xdr:sp macro="" textlink="">
          <xdr:nvSpPr>
            <xdr:cNvPr id="217156" name="Check Box 68" hidden="1">
              <a:extLst>
                <a:ext uri="{63B3BB69-23CF-44E3-9099-C40C66FF867C}">
                  <a14:compatExt spid="_x0000_s217156"/>
                </a:ext>
                <a:ext uri="{FF2B5EF4-FFF2-40B4-BE49-F238E27FC236}">
                  <a16:creationId xmlns:a16="http://schemas.microsoft.com/office/drawing/2014/main" id="{00000000-0008-0000-0700-00004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聞いたことはあるが内容は理解していない</a:t>
              </a:r>
            </a:p>
          </xdr:txBody>
        </xdr:sp>
        <xdr:clientData/>
      </xdr:twoCellAnchor>
    </mc:Choice>
    <mc:Fallback/>
  </mc:AlternateContent>
  <xdr:oneCellAnchor>
    <xdr:from>
      <xdr:col>17</xdr:col>
      <xdr:colOff>95250</xdr:colOff>
      <xdr:row>130</xdr:row>
      <xdr:rowOff>0</xdr:rowOff>
    </xdr:from>
    <xdr:ext cx="1127474" cy="170813"/>
    <xdr:sp macro="" textlink="">
      <xdr:nvSpPr>
        <xdr:cNvPr id="9" name="Check Box 157" hidden="1">
          <a:extLst>
            <a:ext uri="{63B3BB69-23CF-44E3-9099-C40C66FF867C}">
              <a14:compatExt xmlns:a14="http://schemas.microsoft.com/office/drawing/2010/main" spid="_x0000_s144541"/>
            </a:ext>
            <a:ext uri="{FF2B5EF4-FFF2-40B4-BE49-F238E27FC236}">
              <a16:creationId xmlns:a16="http://schemas.microsoft.com/office/drawing/2014/main" id="{6D266CD7-39D3-419A-8CA9-5996D60B12D5}"/>
            </a:ext>
          </a:extLst>
        </xdr:cNvPr>
        <xdr:cNvSpPr/>
      </xdr:nvSpPr>
      <xdr:spPr bwMode="auto">
        <a:xfrm>
          <a:off x="3009900" y="21463000"/>
          <a:ext cx="1127474" cy="170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130</xdr:row>
      <xdr:rowOff>0</xdr:rowOff>
    </xdr:from>
    <xdr:ext cx="1127474" cy="170813"/>
    <xdr:sp macro="" textlink="">
      <xdr:nvSpPr>
        <xdr:cNvPr id="10" name="Check Box 157" hidden="1">
          <a:extLst>
            <a:ext uri="{63B3BB69-23CF-44E3-9099-C40C66FF867C}">
              <a14:compatExt xmlns:a14="http://schemas.microsoft.com/office/drawing/2010/main" spid="_x0000_s144541"/>
            </a:ext>
            <a:ext uri="{FF2B5EF4-FFF2-40B4-BE49-F238E27FC236}">
              <a16:creationId xmlns:a16="http://schemas.microsoft.com/office/drawing/2014/main" id="{3F1096B7-2B5A-4FAA-A052-3632FFCD655C}"/>
            </a:ext>
          </a:extLst>
        </xdr:cNvPr>
        <xdr:cNvSpPr/>
      </xdr:nvSpPr>
      <xdr:spPr bwMode="auto">
        <a:xfrm>
          <a:off x="3009900" y="21463000"/>
          <a:ext cx="1127474" cy="1708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mc:AlternateContent xmlns:mc="http://schemas.openxmlformats.org/markup-compatibility/2006">
    <mc:Choice xmlns:a14="http://schemas.microsoft.com/office/drawing/2010/main" Requires="a14">
      <xdr:twoCellAnchor editAs="oneCell">
        <xdr:from>
          <xdr:col>5</xdr:col>
          <xdr:colOff>142875</xdr:colOff>
          <xdr:row>130</xdr:row>
          <xdr:rowOff>19050</xdr:rowOff>
        </xdr:from>
        <xdr:to>
          <xdr:col>8</xdr:col>
          <xdr:colOff>104775</xdr:colOff>
          <xdr:row>131</xdr:row>
          <xdr:rowOff>19050</xdr:rowOff>
        </xdr:to>
        <xdr:sp macro="" textlink="">
          <xdr:nvSpPr>
            <xdr:cNvPr id="217157" name="Check Box 69" hidden="1">
              <a:extLst>
                <a:ext uri="{63B3BB69-23CF-44E3-9099-C40C66FF867C}">
                  <a14:compatExt spid="_x0000_s217157"/>
                </a:ext>
                <a:ext uri="{FF2B5EF4-FFF2-40B4-BE49-F238E27FC236}">
                  <a16:creationId xmlns:a16="http://schemas.microsoft.com/office/drawing/2014/main" id="{00000000-0008-0000-0700-00004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129</xdr:row>
          <xdr:rowOff>161925</xdr:rowOff>
        </xdr:from>
        <xdr:to>
          <xdr:col>16</xdr:col>
          <xdr:colOff>114300</xdr:colOff>
          <xdr:row>131</xdr:row>
          <xdr:rowOff>19050</xdr:rowOff>
        </xdr:to>
        <xdr:sp macro="" textlink="">
          <xdr:nvSpPr>
            <xdr:cNvPr id="217158" name="Check Box 70" hidden="1">
              <a:extLst>
                <a:ext uri="{63B3BB69-23CF-44E3-9099-C40C66FF867C}">
                  <a14:compatExt spid="_x0000_s217158"/>
                </a:ext>
                <a:ext uri="{FF2B5EF4-FFF2-40B4-BE49-F238E27FC236}">
                  <a16:creationId xmlns:a16="http://schemas.microsoft.com/office/drawing/2014/main" id="{00000000-0008-0000-0700-00004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161925</xdr:colOff>
          <xdr:row>130</xdr:row>
          <xdr:rowOff>9525</xdr:rowOff>
        </xdr:from>
        <xdr:to>
          <xdr:col>24</xdr:col>
          <xdr:colOff>123825</xdr:colOff>
          <xdr:row>131</xdr:row>
          <xdr:rowOff>9525</xdr:rowOff>
        </xdr:to>
        <xdr:sp macro="" textlink="">
          <xdr:nvSpPr>
            <xdr:cNvPr id="217159" name="Check Box 71" hidden="1">
              <a:extLst>
                <a:ext uri="{63B3BB69-23CF-44E3-9099-C40C66FF867C}">
                  <a14:compatExt spid="_x0000_s217159"/>
                </a:ext>
                <a:ext uri="{FF2B5EF4-FFF2-40B4-BE49-F238E27FC236}">
                  <a16:creationId xmlns:a16="http://schemas.microsoft.com/office/drawing/2014/main" id="{00000000-0008-0000-0700-00004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アプリ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131</xdr:row>
          <xdr:rowOff>9525</xdr:rowOff>
        </xdr:from>
        <xdr:to>
          <xdr:col>8</xdr:col>
          <xdr:colOff>104775</xdr:colOff>
          <xdr:row>132</xdr:row>
          <xdr:rowOff>9525</xdr:rowOff>
        </xdr:to>
        <xdr:sp macro="" textlink="">
          <xdr:nvSpPr>
            <xdr:cNvPr id="217160" name="Check Box 72" hidden="1">
              <a:extLst>
                <a:ext uri="{63B3BB69-23CF-44E3-9099-C40C66FF867C}">
                  <a14:compatExt spid="_x0000_s217160"/>
                </a:ext>
                <a:ext uri="{FF2B5EF4-FFF2-40B4-BE49-F238E27FC236}">
                  <a16:creationId xmlns:a16="http://schemas.microsoft.com/office/drawing/2014/main" id="{00000000-0008-0000-0700-00004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132</xdr:row>
          <xdr:rowOff>161925</xdr:rowOff>
        </xdr:from>
        <xdr:to>
          <xdr:col>8</xdr:col>
          <xdr:colOff>95250</xdr:colOff>
          <xdr:row>134</xdr:row>
          <xdr:rowOff>19050</xdr:rowOff>
        </xdr:to>
        <xdr:sp macro="" textlink="">
          <xdr:nvSpPr>
            <xdr:cNvPr id="217161" name="Check Box 73" hidden="1">
              <a:extLst>
                <a:ext uri="{63B3BB69-23CF-44E3-9099-C40C66FF867C}">
                  <a14:compatExt spid="_x0000_s217161"/>
                </a:ext>
                <a:ext uri="{FF2B5EF4-FFF2-40B4-BE49-F238E27FC236}">
                  <a16:creationId xmlns:a16="http://schemas.microsoft.com/office/drawing/2014/main" id="{00000000-0008-0000-0700-00004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アプリ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133</xdr:row>
          <xdr:rowOff>0</xdr:rowOff>
        </xdr:from>
        <xdr:to>
          <xdr:col>11</xdr:col>
          <xdr:colOff>152400</xdr:colOff>
          <xdr:row>134</xdr:row>
          <xdr:rowOff>9525</xdr:rowOff>
        </xdr:to>
        <xdr:sp macro="" textlink="">
          <xdr:nvSpPr>
            <xdr:cNvPr id="217162" name="Check Box 74" hidden="1">
              <a:extLst>
                <a:ext uri="{63B3BB69-23CF-44E3-9099-C40C66FF867C}">
                  <a14:compatExt spid="_x0000_s217162"/>
                </a:ext>
                <a:ext uri="{FF2B5EF4-FFF2-40B4-BE49-F238E27FC236}">
                  <a16:creationId xmlns:a16="http://schemas.microsoft.com/office/drawing/2014/main" id="{00000000-0008-0000-0700-00004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紙面等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133</xdr:row>
          <xdr:rowOff>142875</xdr:rowOff>
        </xdr:from>
        <xdr:to>
          <xdr:col>8</xdr:col>
          <xdr:colOff>114300</xdr:colOff>
          <xdr:row>134</xdr:row>
          <xdr:rowOff>142875</xdr:rowOff>
        </xdr:to>
        <xdr:sp macro="" textlink="">
          <xdr:nvSpPr>
            <xdr:cNvPr id="217163" name="Check Box 75" hidden="1">
              <a:extLst>
                <a:ext uri="{63B3BB69-23CF-44E3-9099-C40C66FF867C}">
                  <a14:compatExt spid="_x0000_s217163"/>
                </a:ext>
                <a:ext uri="{FF2B5EF4-FFF2-40B4-BE49-F238E27FC236}">
                  <a16:creationId xmlns:a16="http://schemas.microsoft.com/office/drawing/2014/main" id="{00000000-0008-0000-0700-00004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口頭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133</xdr:row>
          <xdr:rowOff>161925</xdr:rowOff>
        </xdr:from>
        <xdr:to>
          <xdr:col>11</xdr:col>
          <xdr:colOff>171450</xdr:colOff>
          <xdr:row>135</xdr:row>
          <xdr:rowOff>19050</xdr:rowOff>
        </xdr:to>
        <xdr:sp macro="" textlink="">
          <xdr:nvSpPr>
            <xdr:cNvPr id="217164" name="Check Box 76" hidden="1">
              <a:extLst>
                <a:ext uri="{63B3BB69-23CF-44E3-9099-C40C66FF867C}">
                  <a14:compatExt spid="_x0000_s217164"/>
                </a:ext>
                <a:ext uri="{FF2B5EF4-FFF2-40B4-BE49-F238E27FC236}">
                  <a16:creationId xmlns:a16="http://schemas.microsoft.com/office/drawing/2014/main" id="{00000000-0008-0000-0700-00004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133</xdr:row>
          <xdr:rowOff>161925</xdr:rowOff>
        </xdr:from>
        <xdr:to>
          <xdr:col>33</xdr:col>
          <xdr:colOff>19050</xdr:colOff>
          <xdr:row>135</xdr:row>
          <xdr:rowOff>9525</xdr:rowOff>
        </xdr:to>
        <xdr:sp macro="" textlink="">
          <xdr:nvSpPr>
            <xdr:cNvPr id="217165" name="Check Box 77" hidden="1">
              <a:extLst>
                <a:ext uri="{63B3BB69-23CF-44E3-9099-C40C66FF867C}">
                  <a14:compatExt spid="_x0000_s217165"/>
                </a:ext>
                <a:ext uri="{FF2B5EF4-FFF2-40B4-BE49-F238E27FC236}">
                  <a16:creationId xmlns:a16="http://schemas.microsoft.com/office/drawing/2014/main" id="{00000000-0008-0000-0700-00004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139</xdr:row>
          <xdr:rowOff>0</xdr:rowOff>
        </xdr:from>
        <xdr:to>
          <xdr:col>11</xdr:col>
          <xdr:colOff>142875</xdr:colOff>
          <xdr:row>140</xdr:row>
          <xdr:rowOff>9525</xdr:rowOff>
        </xdr:to>
        <xdr:sp macro="" textlink="">
          <xdr:nvSpPr>
            <xdr:cNvPr id="217166" name="Check Box 78" hidden="1">
              <a:extLst>
                <a:ext uri="{63B3BB69-23CF-44E3-9099-C40C66FF867C}">
                  <a14:compatExt spid="_x0000_s217166"/>
                </a:ext>
                <a:ext uri="{FF2B5EF4-FFF2-40B4-BE49-F238E27FC236}">
                  <a16:creationId xmlns:a16="http://schemas.microsoft.com/office/drawing/2014/main" id="{00000000-0008-0000-0700-00004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確認・記録している</a:t>
              </a:r>
            </a:p>
          </xdr:txBody>
        </xdr:sp>
        <xdr:clientData/>
      </xdr:twoCellAnchor>
    </mc:Choice>
    <mc:Fallback/>
  </mc:AlternateContent>
  <xdr:twoCellAnchor>
    <xdr:from>
      <xdr:col>6</xdr:col>
      <xdr:colOff>103512</xdr:colOff>
      <xdr:row>140</xdr:row>
      <xdr:rowOff>38100</xdr:rowOff>
    </xdr:from>
    <xdr:to>
      <xdr:col>34</xdr:col>
      <xdr:colOff>97162</xdr:colOff>
      <xdr:row>142</xdr:row>
      <xdr:rowOff>114300</xdr:rowOff>
    </xdr:to>
    <xdr:sp macro="" textlink="">
      <xdr:nvSpPr>
        <xdr:cNvPr id="11" name="AutoShape 2">
          <a:extLst>
            <a:ext uri="{FF2B5EF4-FFF2-40B4-BE49-F238E27FC236}">
              <a16:creationId xmlns:a16="http://schemas.microsoft.com/office/drawing/2014/main" id="{274B0089-F6E1-425F-BDAD-4DF2201CBC3B}"/>
            </a:ext>
          </a:extLst>
        </xdr:cNvPr>
        <xdr:cNvSpPr>
          <a:spLocks noChangeArrowheads="1"/>
        </xdr:cNvSpPr>
      </xdr:nvSpPr>
      <xdr:spPr bwMode="auto">
        <a:xfrm>
          <a:off x="1132212" y="23152100"/>
          <a:ext cx="4794250" cy="40640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123825</xdr:colOff>
          <xdr:row>143</xdr:row>
          <xdr:rowOff>9525</xdr:rowOff>
        </xdr:from>
        <xdr:to>
          <xdr:col>13</xdr:col>
          <xdr:colOff>57150</xdr:colOff>
          <xdr:row>143</xdr:row>
          <xdr:rowOff>142875</xdr:rowOff>
        </xdr:to>
        <xdr:sp macro="" textlink="">
          <xdr:nvSpPr>
            <xdr:cNvPr id="217167" name="Check Box 79" hidden="1">
              <a:extLst>
                <a:ext uri="{63B3BB69-23CF-44E3-9099-C40C66FF867C}">
                  <a14:compatExt spid="_x0000_s217167"/>
                </a:ext>
                <a:ext uri="{FF2B5EF4-FFF2-40B4-BE49-F238E27FC236}">
                  <a16:creationId xmlns:a16="http://schemas.microsoft.com/office/drawing/2014/main" id="{00000000-0008-0000-0700-00004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確認・記録していない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122</xdr:row>
          <xdr:rowOff>180975</xdr:rowOff>
        </xdr:from>
        <xdr:to>
          <xdr:col>31</xdr:col>
          <xdr:colOff>9525</xdr:colOff>
          <xdr:row>124</xdr:row>
          <xdr:rowOff>0</xdr:rowOff>
        </xdr:to>
        <xdr:sp macro="" textlink="">
          <xdr:nvSpPr>
            <xdr:cNvPr id="217168" name="Check Box 80" hidden="1">
              <a:extLst>
                <a:ext uri="{63B3BB69-23CF-44E3-9099-C40C66FF867C}">
                  <a14:compatExt spid="_x0000_s217168"/>
                </a:ext>
                <a:ext uri="{FF2B5EF4-FFF2-40B4-BE49-F238E27FC236}">
                  <a16:creationId xmlns:a16="http://schemas.microsoft.com/office/drawing/2014/main" id="{00000000-0008-0000-0700-00005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123</xdr:row>
          <xdr:rowOff>180975</xdr:rowOff>
        </xdr:from>
        <xdr:to>
          <xdr:col>31</xdr:col>
          <xdr:colOff>9525</xdr:colOff>
          <xdr:row>125</xdr:row>
          <xdr:rowOff>9525</xdr:rowOff>
        </xdr:to>
        <xdr:sp macro="" textlink="">
          <xdr:nvSpPr>
            <xdr:cNvPr id="217169" name="Check Box 81" hidden="1">
              <a:extLst>
                <a:ext uri="{63B3BB69-23CF-44E3-9099-C40C66FF867C}">
                  <a14:compatExt spid="_x0000_s217169"/>
                </a:ext>
                <a:ext uri="{FF2B5EF4-FFF2-40B4-BE49-F238E27FC236}">
                  <a16:creationId xmlns:a16="http://schemas.microsoft.com/office/drawing/2014/main" id="{00000000-0008-0000-0700-00005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124</xdr:row>
          <xdr:rowOff>180975</xdr:rowOff>
        </xdr:from>
        <xdr:to>
          <xdr:col>30</xdr:col>
          <xdr:colOff>171450</xdr:colOff>
          <xdr:row>126</xdr:row>
          <xdr:rowOff>0</xdr:rowOff>
        </xdr:to>
        <xdr:sp macro="" textlink="">
          <xdr:nvSpPr>
            <xdr:cNvPr id="217170" name="Check Box 82" hidden="1">
              <a:extLst>
                <a:ext uri="{63B3BB69-23CF-44E3-9099-C40C66FF867C}">
                  <a14:compatExt spid="_x0000_s217170"/>
                </a:ext>
                <a:ext uri="{FF2B5EF4-FFF2-40B4-BE49-F238E27FC236}">
                  <a16:creationId xmlns:a16="http://schemas.microsoft.com/office/drawing/2014/main" id="{00000000-0008-0000-0700-00005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125</xdr:row>
          <xdr:rowOff>180975</xdr:rowOff>
        </xdr:from>
        <xdr:to>
          <xdr:col>31</xdr:col>
          <xdr:colOff>9525</xdr:colOff>
          <xdr:row>127</xdr:row>
          <xdr:rowOff>9525</xdr:rowOff>
        </xdr:to>
        <xdr:sp macro="" textlink="">
          <xdr:nvSpPr>
            <xdr:cNvPr id="217171" name="Check Box 83" hidden="1">
              <a:extLst>
                <a:ext uri="{63B3BB69-23CF-44E3-9099-C40C66FF867C}">
                  <a14:compatExt spid="_x0000_s217171"/>
                </a:ext>
                <a:ext uri="{FF2B5EF4-FFF2-40B4-BE49-F238E27FC236}">
                  <a16:creationId xmlns:a16="http://schemas.microsoft.com/office/drawing/2014/main" id="{00000000-0008-0000-0700-00005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122</xdr:row>
          <xdr:rowOff>9525</xdr:rowOff>
        </xdr:from>
        <xdr:to>
          <xdr:col>34</xdr:col>
          <xdr:colOff>66675</xdr:colOff>
          <xdr:row>123</xdr:row>
          <xdr:rowOff>19050</xdr:rowOff>
        </xdr:to>
        <xdr:sp macro="" textlink="">
          <xdr:nvSpPr>
            <xdr:cNvPr id="217172" name="Check Box 84" hidden="1">
              <a:extLst>
                <a:ext uri="{63B3BB69-23CF-44E3-9099-C40C66FF867C}">
                  <a14:compatExt spid="_x0000_s217172"/>
                </a:ext>
                <a:ext uri="{FF2B5EF4-FFF2-40B4-BE49-F238E27FC236}">
                  <a16:creationId xmlns:a16="http://schemas.microsoft.com/office/drawing/2014/main" id="{00000000-0008-0000-0700-00005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124</xdr:row>
          <xdr:rowOff>9525</xdr:rowOff>
        </xdr:from>
        <xdr:to>
          <xdr:col>34</xdr:col>
          <xdr:colOff>66675</xdr:colOff>
          <xdr:row>125</xdr:row>
          <xdr:rowOff>9525</xdr:rowOff>
        </xdr:to>
        <xdr:sp macro="" textlink="">
          <xdr:nvSpPr>
            <xdr:cNvPr id="217173" name="Check Box 85" hidden="1">
              <a:extLst>
                <a:ext uri="{63B3BB69-23CF-44E3-9099-C40C66FF867C}">
                  <a14:compatExt spid="_x0000_s217173"/>
                </a:ext>
                <a:ext uri="{FF2B5EF4-FFF2-40B4-BE49-F238E27FC236}">
                  <a16:creationId xmlns:a16="http://schemas.microsoft.com/office/drawing/2014/main" id="{00000000-0008-0000-0700-00005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123</xdr:row>
          <xdr:rowOff>9525</xdr:rowOff>
        </xdr:from>
        <xdr:to>
          <xdr:col>34</xdr:col>
          <xdr:colOff>66675</xdr:colOff>
          <xdr:row>124</xdr:row>
          <xdr:rowOff>9525</xdr:rowOff>
        </xdr:to>
        <xdr:sp macro="" textlink="">
          <xdr:nvSpPr>
            <xdr:cNvPr id="217174" name="Check Box 86" hidden="1">
              <a:extLst>
                <a:ext uri="{63B3BB69-23CF-44E3-9099-C40C66FF867C}">
                  <a14:compatExt spid="_x0000_s217174"/>
                </a:ext>
                <a:ext uri="{FF2B5EF4-FFF2-40B4-BE49-F238E27FC236}">
                  <a16:creationId xmlns:a16="http://schemas.microsoft.com/office/drawing/2014/main" id="{00000000-0008-0000-0700-00005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190500</xdr:colOff>
          <xdr:row>125</xdr:row>
          <xdr:rowOff>9525</xdr:rowOff>
        </xdr:from>
        <xdr:to>
          <xdr:col>34</xdr:col>
          <xdr:colOff>66675</xdr:colOff>
          <xdr:row>126</xdr:row>
          <xdr:rowOff>9525</xdr:rowOff>
        </xdr:to>
        <xdr:sp macro="" textlink="">
          <xdr:nvSpPr>
            <xdr:cNvPr id="217175" name="Check Box 87" hidden="1">
              <a:extLst>
                <a:ext uri="{63B3BB69-23CF-44E3-9099-C40C66FF867C}">
                  <a14:compatExt spid="_x0000_s217175"/>
                </a:ext>
                <a:ext uri="{FF2B5EF4-FFF2-40B4-BE49-F238E27FC236}">
                  <a16:creationId xmlns:a16="http://schemas.microsoft.com/office/drawing/2014/main" id="{00000000-0008-0000-0700-00005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125</xdr:row>
          <xdr:rowOff>190500</xdr:rowOff>
        </xdr:from>
        <xdr:to>
          <xdr:col>34</xdr:col>
          <xdr:colOff>76200</xdr:colOff>
          <xdr:row>127</xdr:row>
          <xdr:rowOff>0</xdr:rowOff>
        </xdr:to>
        <xdr:sp macro="" textlink="">
          <xdr:nvSpPr>
            <xdr:cNvPr id="217176" name="Check Box 88" hidden="1">
              <a:extLst>
                <a:ext uri="{63B3BB69-23CF-44E3-9099-C40C66FF867C}">
                  <a14:compatExt spid="_x0000_s217176"/>
                </a:ext>
                <a:ext uri="{FF2B5EF4-FFF2-40B4-BE49-F238E27FC236}">
                  <a16:creationId xmlns:a16="http://schemas.microsoft.com/office/drawing/2014/main" id="{00000000-0008-0000-0700-00005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161925</xdr:colOff>
          <xdr:row>95</xdr:row>
          <xdr:rowOff>0</xdr:rowOff>
        </xdr:from>
        <xdr:to>
          <xdr:col>29</xdr:col>
          <xdr:colOff>47625</xdr:colOff>
          <xdr:row>96</xdr:row>
          <xdr:rowOff>28575</xdr:rowOff>
        </xdr:to>
        <xdr:sp macro="" textlink="">
          <xdr:nvSpPr>
            <xdr:cNvPr id="217177" name="Check Box 89" hidden="1">
              <a:extLst>
                <a:ext uri="{63B3BB69-23CF-44E3-9099-C40C66FF867C}">
                  <a14:compatExt spid="_x0000_s217177"/>
                </a:ext>
                <a:ext uri="{FF2B5EF4-FFF2-40B4-BE49-F238E27FC236}">
                  <a16:creationId xmlns:a16="http://schemas.microsoft.com/office/drawing/2014/main" id="{00000000-0008-0000-0700-00005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配慮していない</a:t>
              </a:r>
            </a:p>
          </xdr:txBody>
        </xdr:sp>
        <xdr:clientData/>
      </xdr:twoCellAnchor>
    </mc:Choice>
    <mc:Fallback/>
  </mc:AlternateContent>
  <xdr:oneCellAnchor>
    <xdr:from>
      <xdr:col>17</xdr:col>
      <xdr:colOff>95250</xdr:colOff>
      <xdr:row>0</xdr:row>
      <xdr:rowOff>0</xdr:rowOff>
    </xdr:from>
    <xdr:ext cx="1168459" cy="192756"/>
    <xdr:sp macro="" textlink="">
      <xdr:nvSpPr>
        <xdr:cNvPr id="12" name="Check Box 157" hidden="1">
          <a:extLst>
            <a:ext uri="{63B3BB69-23CF-44E3-9099-C40C66FF867C}">
              <a14:compatExt xmlns:a14="http://schemas.microsoft.com/office/drawing/2010/main" spid="_x0000_s144541"/>
            </a:ext>
            <a:ext uri="{FF2B5EF4-FFF2-40B4-BE49-F238E27FC236}">
              <a16:creationId xmlns:a16="http://schemas.microsoft.com/office/drawing/2014/main" id="{16FA95AC-A4DD-4862-A55D-856D7565A9D0}"/>
            </a:ext>
          </a:extLst>
        </xdr:cNvPr>
        <xdr:cNvSpPr/>
      </xdr:nvSpPr>
      <xdr:spPr bwMode="auto">
        <a:xfrm>
          <a:off x="3009900" y="0"/>
          <a:ext cx="1168459" cy="1927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0</xdr:row>
      <xdr:rowOff>0</xdr:rowOff>
    </xdr:from>
    <xdr:ext cx="1168459" cy="192756"/>
    <xdr:sp macro="" textlink="">
      <xdr:nvSpPr>
        <xdr:cNvPr id="13" name="Check Box 157" hidden="1">
          <a:extLst>
            <a:ext uri="{63B3BB69-23CF-44E3-9099-C40C66FF867C}">
              <a14:compatExt xmlns:a14="http://schemas.microsoft.com/office/drawing/2010/main" spid="_x0000_s144541"/>
            </a:ext>
            <a:ext uri="{FF2B5EF4-FFF2-40B4-BE49-F238E27FC236}">
              <a16:creationId xmlns:a16="http://schemas.microsoft.com/office/drawing/2014/main" id="{39A8C9E3-0507-49C4-BCA7-66CD11D9E81B}"/>
            </a:ext>
          </a:extLst>
        </xdr:cNvPr>
        <xdr:cNvSpPr/>
      </xdr:nvSpPr>
      <xdr:spPr bwMode="auto">
        <a:xfrm>
          <a:off x="3009900" y="0"/>
          <a:ext cx="1168459" cy="1927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0</xdr:row>
      <xdr:rowOff>0</xdr:rowOff>
    </xdr:from>
    <xdr:ext cx="1165573" cy="192756"/>
    <xdr:sp macro="" textlink="">
      <xdr:nvSpPr>
        <xdr:cNvPr id="14" name="Check Box 157" hidden="1">
          <a:extLst>
            <a:ext uri="{63B3BB69-23CF-44E3-9099-C40C66FF867C}">
              <a14:compatExt xmlns:a14="http://schemas.microsoft.com/office/drawing/2010/main" spid="_x0000_s144541"/>
            </a:ext>
            <a:ext uri="{FF2B5EF4-FFF2-40B4-BE49-F238E27FC236}">
              <a16:creationId xmlns:a16="http://schemas.microsoft.com/office/drawing/2014/main" id="{224E59C2-F9E6-49FA-B186-6013E99DA8A5}"/>
            </a:ext>
          </a:extLst>
        </xdr:cNvPr>
        <xdr:cNvSpPr/>
      </xdr:nvSpPr>
      <xdr:spPr bwMode="auto">
        <a:xfrm>
          <a:off x="3009900" y="0"/>
          <a:ext cx="1165573" cy="1927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0</xdr:row>
      <xdr:rowOff>0</xdr:rowOff>
    </xdr:from>
    <xdr:ext cx="1266825" cy="191558"/>
    <xdr:sp macro="" textlink="">
      <xdr:nvSpPr>
        <xdr:cNvPr id="15" name="Check Box 157" hidden="1">
          <a:extLst>
            <a:ext uri="{63B3BB69-23CF-44E3-9099-C40C66FF867C}">
              <a14:compatExt xmlns:a14="http://schemas.microsoft.com/office/drawing/2010/main" spid="_x0000_s144541"/>
            </a:ext>
            <a:ext uri="{FF2B5EF4-FFF2-40B4-BE49-F238E27FC236}">
              <a16:creationId xmlns:a16="http://schemas.microsoft.com/office/drawing/2014/main" id="{76E7B01B-8303-4C53-A24D-1DD5D0B677DF}"/>
            </a:ext>
          </a:extLst>
        </xdr:cNvPr>
        <xdr:cNvSpPr/>
      </xdr:nvSpPr>
      <xdr:spPr bwMode="auto">
        <a:xfrm>
          <a:off x="3009900" y="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0</xdr:row>
      <xdr:rowOff>0</xdr:rowOff>
    </xdr:from>
    <xdr:ext cx="1266825" cy="191558"/>
    <xdr:sp macro="" textlink="">
      <xdr:nvSpPr>
        <xdr:cNvPr id="16" name="Check Box 157" hidden="1">
          <a:extLst>
            <a:ext uri="{63B3BB69-23CF-44E3-9099-C40C66FF867C}">
              <a14:compatExt xmlns:a14="http://schemas.microsoft.com/office/drawing/2010/main" spid="_x0000_s144541"/>
            </a:ext>
            <a:ext uri="{FF2B5EF4-FFF2-40B4-BE49-F238E27FC236}">
              <a16:creationId xmlns:a16="http://schemas.microsoft.com/office/drawing/2014/main" id="{8C8757FE-E1AC-41D2-8C6C-8DC6FCC68619}"/>
            </a:ext>
          </a:extLst>
        </xdr:cNvPr>
        <xdr:cNvSpPr/>
      </xdr:nvSpPr>
      <xdr:spPr bwMode="auto">
        <a:xfrm>
          <a:off x="3009900" y="0"/>
          <a:ext cx="1266825"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xdr:oneCellAnchor>
    <xdr:from>
      <xdr:col>17</xdr:col>
      <xdr:colOff>95250</xdr:colOff>
      <xdr:row>0</xdr:row>
      <xdr:rowOff>0</xdr:rowOff>
    </xdr:from>
    <xdr:ext cx="1270289" cy="191558"/>
    <xdr:sp macro="" textlink="">
      <xdr:nvSpPr>
        <xdr:cNvPr id="17" name="Check Box 157" hidden="1">
          <a:extLst>
            <a:ext uri="{63B3BB69-23CF-44E3-9099-C40C66FF867C}">
              <a14:compatExt xmlns:a14="http://schemas.microsoft.com/office/drawing/2010/main" spid="_x0000_s144541"/>
            </a:ext>
            <a:ext uri="{FF2B5EF4-FFF2-40B4-BE49-F238E27FC236}">
              <a16:creationId xmlns:a16="http://schemas.microsoft.com/office/drawing/2014/main" id="{77FD603C-3EDD-4E26-B8E4-BC69DE75299C}"/>
            </a:ext>
          </a:extLst>
        </xdr:cNvPr>
        <xdr:cNvSpPr/>
      </xdr:nvSpPr>
      <xdr:spPr bwMode="auto">
        <a:xfrm>
          <a:off x="3009900" y="0"/>
          <a:ext cx="1270289" cy="191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検温（園児）</a:t>
          </a:r>
        </a:p>
      </xdr:txBody>
    </xdr:sp>
    <xdr:clientData/>
  </xdr:oneCellAnchor>
  <mc:AlternateContent xmlns:mc="http://schemas.openxmlformats.org/markup-compatibility/2006">
    <mc:Choice xmlns:a14="http://schemas.microsoft.com/office/drawing/2010/main" Requires="a14">
      <xdr:twoCellAnchor editAs="oneCell">
        <xdr:from>
          <xdr:col>21</xdr:col>
          <xdr:colOff>66675</xdr:colOff>
          <xdr:row>39</xdr:row>
          <xdr:rowOff>180975</xdr:rowOff>
        </xdr:from>
        <xdr:to>
          <xdr:col>24</xdr:col>
          <xdr:colOff>47625</xdr:colOff>
          <xdr:row>41</xdr:row>
          <xdr:rowOff>9525</xdr:rowOff>
        </xdr:to>
        <xdr:sp macro="" textlink="">
          <xdr:nvSpPr>
            <xdr:cNvPr id="217178" name="Check Box 90" hidden="1">
              <a:extLst>
                <a:ext uri="{63B3BB69-23CF-44E3-9099-C40C66FF867C}">
                  <a14:compatExt spid="_x0000_s217178"/>
                </a:ext>
                <a:ext uri="{FF2B5EF4-FFF2-40B4-BE49-F238E27FC236}">
                  <a16:creationId xmlns:a16="http://schemas.microsoft.com/office/drawing/2014/main" id="{00000000-0008-0000-0700-00005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xdr:rowOff>
        </xdr:from>
        <xdr:to>
          <xdr:col>28</xdr:col>
          <xdr:colOff>66675</xdr:colOff>
          <xdr:row>39</xdr:row>
          <xdr:rowOff>180975</xdr:rowOff>
        </xdr:to>
        <xdr:sp macro="" textlink="">
          <xdr:nvSpPr>
            <xdr:cNvPr id="217179" name="Check Box 91" hidden="1">
              <a:extLst>
                <a:ext uri="{63B3BB69-23CF-44E3-9099-C40C66FF867C}">
                  <a14:compatExt spid="_x0000_s217179"/>
                </a:ext>
                <a:ext uri="{FF2B5EF4-FFF2-40B4-BE49-F238E27FC236}">
                  <a16:creationId xmlns:a16="http://schemas.microsoft.com/office/drawing/2014/main" id="{00000000-0008-0000-0700-00005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健康状況報告書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39</xdr:row>
          <xdr:rowOff>9525</xdr:rowOff>
        </xdr:from>
        <xdr:to>
          <xdr:col>32</xdr:col>
          <xdr:colOff>0</xdr:colOff>
          <xdr:row>39</xdr:row>
          <xdr:rowOff>171450</xdr:rowOff>
        </xdr:to>
        <xdr:sp macro="" textlink="">
          <xdr:nvSpPr>
            <xdr:cNvPr id="217180" name="Check Box 92" hidden="1">
              <a:extLst>
                <a:ext uri="{63B3BB69-23CF-44E3-9099-C40C66FF867C}">
                  <a14:compatExt spid="_x0000_s217180"/>
                </a:ext>
                <a:ext uri="{FF2B5EF4-FFF2-40B4-BE49-F238E27FC236}">
                  <a16:creationId xmlns:a16="http://schemas.microsoft.com/office/drawing/2014/main" id="{00000000-0008-0000-0700-00005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サーベイランス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39</xdr:row>
          <xdr:rowOff>0</xdr:rowOff>
        </xdr:from>
        <xdr:to>
          <xdr:col>35</xdr:col>
          <xdr:colOff>9525</xdr:colOff>
          <xdr:row>39</xdr:row>
          <xdr:rowOff>180975</xdr:rowOff>
        </xdr:to>
        <xdr:sp macro="" textlink="">
          <xdr:nvSpPr>
            <xdr:cNvPr id="217181" name="Check Box 93" hidden="1">
              <a:extLst>
                <a:ext uri="{63B3BB69-23CF-44E3-9099-C40C66FF867C}">
                  <a14:compatExt spid="_x0000_s217181"/>
                </a:ext>
                <a:ext uri="{FF2B5EF4-FFF2-40B4-BE49-F238E27FC236}">
                  <a16:creationId xmlns:a16="http://schemas.microsoft.com/office/drawing/2014/main" id="{00000000-0008-0000-0700-00005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32</xdr:row>
          <xdr:rowOff>38100</xdr:rowOff>
        </xdr:from>
        <xdr:to>
          <xdr:col>18</xdr:col>
          <xdr:colOff>38100</xdr:colOff>
          <xdr:row>33</xdr:row>
          <xdr:rowOff>9525</xdr:rowOff>
        </xdr:to>
        <xdr:sp macro="" textlink="">
          <xdr:nvSpPr>
            <xdr:cNvPr id="217182" name="Check Box 94" hidden="1">
              <a:extLst>
                <a:ext uri="{63B3BB69-23CF-44E3-9099-C40C66FF867C}">
                  <a14:compatExt spid="_x0000_s217182"/>
                </a:ext>
                <a:ext uri="{FF2B5EF4-FFF2-40B4-BE49-F238E27FC236}">
                  <a16:creationId xmlns:a16="http://schemas.microsoft.com/office/drawing/2014/main" id="{00000000-0008-0000-0700-00005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登園許可（証明）書を適切に管理している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32</xdr:row>
          <xdr:rowOff>28575</xdr:rowOff>
        </xdr:from>
        <xdr:to>
          <xdr:col>34</xdr:col>
          <xdr:colOff>104775</xdr:colOff>
          <xdr:row>32</xdr:row>
          <xdr:rowOff>161925</xdr:rowOff>
        </xdr:to>
        <xdr:sp macro="" textlink="">
          <xdr:nvSpPr>
            <xdr:cNvPr id="217183" name="Check Box 95" hidden="1">
              <a:extLst>
                <a:ext uri="{63B3BB69-23CF-44E3-9099-C40C66FF867C}">
                  <a14:compatExt spid="_x0000_s217183"/>
                </a:ext>
                <a:ext uri="{FF2B5EF4-FFF2-40B4-BE49-F238E27FC236}">
                  <a16:creationId xmlns:a16="http://schemas.microsoft.com/office/drawing/2014/main" id="{00000000-0008-0000-0700-00005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登園許可（証明）書を適切に管理していない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34</xdr:row>
          <xdr:rowOff>9525</xdr:rowOff>
        </xdr:from>
        <xdr:to>
          <xdr:col>16</xdr:col>
          <xdr:colOff>47625</xdr:colOff>
          <xdr:row>34</xdr:row>
          <xdr:rowOff>190500</xdr:rowOff>
        </xdr:to>
        <xdr:sp macro="" textlink="">
          <xdr:nvSpPr>
            <xdr:cNvPr id="217184" name="Check Box 96" hidden="1">
              <a:extLst>
                <a:ext uri="{63B3BB69-23CF-44E3-9099-C40C66FF867C}">
                  <a14:compatExt spid="_x0000_s217184"/>
                </a:ext>
                <a:ext uri="{FF2B5EF4-FFF2-40B4-BE49-F238E27FC236}">
                  <a16:creationId xmlns:a16="http://schemas.microsoft.com/office/drawing/2014/main" id="{00000000-0008-0000-0700-00006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児童個人ファイル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34</xdr:row>
          <xdr:rowOff>19050</xdr:rowOff>
        </xdr:from>
        <xdr:to>
          <xdr:col>23</xdr:col>
          <xdr:colOff>171450</xdr:colOff>
          <xdr:row>35</xdr:row>
          <xdr:rowOff>0</xdr:rowOff>
        </xdr:to>
        <xdr:sp macro="" textlink="">
          <xdr:nvSpPr>
            <xdr:cNvPr id="217185" name="Check Box 97" hidden="1">
              <a:extLst>
                <a:ext uri="{63B3BB69-23CF-44E3-9099-C40C66FF867C}">
                  <a14:compatExt spid="_x0000_s217185"/>
                </a:ext>
                <a:ext uri="{FF2B5EF4-FFF2-40B4-BE49-F238E27FC236}">
                  <a16:creationId xmlns:a16="http://schemas.microsoft.com/office/drawing/2014/main" id="{00000000-0008-0000-0700-00006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登園許可書用ファイル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34</xdr:row>
          <xdr:rowOff>0</xdr:rowOff>
        </xdr:from>
        <xdr:to>
          <xdr:col>30</xdr:col>
          <xdr:colOff>95250</xdr:colOff>
          <xdr:row>35</xdr:row>
          <xdr:rowOff>19050</xdr:rowOff>
        </xdr:to>
        <xdr:sp macro="" textlink="">
          <xdr:nvSpPr>
            <xdr:cNvPr id="217186" name="Check Box 98" hidden="1">
              <a:extLst>
                <a:ext uri="{63B3BB69-23CF-44E3-9099-C40C66FF867C}">
                  <a14:compatExt spid="_x0000_s217186"/>
                </a:ext>
                <a:ext uri="{FF2B5EF4-FFF2-40B4-BE49-F238E27FC236}">
                  <a16:creationId xmlns:a16="http://schemas.microsoft.com/office/drawing/2014/main" id="{00000000-0008-0000-0700-00006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保健日誌等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34</xdr:row>
          <xdr:rowOff>180975</xdr:rowOff>
        </xdr:from>
        <xdr:to>
          <xdr:col>13</xdr:col>
          <xdr:colOff>142875</xdr:colOff>
          <xdr:row>36</xdr:row>
          <xdr:rowOff>28575</xdr:rowOff>
        </xdr:to>
        <xdr:sp macro="" textlink="">
          <xdr:nvSpPr>
            <xdr:cNvPr id="217187" name="Check Box 99" hidden="1">
              <a:extLst>
                <a:ext uri="{63B3BB69-23CF-44E3-9099-C40C66FF867C}">
                  <a14:compatExt spid="_x0000_s217187"/>
                </a:ext>
                <a:ext uri="{FF2B5EF4-FFF2-40B4-BE49-F238E27FC236}">
                  <a16:creationId xmlns:a16="http://schemas.microsoft.com/office/drawing/2014/main" id="{00000000-0008-0000-0700-00006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36</xdr:row>
          <xdr:rowOff>9525</xdr:rowOff>
        </xdr:from>
        <xdr:to>
          <xdr:col>27</xdr:col>
          <xdr:colOff>104775</xdr:colOff>
          <xdr:row>36</xdr:row>
          <xdr:rowOff>180975</xdr:rowOff>
        </xdr:to>
        <xdr:sp macro="" textlink="">
          <xdr:nvSpPr>
            <xdr:cNvPr id="217188" name="Check Box 100" hidden="1">
              <a:extLst>
                <a:ext uri="{63B3BB69-23CF-44E3-9099-C40C66FF867C}">
                  <a14:compatExt spid="_x0000_s217188"/>
                </a:ext>
                <a:ext uri="{FF2B5EF4-FFF2-40B4-BE49-F238E27FC236}">
                  <a16:creationId xmlns:a16="http://schemas.microsoft.com/office/drawing/2014/main" id="{00000000-0008-0000-0700-00006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感染症を媒介する可能性のあるもの（タオルなど）を共用していない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37</xdr:row>
          <xdr:rowOff>19050</xdr:rowOff>
        </xdr:from>
        <xdr:to>
          <xdr:col>16</xdr:col>
          <xdr:colOff>85725</xdr:colOff>
          <xdr:row>37</xdr:row>
          <xdr:rowOff>180975</xdr:rowOff>
        </xdr:to>
        <xdr:sp macro="" textlink="">
          <xdr:nvSpPr>
            <xdr:cNvPr id="217189" name="Check Box 101" hidden="1">
              <a:extLst>
                <a:ext uri="{63B3BB69-23CF-44E3-9099-C40C66FF867C}">
                  <a14:compatExt spid="_x0000_s217189"/>
                </a:ext>
                <a:ext uri="{FF2B5EF4-FFF2-40B4-BE49-F238E27FC236}">
                  <a16:creationId xmlns:a16="http://schemas.microsoft.com/office/drawing/2014/main" id="{00000000-0008-0000-0700-00006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嘔吐処理セットの常備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9525</xdr:rowOff>
        </xdr:from>
        <xdr:to>
          <xdr:col>19</xdr:col>
          <xdr:colOff>133350</xdr:colOff>
          <xdr:row>37</xdr:row>
          <xdr:rowOff>190500</xdr:rowOff>
        </xdr:to>
        <xdr:sp macro="" textlink="">
          <xdr:nvSpPr>
            <xdr:cNvPr id="217190" name="Check Box 102" hidden="1">
              <a:extLst>
                <a:ext uri="{63B3BB69-23CF-44E3-9099-C40C66FF867C}">
                  <a14:compatExt spid="_x0000_s217190"/>
                </a:ext>
                <a:ext uri="{FF2B5EF4-FFF2-40B4-BE49-F238E27FC236}">
                  <a16:creationId xmlns:a16="http://schemas.microsoft.com/office/drawing/2014/main" id="{00000000-0008-0000-0700-00006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換気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37</xdr:row>
          <xdr:rowOff>0</xdr:rowOff>
        </xdr:from>
        <xdr:to>
          <xdr:col>26</xdr:col>
          <xdr:colOff>47625</xdr:colOff>
          <xdr:row>38</xdr:row>
          <xdr:rowOff>9525</xdr:rowOff>
        </xdr:to>
        <xdr:sp macro="" textlink="">
          <xdr:nvSpPr>
            <xdr:cNvPr id="217191" name="Check Box 103" hidden="1">
              <a:extLst>
                <a:ext uri="{63B3BB69-23CF-44E3-9099-C40C66FF867C}">
                  <a14:compatExt spid="_x0000_s217191"/>
                </a:ext>
                <a:ext uri="{FF2B5EF4-FFF2-40B4-BE49-F238E27FC236}">
                  <a16:creationId xmlns:a16="http://schemas.microsoft.com/office/drawing/2014/main" id="{00000000-0008-0000-0700-00006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湿度・温度調整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36</xdr:row>
          <xdr:rowOff>180975</xdr:rowOff>
        </xdr:from>
        <xdr:to>
          <xdr:col>33</xdr:col>
          <xdr:colOff>171450</xdr:colOff>
          <xdr:row>38</xdr:row>
          <xdr:rowOff>9525</xdr:rowOff>
        </xdr:to>
        <xdr:sp macro="" textlink="">
          <xdr:nvSpPr>
            <xdr:cNvPr id="217192" name="Check Box 104" hidden="1">
              <a:extLst>
                <a:ext uri="{63B3BB69-23CF-44E3-9099-C40C66FF867C}">
                  <a14:compatExt spid="_x0000_s217192"/>
                </a:ext>
                <a:ext uri="{FF2B5EF4-FFF2-40B4-BE49-F238E27FC236}">
                  <a16:creationId xmlns:a16="http://schemas.microsoft.com/office/drawing/2014/main" id="{00000000-0008-0000-0700-00006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遊具の洗浄や消毒等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37</xdr:row>
          <xdr:rowOff>180975</xdr:rowOff>
        </xdr:from>
        <xdr:to>
          <xdr:col>20</xdr:col>
          <xdr:colOff>0</xdr:colOff>
          <xdr:row>38</xdr:row>
          <xdr:rowOff>190500</xdr:rowOff>
        </xdr:to>
        <xdr:sp macro="" textlink="">
          <xdr:nvSpPr>
            <xdr:cNvPr id="217193" name="Check Box 105" hidden="1">
              <a:extLst>
                <a:ext uri="{63B3BB69-23CF-44E3-9099-C40C66FF867C}">
                  <a14:compatExt spid="_x0000_s217193"/>
                </a:ext>
                <a:ext uri="{FF2B5EF4-FFF2-40B4-BE49-F238E27FC236}">
                  <a16:creationId xmlns:a16="http://schemas.microsoft.com/office/drawing/2014/main" id="{00000000-0008-0000-0700-00006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歯ブラシ・コップ等の衛生的な管理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xdr:row>
          <xdr:rowOff>180975</xdr:rowOff>
        </xdr:from>
        <xdr:to>
          <xdr:col>23</xdr:col>
          <xdr:colOff>28575</xdr:colOff>
          <xdr:row>39</xdr:row>
          <xdr:rowOff>9525</xdr:rowOff>
        </xdr:to>
        <xdr:sp macro="" textlink="">
          <xdr:nvSpPr>
            <xdr:cNvPr id="217194" name="Check Box 106" hidden="1">
              <a:extLst>
                <a:ext uri="{63B3BB69-23CF-44E3-9099-C40C66FF867C}">
                  <a14:compatExt spid="_x0000_s217194"/>
                </a:ext>
                <a:ext uri="{FF2B5EF4-FFF2-40B4-BE49-F238E27FC236}">
                  <a16:creationId xmlns:a16="http://schemas.microsoft.com/office/drawing/2014/main" id="{00000000-0008-0000-0700-00006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54</xdr:row>
          <xdr:rowOff>38100</xdr:rowOff>
        </xdr:from>
        <xdr:to>
          <xdr:col>16</xdr:col>
          <xdr:colOff>171450</xdr:colOff>
          <xdr:row>55</xdr:row>
          <xdr:rowOff>9525</xdr:rowOff>
        </xdr:to>
        <xdr:sp macro="" textlink="">
          <xdr:nvSpPr>
            <xdr:cNvPr id="217195" name="Check Box 107" hidden="1">
              <a:extLst>
                <a:ext uri="{63B3BB69-23CF-44E3-9099-C40C66FF867C}">
                  <a14:compatExt spid="_x0000_s217195"/>
                </a:ext>
                <a:ext uri="{FF2B5EF4-FFF2-40B4-BE49-F238E27FC236}">
                  <a16:creationId xmlns:a16="http://schemas.microsoft.com/office/drawing/2014/main" id="{00000000-0008-0000-0700-00006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保護者との定期的な確認を行っている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54</xdr:row>
          <xdr:rowOff>38100</xdr:rowOff>
        </xdr:from>
        <xdr:to>
          <xdr:col>30</xdr:col>
          <xdr:colOff>47625</xdr:colOff>
          <xdr:row>55</xdr:row>
          <xdr:rowOff>0</xdr:rowOff>
        </xdr:to>
        <xdr:sp macro="" textlink="">
          <xdr:nvSpPr>
            <xdr:cNvPr id="217196" name="Check Box 108" hidden="1">
              <a:extLst>
                <a:ext uri="{63B3BB69-23CF-44E3-9099-C40C66FF867C}">
                  <a14:compatExt spid="_x0000_s217196"/>
                </a:ext>
                <a:ext uri="{FF2B5EF4-FFF2-40B4-BE49-F238E27FC236}">
                  <a16:creationId xmlns:a16="http://schemas.microsoft.com/office/drawing/2014/main" id="{00000000-0008-0000-0700-00006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保護者との定期的な確認を行っていない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56</xdr:row>
          <xdr:rowOff>76200</xdr:rowOff>
        </xdr:from>
        <xdr:to>
          <xdr:col>9</xdr:col>
          <xdr:colOff>9525</xdr:colOff>
          <xdr:row>57</xdr:row>
          <xdr:rowOff>38100</xdr:rowOff>
        </xdr:to>
        <xdr:sp macro="" textlink="">
          <xdr:nvSpPr>
            <xdr:cNvPr id="217197" name="Check Box 109" hidden="1">
              <a:extLst>
                <a:ext uri="{63B3BB69-23CF-44E3-9099-C40C66FF867C}">
                  <a14:compatExt spid="_x0000_s217197"/>
                </a:ext>
                <a:ext uri="{FF2B5EF4-FFF2-40B4-BE49-F238E27FC236}">
                  <a16:creationId xmlns:a16="http://schemas.microsoft.com/office/drawing/2014/main" id="{00000000-0008-0000-0700-00006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9</xdr:col>
      <xdr:colOff>79376</xdr:colOff>
      <xdr:row>56</xdr:row>
      <xdr:rowOff>21647</xdr:rowOff>
    </xdr:from>
    <xdr:to>
      <xdr:col>34</xdr:col>
      <xdr:colOff>93807</xdr:colOff>
      <xdr:row>57</xdr:row>
      <xdr:rowOff>102626</xdr:rowOff>
    </xdr:to>
    <xdr:sp macro="" textlink="">
      <xdr:nvSpPr>
        <xdr:cNvPr id="18" name="大かっこ 4">
          <a:extLst>
            <a:ext uri="{FF2B5EF4-FFF2-40B4-BE49-F238E27FC236}">
              <a16:creationId xmlns:a16="http://schemas.microsoft.com/office/drawing/2014/main" id="{24830E4A-0A23-4F47-8C55-D931C0954F35}"/>
            </a:ext>
          </a:extLst>
        </xdr:cNvPr>
        <xdr:cNvSpPr>
          <a:spLocks noChangeArrowheads="1"/>
        </xdr:cNvSpPr>
      </xdr:nvSpPr>
      <xdr:spPr bwMode="auto">
        <a:xfrm>
          <a:off x="1622426" y="9267247"/>
          <a:ext cx="4300681" cy="246079"/>
        </a:xfrm>
        <a:prstGeom prst="bracketPair">
          <a:avLst>
            <a:gd name="adj" fmla="val 6556"/>
          </a:avLst>
        </a:prstGeom>
        <a:noFill/>
        <a:ln w="9525" algn="ctr">
          <a:solidFill>
            <a:srgbClr val="4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31</xdr:col>
          <xdr:colOff>57150</xdr:colOff>
          <xdr:row>54</xdr:row>
          <xdr:rowOff>19050</xdr:rowOff>
        </xdr:from>
        <xdr:to>
          <xdr:col>33</xdr:col>
          <xdr:colOff>200025</xdr:colOff>
          <xdr:row>55</xdr:row>
          <xdr:rowOff>38100</xdr:rowOff>
        </xdr:to>
        <xdr:sp macro="" textlink="">
          <xdr:nvSpPr>
            <xdr:cNvPr id="217198" name="Check Box 110" hidden="1">
              <a:extLst>
                <a:ext uri="{63B3BB69-23CF-44E3-9099-C40C66FF867C}">
                  <a14:compatExt spid="_x0000_s217198"/>
                </a:ext>
                <a:ext uri="{FF2B5EF4-FFF2-40B4-BE49-F238E27FC236}">
                  <a16:creationId xmlns:a16="http://schemas.microsoft.com/office/drawing/2014/main" id="{00000000-0008-0000-0700-00006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69</xdr:row>
          <xdr:rowOff>0</xdr:rowOff>
        </xdr:from>
        <xdr:to>
          <xdr:col>32</xdr:col>
          <xdr:colOff>9525</xdr:colOff>
          <xdr:row>69</xdr:row>
          <xdr:rowOff>161925</xdr:rowOff>
        </xdr:to>
        <xdr:sp macro="" textlink="">
          <xdr:nvSpPr>
            <xdr:cNvPr id="217199" name="Check Box 111" hidden="1">
              <a:extLst>
                <a:ext uri="{63B3BB69-23CF-44E3-9099-C40C66FF867C}">
                  <a14:compatExt spid="_x0000_s217199"/>
                </a:ext>
                <a:ext uri="{FF2B5EF4-FFF2-40B4-BE49-F238E27FC236}">
                  <a16:creationId xmlns:a16="http://schemas.microsoft.com/office/drawing/2014/main" id="{00000000-0008-0000-0700-00006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明るさの調整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70</xdr:row>
          <xdr:rowOff>9525</xdr:rowOff>
        </xdr:from>
        <xdr:to>
          <xdr:col>13</xdr:col>
          <xdr:colOff>0</xdr:colOff>
          <xdr:row>71</xdr:row>
          <xdr:rowOff>9525</xdr:rowOff>
        </xdr:to>
        <xdr:sp macro="" textlink="">
          <xdr:nvSpPr>
            <xdr:cNvPr id="217200" name="Check Box 112" hidden="1">
              <a:extLst>
                <a:ext uri="{63B3BB69-23CF-44E3-9099-C40C66FF867C}">
                  <a14:compatExt spid="_x0000_s217200"/>
                </a:ext>
                <a:ext uri="{FF2B5EF4-FFF2-40B4-BE49-F238E27FC236}">
                  <a16:creationId xmlns:a16="http://schemas.microsoft.com/office/drawing/2014/main" id="{00000000-0008-0000-0700-00007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室温、湿度の調整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69</xdr:row>
          <xdr:rowOff>0</xdr:rowOff>
        </xdr:from>
        <xdr:to>
          <xdr:col>13</xdr:col>
          <xdr:colOff>9525</xdr:colOff>
          <xdr:row>69</xdr:row>
          <xdr:rowOff>200025</xdr:rowOff>
        </xdr:to>
        <xdr:sp macro="" textlink="">
          <xdr:nvSpPr>
            <xdr:cNvPr id="217201" name="Check Box 113" hidden="1">
              <a:extLst>
                <a:ext uri="{63B3BB69-23CF-44E3-9099-C40C66FF867C}">
                  <a14:compatExt spid="_x0000_s217201"/>
                </a:ext>
                <a:ext uri="{FF2B5EF4-FFF2-40B4-BE49-F238E27FC236}">
                  <a16:creationId xmlns:a16="http://schemas.microsoft.com/office/drawing/2014/main" id="{00000000-0008-0000-0700-00007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うつぶせ寝にしない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69</xdr:row>
          <xdr:rowOff>0</xdr:rowOff>
        </xdr:from>
        <xdr:to>
          <xdr:col>27</xdr:col>
          <xdr:colOff>0</xdr:colOff>
          <xdr:row>69</xdr:row>
          <xdr:rowOff>200025</xdr:rowOff>
        </xdr:to>
        <xdr:sp macro="" textlink="">
          <xdr:nvSpPr>
            <xdr:cNvPr id="217202" name="Check Box 114" hidden="1">
              <a:extLst>
                <a:ext uri="{63B3BB69-23CF-44E3-9099-C40C66FF867C}">
                  <a14:compatExt spid="_x0000_s217202"/>
                </a:ext>
                <a:ext uri="{FF2B5EF4-FFF2-40B4-BE49-F238E27FC236}">
                  <a16:creationId xmlns:a16="http://schemas.microsoft.com/office/drawing/2014/main" id="{00000000-0008-0000-0700-00007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顔の周りに窒息の原因となるものを置かない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71</xdr:row>
          <xdr:rowOff>28575</xdr:rowOff>
        </xdr:from>
        <xdr:to>
          <xdr:col>8</xdr:col>
          <xdr:colOff>142875</xdr:colOff>
          <xdr:row>71</xdr:row>
          <xdr:rowOff>219075</xdr:rowOff>
        </xdr:to>
        <xdr:sp macro="" textlink="">
          <xdr:nvSpPr>
            <xdr:cNvPr id="217203" name="Check Box 115" hidden="1">
              <a:extLst>
                <a:ext uri="{63B3BB69-23CF-44E3-9099-C40C66FF867C}">
                  <a14:compatExt spid="_x0000_s217203"/>
                </a:ext>
                <a:ext uri="{FF2B5EF4-FFF2-40B4-BE49-F238E27FC236}">
                  <a16:creationId xmlns:a16="http://schemas.microsoft.com/office/drawing/2014/main" id="{00000000-0008-0000-0700-00007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5</xdr:col>
      <xdr:colOff>64944</xdr:colOff>
      <xdr:row>92</xdr:row>
      <xdr:rowOff>21648</xdr:rowOff>
    </xdr:from>
    <xdr:to>
      <xdr:col>34</xdr:col>
      <xdr:colOff>55419</xdr:colOff>
      <xdr:row>93</xdr:row>
      <xdr:rowOff>145280</xdr:rowOff>
    </xdr:to>
    <xdr:sp macro="" textlink="">
      <xdr:nvSpPr>
        <xdr:cNvPr id="19" name="AutoShape 2">
          <a:extLst>
            <a:ext uri="{FF2B5EF4-FFF2-40B4-BE49-F238E27FC236}">
              <a16:creationId xmlns:a16="http://schemas.microsoft.com/office/drawing/2014/main" id="{8E495622-DF64-406E-8C90-83F3569F8B0B}"/>
            </a:ext>
          </a:extLst>
        </xdr:cNvPr>
        <xdr:cNvSpPr>
          <a:spLocks noChangeArrowheads="1"/>
        </xdr:cNvSpPr>
      </xdr:nvSpPr>
      <xdr:spPr bwMode="auto">
        <a:xfrm>
          <a:off x="922194" y="15210848"/>
          <a:ext cx="4962525" cy="288732"/>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180975</xdr:colOff>
          <xdr:row>135</xdr:row>
          <xdr:rowOff>161925</xdr:rowOff>
        </xdr:from>
        <xdr:to>
          <xdr:col>18</xdr:col>
          <xdr:colOff>104775</xdr:colOff>
          <xdr:row>137</xdr:row>
          <xdr:rowOff>38100</xdr:rowOff>
        </xdr:to>
        <xdr:sp macro="" textlink="">
          <xdr:nvSpPr>
            <xdr:cNvPr id="217204" name="Check Box 116" hidden="1">
              <a:extLst>
                <a:ext uri="{63B3BB69-23CF-44E3-9099-C40C66FF867C}">
                  <a14:compatExt spid="_x0000_s217204"/>
                </a:ext>
                <a:ext uri="{FF2B5EF4-FFF2-40B4-BE49-F238E27FC236}">
                  <a16:creationId xmlns:a16="http://schemas.microsoft.com/office/drawing/2014/main" id="{00000000-0008-0000-0700-00007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確認連絡を入れる　⇒ 具体的な確認方法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137</xdr:row>
          <xdr:rowOff>0</xdr:rowOff>
        </xdr:from>
        <xdr:to>
          <xdr:col>11</xdr:col>
          <xdr:colOff>161925</xdr:colOff>
          <xdr:row>138</xdr:row>
          <xdr:rowOff>9525</xdr:rowOff>
        </xdr:to>
        <xdr:sp macro="" textlink="">
          <xdr:nvSpPr>
            <xdr:cNvPr id="217205" name="Check Box 117" hidden="1">
              <a:extLst>
                <a:ext uri="{63B3BB69-23CF-44E3-9099-C40C66FF867C}">
                  <a14:compatExt spid="_x0000_s217205"/>
                </a:ext>
                <a:ext uri="{FF2B5EF4-FFF2-40B4-BE49-F238E27FC236}">
                  <a16:creationId xmlns:a16="http://schemas.microsoft.com/office/drawing/2014/main" id="{00000000-0008-0000-0700-00007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対応をしていない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135</xdr:row>
          <xdr:rowOff>152400</xdr:rowOff>
        </xdr:from>
        <xdr:to>
          <xdr:col>21</xdr:col>
          <xdr:colOff>161925</xdr:colOff>
          <xdr:row>137</xdr:row>
          <xdr:rowOff>28575</xdr:rowOff>
        </xdr:to>
        <xdr:sp macro="" textlink="">
          <xdr:nvSpPr>
            <xdr:cNvPr id="217206" name="Check Box 118" hidden="1">
              <a:extLst>
                <a:ext uri="{63B3BB69-23CF-44E3-9099-C40C66FF867C}">
                  <a14:compatExt spid="_x0000_s217206"/>
                </a:ext>
                <a:ext uri="{FF2B5EF4-FFF2-40B4-BE49-F238E27FC236}">
                  <a16:creationId xmlns:a16="http://schemas.microsoft.com/office/drawing/2014/main" id="{00000000-0008-0000-0700-00007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135</xdr:row>
          <xdr:rowOff>161925</xdr:rowOff>
        </xdr:from>
        <xdr:to>
          <xdr:col>27</xdr:col>
          <xdr:colOff>47625</xdr:colOff>
          <xdr:row>137</xdr:row>
          <xdr:rowOff>28575</xdr:rowOff>
        </xdr:to>
        <xdr:sp macro="" textlink="">
          <xdr:nvSpPr>
            <xdr:cNvPr id="217207" name="Check Box 119" hidden="1">
              <a:extLst>
                <a:ext uri="{63B3BB69-23CF-44E3-9099-C40C66FF867C}">
                  <a14:compatExt spid="_x0000_s217207"/>
                </a:ext>
                <a:ext uri="{FF2B5EF4-FFF2-40B4-BE49-F238E27FC236}">
                  <a16:creationId xmlns:a16="http://schemas.microsoft.com/office/drawing/2014/main" id="{00000000-0008-0000-0700-00007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アプリ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85725</xdr:colOff>
          <xdr:row>135</xdr:row>
          <xdr:rowOff>152400</xdr:rowOff>
        </xdr:from>
        <xdr:to>
          <xdr:col>31</xdr:col>
          <xdr:colOff>57150</xdr:colOff>
          <xdr:row>137</xdr:row>
          <xdr:rowOff>28575</xdr:rowOff>
        </xdr:to>
        <xdr:sp macro="" textlink="">
          <xdr:nvSpPr>
            <xdr:cNvPr id="217208" name="Check Box 120" hidden="1">
              <a:extLst>
                <a:ext uri="{63B3BB69-23CF-44E3-9099-C40C66FF867C}">
                  <a14:compatExt spid="_x0000_s217208"/>
                </a:ext>
                <a:ext uri="{FF2B5EF4-FFF2-40B4-BE49-F238E27FC236}">
                  <a16:creationId xmlns:a16="http://schemas.microsoft.com/office/drawing/2014/main" id="{00000000-0008-0000-0700-00007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136</xdr:row>
          <xdr:rowOff>142875</xdr:rowOff>
        </xdr:from>
        <xdr:to>
          <xdr:col>21</xdr:col>
          <xdr:colOff>161925</xdr:colOff>
          <xdr:row>138</xdr:row>
          <xdr:rowOff>28575</xdr:rowOff>
        </xdr:to>
        <xdr:sp macro="" textlink="">
          <xdr:nvSpPr>
            <xdr:cNvPr id="217209" name="Check Box 121" hidden="1">
              <a:extLst>
                <a:ext uri="{63B3BB69-23CF-44E3-9099-C40C66FF867C}">
                  <a14:compatExt spid="_x0000_s217209"/>
                </a:ext>
                <a:ext uri="{FF2B5EF4-FFF2-40B4-BE49-F238E27FC236}">
                  <a16:creationId xmlns:a16="http://schemas.microsoft.com/office/drawing/2014/main" id="{00000000-0008-0000-0700-00007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19</xdr:col>
      <xdr:colOff>16710</xdr:colOff>
      <xdr:row>136</xdr:row>
      <xdr:rowOff>18317</xdr:rowOff>
    </xdr:from>
    <xdr:to>
      <xdr:col>34</xdr:col>
      <xdr:colOff>146537</xdr:colOff>
      <xdr:row>137</xdr:row>
      <xdr:rowOff>140432</xdr:rowOff>
    </xdr:to>
    <xdr:sp macro="" textlink="">
      <xdr:nvSpPr>
        <xdr:cNvPr id="20" name="AutoShape 2">
          <a:extLst>
            <a:ext uri="{FF2B5EF4-FFF2-40B4-BE49-F238E27FC236}">
              <a16:creationId xmlns:a16="http://schemas.microsoft.com/office/drawing/2014/main" id="{658A77AA-83AC-4EBB-A42B-9B6B3F6B8C07}"/>
            </a:ext>
          </a:extLst>
        </xdr:cNvPr>
        <xdr:cNvSpPr>
          <a:spLocks noChangeArrowheads="1"/>
        </xdr:cNvSpPr>
      </xdr:nvSpPr>
      <xdr:spPr bwMode="auto">
        <a:xfrm>
          <a:off x="3274260" y="22471917"/>
          <a:ext cx="2701577" cy="287215"/>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31</xdr:col>
          <xdr:colOff>76200</xdr:colOff>
          <xdr:row>83</xdr:row>
          <xdr:rowOff>95250</xdr:rowOff>
        </xdr:from>
        <xdr:to>
          <xdr:col>34</xdr:col>
          <xdr:colOff>47625</xdr:colOff>
          <xdr:row>84</xdr:row>
          <xdr:rowOff>114300</xdr:rowOff>
        </xdr:to>
        <xdr:sp macro="" textlink="">
          <xdr:nvSpPr>
            <xdr:cNvPr id="217210" name="Check Box 122" hidden="1">
              <a:extLst>
                <a:ext uri="{63B3BB69-23CF-44E3-9099-C40C66FF867C}">
                  <a14:compatExt spid="_x0000_s217210"/>
                </a:ext>
                <a:ext uri="{FF2B5EF4-FFF2-40B4-BE49-F238E27FC236}">
                  <a16:creationId xmlns:a16="http://schemas.microsoft.com/office/drawing/2014/main" id="{00000000-0008-0000-0700-00007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70</xdr:row>
          <xdr:rowOff>28575</xdr:rowOff>
        </xdr:from>
        <xdr:to>
          <xdr:col>24</xdr:col>
          <xdr:colOff>104775</xdr:colOff>
          <xdr:row>70</xdr:row>
          <xdr:rowOff>219075</xdr:rowOff>
        </xdr:to>
        <xdr:sp macro="" textlink="">
          <xdr:nvSpPr>
            <xdr:cNvPr id="217211" name="Check Box 123" hidden="1">
              <a:extLst>
                <a:ext uri="{63B3BB69-23CF-44E3-9099-C40C66FF867C}">
                  <a14:compatExt spid="_x0000_s217211"/>
                </a:ext>
                <a:ext uri="{FF2B5EF4-FFF2-40B4-BE49-F238E27FC236}">
                  <a16:creationId xmlns:a16="http://schemas.microsoft.com/office/drawing/2014/main" id="{00000000-0008-0000-0700-00007B5003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常に子どもの表情、顔色が見える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69</xdr:row>
          <xdr:rowOff>219075</xdr:rowOff>
        </xdr:from>
        <xdr:to>
          <xdr:col>35</xdr:col>
          <xdr:colOff>104775</xdr:colOff>
          <xdr:row>71</xdr:row>
          <xdr:rowOff>28575</xdr:rowOff>
        </xdr:to>
        <xdr:sp macro="" textlink="">
          <xdr:nvSpPr>
            <xdr:cNvPr id="217212" name="Check Box 124" hidden="1">
              <a:extLst>
                <a:ext uri="{63B3BB69-23CF-44E3-9099-C40C66FF867C}">
                  <a14:compatExt spid="_x0000_s217212"/>
                </a:ext>
                <a:ext uri="{FF2B5EF4-FFF2-40B4-BE49-F238E27FC236}">
                  <a16:creationId xmlns:a16="http://schemas.microsoft.com/office/drawing/2014/main" id="{00000000-0008-0000-0700-00007C5003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常に子どもの体動が確認できる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28</xdr:row>
          <xdr:rowOff>0</xdr:rowOff>
        </xdr:from>
        <xdr:to>
          <xdr:col>26</xdr:col>
          <xdr:colOff>123825</xdr:colOff>
          <xdr:row>29</xdr:row>
          <xdr:rowOff>9525</xdr:rowOff>
        </xdr:to>
        <xdr:sp macro="" textlink="">
          <xdr:nvSpPr>
            <xdr:cNvPr id="217213" name="Check Box 125" hidden="1">
              <a:extLst>
                <a:ext uri="{63B3BB69-23CF-44E3-9099-C40C66FF867C}">
                  <a14:compatExt spid="_x0000_s217213"/>
                </a:ext>
                <a:ext uri="{FF2B5EF4-FFF2-40B4-BE49-F238E27FC236}">
                  <a16:creationId xmlns:a16="http://schemas.microsoft.com/office/drawing/2014/main" id="{00000000-0008-0000-0700-00007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視診状況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28</xdr:row>
          <xdr:rowOff>9525</xdr:rowOff>
        </xdr:from>
        <xdr:to>
          <xdr:col>20</xdr:col>
          <xdr:colOff>28575</xdr:colOff>
          <xdr:row>29</xdr:row>
          <xdr:rowOff>28575</xdr:rowOff>
        </xdr:to>
        <xdr:sp macro="" textlink="">
          <xdr:nvSpPr>
            <xdr:cNvPr id="217214" name="Check Box 126" hidden="1">
              <a:extLst>
                <a:ext uri="{63B3BB69-23CF-44E3-9099-C40C66FF867C}">
                  <a14:compatExt spid="_x0000_s217214"/>
                </a:ext>
                <a:ext uri="{FF2B5EF4-FFF2-40B4-BE49-F238E27FC236}">
                  <a16:creationId xmlns:a16="http://schemas.microsoft.com/office/drawing/2014/main" id="{00000000-0008-0000-0700-00007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病欠状況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29</xdr:row>
          <xdr:rowOff>28575</xdr:rowOff>
        </xdr:from>
        <xdr:to>
          <xdr:col>26</xdr:col>
          <xdr:colOff>9525</xdr:colOff>
          <xdr:row>30</xdr:row>
          <xdr:rowOff>9525</xdr:rowOff>
        </xdr:to>
        <xdr:sp macro="" textlink="">
          <xdr:nvSpPr>
            <xdr:cNvPr id="217215" name="Check Box 127" hidden="1">
              <a:extLst>
                <a:ext uri="{63B3BB69-23CF-44E3-9099-C40C66FF867C}">
                  <a14:compatExt spid="_x0000_s217215"/>
                </a:ext>
                <a:ext uri="{FF2B5EF4-FFF2-40B4-BE49-F238E27FC236}">
                  <a16:creationId xmlns:a16="http://schemas.microsoft.com/office/drawing/2014/main" id="{00000000-0008-0000-0700-00007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登園許可（証明）書受理状況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27</xdr:row>
          <xdr:rowOff>200025</xdr:rowOff>
        </xdr:from>
        <xdr:to>
          <xdr:col>33</xdr:col>
          <xdr:colOff>85725</xdr:colOff>
          <xdr:row>29</xdr:row>
          <xdr:rowOff>19050</xdr:rowOff>
        </xdr:to>
        <xdr:sp macro="" textlink="">
          <xdr:nvSpPr>
            <xdr:cNvPr id="217216" name="Check Box 128" hidden="1">
              <a:extLst>
                <a:ext uri="{63B3BB69-23CF-44E3-9099-C40C66FF867C}">
                  <a14:compatExt spid="_x0000_s217216"/>
                </a:ext>
                <a:ext uri="{FF2B5EF4-FFF2-40B4-BE49-F238E27FC236}">
                  <a16:creationId xmlns:a16="http://schemas.microsoft.com/office/drawing/2014/main" id="{00000000-0008-0000-0700-00008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怪我等の記録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0</xdr:rowOff>
        </xdr:from>
        <xdr:to>
          <xdr:col>19</xdr:col>
          <xdr:colOff>152400</xdr:colOff>
          <xdr:row>25</xdr:row>
          <xdr:rowOff>9525</xdr:rowOff>
        </xdr:to>
        <xdr:sp macro="" textlink="">
          <xdr:nvSpPr>
            <xdr:cNvPr id="217217" name="Check Box 129" hidden="1">
              <a:extLst>
                <a:ext uri="{63B3BB69-23CF-44E3-9099-C40C66FF867C}">
                  <a14:compatExt spid="_x0000_s217217"/>
                </a:ext>
                <a:ext uri="{FF2B5EF4-FFF2-40B4-BE49-F238E27FC236}">
                  <a16:creationId xmlns:a16="http://schemas.microsoft.com/office/drawing/2014/main" id="{00000000-0008-0000-0700-000081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毎日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24</xdr:row>
          <xdr:rowOff>9525</xdr:rowOff>
        </xdr:from>
        <xdr:to>
          <xdr:col>24</xdr:col>
          <xdr:colOff>9525</xdr:colOff>
          <xdr:row>24</xdr:row>
          <xdr:rowOff>180975</xdr:rowOff>
        </xdr:to>
        <xdr:sp macro="" textlink="">
          <xdr:nvSpPr>
            <xdr:cNvPr id="217218" name="Check Box 130" hidden="1">
              <a:extLst>
                <a:ext uri="{63B3BB69-23CF-44E3-9099-C40C66FF867C}">
                  <a14:compatExt spid="_x0000_s217218"/>
                </a:ext>
                <a:ext uri="{FF2B5EF4-FFF2-40B4-BE49-F238E27FC236}">
                  <a16:creationId xmlns:a16="http://schemas.microsoft.com/office/drawing/2014/main" id="{00000000-0008-0000-0700-000082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24</xdr:row>
          <xdr:rowOff>0</xdr:rowOff>
        </xdr:from>
        <xdr:to>
          <xdr:col>17</xdr:col>
          <xdr:colOff>104775</xdr:colOff>
          <xdr:row>25</xdr:row>
          <xdr:rowOff>0</xdr:rowOff>
        </xdr:to>
        <xdr:sp macro="" textlink="">
          <xdr:nvSpPr>
            <xdr:cNvPr id="217219" name="Check Box 131" hidden="1">
              <a:extLst>
                <a:ext uri="{63B3BB69-23CF-44E3-9099-C40C66FF867C}">
                  <a14:compatExt spid="_x0000_s217219"/>
                </a:ext>
                <a:ext uri="{FF2B5EF4-FFF2-40B4-BE49-F238E27FC236}">
                  <a16:creationId xmlns:a16="http://schemas.microsoft.com/office/drawing/2014/main" id="{00000000-0008-0000-0700-000083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記録をしている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25</xdr:row>
          <xdr:rowOff>180975</xdr:rowOff>
        </xdr:from>
        <xdr:to>
          <xdr:col>20</xdr:col>
          <xdr:colOff>76200</xdr:colOff>
          <xdr:row>26</xdr:row>
          <xdr:rowOff>180975</xdr:rowOff>
        </xdr:to>
        <xdr:sp macro="" textlink="">
          <xdr:nvSpPr>
            <xdr:cNvPr id="217220" name="Check Box 132" hidden="1">
              <a:extLst>
                <a:ext uri="{63B3BB69-23CF-44E3-9099-C40C66FF867C}">
                  <a14:compatExt spid="_x0000_s217220"/>
                </a:ext>
                <a:ext uri="{FF2B5EF4-FFF2-40B4-BE49-F238E27FC236}">
                  <a16:creationId xmlns:a16="http://schemas.microsoft.com/office/drawing/2014/main" id="{00000000-0008-0000-0700-00008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保健日誌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25</xdr:row>
          <xdr:rowOff>180975</xdr:rowOff>
        </xdr:from>
        <xdr:to>
          <xdr:col>26</xdr:col>
          <xdr:colOff>66675</xdr:colOff>
          <xdr:row>26</xdr:row>
          <xdr:rowOff>180975</xdr:rowOff>
        </xdr:to>
        <xdr:sp macro="" textlink="">
          <xdr:nvSpPr>
            <xdr:cNvPr id="217221" name="Check Box 133" hidden="1">
              <a:extLst>
                <a:ext uri="{63B3BB69-23CF-44E3-9099-C40C66FF867C}">
                  <a14:compatExt spid="_x0000_s217221"/>
                </a:ext>
                <a:ext uri="{FF2B5EF4-FFF2-40B4-BE49-F238E27FC236}">
                  <a16:creationId xmlns:a16="http://schemas.microsoft.com/office/drawing/2014/main" id="{00000000-0008-0000-0700-00008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業務日誌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25</xdr:row>
          <xdr:rowOff>0</xdr:rowOff>
        </xdr:from>
        <xdr:to>
          <xdr:col>17</xdr:col>
          <xdr:colOff>104775</xdr:colOff>
          <xdr:row>26</xdr:row>
          <xdr:rowOff>0</xdr:rowOff>
        </xdr:to>
        <xdr:sp macro="" textlink="">
          <xdr:nvSpPr>
            <xdr:cNvPr id="217222" name="Check Box 134" hidden="1">
              <a:extLst>
                <a:ext uri="{63B3BB69-23CF-44E3-9099-C40C66FF867C}">
                  <a14:compatExt spid="_x0000_s217222"/>
                </a:ext>
                <a:ext uri="{FF2B5EF4-FFF2-40B4-BE49-F238E27FC236}">
                  <a16:creationId xmlns:a16="http://schemas.microsoft.com/office/drawing/2014/main" id="{00000000-0008-0000-0700-00008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記録をしていない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27</xdr:row>
          <xdr:rowOff>9525</xdr:rowOff>
        </xdr:from>
        <xdr:to>
          <xdr:col>19</xdr:col>
          <xdr:colOff>19050</xdr:colOff>
          <xdr:row>28</xdr:row>
          <xdr:rowOff>9525</xdr:rowOff>
        </xdr:to>
        <xdr:sp macro="" textlink="">
          <xdr:nvSpPr>
            <xdr:cNvPr id="217223" name="Check Box 135" hidden="1">
              <a:extLst>
                <a:ext uri="{63B3BB69-23CF-44E3-9099-C40C66FF867C}">
                  <a14:compatExt spid="_x0000_s217223"/>
                </a:ext>
                <a:ext uri="{FF2B5EF4-FFF2-40B4-BE49-F238E27FC236}">
                  <a16:creationId xmlns:a16="http://schemas.microsoft.com/office/drawing/2014/main" id="{00000000-0008-0000-0700-00008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30</xdr:row>
          <xdr:rowOff>19050</xdr:rowOff>
        </xdr:from>
        <xdr:to>
          <xdr:col>19</xdr:col>
          <xdr:colOff>19050</xdr:colOff>
          <xdr:row>31</xdr:row>
          <xdr:rowOff>0</xdr:rowOff>
        </xdr:to>
        <xdr:sp macro="" textlink="">
          <xdr:nvSpPr>
            <xdr:cNvPr id="217224" name="Check Box 136" hidden="1">
              <a:extLst>
                <a:ext uri="{63B3BB69-23CF-44E3-9099-C40C66FF867C}">
                  <a14:compatExt spid="_x0000_s217224"/>
                </a:ext>
                <a:ext uri="{FF2B5EF4-FFF2-40B4-BE49-F238E27FC236}">
                  <a16:creationId xmlns:a16="http://schemas.microsoft.com/office/drawing/2014/main" id="{00000000-0008-0000-0700-00008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22</xdr:row>
          <xdr:rowOff>190500</xdr:rowOff>
        </xdr:from>
        <xdr:to>
          <xdr:col>31</xdr:col>
          <xdr:colOff>142875</xdr:colOff>
          <xdr:row>24</xdr:row>
          <xdr:rowOff>19050</xdr:rowOff>
        </xdr:to>
        <xdr:sp macro="" textlink="">
          <xdr:nvSpPr>
            <xdr:cNvPr id="217225" name="Check Box 137" hidden="1">
              <a:extLst>
                <a:ext uri="{63B3BB69-23CF-44E3-9099-C40C66FF867C}">
                  <a14:compatExt spid="_x0000_s217225"/>
                </a:ext>
                <a:ext uri="{FF2B5EF4-FFF2-40B4-BE49-F238E27FC236}">
                  <a16:creationId xmlns:a16="http://schemas.microsoft.com/office/drawing/2014/main" id="{00000000-0008-0000-0700-00008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180975</xdr:rowOff>
        </xdr:from>
        <xdr:to>
          <xdr:col>20</xdr:col>
          <xdr:colOff>57150</xdr:colOff>
          <xdr:row>34</xdr:row>
          <xdr:rowOff>9525</xdr:rowOff>
        </xdr:to>
        <xdr:sp macro="" textlink="">
          <xdr:nvSpPr>
            <xdr:cNvPr id="217226" name="Check Box 138" hidden="1">
              <a:extLst>
                <a:ext uri="{63B3BB69-23CF-44E3-9099-C40C66FF867C}">
                  <a14:compatExt spid="_x0000_s217226"/>
                </a:ext>
                <a:ext uri="{FF2B5EF4-FFF2-40B4-BE49-F238E27FC236}">
                  <a16:creationId xmlns:a16="http://schemas.microsoft.com/office/drawing/2014/main" id="{00000000-0008-0000-0700-00008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園長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32</xdr:row>
          <xdr:rowOff>180975</xdr:rowOff>
        </xdr:from>
        <xdr:to>
          <xdr:col>23</xdr:col>
          <xdr:colOff>76200</xdr:colOff>
          <xdr:row>34</xdr:row>
          <xdr:rowOff>9525</xdr:rowOff>
        </xdr:to>
        <xdr:sp macro="" textlink="">
          <xdr:nvSpPr>
            <xdr:cNvPr id="217227" name="Check Box 139" hidden="1">
              <a:extLst>
                <a:ext uri="{63B3BB69-23CF-44E3-9099-C40C66FF867C}">
                  <a14:compatExt spid="_x0000_s217227"/>
                </a:ext>
                <a:ext uri="{FF2B5EF4-FFF2-40B4-BE49-F238E27FC236}">
                  <a16:creationId xmlns:a16="http://schemas.microsoft.com/office/drawing/2014/main" id="{00000000-0008-0000-0700-00008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32</xdr:row>
          <xdr:rowOff>161925</xdr:rowOff>
        </xdr:from>
        <xdr:to>
          <xdr:col>27</xdr:col>
          <xdr:colOff>85725</xdr:colOff>
          <xdr:row>34</xdr:row>
          <xdr:rowOff>28575</xdr:rowOff>
        </xdr:to>
        <xdr:sp macro="" textlink="">
          <xdr:nvSpPr>
            <xdr:cNvPr id="217228" name="Check Box 140" hidden="1">
              <a:extLst>
                <a:ext uri="{63B3BB69-23CF-44E3-9099-C40C66FF867C}">
                  <a14:compatExt spid="_x0000_s217228"/>
                </a:ext>
                <a:ext uri="{FF2B5EF4-FFF2-40B4-BE49-F238E27FC236}">
                  <a16:creationId xmlns:a16="http://schemas.microsoft.com/office/drawing/2014/main" id="{00000000-0008-0000-0700-00008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55</xdr:row>
          <xdr:rowOff>85725</xdr:rowOff>
        </xdr:from>
        <xdr:to>
          <xdr:col>17</xdr:col>
          <xdr:colOff>9525</xdr:colOff>
          <xdr:row>55</xdr:row>
          <xdr:rowOff>238125</xdr:rowOff>
        </xdr:to>
        <xdr:sp macro="" textlink="">
          <xdr:nvSpPr>
            <xdr:cNvPr id="217229" name="Check Box 141" hidden="1">
              <a:extLst>
                <a:ext uri="{63B3BB69-23CF-44E3-9099-C40C66FF867C}">
                  <a14:compatExt spid="_x0000_s217229"/>
                </a:ext>
                <a:ext uri="{FF2B5EF4-FFF2-40B4-BE49-F238E27FC236}">
                  <a16:creationId xmlns:a16="http://schemas.microsoft.com/office/drawing/2014/main" id="{00000000-0008-0000-0700-00008D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薬の管理を記録に残している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55</xdr:row>
          <xdr:rowOff>47625</xdr:rowOff>
        </xdr:from>
        <xdr:to>
          <xdr:col>29</xdr:col>
          <xdr:colOff>28575</xdr:colOff>
          <xdr:row>55</xdr:row>
          <xdr:rowOff>238125</xdr:rowOff>
        </xdr:to>
        <xdr:sp macro="" textlink="">
          <xdr:nvSpPr>
            <xdr:cNvPr id="217230" name="Check Box 142" hidden="1">
              <a:extLst>
                <a:ext uri="{63B3BB69-23CF-44E3-9099-C40C66FF867C}">
                  <a14:compatExt spid="_x0000_s217230"/>
                </a:ext>
                <a:ext uri="{FF2B5EF4-FFF2-40B4-BE49-F238E27FC236}">
                  <a16:creationId xmlns:a16="http://schemas.microsoft.com/office/drawing/2014/main" id="{00000000-0008-0000-0700-00008E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薬の管理を記録に残していない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59</xdr:row>
          <xdr:rowOff>114300</xdr:rowOff>
        </xdr:from>
        <xdr:to>
          <xdr:col>12</xdr:col>
          <xdr:colOff>66675</xdr:colOff>
          <xdr:row>59</xdr:row>
          <xdr:rowOff>333375</xdr:rowOff>
        </xdr:to>
        <xdr:sp macro="" textlink="">
          <xdr:nvSpPr>
            <xdr:cNvPr id="217231" name="Check Box 143" hidden="1">
              <a:extLst>
                <a:ext uri="{63B3BB69-23CF-44E3-9099-C40C66FF867C}">
                  <a14:compatExt spid="_x0000_s217231"/>
                </a:ext>
                <a:ext uri="{FF2B5EF4-FFF2-40B4-BE49-F238E27FC236}">
                  <a16:creationId xmlns:a16="http://schemas.microsoft.com/office/drawing/2014/main" id="{00000000-0008-0000-0700-00008F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適切に管理している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59</xdr:row>
          <xdr:rowOff>85725</xdr:rowOff>
        </xdr:from>
        <xdr:to>
          <xdr:col>34</xdr:col>
          <xdr:colOff>161925</xdr:colOff>
          <xdr:row>59</xdr:row>
          <xdr:rowOff>257175</xdr:rowOff>
        </xdr:to>
        <xdr:sp macro="" textlink="">
          <xdr:nvSpPr>
            <xdr:cNvPr id="217232" name="Check Box 144" hidden="1">
              <a:extLst>
                <a:ext uri="{63B3BB69-23CF-44E3-9099-C40C66FF867C}">
                  <a14:compatExt spid="_x0000_s217232"/>
                </a:ext>
                <a:ext uri="{FF2B5EF4-FFF2-40B4-BE49-F238E27FC236}">
                  <a16:creationId xmlns:a16="http://schemas.microsoft.com/office/drawing/2014/main" id="{00000000-0008-0000-0700-000090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管理できていない</a:t>
              </a:r>
            </a:p>
          </xdr:txBody>
        </xdr:sp>
        <xdr:clientData/>
      </xdr:twoCellAnchor>
    </mc:Choice>
    <mc:Fallback/>
  </mc:AlternateContent>
  <xdr:twoCellAnchor>
    <xdr:from>
      <xdr:col>17</xdr:col>
      <xdr:colOff>99218</xdr:colOff>
      <xdr:row>59</xdr:row>
      <xdr:rowOff>13230</xdr:rowOff>
    </xdr:from>
    <xdr:to>
      <xdr:col>28</xdr:col>
      <xdr:colOff>92604</xdr:colOff>
      <xdr:row>59</xdr:row>
      <xdr:rowOff>337344</xdr:rowOff>
    </xdr:to>
    <xdr:sp macro="" textlink="">
      <xdr:nvSpPr>
        <xdr:cNvPr id="21" name="大かっこ 4">
          <a:extLst>
            <a:ext uri="{FF2B5EF4-FFF2-40B4-BE49-F238E27FC236}">
              <a16:creationId xmlns:a16="http://schemas.microsoft.com/office/drawing/2014/main" id="{03E15F8E-A1E1-434C-B302-C230FFFC8A2D}"/>
            </a:ext>
          </a:extLst>
        </xdr:cNvPr>
        <xdr:cNvSpPr>
          <a:spLocks noChangeArrowheads="1"/>
        </xdr:cNvSpPr>
      </xdr:nvSpPr>
      <xdr:spPr bwMode="auto">
        <a:xfrm>
          <a:off x="3013868" y="9754130"/>
          <a:ext cx="1879336" cy="152664"/>
        </a:xfrm>
        <a:prstGeom prst="bracketPair">
          <a:avLst>
            <a:gd name="adj" fmla="val 6556"/>
          </a:avLst>
        </a:prstGeom>
        <a:noFill/>
        <a:ln w="9525" algn="ctr">
          <a:solidFill>
            <a:srgbClr val="4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25</xdr:col>
      <xdr:colOff>139700</xdr:colOff>
      <xdr:row>73</xdr:row>
      <xdr:rowOff>38100</xdr:rowOff>
    </xdr:from>
    <xdr:to>
      <xdr:col>34</xdr:col>
      <xdr:colOff>95250</xdr:colOff>
      <xdr:row>74</xdr:row>
      <xdr:rowOff>152400</xdr:rowOff>
    </xdr:to>
    <xdr:sp macro="" textlink="">
      <xdr:nvSpPr>
        <xdr:cNvPr id="133410" name="AutoShape 2">
          <a:extLst>
            <a:ext uri="{FF2B5EF4-FFF2-40B4-BE49-F238E27FC236}">
              <a16:creationId xmlns:a16="http://schemas.microsoft.com/office/drawing/2014/main" id="{00000000-0008-0000-0800-000022090200}"/>
            </a:ext>
          </a:extLst>
        </xdr:cNvPr>
        <xdr:cNvSpPr>
          <a:spLocks noChangeArrowheads="1"/>
        </xdr:cNvSpPr>
      </xdr:nvSpPr>
      <xdr:spPr bwMode="auto">
        <a:xfrm>
          <a:off x="4425950" y="1181100"/>
          <a:ext cx="1498600" cy="304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50800</xdr:colOff>
      <xdr:row>59</xdr:row>
      <xdr:rowOff>76200</xdr:rowOff>
    </xdr:from>
    <xdr:to>
      <xdr:col>34</xdr:col>
      <xdr:colOff>127000</xdr:colOff>
      <xdr:row>60</xdr:row>
      <xdr:rowOff>133350</xdr:rowOff>
    </xdr:to>
    <xdr:sp macro="" textlink="">
      <xdr:nvSpPr>
        <xdr:cNvPr id="133412" name="AutoShape 2">
          <a:extLst>
            <a:ext uri="{FF2B5EF4-FFF2-40B4-BE49-F238E27FC236}">
              <a16:creationId xmlns:a16="http://schemas.microsoft.com/office/drawing/2014/main" id="{00000000-0008-0000-0800-000024090200}"/>
            </a:ext>
          </a:extLst>
        </xdr:cNvPr>
        <xdr:cNvSpPr>
          <a:spLocks noChangeArrowheads="1"/>
        </xdr:cNvSpPr>
      </xdr:nvSpPr>
      <xdr:spPr bwMode="auto">
        <a:xfrm>
          <a:off x="2451100" y="10553700"/>
          <a:ext cx="3505200" cy="24765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26</xdr:col>
          <xdr:colOff>85725</xdr:colOff>
          <xdr:row>73</xdr:row>
          <xdr:rowOff>85725</xdr:rowOff>
        </xdr:from>
        <xdr:to>
          <xdr:col>29</xdr:col>
          <xdr:colOff>28575</xdr:colOff>
          <xdr:row>74</xdr:row>
          <xdr:rowOff>104775</xdr:rowOff>
        </xdr:to>
        <xdr:sp macro="" textlink="">
          <xdr:nvSpPr>
            <xdr:cNvPr id="69633" name="Check Box 1" hidden="1">
              <a:extLst>
                <a:ext uri="{63B3BB69-23CF-44E3-9099-C40C66FF867C}">
                  <a14:compatExt spid="_x0000_s69633"/>
                </a:ext>
                <a:ext uri="{FF2B5EF4-FFF2-40B4-BE49-F238E27FC236}">
                  <a16:creationId xmlns:a16="http://schemas.microsoft.com/office/drawing/2014/main" id="{00000000-0008-0000-08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73</xdr:row>
          <xdr:rowOff>85725</xdr:rowOff>
        </xdr:from>
        <xdr:to>
          <xdr:col>33</xdr:col>
          <xdr:colOff>114300</xdr:colOff>
          <xdr:row>74</xdr:row>
          <xdr:rowOff>104775</xdr:rowOff>
        </xdr:to>
        <xdr:sp macro="" textlink="">
          <xdr:nvSpPr>
            <xdr:cNvPr id="69634" name="Check Box 2" hidden="1">
              <a:extLst>
                <a:ext uri="{63B3BB69-23CF-44E3-9099-C40C66FF867C}">
                  <a14:compatExt spid="_x0000_s69634"/>
                </a:ext>
                <a:ext uri="{FF2B5EF4-FFF2-40B4-BE49-F238E27FC236}">
                  <a16:creationId xmlns:a16="http://schemas.microsoft.com/office/drawing/2014/main" id="{00000000-0008-0000-08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114300</xdr:rowOff>
        </xdr:from>
        <xdr:to>
          <xdr:col>20</xdr:col>
          <xdr:colOff>123825</xdr:colOff>
          <xdr:row>76</xdr:row>
          <xdr:rowOff>133350</xdr:rowOff>
        </xdr:to>
        <xdr:sp macro="" textlink="">
          <xdr:nvSpPr>
            <xdr:cNvPr id="69635" name="Check Box 3" hidden="1">
              <a:extLst>
                <a:ext uri="{63B3BB69-23CF-44E3-9099-C40C66FF867C}">
                  <a14:compatExt spid="_x0000_s69635"/>
                </a:ext>
                <a:ext uri="{FF2B5EF4-FFF2-40B4-BE49-F238E27FC236}">
                  <a16:creationId xmlns:a16="http://schemas.microsoft.com/office/drawing/2014/main" id="{00000000-0008-0000-0800-00000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承認を得ている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75</xdr:row>
          <xdr:rowOff>114300</xdr:rowOff>
        </xdr:from>
        <xdr:to>
          <xdr:col>27</xdr:col>
          <xdr:colOff>47625</xdr:colOff>
          <xdr:row>76</xdr:row>
          <xdr:rowOff>133350</xdr:rowOff>
        </xdr:to>
        <xdr:sp macro="" textlink="">
          <xdr:nvSpPr>
            <xdr:cNvPr id="69636" name="Check Box 4" hidden="1">
              <a:extLst>
                <a:ext uri="{63B3BB69-23CF-44E3-9099-C40C66FF867C}">
                  <a14:compatExt spid="_x0000_s69636"/>
                </a:ext>
                <a:ext uri="{FF2B5EF4-FFF2-40B4-BE49-F238E27FC236}">
                  <a16:creationId xmlns:a16="http://schemas.microsoft.com/office/drawing/2014/main" id="{00000000-0008-0000-0800-00000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承認を得ていない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114300</xdr:rowOff>
        </xdr:from>
        <xdr:to>
          <xdr:col>18</xdr:col>
          <xdr:colOff>0</xdr:colOff>
          <xdr:row>10</xdr:row>
          <xdr:rowOff>133350</xdr:rowOff>
        </xdr:to>
        <xdr:sp macro="" textlink="">
          <xdr:nvSpPr>
            <xdr:cNvPr id="69637" name="Check Box 5" hidden="1">
              <a:extLst>
                <a:ext uri="{63B3BB69-23CF-44E3-9099-C40C66FF867C}">
                  <a14:compatExt spid="_x0000_s69637"/>
                </a:ext>
                <a:ext uri="{FF2B5EF4-FFF2-40B4-BE49-F238E27FC236}">
                  <a16:creationId xmlns:a16="http://schemas.microsoft.com/office/drawing/2014/main" id="{00000000-0008-0000-0800-00000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9</xdr:row>
          <xdr:rowOff>114300</xdr:rowOff>
        </xdr:from>
        <xdr:to>
          <xdr:col>21</xdr:col>
          <xdr:colOff>123825</xdr:colOff>
          <xdr:row>10</xdr:row>
          <xdr:rowOff>133350</xdr:rowOff>
        </xdr:to>
        <xdr:sp macro="" textlink="">
          <xdr:nvSpPr>
            <xdr:cNvPr id="69638" name="Check Box 6" hidden="1">
              <a:extLst>
                <a:ext uri="{63B3BB69-23CF-44E3-9099-C40C66FF867C}">
                  <a14:compatExt spid="_x0000_s69638"/>
                </a:ext>
                <a:ext uri="{FF2B5EF4-FFF2-40B4-BE49-F238E27FC236}">
                  <a16:creationId xmlns:a16="http://schemas.microsoft.com/office/drawing/2014/main" id="{00000000-0008-0000-0800-00000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11</xdr:row>
          <xdr:rowOff>9525</xdr:rowOff>
        </xdr:from>
        <xdr:to>
          <xdr:col>34</xdr:col>
          <xdr:colOff>9525</xdr:colOff>
          <xdr:row>12</xdr:row>
          <xdr:rowOff>28575</xdr:rowOff>
        </xdr:to>
        <xdr:sp macro="" textlink="">
          <xdr:nvSpPr>
            <xdr:cNvPr id="69639" name="Check Box 7" hidden="1">
              <a:extLst>
                <a:ext uri="{63B3BB69-23CF-44E3-9099-C40C66FF867C}">
                  <a14:compatExt spid="_x0000_s69639"/>
                </a:ext>
                <a:ext uri="{FF2B5EF4-FFF2-40B4-BE49-F238E27FC236}">
                  <a16:creationId xmlns:a16="http://schemas.microsoft.com/office/drawing/2014/main" id="{00000000-0008-0000-0800-00000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出納責任者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11</xdr:row>
          <xdr:rowOff>171450</xdr:rowOff>
        </xdr:from>
        <xdr:to>
          <xdr:col>33</xdr:col>
          <xdr:colOff>114300</xdr:colOff>
          <xdr:row>13</xdr:row>
          <xdr:rowOff>0</xdr:rowOff>
        </xdr:to>
        <xdr:sp macro="" textlink="">
          <xdr:nvSpPr>
            <xdr:cNvPr id="69640" name="Check Box 8" hidden="1">
              <a:extLst>
                <a:ext uri="{63B3BB69-23CF-44E3-9099-C40C66FF867C}">
                  <a14:compatExt spid="_x0000_s69640"/>
                </a:ext>
                <a:ext uri="{FF2B5EF4-FFF2-40B4-BE49-F238E27FC236}">
                  <a16:creationId xmlns:a16="http://schemas.microsoft.com/office/drawing/2014/main" id="{00000000-0008-0000-0800-00000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出納職員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152400</xdr:colOff>
          <xdr:row>75</xdr:row>
          <xdr:rowOff>114300</xdr:rowOff>
        </xdr:from>
        <xdr:to>
          <xdr:col>32</xdr:col>
          <xdr:colOff>142875</xdr:colOff>
          <xdr:row>76</xdr:row>
          <xdr:rowOff>133350</xdr:rowOff>
        </xdr:to>
        <xdr:sp macro="" textlink="">
          <xdr:nvSpPr>
            <xdr:cNvPr id="69641" name="Check Box 9" hidden="1">
              <a:extLst>
                <a:ext uri="{63B3BB69-23CF-44E3-9099-C40C66FF867C}">
                  <a14:compatExt spid="_x0000_s69641"/>
                </a:ext>
                <a:ext uri="{FF2B5EF4-FFF2-40B4-BE49-F238E27FC236}">
                  <a16:creationId xmlns:a16="http://schemas.microsoft.com/office/drawing/2014/main" id="{00000000-0008-0000-0800-00000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85725</xdr:rowOff>
        </xdr:from>
        <xdr:to>
          <xdr:col>19</xdr:col>
          <xdr:colOff>9525</xdr:colOff>
          <xdr:row>14</xdr:row>
          <xdr:rowOff>104775</xdr:rowOff>
        </xdr:to>
        <xdr:sp macro="" textlink="">
          <xdr:nvSpPr>
            <xdr:cNvPr id="69654" name="Check Box 22" hidden="1">
              <a:extLst>
                <a:ext uri="{63B3BB69-23CF-44E3-9099-C40C66FF867C}">
                  <a14:compatExt spid="_x0000_s69654"/>
                </a:ext>
                <a:ext uri="{FF2B5EF4-FFF2-40B4-BE49-F238E27FC236}">
                  <a16:creationId xmlns:a16="http://schemas.microsoft.com/office/drawing/2014/main" id="{00000000-0008-0000-0800-00001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延長保育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13</xdr:row>
          <xdr:rowOff>85725</xdr:rowOff>
        </xdr:from>
        <xdr:to>
          <xdr:col>33</xdr:col>
          <xdr:colOff>123825</xdr:colOff>
          <xdr:row>14</xdr:row>
          <xdr:rowOff>104775</xdr:rowOff>
        </xdr:to>
        <xdr:sp macro="" textlink="">
          <xdr:nvSpPr>
            <xdr:cNvPr id="69657" name="Check Box 25" hidden="1">
              <a:extLst>
                <a:ext uri="{63B3BB69-23CF-44E3-9099-C40C66FF867C}">
                  <a14:compatExt spid="_x0000_s69657"/>
                </a:ext>
                <a:ext uri="{FF2B5EF4-FFF2-40B4-BE49-F238E27FC236}">
                  <a16:creationId xmlns:a16="http://schemas.microsoft.com/office/drawing/2014/main" id="{00000000-0008-0000-0800-00001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延長保育夕食代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85725</xdr:rowOff>
        </xdr:from>
        <xdr:to>
          <xdr:col>18</xdr:col>
          <xdr:colOff>123825</xdr:colOff>
          <xdr:row>22</xdr:row>
          <xdr:rowOff>104775</xdr:rowOff>
        </xdr:to>
        <xdr:sp macro="" textlink="">
          <xdr:nvSpPr>
            <xdr:cNvPr id="69664" name="Check Box 32" hidden="1">
              <a:extLst>
                <a:ext uri="{63B3BB69-23CF-44E3-9099-C40C66FF867C}">
                  <a14:compatExt spid="_x0000_s69664"/>
                </a:ext>
                <a:ext uri="{FF2B5EF4-FFF2-40B4-BE49-F238E27FC236}">
                  <a16:creationId xmlns:a16="http://schemas.microsoft.com/office/drawing/2014/main" id="{00000000-0008-0000-0800-00002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21</xdr:row>
          <xdr:rowOff>85725</xdr:rowOff>
        </xdr:from>
        <xdr:to>
          <xdr:col>29</xdr:col>
          <xdr:colOff>104775</xdr:colOff>
          <xdr:row>22</xdr:row>
          <xdr:rowOff>104775</xdr:rowOff>
        </xdr:to>
        <xdr:sp macro="" textlink="">
          <xdr:nvSpPr>
            <xdr:cNvPr id="69665" name="Check Box 33" hidden="1">
              <a:extLst>
                <a:ext uri="{63B3BB69-23CF-44E3-9099-C40C66FF867C}">
                  <a14:compatExt spid="_x0000_s69665"/>
                </a:ext>
                <a:ext uri="{FF2B5EF4-FFF2-40B4-BE49-F238E27FC236}">
                  <a16:creationId xmlns:a16="http://schemas.microsoft.com/office/drawing/2014/main" id="{00000000-0008-0000-0800-00002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していないものがある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17</xdr:row>
          <xdr:rowOff>95250</xdr:rowOff>
        </xdr:from>
        <xdr:to>
          <xdr:col>18</xdr:col>
          <xdr:colOff>85725</xdr:colOff>
          <xdr:row>18</xdr:row>
          <xdr:rowOff>114300</xdr:rowOff>
        </xdr:to>
        <xdr:sp macro="" textlink="">
          <xdr:nvSpPr>
            <xdr:cNvPr id="69667" name="Check Box 35" hidden="1">
              <a:extLst>
                <a:ext uri="{63B3BB69-23CF-44E3-9099-C40C66FF867C}">
                  <a14:compatExt spid="_x0000_s69667"/>
                </a:ext>
                <a:ext uri="{FF2B5EF4-FFF2-40B4-BE49-F238E27FC236}">
                  <a16:creationId xmlns:a16="http://schemas.microsoft.com/office/drawing/2014/main" id="{00000000-0008-0000-0800-00002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17</xdr:row>
          <xdr:rowOff>95250</xdr:rowOff>
        </xdr:from>
        <xdr:to>
          <xdr:col>24</xdr:col>
          <xdr:colOff>114300</xdr:colOff>
          <xdr:row>18</xdr:row>
          <xdr:rowOff>114300</xdr:rowOff>
        </xdr:to>
        <xdr:sp macro="" textlink="">
          <xdr:nvSpPr>
            <xdr:cNvPr id="69668" name="Check Box 36" hidden="1">
              <a:extLst>
                <a:ext uri="{63B3BB69-23CF-44E3-9099-C40C66FF867C}">
                  <a14:compatExt spid="_x0000_s69668"/>
                </a:ext>
                <a:ext uri="{FF2B5EF4-FFF2-40B4-BE49-F238E27FC236}">
                  <a16:creationId xmlns:a16="http://schemas.microsoft.com/office/drawing/2014/main" id="{00000000-0008-0000-0800-00002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161925</xdr:colOff>
          <xdr:row>17</xdr:row>
          <xdr:rowOff>95250</xdr:rowOff>
        </xdr:from>
        <xdr:to>
          <xdr:col>34</xdr:col>
          <xdr:colOff>76200</xdr:colOff>
          <xdr:row>18</xdr:row>
          <xdr:rowOff>114300</xdr:rowOff>
        </xdr:to>
        <xdr:sp macro="" textlink="">
          <xdr:nvSpPr>
            <xdr:cNvPr id="69669" name="Check Box 37" hidden="1">
              <a:extLst>
                <a:ext uri="{63B3BB69-23CF-44E3-9099-C40C66FF867C}">
                  <a14:compatExt spid="_x0000_s69669"/>
                </a:ext>
                <a:ext uri="{FF2B5EF4-FFF2-40B4-BE49-F238E27FC236}">
                  <a16:creationId xmlns:a16="http://schemas.microsoft.com/office/drawing/2014/main" id="{00000000-0008-0000-0800-00002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19</xdr:row>
          <xdr:rowOff>95250</xdr:rowOff>
        </xdr:from>
        <xdr:to>
          <xdr:col>18</xdr:col>
          <xdr:colOff>47625</xdr:colOff>
          <xdr:row>20</xdr:row>
          <xdr:rowOff>142875</xdr:rowOff>
        </xdr:to>
        <xdr:sp macro="" textlink="">
          <xdr:nvSpPr>
            <xdr:cNvPr id="69670" name="Check Box 38" hidden="1">
              <a:extLst>
                <a:ext uri="{63B3BB69-23CF-44E3-9099-C40C66FF867C}">
                  <a14:compatExt spid="_x0000_s69670"/>
                </a:ext>
                <a:ext uri="{FF2B5EF4-FFF2-40B4-BE49-F238E27FC236}">
                  <a16:creationId xmlns:a16="http://schemas.microsoft.com/office/drawing/2014/main" id="{00000000-0008-0000-0800-00002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15</xdr:row>
          <xdr:rowOff>76200</xdr:rowOff>
        </xdr:from>
        <xdr:to>
          <xdr:col>18</xdr:col>
          <xdr:colOff>47625</xdr:colOff>
          <xdr:row>16</xdr:row>
          <xdr:rowOff>95250</xdr:rowOff>
        </xdr:to>
        <xdr:sp macro="" textlink="">
          <xdr:nvSpPr>
            <xdr:cNvPr id="69672" name="Check Box 40" hidden="1">
              <a:extLst>
                <a:ext uri="{63B3BB69-23CF-44E3-9099-C40C66FF867C}">
                  <a14:compatExt spid="_x0000_s69672"/>
                </a:ext>
                <a:ext uri="{FF2B5EF4-FFF2-40B4-BE49-F238E27FC236}">
                  <a16:creationId xmlns:a16="http://schemas.microsoft.com/office/drawing/2014/main" id="{00000000-0008-0000-0800-00002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61</xdr:row>
          <xdr:rowOff>114300</xdr:rowOff>
        </xdr:from>
        <xdr:to>
          <xdr:col>18</xdr:col>
          <xdr:colOff>123825</xdr:colOff>
          <xdr:row>62</xdr:row>
          <xdr:rowOff>133350</xdr:rowOff>
        </xdr:to>
        <xdr:sp macro="" textlink="">
          <xdr:nvSpPr>
            <xdr:cNvPr id="69677" name="Check Box 45" hidden="1">
              <a:extLst>
                <a:ext uri="{63B3BB69-23CF-44E3-9099-C40C66FF867C}">
                  <a14:compatExt spid="_x0000_s69677"/>
                </a:ext>
                <a:ext uri="{FF2B5EF4-FFF2-40B4-BE49-F238E27FC236}">
                  <a16:creationId xmlns:a16="http://schemas.microsoft.com/office/drawing/2014/main" id="{00000000-0008-0000-0800-00002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61</xdr:row>
          <xdr:rowOff>114300</xdr:rowOff>
        </xdr:from>
        <xdr:to>
          <xdr:col>29</xdr:col>
          <xdr:colOff>47625</xdr:colOff>
          <xdr:row>62</xdr:row>
          <xdr:rowOff>133350</xdr:rowOff>
        </xdr:to>
        <xdr:sp macro="" textlink="">
          <xdr:nvSpPr>
            <xdr:cNvPr id="69678" name="Check Box 46" hidden="1">
              <a:extLst>
                <a:ext uri="{63B3BB69-23CF-44E3-9099-C40C66FF867C}">
                  <a14:compatExt spid="_x0000_s69678"/>
                </a:ext>
                <a:ext uri="{FF2B5EF4-FFF2-40B4-BE49-F238E27FC236}">
                  <a16:creationId xmlns:a16="http://schemas.microsoft.com/office/drawing/2014/main" id="{00000000-0008-0000-0800-00002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63</xdr:row>
          <xdr:rowOff>114300</xdr:rowOff>
        </xdr:from>
        <xdr:to>
          <xdr:col>18</xdr:col>
          <xdr:colOff>123825</xdr:colOff>
          <xdr:row>64</xdr:row>
          <xdr:rowOff>133350</xdr:rowOff>
        </xdr:to>
        <xdr:sp macro="" textlink="">
          <xdr:nvSpPr>
            <xdr:cNvPr id="69679" name="Check Box 47" hidden="1">
              <a:extLst>
                <a:ext uri="{63B3BB69-23CF-44E3-9099-C40C66FF867C}">
                  <a14:compatExt spid="_x0000_s69679"/>
                </a:ext>
                <a:ext uri="{FF2B5EF4-FFF2-40B4-BE49-F238E27FC236}">
                  <a16:creationId xmlns:a16="http://schemas.microsoft.com/office/drawing/2014/main" id="{00000000-0008-0000-0800-00002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63</xdr:row>
          <xdr:rowOff>114300</xdr:rowOff>
        </xdr:from>
        <xdr:to>
          <xdr:col>29</xdr:col>
          <xdr:colOff>47625</xdr:colOff>
          <xdr:row>64</xdr:row>
          <xdr:rowOff>133350</xdr:rowOff>
        </xdr:to>
        <xdr:sp macro="" textlink="">
          <xdr:nvSpPr>
            <xdr:cNvPr id="69680" name="Check Box 48" hidden="1">
              <a:extLst>
                <a:ext uri="{63B3BB69-23CF-44E3-9099-C40C66FF867C}">
                  <a14:compatExt spid="_x0000_s69680"/>
                </a:ext>
                <a:ext uri="{FF2B5EF4-FFF2-40B4-BE49-F238E27FC236}">
                  <a16:creationId xmlns:a16="http://schemas.microsoft.com/office/drawing/2014/main" id="{00000000-0008-0000-0800-00003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65</xdr:row>
          <xdr:rowOff>95250</xdr:rowOff>
        </xdr:from>
        <xdr:to>
          <xdr:col>18</xdr:col>
          <xdr:colOff>123825</xdr:colOff>
          <xdr:row>66</xdr:row>
          <xdr:rowOff>114300</xdr:rowOff>
        </xdr:to>
        <xdr:sp macro="" textlink="">
          <xdr:nvSpPr>
            <xdr:cNvPr id="69681" name="Check Box 49" hidden="1">
              <a:extLst>
                <a:ext uri="{63B3BB69-23CF-44E3-9099-C40C66FF867C}">
                  <a14:compatExt spid="_x0000_s69681"/>
                </a:ext>
                <a:ext uri="{FF2B5EF4-FFF2-40B4-BE49-F238E27FC236}">
                  <a16:creationId xmlns:a16="http://schemas.microsoft.com/office/drawing/2014/main" id="{00000000-0008-0000-0800-00003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65</xdr:row>
          <xdr:rowOff>95250</xdr:rowOff>
        </xdr:from>
        <xdr:to>
          <xdr:col>29</xdr:col>
          <xdr:colOff>47625</xdr:colOff>
          <xdr:row>66</xdr:row>
          <xdr:rowOff>114300</xdr:rowOff>
        </xdr:to>
        <xdr:sp macro="" textlink="">
          <xdr:nvSpPr>
            <xdr:cNvPr id="69682" name="Check Box 50" hidden="1">
              <a:extLst>
                <a:ext uri="{63B3BB69-23CF-44E3-9099-C40C66FF867C}">
                  <a14:compatExt spid="_x0000_s69682"/>
                </a:ext>
                <a:ext uri="{FF2B5EF4-FFF2-40B4-BE49-F238E27FC236}">
                  <a16:creationId xmlns:a16="http://schemas.microsoft.com/office/drawing/2014/main" id="{00000000-0008-0000-0800-00003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67</xdr:row>
          <xdr:rowOff>114300</xdr:rowOff>
        </xdr:from>
        <xdr:to>
          <xdr:col>18</xdr:col>
          <xdr:colOff>123825</xdr:colOff>
          <xdr:row>68</xdr:row>
          <xdr:rowOff>133350</xdr:rowOff>
        </xdr:to>
        <xdr:sp macro="" textlink="">
          <xdr:nvSpPr>
            <xdr:cNvPr id="69683" name="Check Box 51" hidden="1">
              <a:extLst>
                <a:ext uri="{63B3BB69-23CF-44E3-9099-C40C66FF867C}">
                  <a14:compatExt spid="_x0000_s69683"/>
                </a:ext>
                <a:ext uri="{FF2B5EF4-FFF2-40B4-BE49-F238E27FC236}">
                  <a16:creationId xmlns:a16="http://schemas.microsoft.com/office/drawing/2014/main" id="{00000000-0008-0000-0800-00003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67</xdr:row>
          <xdr:rowOff>114300</xdr:rowOff>
        </xdr:from>
        <xdr:to>
          <xdr:col>29</xdr:col>
          <xdr:colOff>47625</xdr:colOff>
          <xdr:row>68</xdr:row>
          <xdr:rowOff>133350</xdr:rowOff>
        </xdr:to>
        <xdr:sp macro="" textlink="">
          <xdr:nvSpPr>
            <xdr:cNvPr id="69684" name="Check Box 52" hidden="1">
              <a:extLst>
                <a:ext uri="{63B3BB69-23CF-44E3-9099-C40C66FF867C}">
                  <a14:compatExt spid="_x0000_s69684"/>
                </a:ext>
                <a:ext uri="{FF2B5EF4-FFF2-40B4-BE49-F238E27FC236}">
                  <a16:creationId xmlns:a16="http://schemas.microsoft.com/office/drawing/2014/main" id="{00000000-0008-0000-0800-00003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69</xdr:row>
          <xdr:rowOff>95250</xdr:rowOff>
        </xdr:from>
        <xdr:to>
          <xdr:col>18</xdr:col>
          <xdr:colOff>123825</xdr:colOff>
          <xdr:row>70</xdr:row>
          <xdr:rowOff>114300</xdr:rowOff>
        </xdr:to>
        <xdr:sp macro="" textlink="">
          <xdr:nvSpPr>
            <xdr:cNvPr id="69685" name="Check Box 53" hidden="1">
              <a:extLst>
                <a:ext uri="{63B3BB69-23CF-44E3-9099-C40C66FF867C}">
                  <a14:compatExt spid="_x0000_s69685"/>
                </a:ext>
                <a:ext uri="{FF2B5EF4-FFF2-40B4-BE49-F238E27FC236}">
                  <a16:creationId xmlns:a16="http://schemas.microsoft.com/office/drawing/2014/main" id="{00000000-0008-0000-0800-00003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69</xdr:row>
          <xdr:rowOff>95250</xdr:rowOff>
        </xdr:from>
        <xdr:to>
          <xdr:col>29</xdr:col>
          <xdr:colOff>47625</xdr:colOff>
          <xdr:row>70</xdr:row>
          <xdr:rowOff>114300</xdr:rowOff>
        </xdr:to>
        <xdr:sp macro="" textlink="">
          <xdr:nvSpPr>
            <xdr:cNvPr id="69686" name="Check Box 54" hidden="1">
              <a:extLst>
                <a:ext uri="{63B3BB69-23CF-44E3-9099-C40C66FF867C}">
                  <a14:compatExt spid="_x0000_s69686"/>
                </a:ext>
                <a:ext uri="{FF2B5EF4-FFF2-40B4-BE49-F238E27FC236}">
                  <a16:creationId xmlns:a16="http://schemas.microsoft.com/office/drawing/2014/main" id="{00000000-0008-0000-0800-00003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71</xdr:row>
          <xdr:rowOff>85725</xdr:rowOff>
        </xdr:from>
        <xdr:to>
          <xdr:col>21</xdr:col>
          <xdr:colOff>47625</xdr:colOff>
          <xdr:row>72</xdr:row>
          <xdr:rowOff>104775</xdr:rowOff>
        </xdr:to>
        <xdr:sp macro="" textlink="">
          <xdr:nvSpPr>
            <xdr:cNvPr id="69687" name="Check Box 55" hidden="1">
              <a:extLst>
                <a:ext uri="{63B3BB69-23CF-44E3-9099-C40C66FF867C}">
                  <a14:compatExt spid="_x0000_s69687"/>
                </a:ext>
                <a:ext uri="{FF2B5EF4-FFF2-40B4-BE49-F238E27FC236}">
                  <a16:creationId xmlns:a16="http://schemas.microsoft.com/office/drawing/2014/main" id="{00000000-0008-0000-0800-00003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している（年度ごと）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71</xdr:row>
          <xdr:rowOff>85725</xdr:rowOff>
        </xdr:from>
        <xdr:to>
          <xdr:col>34</xdr:col>
          <xdr:colOff>85725</xdr:colOff>
          <xdr:row>72</xdr:row>
          <xdr:rowOff>104775</xdr:rowOff>
        </xdr:to>
        <xdr:sp macro="" textlink="">
          <xdr:nvSpPr>
            <xdr:cNvPr id="69688" name="Check Box 56" hidden="1">
              <a:extLst>
                <a:ext uri="{63B3BB69-23CF-44E3-9099-C40C66FF867C}">
                  <a14:compatExt spid="_x0000_s69688"/>
                </a:ext>
                <a:ext uri="{FF2B5EF4-FFF2-40B4-BE49-F238E27FC236}">
                  <a16:creationId xmlns:a16="http://schemas.microsoft.com/office/drawing/2014/main" id="{00000000-0008-0000-0800-00003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95250</xdr:rowOff>
        </xdr:from>
        <xdr:to>
          <xdr:col>19</xdr:col>
          <xdr:colOff>66675</xdr:colOff>
          <xdr:row>78</xdr:row>
          <xdr:rowOff>114300</xdr:rowOff>
        </xdr:to>
        <xdr:sp macro="" textlink="">
          <xdr:nvSpPr>
            <xdr:cNvPr id="69689" name="Check Box 57" hidden="1">
              <a:extLst>
                <a:ext uri="{63B3BB69-23CF-44E3-9099-C40C66FF867C}">
                  <a14:compatExt spid="_x0000_s69689"/>
                </a:ext>
                <a:ext uri="{FF2B5EF4-FFF2-40B4-BE49-F238E27FC236}">
                  <a16:creationId xmlns:a16="http://schemas.microsoft.com/office/drawing/2014/main" id="{00000000-0008-0000-0800-00003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77</xdr:row>
          <xdr:rowOff>95250</xdr:rowOff>
        </xdr:from>
        <xdr:to>
          <xdr:col>32</xdr:col>
          <xdr:colOff>47625</xdr:colOff>
          <xdr:row>78</xdr:row>
          <xdr:rowOff>114300</xdr:rowOff>
        </xdr:to>
        <xdr:sp macro="" textlink="">
          <xdr:nvSpPr>
            <xdr:cNvPr id="69690" name="Check Box 58" hidden="1">
              <a:extLst>
                <a:ext uri="{63B3BB69-23CF-44E3-9099-C40C66FF867C}">
                  <a14:compatExt spid="_x0000_s69690"/>
                </a:ext>
                <a:ext uri="{FF2B5EF4-FFF2-40B4-BE49-F238E27FC236}">
                  <a16:creationId xmlns:a16="http://schemas.microsoft.com/office/drawing/2014/main" id="{00000000-0008-0000-0800-00003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作成していない場合がある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66675</xdr:rowOff>
        </xdr:from>
        <xdr:to>
          <xdr:col>19</xdr:col>
          <xdr:colOff>76200</xdr:colOff>
          <xdr:row>80</xdr:row>
          <xdr:rowOff>85725</xdr:rowOff>
        </xdr:to>
        <xdr:sp macro="" textlink="">
          <xdr:nvSpPr>
            <xdr:cNvPr id="69691" name="Check Box 59" hidden="1">
              <a:extLst>
                <a:ext uri="{63B3BB69-23CF-44E3-9099-C40C66FF867C}">
                  <a14:compatExt spid="_x0000_s69691"/>
                </a:ext>
                <a:ext uri="{FF2B5EF4-FFF2-40B4-BE49-F238E27FC236}">
                  <a16:creationId xmlns:a16="http://schemas.microsoft.com/office/drawing/2014/main" id="{00000000-0008-0000-0800-00003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79</xdr:row>
          <xdr:rowOff>66675</xdr:rowOff>
        </xdr:from>
        <xdr:to>
          <xdr:col>30</xdr:col>
          <xdr:colOff>0</xdr:colOff>
          <xdr:row>80</xdr:row>
          <xdr:rowOff>85725</xdr:rowOff>
        </xdr:to>
        <xdr:sp macro="" textlink="">
          <xdr:nvSpPr>
            <xdr:cNvPr id="69692" name="Check Box 60" hidden="1">
              <a:extLst>
                <a:ext uri="{63B3BB69-23CF-44E3-9099-C40C66FF867C}">
                  <a14:compatExt spid="_x0000_s69692"/>
                </a:ext>
                <a:ext uri="{FF2B5EF4-FFF2-40B4-BE49-F238E27FC236}">
                  <a16:creationId xmlns:a16="http://schemas.microsoft.com/office/drawing/2014/main" id="{00000000-0008-0000-0800-00003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報告していない場合がある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29</xdr:row>
          <xdr:rowOff>85725</xdr:rowOff>
        </xdr:from>
        <xdr:to>
          <xdr:col>21</xdr:col>
          <xdr:colOff>161925</xdr:colOff>
          <xdr:row>30</xdr:row>
          <xdr:rowOff>104775</xdr:rowOff>
        </xdr:to>
        <xdr:sp macro="" textlink="">
          <xdr:nvSpPr>
            <xdr:cNvPr id="69705" name="Check Box 73" hidden="1">
              <a:extLst>
                <a:ext uri="{63B3BB69-23CF-44E3-9099-C40C66FF867C}">
                  <a14:compatExt spid="_x0000_s69705"/>
                </a:ext>
                <a:ext uri="{FF2B5EF4-FFF2-40B4-BE49-F238E27FC236}">
                  <a16:creationId xmlns:a16="http://schemas.microsoft.com/office/drawing/2014/main" id="{00000000-0008-0000-0800-00004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限度額を超えていない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29</xdr:row>
          <xdr:rowOff>85725</xdr:rowOff>
        </xdr:from>
        <xdr:to>
          <xdr:col>30</xdr:col>
          <xdr:colOff>161925</xdr:colOff>
          <xdr:row>30</xdr:row>
          <xdr:rowOff>104775</xdr:rowOff>
        </xdr:to>
        <xdr:sp macro="" textlink="">
          <xdr:nvSpPr>
            <xdr:cNvPr id="69706" name="Check Box 74" hidden="1">
              <a:extLst>
                <a:ext uri="{63B3BB69-23CF-44E3-9099-C40C66FF867C}">
                  <a14:compatExt spid="_x0000_s69706"/>
                </a:ext>
                <a:ext uri="{FF2B5EF4-FFF2-40B4-BE49-F238E27FC236}">
                  <a16:creationId xmlns:a16="http://schemas.microsoft.com/office/drawing/2014/main" id="{00000000-0008-0000-0800-00004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限度額を超えている場合がある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33</xdr:row>
          <xdr:rowOff>76200</xdr:rowOff>
        </xdr:from>
        <xdr:to>
          <xdr:col>20</xdr:col>
          <xdr:colOff>95250</xdr:colOff>
          <xdr:row>34</xdr:row>
          <xdr:rowOff>95250</xdr:rowOff>
        </xdr:to>
        <xdr:sp macro="" textlink="">
          <xdr:nvSpPr>
            <xdr:cNvPr id="69707" name="Check Box 75" hidden="1">
              <a:extLst>
                <a:ext uri="{63B3BB69-23CF-44E3-9099-C40C66FF867C}">
                  <a14:compatExt spid="_x0000_s69707"/>
                </a:ext>
                <a:ext uri="{FF2B5EF4-FFF2-40B4-BE49-F238E27FC236}">
                  <a16:creationId xmlns:a16="http://schemas.microsoft.com/office/drawing/2014/main" id="{00000000-0008-0000-0800-00004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預け入れている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33</xdr:row>
          <xdr:rowOff>76200</xdr:rowOff>
        </xdr:from>
        <xdr:to>
          <xdr:col>34</xdr:col>
          <xdr:colOff>95250</xdr:colOff>
          <xdr:row>34</xdr:row>
          <xdr:rowOff>95250</xdr:rowOff>
        </xdr:to>
        <xdr:sp macro="" textlink="">
          <xdr:nvSpPr>
            <xdr:cNvPr id="69708" name="Check Box 76" hidden="1">
              <a:extLst>
                <a:ext uri="{63B3BB69-23CF-44E3-9099-C40C66FF867C}">
                  <a14:compatExt spid="_x0000_s69708"/>
                </a:ext>
                <a:ext uri="{FF2B5EF4-FFF2-40B4-BE49-F238E27FC236}">
                  <a16:creationId xmlns:a16="http://schemas.microsoft.com/office/drawing/2014/main" id="{00000000-0008-0000-0800-00004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預け入れていない（現金に充当している）場合がある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43</xdr:row>
          <xdr:rowOff>85725</xdr:rowOff>
        </xdr:from>
        <xdr:to>
          <xdr:col>17</xdr:col>
          <xdr:colOff>28575</xdr:colOff>
          <xdr:row>44</xdr:row>
          <xdr:rowOff>104775</xdr:rowOff>
        </xdr:to>
        <xdr:sp macro="" textlink="">
          <xdr:nvSpPr>
            <xdr:cNvPr id="69709" name="Check Box 77" hidden="1">
              <a:extLst>
                <a:ext uri="{63B3BB69-23CF-44E3-9099-C40C66FF867C}">
                  <a14:compatExt spid="_x0000_s69709"/>
                </a:ext>
                <a:ext uri="{FF2B5EF4-FFF2-40B4-BE49-F238E27FC236}">
                  <a16:creationId xmlns:a16="http://schemas.microsoft.com/office/drawing/2014/main" id="{00000000-0008-0000-0800-00004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43</xdr:row>
          <xdr:rowOff>57150</xdr:rowOff>
        </xdr:from>
        <xdr:to>
          <xdr:col>29</xdr:col>
          <xdr:colOff>28575</xdr:colOff>
          <xdr:row>44</xdr:row>
          <xdr:rowOff>123825</xdr:rowOff>
        </xdr:to>
        <xdr:sp macro="" textlink="">
          <xdr:nvSpPr>
            <xdr:cNvPr id="69710" name="Check Box 78" hidden="1">
              <a:extLst>
                <a:ext uri="{63B3BB69-23CF-44E3-9099-C40C66FF867C}">
                  <a14:compatExt spid="_x0000_s69710"/>
                </a:ext>
                <a:ext uri="{FF2B5EF4-FFF2-40B4-BE49-F238E27FC236}">
                  <a16:creationId xmlns:a16="http://schemas.microsoft.com/office/drawing/2014/main" id="{00000000-0008-0000-0800-00004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出納簿または徴収簿と突合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45</xdr:row>
          <xdr:rowOff>85725</xdr:rowOff>
        </xdr:from>
        <xdr:to>
          <xdr:col>17</xdr:col>
          <xdr:colOff>28575</xdr:colOff>
          <xdr:row>46</xdr:row>
          <xdr:rowOff>104775</xdr:rowOff>
        </xdr:to>
        <xdr:sp macro="" textlink="">
          <xdr:nvSpPr>
            <xdr:cNvPr id="69711" name="Check Box 79" hidden="1">
              <a:extLst>
                <a:ext uri="{63B3BB69-23CF-44E3-9099-C40C66FF867C}">
                  <a14:compatExt spid="_x0000_s69711"/>
                </a:ext>
                <a:ext uri="{FF2B5EF4-FFF2-40B4-BE49-F238E27FC236}">
                  <a16:creationId xmlns:a16="http://schemas.microsoft.com/office/drawing/2014/main" id="{00000000-0008-0000-0800-00004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49</xdr:row>
          <xdr:rowOff>76200</xdr:rowOff>
        </xdr:from>
        <xdr:to>
          <xdr:col>18</xdr:col>
          <xdr:colOff>152400</xdr:colOff>
          <xdr:row>50</xdr:row>
          <xdr:rowOff>95250</xdr:rowOff>
        </xdr:to>
        <xdr:sp macro="" textlink="">
          <xdr:nvSpPr>
            <xdr:cNvPr id="69717" name="Check Box 85" hidden="1">
              <a:extLst>
                <a:ext uri="{63B3BB69-23CF-44E3-9099-C40C66FF867C}">
                  <a14:compatExt spid="_x0000_s69717"/>
                </a:ext>
                <a:ext uri="{FF2B5EF4-FFF2-40B4-BE49-F238E27FC236}">
                  <a16:creationId xmlns:a16="http://schemas.microsoft.com/office/drawing/2014/main" id="{00000000-0008-0000-0800-000055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49</xdr:row>
          <xdr:rowOff>76200</xdr:rowOff>
        </xdr:from>
        <xdr:to>
          <xdr:col>30</xdr:col>
          <xdr:colOff>47625</xdr:colOff>
          <xdr:row>50</xdr:row>
          <xdr:rowOff>95250</xdr:rowOff>
        </xdr:to>
        <xdr:sp macro="" textlink="">
          <xdr:nvSpPr>
            <xdr:cNvPr id="69718" name="Check Box 86" hidden="1">
              <a:extLst>
                <a:ext uri="{63B3BB69-23CF-44E3-9099-C40C66FF867C}">
                  <a14:compatExt spid="_x0000_s69718"/>
                </a:ext>
                <a:ext uri="{FF2B5EF4-FFF2-40B4-BE49-F238E27FC236}">
                  <a16:creationId xmlns:a16="http://schemas.microsoft.com/office/drawing/2014/main" id="{00000000-0008-0000-0800-000056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53</xdr:row>
          <xdr:rowOff>76200</xdr:rowOff>
        </xdr:from>
        <xdr:to>
          <xdr:col>18</xdr:col>
          <xdr:colOff>152400</xdr:colOff>
          <xdr:row>54</xdr:row>
          <xdr:rowOff>95250</xdr:rowOff>
        </xdr:to>
        <xdr:sp macro="" textlink="">
          <xdr:nvSpPr>
            <xdr:cNvPr id="69719" name="Check Box 87" hidden="1">
              <a:extLst>
                <a:ext uri="{63B3BB69-23CF-44E3-9099-C40C66FF867C}">
                  <a14:compatExt spid="_x0000_s69719"/>
                </a:ext>
                <a:ext uri="{FF2B5EF4-FFF2-40B4-BE49-F238E27FC236}">
                  <a16:creationId xmlns:a16="http://schemas.microsoft.com/office/drawing/2014/main" id="{00000000-0008-0000-0800-00005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53</xdr:row>
          <xdr:rowOff>76200</xdr:rowOff>
        </xdr:from>
        <xdr:to>
          <xdr:col>30</xdr:col>
          <xdr:colOff>47625</xdr:colOff>
          <xdr:row>54</xdr:row>
          <xdr:rowOff>95250</xdr:rowOff>
        </xdr:to>
        <xdr:sp macro="" textlink="">
          <xdr:nvSpPr>
            <xdr:cNvPr id="69720" name="Check Box 88" hidden="1">
              <a:extLst>
                <a:ext uri="{63B3BB69-23CF-44E3-9099-C40C66FF867C}">
                  <a14:compatExt spid="_x0000_s69720"/>
                </a:ext>
                <a:ext uri="{FF2B5EF4-FFF2-40B4-BE49-F238E27FC236}">
                  <a16:creationId xmlns:a16="http://schemas.microsoft.com/office/drawing/2014/main" id="{00000000-0008-0000-0800-00005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55</xdr:row>
          <xdr:rowOff>76200</xdr:rowOff>
        </xdr:from>
        <xdr:to>
          <xdr:col>18</xdr:col>
          <xdr:colOff>152400</xdr:colOff>
          <xdr:row>56</xdr:row>
          <xdr:rowOff>95250</xdr:rowOff>
        </xdr:to>
        <xdr:sp macro="" textlink="">
          <xdr:nvSpPr>
            <xdr:cNvPr id="69721" name="Check Box 89" hidden="1">
              <a:extLst>
                <a:ext uri="{63B3BB69-23CF-44E3-9099-C40C66FF867C}">
                  <a14:compatExt spid="_x0000_s69721"/>
                </a:ext>
                <a:ext uri="{FF2B5EF4-FFF2-40B4-BE49-F238E27FC236}">
                  <a16:creationId xmlns:a16="http://schemas.microsoft.com/office/drawing/2014/main" id="{00000000-0008-0000-0800-00005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55</xdr:row>
          <xdr:rowOff>76200</xdr:rowOff>
        </xdr:from>
        <xdr:to>
          <xdr:col>30</xdr:col>
          <xdr:colOff>47625</xdr:colOff>
          <xdr:row>56</xdr:row>
          <xdr:rowOff>95250</xdr:rowOff>
        </xdr:to>
        <xdr:sp macro="" textlink="">
          <xdr:nvSpPr>
            <xdr:cNvPr id="69722" name="Check Box 90" hidden="1">
              <a:extLst>
                <a:ext uri="{63B3BB69-23CF-44E3-9099-C40C66FF867C}">
                  <a14:compatExt spid="_x0000_s69722"/>
                </a:ext>
                <a:ext uri="{FF2B5EF4-FFF2-40B4-BE49-F238E27FC236}">
                  <a16:creationId xmlns:a16="http://schemas.microsoft.com/office/drawing/2014/main" id="{00000000-0008-0000-0800-00005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57</xdr:row>
          <xdr:rowOff>76200</xdr:rowOff>
        </xdr:from>
        <xdr:to>
          <xdr:col>18</xdr:col>
          <xdr:colOff>152400</xdr:colOff>
          <xdr:row>58</xdr:row>
          <xdr:rowOff>95250</xdr:rowOff>
        </xdr:to>
        <xdr:sp macro="" textlink="">
          <xdr:nvSpPr>
            <xdr:cNvPr id="69723" name="Check Box 91" hidden="1">
              <a:extLst>
                <a:ext uri="{63B3BB69-23CF-44E3-9099-C40C66FF867C}">
                  <a14:compatExt spid="_x0000_s69723"/>
                </a:ext>
                <a:ext uri="{FF2B5EF4-FFF2-40B4-BE49-F238E27FC236}">
                  <a16:creationId xmlns:a16="http://schemas.microsoft.com/office/drawing/2014/main" id="{00000000-0008-0000-0800-00005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57</xdr:row>
          <xdr:rowOff>76200</xdr:rowOff>
        </xdr:from>
        <xdr:to>
          <xdr:col>30</xdr:col>
          <xdr:colOff>47625</xdr:colOff>
          <xdr:row>58</xdr:row>
          <xdr:rowOff>95250</xdr:rowOff>
        </xdr:to>
        <xdr:sp macro="" textlink="">
          <xdr:nvSpPr>
            <xdr:cNvPr id="69724" name="Check Box 92" hidden="1">
              <a:extLst>
                <a:ext uri="{63B3BB69-23CF-44E3-9099-C40C66FF867C}">
                  <a14:compatExt spid="_x0000_s69724"/>
                </a:ext>
                <a:ext uri="{FF2B5EF4-FFF2-40B4-BE49-F238E27FC236}">
                  <a16:creationId xmlns:a16="http://schemas.microsoft.com/office/drawing/2014/main" id="{00000000-0008-0000-0800-00005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していない場合がある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71</xdr:row>
          <xdr:rowOff>85725</xdr:rowOff>
        </xdr:from>
        <xdr:to>
          <xdr:col>29</xdr:col>
          <xdr:colOff>47625</xdr:colOff>
          <xdr:row>72</xdr:row>
          <xdr:rowOff>104775</xdr:rowOff>
        </xdr:to>
        <xdr:sp macro="" textlink="">
          <xdr:nvSpPr>
            <xdr:cNvPr id="70192" name="Check Box 560" hidden="1">
              <a:extLst>
                <a:ext uri="{63B3BB69-23CF-44E3-9099-C40C66FF867C}">
                  <a14:compatExt spid="_x0000_s70192"/>
                </a:ext>
                <a:ext uri="{FF2B5EF4-FFF2-40B4-BE49-F238E27FC236}">
                  <a16:creationId xmlns:a16="http://schemas.microsoft.com/office/drawing/2014/main" id="{00000000-0008-0000-0800-0000301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している（複数年度をまたぐ）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61</xdr:row>
          <xdr:rowOff>114300</xdr:rowOff>
        </xdr:from>
        <xdr:to>
          <xdr:col>33</xdr:col>
          <xdr:colOff>161925</xdr:colOff>
          <xdr:row>62</xdr:row>
          <xdr:rowOff>133350</xdr:rowOff>
        </xdr:to>
        <xdr:sp macro="" textlink="">
          <xdr:nvSpPr>
            <xdr:cNvPr id="70499" name="Check Box 867" hidden="1">
              <a:extLst>
                <a:ext uri="{63B3BB69-23CF-44E3-9099-C40C66FF867C}">
                  <a14:compatExt spid="_x0000_s70499"/>
                </a:ext>
                <a:ext uri="{FF2B5EF4-FFF2-40B4-BE49-F238E27FC236}">
                  <a16:creationId xmlns:a16="http://schemas.microsoft.com/office/drawing/2014/main" id="{00000000-0008-0000-0800-000063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63</xdr:row>
          <xdr:rowOff>114300</xdr:rowOff>
        </xdr:from>
        <xdr:to>
          <xdr:col>33</xdr:col>
          <xdr:colOff>161925</xdr:colOff>
          <xdr:row>64</xdr:row>
          <xdr:rowOff>133350</xdr:rowOff>
        </xdr:to>
        <xdr:sp macro="" textlink="">
          <xdr:nvSpPr>
            <xdr:cNvPr id="70500" name="Check Box 868" hidden="1">
              <a:extLst>
                <a:ext uri="{63B3BB69-23CF-44E3-9099-C40C66FF867C}">
                  <a14:compatExt spid="_x0000_s70500"/>
                </a:ext>
                <a:ext uri="{FF2B5EF4-FFF2-40B4-BE49-F238E27FC236}">
                  <a16:creationId xmlns:a16="http://schemas.microsoft.com/office/drawing/2014/main" id="{00000000-0008-0000-0800-000064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65</xdr:row>
          <xdr:rowOff>95250</xdr:rowOff>
        </xdr:from>
        <xdr:to>
          <xdr:col>33</xdr:col>
          <xdr:colOff>161925</xdr:colOff>
          <xdr:row>66</xdr:row>
          <xdr:rowOff>114300</xdr:rowOff>
        </xdr:to>
        <xdr:sp macro="" textlink="">
          <xdr:nvSpPr>
            <xdr:cNvPr id="70501" name="Check Box 869" hidden="1">
              <a:extLst>
                <a:ext uri="{63B3BB69-23CF-44E3-9099-C40C66FF867C}">
                  <a14:compatExt spid="_x0000_s70501"/>
                </a:ext>
                <a:ext uri="{FF2B5EF4-FFF2-40B4-BE49-F238E27FC236}">
                  <a16:creationId xmlns:a16="http://schemas.microsoft.com/office/drawing/2014/main" id="{00000000-0008-0000-0800-000065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67</xdr:row>
          <xdr:rowOff>114300</xdr:rowOff>
        </xdr:from>
        <xdr:to>
          <xdr:col>33</xdr:col>
          <xdr:colOff>161925</xdr:colOff>
          <xdr:row>68</xdr:row>
          <xdr:rowOff>133350</xdr:rowOff>
        </xdr:to>
        <xdr:sp macro="" textlink="">
          <xdr:nvSpPr>
            <xdr:cNvPr id="70502" name="Check Box 870" hidden="1">
              <a:extLst>
                <a:ext uri="{63B3BB69-23CF-44E3-9099-C40C66FF867C}">
                  <a14:compatExt spid="_x0000_s70502"/>
                </a:ext>
                <a:ext uri="{FF2B5EF4-FFF2-40B4-BE49-F238E27FC236}">
                  <a16:creationId xmlns:a16="http://schemas.microsoft.com/office/drawing/2014/main" id="{00000000-0008-0000-0800-000066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69</xdr:row>
          <xdr:rowOff>95250</xdr:rowOff>
        </xdr:from>
        <xdr:to>
          <xdr:col>33</xdr:col>
          <xdr:colOff>161925</xdr:colOff>
          <xdr:row>70</xdr:row>
          <xdr:rowOff>114300</xdr:rowOff>
        </xdr:to>
        <xdr:sp macro="" textlink="">
          <xdr:nvSpPr>
            <xdr:cNvPr id="70503" name="Check Box 871" hidden="1">
              <a:extLst>
                <a:ext uri="{63B3BB69-23CF-44E3-9099-C40C66FF867C}">
                  <a14:compatExt spid="_x0000_s70503"/>
                </a:ext>
                <a:ext uri="{FF2B5EF4-FFF2-40B4-BE49-F238E27FC236}">
                  <a16:creationId xmlns:a16="http://schemas.microsoft.com/office/drawing/2014/main" id="{00000000-0008-0000-0800-0000671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85725</xdr:rowOff>
        </xdr:from>
        <xdr:to>
          <xdr:col>18</xdr:col>
          <xdr:colOff>123825</xdr:colOff>
          <xdr:row>24</xdr:row>
          <xdr:rowOff>104775</xdr:rowOff>
        </xdr:to>
        <xdr:sp macro="" textlink="">
          <xdr:nvSpPr>
            <xdr:cNvPr id="76239" name="Check Box 1487" hidden="1">
              <a:extLst>
                <a:ext uri="{63B3BB69-23CF-44E3-9099-C40C66FF867C}">
                  <a14:compatExt spid="_x0000_s76239"/>
                </a:ext>
                <a:ext uri="{FF2B5EF4-FFF2-40B4-BE49-F238E27FC236}">
                  <a16:creationId xmlns:a16="http://schemas.microsoft.com/office/drawing/2014/main" id="{00000000-0008-0000-0800-0000C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23</xdr:row>
          <xdr:rowOff>85725</xdr:rowOff>
        </xdr:from>
        <xdr:to>
          <xdr:col>29</xdr:col>
          <xdr:colOff>104775</xdr:colOff>
          <xdr:row>24</xdr:row>
          <xdr:rowOff>104775</xdr:rowOff>
        </xdr:to>
        <xdr:sp macro="" textlink="">
          <xdr:nvSpPr>
            <xdr:cNvPr id="76240" name="Check Box 1488" hidden="1">
              <a:extLst>
                <a:ext uri="{63B3BB69-23CF-44E3-9099-C40C66FF867C}">
                  <a14:compatExt spid="_x0000_s76240"/>
                </a:ext>
                <a:ext uri="{FF2B5EF4-FFF2-40B4-BE49-F238E27FC236}">
                  <a16:creationId xmlns:a16="http://schemas.microsoft.com/office/drawing/2014/main" id="{00000000-0008-0000-0800-0000D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していないものがある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85725</xdr:rowOff>
        </xdr:from>
        <xdr:to>
          <xdr:col>18</xdr:col>
          <xdr:colOff>123825</xdr:colOff>
          <xdr:row>26</xdr:row>
          <xdr:rowOff>104775</xdr:rowOff>
        </xdr:to>
        <xdr:sp macro="" textlink="">
          <xdr:nvSpPr>
            <xdr:cNvPr id="76241" name="Check Box 1489" hidden="1">
              <a:extLst>
                <a:ext uri="{63B3BB69-23CF-44E3-9099-C40C66FF867C}">
                  <a14:compatExt spid="_x0000_s76241"/>
                </a:ext>
                <a:ext uri="{FF2B5EF4-FFF2-40B4-BE49-F238E27FC236}">
                  <a16:creationId xmlns:a16="http://schemas.microsoft.com/office/drawing/2014/main" id="{00000000-0008-0000-0800-0000D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25</xdr:row>
          <xdr:rowOff>85725</xdr:rowOff>
        </xdr:from>
        <xdr:to>
          <xdr:col>29</xdr:col>
          <xdr:colOff>104775</xdr:colOff>
          <xdr:row>26</xdr:row>
          <xdr:rowOff>104775</xdr:rowOff>
        </xdr:to>
        <xdr:sp macro="" textlink="">
          <xdr:nvSpPr>
            <xdr:cNvPr id="76242" name="Check Box 1490" hidden="1">
              <a:extLst>
                <a:ext uri="{63B3BB69-23CF-44E3-9099-C40C66FF867C}">
                  <a14:compatExt spid="_x0000_s76242"/>
                </a:ext>
                <a:ext uri="{FF2B5EF4-FFF2-40B4-BE49-F238E27FC236}">
                  <a16:creationId xmlns:a16="http://schemas.microsoft.com/office/drawing/2014/main" id="{00000000-0008-0000-0800-0000D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していないものがある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47</xdr:row>
          <xdr:rowOff>85725</xdr:rowOff>
        </xdr:from>
        <xdr:to>
          <xdr:col>17</xdr:col>
          <xdr:colOff>28575</xdr:colOff>
          <xdr:row>48</xdr:row>
          <xdr:rowOff>104775</xdr:rowOff>
        </xdr:to>
        <xdr:sp macro="" textlink="">
          <xdr:nvSpPr>
            <xdr:cNvPr id="76488" name="Check Box 1736" hidden="1">
              <a:extLst>
                <a:ext uri="{63B3BB69-23CF-44E3-9099-C40C66FF867C}">
                  <a14:compatExt spid="_x0000_s76488"/>
                </a:ext>
                <a:ext uri="{FF2B5EF4-FFF2-40B4-BE49-F238E27FC236}">
                  <a16:creationId xmlns:a16="http://schemas.microsoft.com/office/drawing/2014/main" id="{00000000-0008-0000-0800-0000C8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47</xdr:row>
          <xdr:rowOff>85725</xdr:rowOff>
        </xdr:from>
        <xdr:to>
          <xdr:col>21</xdr:col>
          <xdr:colOff>0</xdr:colOff>
          <xdr:row>48</xdr:row>
          <xdr:rowOff>104775</xdr:rowOff>
        </xdr:to>
        <xdr:sp macro="" textlink="">
          <xdr:nvSpPr>
            <xdr:cNvPr id="76489" name="Check Box 1737" hidden="1">
              <a:extLst>
                <a:ext uri="{63B3BB69-23CF-44E3-9099-C40C66FF867C}">
                  <a14:compatExt spid="_x0000_s76489"/>
                </a:ext>
                <a:ext uri="{FF2B5EF4-FFF2-40B4-BE49-F238E27FC236}">
                  <a16:creationId xmlns:a16="http://schemas.microsoft.com/office/drawing/2014/main" id="{00000000-0008-0000-0800-0000C9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毎日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47</xdr:row>
          <xdr:rowOff>85725</xdr:rowOff>
        </xdr:from>
        <xdr:to>
          <xdr:col>24</xdr:col>
          <xdr:colOff>0</xdr:colOff>
          <xdr:row>48</xdr:row>
          <xdr:rowOff>104775</xdr:rowOff>
        </xdr:to>
        <xdr:sp macro="" textlink="">
          <xdr:nvSpPr>
            <xdr:cNvPr id="76490" name="Check Box 1738" hidden="1">
              <a:extLst>
                <a:ext uri="{63B3BB69-23CF-44E3-9099-C40C66FF867C}">
                  <a14:compatExt spid="_x0000_s76490"/>
                </a:ext>
                <a:ext uri="{FF2B5EF4-FFF2-40B4-BE49-F238E27FC236}">
                  <a16:creationId xmlns:a16="http://schemas.microsoft.com/office/drawing/2014/main" id="{00000000-0008-0000-0800-0000CA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毎週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47</xdr:row>
          <xdr:rowOff>85725</xdr:rowOff>
        </xdr:from>
        <xdr:to>
          <xdr:col>30</xdr:col>
          <xdr:colOff>104775</xdr:colOff>
          <xdr:row>48</xdr:row>
          <xdr:rowOff>104775</xdr:rowOff>
        </xdr:to>
        <xdr:sp macro="" textlink="">
          <xdr:nvSpPr>
            <xdr:cNvPr id="76491" name="Check Box 1739" hidden="1">
              <a:extLst>
                <a:ext uri="{63B3BB69-23CF-44E3-9099-C40C66FF867C}">
                  <a14:compatExt spid="_x0000_s76491"/>
                </a:ext>
                <a:ext uri="{FF2B5EF4-FFF2-40B4-BE49-F238E27FC236}">
                  <a16:creationId xmlns:a16="http://schemas.microsoft.com/office/drawing/2014/main" id="{00000000-0008-0000-0800-0000CB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定期的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47</xdr:row>
          <xdr:rowOff>85725</xdr:rowOff>
        </xdr:from>
        <xdr:to>
          <xdr:col>34</xdr:col>
          <xdr:colOff>85725</xdr:colOff>
          <xdr:row>48</xdr:row>
          <xdr:rowOff>104775</xdr:rowOff>
        </xdr:to>
        <xdr:sp macro="" textlink="">
          <xdr:nvSpPr>
            <xdr:cNvPr id="76492" name="Check Box 1740" hidden="1">
              <a:extLst>
                <a:ext uri="{63B3BB69-23CF-44E3-9099-C40C66FF867C}">
                  <a14:compatExt spid="_x0000_s76492"/>
                </a:ext>
                <a:ext uri="{FF2B5EF4-FFF2-40B4-BE49-F238E27FC236}">
                  <a16:creationId xmlns:a16="http://schemas.microsoft.com/office/drawing/2014/main" id="{00000000-0008-0000-0800-0000CC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不定期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47</xdr:row>
          <xdr:rowOff>85725</xdr:rowOff>
        </xdr:from>
        <xdr:to>
          <xdr:col>27</xdr:col>
          <xdr:colOff>47625</xdr:colOff>
          <xdr:row>48</xdr:row>
          <xdr:rowOff>104775</xdr:rowOff>
        </xdr:to>
        <xdr:sp macro="" textlink="">
          <xdr:nvSpPr>
            <xdr:cNvPr id="76493" name="Check Box 1741" hidden="1">
              <a:extLst>
                <a:ext uri="{63B3BB69-23CF-44E3-9099-C40C66FF867C}">
                  <a14:compatExt spid="_x0000_s76493"/>
                </a:ext>
                <a:ext uri="{FF2B5EF4-FFF2-40B4-BE49-F238E27FC236}">
                  <a16:creationId xmlns:a16="http://schemas.microsoft.com/office/drawing/2014/main" id="{00000000-0008-0000-0800-0000CD2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毎月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77</xdr:row>
          <xdr:rowOff>95250</xdr:rowOff>
        </xdr:from>
        <xdr:to>
          <xdr:col>34</xdr:col>
          <xdr:colOff>152400</xdr:colOff>
          <xdr:row>78</xdr:row>
          <xdr:rowOff>114300</xdr:rowOff>
        </xdr:to>
        <xdr:sp macro="" textlink="">
          <xdr:nvSpPr>
            <xdr:cNvPr id="89881" name="Check Box 2841" hidden="1">
              <a:extLst>
                <a:ext uri="{63B3BB69-23CF-44E3-9099-C40C66FF867C}">
                  <a14:compatExt spid="_x0000_s89881"/>
                </a:ext>
                <a:ext uri="{FF2B5EF4-FFF2-40B4-BE49-F238E27FC236}">
                  <a16:creationId xmlns:a16="http://schemas.microsoft.com/office/drawing/2014/main" id="{00000000-0008-0000-0800-0000195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79</xdr:row>
          <xdr:rowOff>66675</xdr:rowOff>
        </xdr:from>
        <xdr:to>
          <xdr:col>34</xdr:col>
          <xdr:colOff>152400</xdr:colOff>
          <xdr:row>80</xdr:row>
          <xdr:rowOff>85725</xdr:rowOff>
        </xdr:to>
        <xdr:sp macro="" textlink="">
          <xdr:nvSpPr>
            <xdr:cNvPr id="89883" name="Check Box 2843" hidden="1">
              <a:extLst>
                <a:ext uri="{63B3BB69-23CF-44E3-9099-C40C66FF867C}">
                  <a14:compatExt spid="_x0000_s89883"/>
                </a:ext>
                <a:ext uri="{FF2B5EF4-FFF2-40B4-BE49-F238E27FC236}">
                  <a16:creationId xmlns:a16="http://schemas.microsoft.com/office/drawing/2014/main" id="{00000000-0008-0000-0800-00001B5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27</xdr:row>
          <xdr:rowOff>85725</xdr:rowOff>
        </xdr:from>
        <xdr:to>
          <xdr:col>32</xdr:col>
          <xdr:colOff>66675</xdr:colOff>
          <xdr:row>28</xdr:row>
          <xdr:rowOff>104775</xdr:rowOff>
        </xdr:to>
        <xdr:sp macro="" textlink="">
          <xdr:nvSpPr>
            <xdr:cNvPr id="89893" name="Check Box 2853" hidden="1">
              <a:extLst>
                <a:ext uri="{63B3BB69-23CF-44E3-9099-C40C66FF867C}">
                  <a14:compatExt spid="_x0000_s89893"/>
                </a:ext>
                <a:ext uri="{FF2B5EF4-FFF2-40B4-BE49-F238E27FC236}">
                  <a16:creationId xmlns:a16="http://schemas.microsoft.com/office/drawing/2014/main" id="{00000000-0008-0000-0800-0000255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小口現金制度を採用していない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29</xdr:row>
          <xdr:rowOff>76200</xdr:rowOff>
        </xdr:from>
        <xdr:to>
          <xdr:col>34</xdr:col>
          <xdr:colOff>123825</xdr:colOff>
          <xdr:row>30</xdr:row>
          <xdr:rowOff>104775</xdr:rowOff>
        </xdr:to>
        <xdr:sp macro="" textlink="">
          <xdr:nvSpPr>
            <xdr:cNvPr id="89896" name="Check Box 2856" hidden="1">
              <a:extLst>
                <a:ext uri="{63B3BB69-23CF-44E3-9099-C40C66FF867C}">
                  <a14:compatExt spid="_x0000_s89896"/>
                </a:ext>
                <a:ext uri="{FF2B5EF4-FFF2-40B4-BE49-F238E27FC236}">
                  <a16:creationId xmlns:a16="http://schemas.microsoft.com/office/drawing/2014/main" id="{00000000-0008-0000-0800-0000285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13</xdr:row>
          <xdr:rowOff>85725</xdr:rowOff>
        </xdr:from>
        <xdr:to>
          <xdr:col>26</xdr:col>
          <xdr:colOff>66675</xdr:colOff>
          <xdr:row>14</xdr:row>
          <xdr:rowOff>104775</xdr:rowOff>
        </xdr:to>
        <xdr:sp macro="" textlink="">
          <xdr:nvSpPr>
            <xdr:cNvPr id="104935" name="Check Box 3559" hidden="1">
              <a:extLst>
                <a:ext uri="{63B3BB69-23CF-44E3-9099-C40C66FF867C}">
                  <a14:compatExt spid="_x0000_s104935"/>
                </a:ext>
                <a:ext uri="{FF2B5EF4-FFF2-40B4-BE49-F238E27FC236}">
                  <a16:creationId xmlns:a16="http://schemas.microsoft.com/office/drawing/2014/main" id="{00000000-0008-0000-0800-0000E79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延長保育補食代</a:t>
              </a:r>
            </a:p>
          </xdr:txBody>
        </xdr:sp>
        <xdr:clientData/>
      </xdr:twoCellAnchor>
    </mc:Choice>
    <mc:Fallback/>
  </mc:AlternateContent>
  <xdr:twoCellAnchor>
    <xdr:from>
      <xdr:col>17</xdr:col>
      <xdr:colOff>69850</xdr:colOff>
      <xdr:row>45</xdr:row>
      <xdr:rowOff>50800</xdr:rowOff>
    </xdr:from>
    <xdr:to>
      <xdr:col>34</xdr:col>
      <xdr:colOff>120650</xdr:colOff>
      <xdr:row>46</xdr:row>
      <xdr:rowOff>152400</xdr:rowOff>
    </xdr:to>
    <xdr:sp macro="" textlink="">
      <xdr:nvSpPr>
        <xdr:cNvPr id="133414" name="大かっこ 2">
          <a:extLst>
            <a:ext uri="{FF2B5EF4-FFF2-40B4-BE49-F238E27FC236}">
              <a16:creationId xmlns:a16="http://schemas.microsoft.com/office/drawing/2014/main" id="{00000000-0008-0000-0800-000026090200}"/>
            </a:ext>
          </a:extLst>
        </xdr:cNvPr>
        <xdr:cNvSpPr>
          <a:spLocks noChangeArrowheads="1"/>
        </xdr:cNvSpPr>
      </xdr:nvSpPr>
      <xdr:spPr bwMode="auto">
        <a:xfrm>
          <a:off x="2984500" y="24415750"/>
          <a:ext cx="2965450" cy="29210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50800</xdr:colOff>
      <xdr:row>3</xdr:row>
      <xdr:rowOff>38100</xdr:rowOff>
    </xdr:from>
    <xdr:to>
      <xdr:col>34</xdr:col>
      <xdr:colOff>95250</xdr:colOff>
      <xdr:row>4</xdr:row>
      <xdr:rowOff>152400</xdr:rowOff>
    </xdr:to>
    <xdr:sp macro="" textlink="">
      <xdr:nvSpPr>
        <xdr:cNvPr id="133415" name="AutoShape 2">
          <a:extLst>
            <a:ext uri="{FF2B5EF4-FFF2-40B4-BE49-F238E27FC236}">
              <a16:creationId xmlns:a16="http://schemas.microsoft.com/office/drawing/2014/main" id="{00000000-0008-0000-0800-000027090200}"/>
            </a:ext>
          </a:extLst>
        </xdr:cNvPr>
        <xdr:cNvSpPr>
          <a:spLocks noChangeArrowheads="1"/>
        </xdr:cNvSpPr>
      </xdr:nvSpPr>
      <xdr:spPr bwMode="auto">
        <a:xfrm>
          <a:off x="2451100" y="800100"/>
          <a:ext cx="3473450" cy="304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14</xdr:col>
          <xdr:colOff>142875</xdr:colOff>
          <xdr:row>81</xdr:row>
          <xdr:rowOff>114300</xdr:rowOff>
        </xdr:from>
        <xdr:to>
          <xdr:col>18</xdr:col>
          <xdr:colOff>123825</xdr:colOff>
          <xdr:row>82</xdr:row>
          <xdr:rowOff>133350</xdr:rowOff>
        </xdr:to>
        <xdr:sp macro="" textlink="">
          <xdr:nvSpPr>
            <xdr:cNvPr id="120692" name="Check Box 6004" hidden="1">
              <a:extLst>
                <a:ext uri="{63B3BB69-23CF-44E3-9099-C40C66FF867C}">
                  <a14:compatExt spid="_x0000_s120692"/>
                </a:ext>
                <a:ext uri="{FF2B5EF4-FFF2-40B4-BE49-F238E27FC236}">
                  <a16:creationId xmlns:a16="http://schemas.microsoft.com/office/drawing/2014/main" id="{00000000-0008-0000-0800-000074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81</xdr:row>
          <xdr:rowOff>114300</xdr:rowOff>
        </xdr:from>
        <xdr:to>
          <xdr:col>29</xdr:col>
          <xdr:colOff>47625</xdr:colOff>
          <xdr:row>82</xdr:row>
          <xdr:rowOff>133350</xdr:rowOff>
        </xdr:to>
        <xdr:sp macro="" textlink="">
          <xdr:nvSpPr>
            <xdr:cNvPr id="120693" name="Check Box 6005" hidden="1">
              <a:extLst>
                <a:ext uri="{63B3BB69-23CF-44E3-9099-C40C66FF867C}">
                  <a14:compatExt spid="_x0000_s120693"/>
                </a:ext>
                <a:ext uri="{FF2B5EF4-FFF2-40B4-BE49-F238E27FC236}">
                  <a16:creationId xmlns:a16="http://schemas.microsoft.com/office/drawing/2014/main" id="{00000000-0008-0000-0800-000075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83</xdr:row>
          <xdr:rowOff>114300</xdr:rowOff>
        </xdr:from>
        <xdr:to>
          <xdr:col>18</xdr:col>
          <xdr:colOff>123825</xdr:colOff>
          <xdr:row>84</xdr:row>
          <xdr:rowOff>133350</xdr:rowOff>
        </xdr:to>
        <xdr:sp macro="" textlink="">
          <xdr:nvSpPr>
            <xdr:cNvPr id="120694" name="Check Box 6006" hidden="1">
              <a:extLst>
                <a:ext uri="{63B3BB69-23CF-44E3-9099-C40C66FF867C}">
                  <a14:compatExt spid="_x0000_s120694"/>
                </a:ext>
                <a:ext uri="{FF2B5EF4-FFF2-40B4-BE49-F238E27FC236}">
                  <a16:creationId xmlns:a16="http://schemas.microsoft.com/office/drawing/2014/main" id="{00000000-0008-0000-0800-000076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83</xdr:row>
          <xdr:rowOff>114300</xdr:rowOff>
        </xdr:from>
        <xdr:to>
          <xdr:col>29</xdr:col>
          <xdr:colOff>47625</xdr:colOff>
          <xdr:row>84</xdr:row>
          <xdr:rowOff>133350</xdr:rowOff>
        </xdr:to>
        <xdr:sp macro="" textlink="">
          <xdr:nvSpPr>
            <xdr:cNvPr id="120695" name="Check Box 6007" hidden="1">
              <a:extLst>
                <a:ext uri="{63B3BB69-23CF-44E3-9099-C40C66FF867C}">
                  <a14:compatExt spid="_x0000_s120695"/>
                </a:ext>
                <a:ext uri="{FF2B5EF4-FFF2-40B4-BE49-F238E27FC236}">
                  <a16:creationId xmlns:a16="http://schemas.microsoft.com/office/drawing/2014/main" id="{00000000-0008-0000-0800-000077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105</xdr:row>
          <xdr:rowOff>95250</xdr:rowOff>
        </xdr:from>
        <xdr:to>
          <xdr:col>13</xdr:col>
          <xdr:colOff>85725</xdr:colOff>
          <xdr:row>106</xdr:row>
          <xdr:rowOff>114300</xdr:rowOff>
        </xdr:to>
        <xdr:sp macro="" textlink="">
          <xdr:nvSpPr>
            <xdr:cNvPr id="120704" name="Check Box 6016" hidden="1">
              <a:extLst>
                <a:ext uri="{63B3BB69-23CF-44E3-9099-C40C66FF867C}">
                  <a14:compatExt spid="_x0000_s120704"/>
                </a:ext>
                <a:ext uri="{FF2B5EF4-FFF2-40B4-BE49-F238E27FC236}">
                  <a16:creationId xmlns:a16="http://schemas.microsoft.com/office/drawing/2014/main" id="{00000000-0008-0000-0800-000080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105</xdr:row>
          <xdr:rowOff>95250</xdr:rowOff>
        </xdr:from>
        <xdr:to>
          <xdr:col>21</xdr:col>
          <xdr:colOff>9525</xdr:colOff>
          <xdr:row>106</xdr:row>
          <xdr:rowOff>114300</xdr:rowOff>
        </xdr:to>
        <xdr:sp macro="" textlink="">
          <xdr:nvSpPr>
            <xdr:cNvPr id="120705" name="Check Box 6017" hidden="1">
              <a:extLst>
                <a:ext uri="{63B3BB69-23CF-44E3-9099-C40C66FF867C}">
                  <a14:compatExt spid="_x0000_s120705"/>
                </a:ext>
                <a:ext uri="{FF2B5EF4-FFF2-40B4-BE49-F238E27FC236}">
                  <a16:creationId xmlns:a16="http://schemas.microsoft.com/office/drawing/2014/main" id="{00000000-0008-0000-0800-000081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105</xdr:row>
          <xdr:rowOff>95250</xdr:rowOff>
        </xdr:from>
        <xdr:to>
          <xdr:col>26</xdr:col>
          <xdr:colOff>85725</xdr:colOff>
          <xdr:row>106</xdr:row>
          <xdr:rowOff>114300</xdr:rowOff>
        </xdr:to>
        <xdr:sp macro="" textlink="">
          <xdr:nvSpPr>
            <xdr:cNvPr id="120706" name="Check Box 6018" hidden="1">
              <a:extLst>
                <a:ext uri="{63B3BB69-23CF-44E3-9099-C40C66FF867C}">
                  <a14:compatExt spid="_x0000_s120706"/>
                </a:ext>
                <a:ext uri="{FF2B5EF4-FFF2-40B4-BE49-F238E27FC236}">
                  <a16:creationId xmlns:a16="http://schemas.microsoft.com/office/drawing/2014/main" id="{00000000-0008-0000-0800-000082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105</xdr:row>
          <xdr:rowOff>85725</xdr:rowOff>
        </xdr:from>
        <xdr:to>
          <xdr:col>31</xdr:col>
          <xdr:colOff>0</xdr:colOff>
          <xdr:row>106</xdr:row>
          <xdr:rowOff>104775</xdr:rowOff>
        </xdr:to>
        <xdr:sp macro="" textlink="">
          <xdr:nvSpPr>
            <xdr:cNvPr id="120707" name="Check Box 6019" hidden="1">
              <a:extLst>
                <a:ext uri="{63B3BB69-23CF-44E3-9099-C40C66FF867C}">
                  <a14:compatExt spid="_x0000_s120707"/>
                </a:ext>
                <a:ext uri="{FF2B5EF4-FFF2-40B4-BE49-F238E27FC236}">
                  <a16:creationId xmlns:a16="http://schemas.microsoft.com/office/drawing/2014/main" id="{00000000-0008-0000-0800-000083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115</xdr:row>
          <xdr:rowOff>95250</xdr:rowOff>
        </xdr:from>
        <xdr:to>
          <xdr:col>13</xdr:col>
          <xdr:colOff>85725</xdr:colOff>
          <xdr:row>116</xdr:row>
          <xdr:rowOff>114300</xdr:rowOff>
        </xdr:to>
        <xdr:sp macro="" textlink="">
          <xdr:nvSpPr>
            <xdr:cNvPr id="120708" name="Check Box 6020" hidden="1">
              <a:extLst>
                <a:ext uri="{63B3BB69-23CF-44E3-9099-C40C66FF867C}">
                  <a14:compatExt spid="_x0000_s120708"/>
                </a:ext>
                <a:ext uri="{FF2B5EF4-FFF2-40B4-BE49-F238E27FC236}">
                  <a16:creationId xmlns:a16="http://schemas.microsoft.com/office/drawing/2014/main" id="{00000000-0008-0000-0800-000084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115</xdr:row>
          <xdr:rowOff>95250</xdr:rowOff>
        </xdr:from>
        <xdr:to>
          <xdr:col>21</xdr:col>
          <xdr:colOff>9525</xdr:colOff>
          <xdr:row>116</xdr:row>
          <xdr:rowOff>114300</xdr:rowOff>
        </xdr:to>
        <xdr:sp macro="" textlink="">
          <xdr:nvSpPr>
            <xdr:cNvPr id="120709" name="Check Box 6021" hidden="1">
              <a:extLst>
                <a:ext uri="{63B3BB69-23CF-44E3-9099-C40C66FF867C}">
                  <a14:compatExt spid="_x0000_s120709"/>
                </a:ext>
                <a:ext uri="{FF2B5EF4-FFF2-40B4-BE49-F238E27FC236}">
                  <a16:creationId xmlns:a16="http://schemas.microsoft.com/office/drawing/2014/main" id="{00000000-0008-0000-0800-000085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115</xdr:row>
          <xdr:rowOff>95250</xdr:rowOff>
        </xdr:from>
        <xdr:to>
          <xdr:col>26</xdr:col>
          <xdr:colOff>85725</xdr:colOff>
          <xdr:row>116</xdr:row>
          <xdr:rowOff>114300</xdr:rowOff>
        </xdr:to>
        <xdr:sp macro="" textlink="">
          <xdr:nvSpPr>
            <xdr:cNvPr id="120710" name="Check Box 6022" hidden="1">
              <a:extLst>
                <a:ext uri="{63B3BB69-23CF-44E3-9099-C40C66FF867C}">
                  <a14:compatExt spid="_x0000_s120710"/>
                </a:ext>
                <a:ext uri="{FF2B5EF4-FFF2-40B4-BE49-F238E27FC236}">
                  <a16:creationId xmlns:a16="http://schemas.microsoft.com/office/drawing/2014/main" id="{00000000-0008-0000-0800-000086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115</xdr:row>
          <xdr:rowOff>85725</xdr:rowOff>
        </xdr:from>
        <xdr:to>
          <xdr:col>31</xdr:col>
          <xdr:colOff>0</xdr:colOff>
          <xdr:row>116</xdr:row>
          <xdr:rowOff>104775</xdr:rowOff>
        </xdr:to>
        <xdr:sp macro="" textlink="">
          <xdr:nvSpPr>
            <xdr:cNvPr id="120711" name="Check Box 6023" hidden="1">
              <a:extLst>
                <a:ext uri="{63B3BB69-23CF-44E3-9099-C40C66FF867C}">
                  <a14:compatExt spid="_x0000_s120711"/>
                </a:ext>
                <a:ext uri="{FF2B5EF4-FFF2-40B4-BE49-F238E27FC236}">
                  <a16:creationId xmlns:a16="http://schemas.microsoft.com/office/drawing/2014/main" id="{00000000-0008-0000-0800-000087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95</xdr:row>
          <xdr:rowOff>180975</xdr:rowOff>
        </xdr:from>
        <xdr:to>
          <xdr:col>13</xdr:col>
          <xdr:colOff>9525</xdr:colOff>
          <xdr:row>97</xdr:row>
          <xdr:rowOff>9525</xdr:rowOff>
        </xdr:to>
        <xdr:sp macro="" textlink="">
          <xdr:nvSpPr>
            <xdr:cNvPr id="120712" name="Check Box 6024" hidden="1">
              <a:extLst>
                <a:ext uri="{63B3BB69-23CF-44E3-9099-C40C66FF867C}">
                  <a14:compatExt spid="_x0000_s120712"/>
                </a:ext>
                <a:ext uri="{FF2B5EF4-FFF2-40B4-BE49-F238E27FC236}">
                  <a16:creationId xmlns:a16="http://schemas.microsoft.com/office/drawing/2014/main" id="{00000000-0008-0000-0800-000088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95</xdr:row>
          <xdr:rowOff>180975</xdr:rowOff>
        </xdr:from>
        <xdr:to>
          <xdr:col>26</xdr:col>
          <xdr:colOff>28575</xdr:colOff>
          <xdr:row>97</xdr:row>
          <xdr:rowOff>9525</xdr:rowOff>
        </xdr:to>
        <xdr:sp macro="" textlink="">
          <xdr:nvSpPr>
            <xdr:cNvPr id="120713" name="Check Box 6025" hidden="1">
              <a:extLst>
                <a:ext uri="{63B3BB69-23CF-44E3-9099-C40C66FF867C}">
                  <a14:compatExt spid="_x0000_s120713"/>
                </a:ext>
                <a:ext uri="{FF2B5EF4-FFF2-40B4-BE49-F238E27FC236}">
                  <a16:creationId xmlns:a16="http://schemas.microsoft.com/office/drawing/2014/main" id="{00000000-0008-0000-0800-000089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95</xdr:row>
          <xdr:rowOff>180975</xdr:rowOff>
        </xdr:from>
        <xdr:to>
          <xdr:col>17</xdr:col>
          <xdr:colOff>104775</xdr:colOff>
          <xdr:row>97</xdr:row>
          <xdr:rowOff>9525</xdr:rowOff>
        </xdr:to>
        <xdr:sp macro="" textlink="">
          <xdr:nvSpPr>
            <xdr:cNvPr id="120714" name="Check Box 6026" hidden="1">
              <a:extLst>
                <a:ext uri="{63B3BB69-23CF-44E3-9099-C40C66FF867C}">
                  <a14:compatExt spid="_x0000_s120714"/>
                </a:ext>
                <a:ext uri="{FF2B5EF4-FFF2-40B4-BE49-F238E27FC236}">
                  <a16:creationId xmlns:a16="http://schemas.microsoft.com/office/drawing/2014/main" id="{00000000-0008-0000-0800-00008A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95</xdr:row>
          <xdr:rowOff>171450</xdr:rowOff>
        </xdr:from>
        <xdr:to>
          <xdr:col>30</xdr:col>
          <xdr:colOff>142875</xdr:colOff>
          <xdr:row>97</xdr:row>
          <xdr:rowOff>0</xdr:rowOff>
        </xdr:to>
        <xdr:sp macro="" textlink="">
          <xdr:nvSpPr>
            <xdr:cNvPr id="120715" name="Check Box 6027" hidden="1">
              <a:extLst>
                <a:ext uri="{63B3BB69-23CF-44E3-9099-C40C66FF867C}">
                  <a14:compatExt spid="_x0000_s120715"/>
                </a:ext>
                <a:ext uri="{FF2B5EF4-FFF2-40B4-BE49-F238E27FC236}">
                  <a16:creationId xmlns:a16="http://schemas.microsoft.com/office/drawing/2014/main" id="{00000000-0008-0000-0800-00008B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125</xdr:row>
          <xdr:rowOff>95250</xdr:rowOff>
        </xdr:from>
        <xdr:to>
          <xdr:col>13</xdr:col>
          <xdr:colOff>85725</xdr:colOff>
          <xdr:row>126</xdr:row>
          <xdr:rowOff>114300</xdr:rowOff>
        </xdr:to>
        <xdr:sp macro="" textlink="">
          <xdr:nvSpPr>
            <xdr:cNvPr id="120716" name="Check Box 6028" hidden="1">
              <a:extLst>
                <a:ext uri="{63B3BB69-23CF-44E3-9099-C40C66FF867C}">
                  <a14:compatExt spid="_x0000_s120716"/>
                </a:ext>
                <a:ext uri="{FF2B5EF4-FFF2-40B4-BE49-F238E27FC236}">
                  <a16:creationId xmlns:a16="http://schemas.microsoft.com/office/drawing/2014/main" id="{00000000-0008-0000-0800-00008C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125</xdr:row>
          <xdr:rowOff>95250</xdr:rowOff>
        </xdr:from>
        <xdr:to>
          <xdr:col>21</xdr:col>
          <xdr:colOff>9525</xdr:colOff>
          <xdr:row>126</xdr:row>
          <xdr:rowOff>114300</xdr:rowOff>
        </xdr:to>
        <xdr:sp macro="" textlink="">
          <xdr:nvSpPr>
            <xdr:cNvPr id="120717" name="Check Box 6029" hidden="1">
              <a:extLst>
                <a:ext uri="{63B3BB69-23CF-44E3-9099-C40C66FF867C}">
                  <a14:compatExt spid="_x0000_s120717"/>
                </a:ext>
                <a:ext uri="{FF2B5EF4-FFF2-40B4-BE49-F238E27FC236}">
                  <a16:creationId xmlns:a16="http://schemas.microsoft.com/office/drawing/2014/main" id="{00000000-0008-0000-0800-00008D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125</xdr:row>
          <xdr:rowOff>95250</xdr:rowOff>
        </xdr:from>
        <xdr:to>
          <xdr:col>26</xdr:col>
          <xdr:colOff>85725</xdr:colOff>
          <xdr:row>126</xdr:row>
          <xdr:rowOff>114300</xdr:rowOff>
        </xdr:to>
        <xdr:sp macro="" textlink="">
          <xdr:nvSpPr>
            <xdr:cNvPr id="120718" name="Check Box 6030" hidden="1">
              <a:extLst>
                <a:ext uri="{63B3BB69-23CF-44E3-9099-C40C66FF867C}">
                  <a14:compatExt spid="_x0000_s120718"/>
                </a:ext>
                <a:ext uri="{FF2B5EF4-FFF2-40B4-BE49-F238E27FC236}">
                  <a16:creationId xmlns:a16="http://schemas.microsoft.com/office/drawing/2014/main" id="{00000000-0008-0000-0800-00008E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125</xdr:row>
          <xdr:rowOff>85725</xdr:rowOff>
        </xdr:from>
        <xdr:to>
          <xdr:col>31</xdr:col>
          <xdr:colOff>0</xdr:colOff>
          <xdr:row>126</xdr:row>
          <xdr:rowOff>104775</xdr:rowOff>
        </xdr:to>
        <xdr:sp macro="" textlink="">
          <xdr:nvSpPr>
            <xdr:cNvPr id="120719" name="Check Box 6031" hidden="1">
              <a:extLst>
                <a:ext uri="{63B3BB69-23CF-44E3-9099-C40C66FF867C}">
                  <a14:compatExt spid="_x0000_s120719"/>
                </a:ext>
                <a:ext uri="{FF2B5EF4-FFF2-40B4-BE49-F238E27FC236}">
                  <a16:creationId xmlns:a16="http://schemas.microsoft.com/office/drawing/2014/main" id="{00000000-0008-0000-0800-00008F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135</xdr:row>
          <xdr:rowOff>95250</xdr:rowOff>
        </xdr:from>
        <xdr:to>
          <xdr:col>13</xdr:col>
          <xdr:colOff>85725</xdr:colOff>
          <xdr:row>136</xdr:row>
          <xdr:rowOff>114300</xdr:rowOff>
        </xdr:to>
        <xdr:sp macro="" textlink="">
          <xdr:nvSpPr>
            <xdr:cNvPr id="120724" name="Check Box 6036" hidden="1">
              <a:extLst>
                <a:ext uri="{63B3BB69-23CF-44E3-9099-C40C66FF867C}">
                  <a14:compatExt spid="_x0000_s120724"/>
                </a:ext>
                <a:ext uri="{FF2B5EF4-FFF2-40B4-BE49-F238E27FC236}">
                  <a16:creationId xmlns:a16="http://schemas.microsoft.com/office/drawing/2014/main" id="{00000000-0008-0000-0800-000094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135</xdr:row>
          <xdr:rowOff>95250</xdr:rowOff>
        </xdr:from>
        <xdr:to>
          <xdr:col>21</xdr:col>
          <xdr:colOff>9525</xdr:colOff>
          <xdr:row>136</xdr:row>
          <xdr:rowOff>114300</xdr:rowOff>
        </xdr:to>
        <xdr:sp macro="" textlink="">
          <xdr:nvSpPr>
            <xdr:cNvPr id="120725" name="Check Box 6037" hidden="1">
              <a:extLst>
                <a:ext uri="{63B3BB69-23CF-44E3-9099-C40C66FF867C}">
                  <a14:compatExt spid="_x0000_s120725"/>
                </a:ext>
                <a:ext uri="{FF2B5EF4-FFF2-40B4-BE49-F238E27FC236}">
                  <a16:creationId xmlns:a16="http://schemas.microsoft.com/office/drawing/2014/main" id="{00000000-0008-0000-0800-000095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135</xdr:row>
          <xdr:rowOff>95250</xdr:rowOff>
        </xdr:from>
        <xdr:to>
          <xdr:col>26</xdr:col>
          <xdr:colOff>85725</xdr:colOff>
          <xdr:row>136</xdr:row>
          <xdr:rowOff>114300</xdr:rowOff>
        </xdr:to>
        <xdr:sp macro="" textlink="">
          <xdr:nvSpPr>
            <xdr:cNvPr id="120726" name="Check Box 6038" hidden="1">
              <a:extLst>
                <a:ext uri="{63B3BB69-23CF-44E3-9099-C40C66FF867C}">
                  <a14:compatExt spid="_x0000_s120726"/>
                </a:ext>
                <a:ext uri="{FF2B5EF4-FFF2-40B4-BE49-F238E27FC236}">
                  <a16:creationId xmlns:a16="http://schemas.microsoft.com/office/drawing/2014/main" id="{00000000-0008-0000-0800-000096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135</xdr:row>
          <xdr:rowOff>85725</xdr:rowOff>
        </xdr:from>
        <xdr:to>
          <xdr:col>31</xdr:col>
          <xdr:colOff>0</xdr:colOff>
          <xdr:row>136</xdr:row>
          <xdr:rowOff>104775</xdr:rowOff>
        </xdr:to>
        <xdr:sp macro="" textlink="">
          <xdr:nvSpPr>
            <xdr:cNvPr id="120727" name="Check Box 6039" hidden="1">
              <a:extLst>
                <a:ext uri="{63B3BB69-23CF-44E3-9099-C40C66FF867C}">
                  <a14:compatExt spid="_x0000_s120727"/>
                </a:ext>
                <a:ext uri="{FF2B5EF4-FFF2-40B4-BE49-F238E27FC236}">
                  <a16:creationId xmlns:a16="http://schemas.microsoft.com/office/drawing/2014/main" id="{00000000-0008-0000-0800-000097D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85726</xdr:colOff>
      <xdr:row>0</xdr:row>
      <xdr:rowOff>123824</xdr:rowOff>
    </xdr:from>
    <xdr:to>
      <xdr:col>5</xdr:col>
      <xdr:colOff>133350</xdr:colOff>
      <xdr:row>3</xdr:row>
      <xdr:rowOff>38099</xdr:rowOff>
    </xdr:to>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85726" y="123824"/>
          <a:ext cx="952499" cy="4286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  </a:t>
          </a:r>
          <a:r>
            <a:rPr kumimoji="1" lang="ja-JP" altLang="en-US" sz="1400" b="1">
              <a:latin typeface="HG丸ｺﾞｼｯｸM-PRO" panose="020F0600000000000000" pitchFamily="50" charset="-128"/>
              <a:ea typeface="HG丸ｺﾞｼｯｸM-PRO" panose="020F0600000000000000" pitchFamily="50" charset="-128"/>
            </a:rPr>
            <a:t>別紙</a:t>
          </a:r>
          <a:r>
            <a:rPr kumimoji="1" lang="en-US" altLang="ja-JP" sz="1400" b="1">
              <a:latin typeface="HG丸ｺﾞｼｯｸM-PRO" panose="020F0600000000000000" pitchFamily="50" charset="-128"/>
              <a:ea typeface="HG丸ｺﾞｼｯｸM-PRO" panose="020F0600000000000000" pitchFamily="50" charset="-128"/>
            </a:rPr>
            <a:t>1</a:t>
          </a:r>
          <a:endParaRPr kumimoji="1" lang="ja-JP" altLang="en-US" sz="1400" b="1">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66675</xdr:colOff>
      <xdr:row>4</xdr:row>
      <xdr:rowOff>38101</xdr:rowOff>
    </xdr:from>
    <xdr:to>
      <xdr:col>3</xdr:col>
      <xdr:colOff>542925</xdr:colOff>
      <xdr:row>4</xdr:row>
      <xdr:rowOff>438150</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352425" y="1752601"/>
          <a:ext cx="1504950" cy="400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記入例</a:t>
          </a:r>
          <a:r>
            <a:rPr kumimoji="1" lang="en-US" altLang="ja-JP" sz="2000" b="1"/>
            <a:t>】</a:t>
          </a:r>
          <a:r>
            <a:rPr kumimoji="1" lang="ja-JP" altLang="en-US" sz="1100"/>
            <a:t>									</a:t>
          </a:r>
        </a:p>
        <a:p>
          <a:endParaRPr kumimoji="1" lang="ja-JP" altLang="en-US" sz="1100"/>
        </a:p>
      </xdr:txBody>
    </xdr:sp>
    <xdr:clientData/>
  </xdr:twoCellAnchor>
  <xdr:twoCellAnchor>
    <xdr:from>
      <xdr:col>0</xdr:col>
      <xdr:colOff>133350</xdr:colOff>
      <xdr:row>0</xdr:row>
      <xdr:rowOff>114300</xdr:rowOff>
    </xdr:from>
    <xdr:to>
      <xdr:col>2</xdr:col>
      <xdr:colOff>409575</xdr:colOff>
      <xdr:row>0</xdr:row>
      <xdr:rowOff>457200</xdr:rowOff>
    </xdr:to>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133350" y="114300"/>
          <a:ext cx="1143000" cy="3429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別紙４</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4</xdr:col>
      <xdr:colOff>57150</xdr:colOff>
      <xdr:row>2</xdr:row>
      <xdr:rowOff>161926</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85725" y="85725"/>
          <a:ext cx="847725" cy="39052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latin typeface="HG丸ｺﾞｼｯｸM-PRO" panose="020F0600000000000000" pitchFamily="50" charset="-128"/>
              <a:ea typeface="HG丸ｺﾞｼｯｸM-PRO" panose="020F0600000000000000" pitchFamily="50" charset="-128"/>
            </a:rPr>
            <a:t>別紙</a:t>
          </a:r>
          <a:r>
            <a:rPr kumimoji="1" lang="en-US" altLang="ja-JP" sz="1600" b="1">
              <a:latin typeface="HG丸ｺﾞｼｯｸM-PRO" panose="020F0600000000000000" pitchFamily="50" charset="-128"/>
              <a:ea typeface="HG丸ｺﾞｼｯｸM-PRO" panose="020F0600000000000000" pitchFamily="50" charset="-128"/>
            </a:rPr>
            <a:t>5</a:t>
          </a:r>
          <a:endParaRPr kumimoji="1" lang="ja-JP" altLang="en-US" sz="1600" b="1">
            <a:latin typeface="HG丸ｺﾞｼｯｸM-PRO" panose="020F0600000000000000" pitchFamily="50" charset="-128"/>
            <a:ea typeface="HG丸ｺﾞｼｯｸM-PRO" panose="020F06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yoko\Desktop\&#22522;&#28310;\R1(hoikujo)jizenteishutusidy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監査実施計画"/>
      <sheetName val="システム・祝日データ"/>
      <sheetName val="表紙・運営１(P1,2,3,4,5,6)"/>
      <sheetName val="運営２(職配)(P7,8,9) (2)"/>
      <sheetName val="運営３（その他）(P10,11,12,13)"/>
      <sheetName val="処遇1(P14,15,16,17,18,19)"/>
      <sheetName val="会計１(P22,23,24,25)"/>
      <sheetName val="確認制度(P26,27,28)"/>
      <sheetName val="【別紙】提出資料一覧"/>
      <sheetName val="在籍職員名簿"/>
      <sheetName val="異動・退職職員名簿"/>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テーブル2" displayName="テーブル2" ref="A1:C37" totalsRowShown="0">
  <autoFilter ref="A1:C37" xr:uid="{00000000-0009-0000-0100-000004000000}"/>
  <tableColumns count="3">
    <tableColumn id="1" xr3:uid="{00000000-0010-0000-0000-000001000000}" name="項目"/>
    <tableColumn id="2" xr3:uid="{00000000-0010-0000-0000-000002000000}" name="内容" dataDxfId="682"/>
    <tableColumn id="3" xr3:uid="{00000000-0010-0000-0000-000003000000}" name="判定" dataDxfId="681"/>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omments" Target="../comments1.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87.xml"/><Relationship Id="rId21" Type="http://schemas.openxmlformats.org/officeDocument/2006/relationships/ctrlProp" Target="../ctrlProps/ctrlProp191.xml"/><Relationship Id="rId42" Type="http://schemas.openxmlformats.org/officeDocument/2006/relationships/ctrlProp" Target="../ctrlProps/ctrlProp212.xml"/><Relationship Id="rId63" Type="http://schemas.openxmlformats.org/officeDocument/2006/relationships/ctrlProp" Target="../ctrlProps/ctrlProp233.xml"/><Relationship Id="rId84" Type="http://schemas.openxmlformats.org/officeDocument/2006/relationships/ctrlProp" Target="../ctrlProps/ctrlProp254.xml"/><Relationship Id="rId138" Type="http://schemas.openxmlformats.org/officeDocument/2006/relationships/ctrlProp" Target="../ctrlProps/ctrlProp308.xml"/><Relationship Id="rId159" Type="http://schemas.openxmlformats.org/officeDocument/2006/relationships/ctrlProp" Target="../ctrlProps/ctrlProp329.xml"/><Relationship Id="rId170" Type="http://schemas.openxmlformats.org/officeDocument/2006/relationships/ctrlProp" Target="../ctrlProps/ctrlProp340.xml"/><Relationship Id="rId191" Type="http://schemas.openxmlformats.org/officeDocument/2006/relationships/ctrlProp" Target="../ctrlProps/ctrlProp361.xml"/><Relationship Id="rId107" Type="http://schemas.openxmlformats.org/officeDocument/2006/relationships/ctrlProp" Target="../ctrlProps/ctrlProp277.xml"/><Relationship Id="rId11" Type="http://schemas.openxmlformats.org/officeDocument/2006/relationships/ctrlProp" Target="../ctrlProps/ctrlProp181.xml"/><Relationship Id="rId32" Type="http://schemas.openxmlformats.org/officeDocument/2006/relationships/ctrlProp" Target="../ctrlProps/ctrlProp202.xml"/><Relationship Id="rId53" Type="http://schemas.openxmlformats.org/officeDocument/2006/relationships/ctrlProp" Target="../ctrlProps/ctrlProp223.xml"/><Relationship Id="rId74" Type="http://schemas.openxmlformats.org/officeDocument/2006/relationships/ctrlProp" Target="../ctrlProps/ctrlProp244.xml"/><Relationship Id="rId128" Type="http://schemas.openxmlformats.org/officeDocument/2006/relationships/ctrlProp" Target="../ctrlProps/ctrlProp298.xml"/><Relationship Id="rId149" Type="http://schemas.openxmlformats.org/officeDocument/2006/relationships/ctrlProp" Target="../ctrlProps/ctrlProp319.xml"/><Relationship Id="rId5" Type="http://schemas.openxmlformats.org/officeDocument/2006/relationships/ctrlProp" Target="../ctrlProps/ctrlProp175.xml"/><Relationship Id="rId95" Type="http://schemas.openxmlformats.org/officeDocument/2006/relationships/ctrlProp" Target="../ctrlProps/ctrlProp265.xml"/><Relationship Id="rId160" Type="http://schemas.openxmlformats.org/officeDocument/2006/relationships/ctrlProp" Target="../ctrlProps/ctrlProp330.xml"/><Relationship Id="rId181" Type="http://schemas.openxmlformats.org/officeDocument/2006/relationships/ctrlProp" Target="../ctrlProps/ctrlProp351.xml"/><Relationship Id="rId22" Type="http://schemas.openxmlformats.org/officeDocument/2006/relationships/ctrlProp" Target="../ctrlProps/ctrlProp192.xml"/><Relationship Id="rId43" Type="http://schemas.openxmlformats.org/officeDocument/2006/relationships/ctrlProp" Target="../ctrlProps/ctrlProp213.xml"/><Relationship Id="rId64" Type="http://schemas.openxmlformats.org/officeDocument/2006/relationships/ctrlProp" Target="../ctrlProps/ctrlProp234.xml"/><Relationship Id="rId118" Type="http://schemas.openxmlformats.org/officeDocument/2006/relationships/ctrlProp" Target="../ctrlProps/ctrlProp288.xml"/><Relationship Id="rId139" Type="http://schemas.openxmlformats.org/officeDocument/2006/relationships/ctrlProp" Target="../ctrlProps/ctrlProp309.xml"/><Relationship Id="rId85" Type="http://schemas.openxmlformats.org/officeDocument/2006/relationships/ctrlProp" Target="../ctrlProps/ctrlProp255.xml"/><Relationship Id="rId150" Type="http://schemas.openxmlformats.org/officeDocument/2006/relationships/ctrlProp" Target="../ctrlProps/ctrlProp320.xml"/><Relationship Id="rId171" Type="http://schemas.openxmlformats.org/officeDocument/2006/relationships/ctrlProp" Target="../ctrlProps/ctrlProp341.xml"/><Relationship Id="rId192" Type="http://schemas.openxmlformats.org/officeDocument/2006/relationships/ctrlProp" Target="../ctrlProps/ctrlProp362.xml"/><Relationship Id="rId12" Type="http://schemas.openxmlformats.org/officeDocument/2006/relationships/ctrlProp" Target="../ctrlProps/ctrlProp182.xml"/><Relationship Id="rId33" Type="http://schemas.openxmlformats.org/officeDocument/2006/relationships/ctrlProp" Target="../ctrlProps/ctrlProp203.xml"/><Relationship Id="rId108" Type="http://schemas.openxmlformats.org/officeDocument/2006/relationships/ctrlProp" Target="../ctrlProps/ctrlProp278.xml"/><Relationship Id="rId129" Type="http://schemas.openxmlformats.org/officeDocument/2006/relationships/ctrlProp" Target="../ctrlProps/ctrlProp299.xml"/><Relationship Id="rId54" Type="http://schemas.openxmlformats.org/officeDocument/2006/relationships/ctrlProp" Target="../ctrlProps/ctrlProp224.xml"/><Relationship Id="rId75" Type="http://schemas.openxmlformats.org/officeDocument/2006/relationships/ctrlProp" Target="../ctrlProps/ctrlProp245.xml"/><Relationship Id="rId96" Type="http://schemas.openxmlformats.org/officeDocument/2006/relationships/ctrlProp" Target="../ctrlProps/ctrlProp266.xml"/><Relationship Id="rId140" Type="http://schemas.openxmlformats.org/officeDocument/2006/relationships/ctrlProp" Target="../ctrlProps/ctrlProp310.xml"/><Relationship Id="rId161" Type="http://schemas.openxmlformats.org/officeDocument/2006/relationships/ctrlProp" Target="../ctrlProps/ctrlProp331.xml"/><Relationship Id="rId182" Type="http://schemas.openxmlformats.org/officeDocument/2006/relationships/ctrlProp" Target="../ctrlProps/ctrlProp352.xml"/><Relationship Id="rId6" Type="http://schemas.openxmlformats.org/officeDocument/2006/relationships/ctrlProp" Target="../ctrlProps/ctrlProp176.xml"/><Relationship Id="rId23" Type="http://schemas.openxmlformats.org/officeDocument/2006/relationships/ctrlProp" Target="../ctrlProps/ctrlProp193.xml"/><Relationship Id="rId119" Type="http://schemas.openxmlformats.org/officeDocument/2006/relationships/ctrlProp" Target="../ctrlProps/ctrlProp289.xml"/><Relationship Id="rId44" Type="http://schemas.openxmlformats.org/officeDocument/2006/relationships/ctrlProp" Target="../ctrlProps/ctrlProp214.xml"/><Relationship Id="rId65" Type="http://schemas.openxmlformats.org/officeDocument/2006/relationships/ctrlProp" Target="../ctrlProps/ctrlProp235.xml"/><Relationship Id="rId86" Type="http://schemas.openxmlformats.org/officeDocument/2006/relationships/ctrlProp" Target="../ctrlProps/ctrlProp256.xml"/><Relationship Id="rId130" Type="http://schemas.openxmlformats.org/officeDocument/2006/relationships/ctrlProp" Target="../ctrlProps/ctrlProp300.xml"/><Relationship Id="rId151" Type="http://schemas.openxmlformats.org/officeDocument/2006/relationships/ctrlProp" Target="../ctrlProps/ctrlProp321.xml"/><Relationship Id="rId172" Type="http://schemas.openxmlformats.org/officeDocument/2006/relationships/ctrlProp" Target="../ctrlProps/ctrlProp342.xml"/><Relationship Id="rId193" Type="http://schemas.openxmlformats.org/officeDocument/2006/relationships/ctrlProp" Target="../ctrlProps/ctrlProp363.xml"/><Relationship Id="rId13" Type="http://schemas.openxmlformats.org/officeDocument/2006/relationships/ctrlProp" Target="../ctrlProps/ctrlProp183.xml"/><Relationship Id="rId109" Type="http://schemas.openxmlformats.org/officeDocument/2006/relationships/ctrlProp" Target="../ctrlProps/ctrlProp279.xml"/><Relationship Id="rId34" Type="http://schemas.openxmlformats.org/officeDocument/2006/relationships/ctrlProp" Target="../ctrlProps/ctrlProp204.xml"/><Relationship Id="rId50" Type="http://schemas.openxmlformats.org/officeDocument/2006/relationships/ctrlProp" Target="../ctrlProps/ctrlProp220.xml"/><Relationship Id="rId55" Type="http://schemas.openxmlformats.org/officeDocument/2006/relationships/ctrlProp" Target="../ctrlProps/ctrlProp225.xml"/><Relationship Id="rId76" Type="http://schemas.openxmlformats.org/officeDocument/2006/relationships/ctrlProp" Target="../ctrlProps/ctrlProp246.xml"/><Relationship Id="rId97" Type="http://schemas.openxmlformats.org/officeDocument/2006/relationships/ctrlProp" Target="../ctrlProps/ctrlProp267.xml"/><Relationship Id="rId104" Type="http://schemas.openxmlformats.org/officeDocument/2006/relationships/ctrlProp" Target="../ctrlProps/ctrlProp274.xml"/><Relationship Id="rId120" Type="http://schemas.openxmlformats.org/officeDocument/2006/relationships/ctrlProp" Target="../ctrlProps/ctrlProp290.xml"/><Relationship Id="rId125" Type="http://schemas.openxmlformats.org/officeDocument/2006/relationships/ctrlProp" Target="../ctrlProps/ctrlProp295.xml"/><Relationship Id="rId141" Type="http://schemas.openxmlformats.org/officeDocument/2006/relationships/ctrlProp" Target="../ctrlProps/ctrlProp311.xml"/><Relationship Id="rId146" Type="http://schemas.openxmlformats.org/officeDocument/2006/relationships/ctrlProp" Target="../ctrlProps/ctrlProp316.xml"/><Relationship Id="rId167" Type="http://schemas.openxmlformats.org/officeDocument/2006/relationships/ctrlProp" Target="../ctrlProps/ctrlProp337.xml"/><Relationship Id="rId188" Type="http://schemas.openxmlformats.org/officeDocument/2006/relationships/ctrlProp" Target="../ctrlProps/ctrlProp358.xml"/><Relationship Id="rId7" Type="http://schemas.openxmlformats.org/officeDocument/2006/relationships/ctrlProp" Target="../ctrlProps/ctrlProp177.xml"/><Relationship Id="rId71" Type="http://schemas.openxmlformats.org/officeDocument/2006/relationships/ctrlProp" Target="../ctrlProps/ctrlProp241.xml"/><Relationship Id="rId92" Type="http://schemas.openxmlformats.org/officeDocument/2006/relationships/ctrlProp" Target="../ctrlProps/ctrlProp262.xml"/><Relationship Id="rId162" Type="http://schemas.openxmlformats.org/officeDocument/2006/relationships/ctrlProp" Target="../ctrlProps/ctrlProp332.xml"/><Relationship Id="rId183" Type="http://schemas.openxmlformats.org/officeDocument/2006/relationships/ctrlProp" Target="../ctrlProps/ctrlProp353.xml"/><Relationship Id="rId2" Type="http://schemas.openxmlformats.org/officeDocument/2006/relationships/drawing" Target="../drawings/drawing2.xml"/><Relationship Id="rId29" Type="http://schemas.openxmlformats.org/officeDocument/2006/relationships/ctrlProp" Target="../ctrlProps/ctrlProp199.xml"/><Relationship Id="rId24" Type="http://schemas.openxmlformats.org/officeDocument/2006/relationships/ctrlProp" Target="../ctrlProps/ctrlProp194.xml"/><Relationship Id="rId40" Type="http://schemas.openxmlformats.org/officeDocument/2006/relationships/ctrlProp" Target="../ctrlProps/ctrlProp210.xml"/><Relationship Id="rId45" Type="http://schemas.openxmlformats.org/officeDocument/2006/relationships/ctrlProp" Target="../ctrlProps/ctrlProp215.xml"/><Relationship Id="rId66" Type="http://schemas.openxmlformats.org/officeDocument/2006/relationships/ctrlProp" Target="../ctrlProps/ctrlProp236.xml"/><Relationship Id="rId87" Type="http://schemas.openxmlformats.org/officeDocument/2006/relationships/ctrlProp" Target="../ctrlProps/ctrlProp257.xml"/><Relationship Id="rId110" Type="http://schemas.openxmlformats.org/officeDocument/2006/relationships/ctrlProp" Target="../ctrlProps/ctrlProp280.xml"/><Relationship Id="rId115" Type="http://schemas.openxmlformats.org/officeDocument/2006/relationships/ctrlProp" Target="../ctrlProps/ctrlProp285.xml"/><Relationship Id="rId131" Type="http://schemas.openxmlformats.org/officeDocument/2006/relationships/ctrlProp" Target="../ctrlProps/ctrlProp301.xml"/><Relationship Id="rId136" Type="http://schemas.openxmlformats.org/officeDocument/2006/relationships/ctrlProp" Target="../ctrlProps/ctrlProp306.xml"/><Relationship Id="rId157" Type="http://schemas.openxmlformats.org/officeDocument/2006/relationships/ctrlProp" Target="../ctrlProps/ctrlProp327.xml"/><Relationship Id="rId178" Type="http://schemas.openxmlformats.org/officeDocument/2006/relationships/ctrlProp" Target="../ctrlProps/ctrlProp348.xml"/><Relationship Id="rId61" Type="http://schemas.openxmlformats.org/officeDocument/2006/relationships/ctrlProp" Target="../ctrlProps/ctrlProp231.xml"/><Relationship Id="rId82" Type="http://schemas.openxmlformats.org/officeDocument/2006/relationships/ctrlProp" Target="../ctrlProps/ctrlProp252.xml"/><Relationship Id="rId152" Type="http://schemas.openxmlformats.org/officeDocument/2006/relationships/ctrlProp" Target="../ctrlProps/ctrlProp322.xml"/><Relationship Id="rId173" Type="http://schemas.openxmlformats.org/officeDocument/2006/relationships/ctrlProp" Target="../ctrlProps/ctrlProp343.xml"/><Relationship Id="rId194" Type="http://schemas.openxmlformats.org/officeDocument/2006/relationships/ctrlProp" Target="../ctrlProps/ctrlProp364.xml"/><Relationship Id="rId19" Type="http://schemas.openxmlformats.org/officeDocument/2006/relationships/ctrlProp" Target="../ctrlProps/ctrlProp189.xml"/><Relationship Id="rId14" Type="http://schemas.openxmlformats.org/officeDocument/2006/relationships/ctrlProp" Target="../ctrlProps/ctrlProp184.xml"/><Relationship Id="rId30" Type="http://schemas.openxmlformats.org/officeDocument/2006/relationships/ctrlProp" Target="../ctrlProps/ctrlProp200.xml"/><Relationship Id="rId35" Type="http://schemas.openxmlformats.org/officeDocument/2006/relationships/ctrlProp" Target="../ctrlProps/ctrlProp205.xml"/><Relationship Id="rId56" Type="http://schemas.openxmlformats.org/officeDocument/2006/relationships/ctrlProp" Target="../ctrlProps/ctrlProp226.xml"/><Relationship Id="rId77" Type="http://schemas.openxmlformats.org/officeDocument/2006/relationships/ctrlProp" Target="../ctrlProps/ctrlProp247.xml"/><Relationship Id="rId100" Type="http://schemas.openxmlformats.org/officeDocument/2006/relationships/ctrlProp" Target="../ctrlProps/ctrlProp270.xml"/><Relationship Id="rId105" Type="http://schemas.openxmlformats.org/officeDocument/2006/relationships/ctrlProp" Target="../ctrlProps/ctrlProp275.xml"/><Relationship Id="rId126" Type="http://schemas.openxmlformats.org/officeDocument/2006/relationships/ctrlProp" Target="../ctrlProps/ctrlProp296.xml"/><Relationship Id="rId147" Type="http://schemas.openxmlformats.org/officeDocument/2006/relationships/ctrlProp" Target="../ctrlProps/ctrlProp317.xml"/><Relationship Id="rId168" Type="http://schemas.openxmlformats.org/officeDocument/2006/relationships/ctrlProp" Target="../ctrlProps/ctrlProp338.xml"/><Relationship Id="rId8" Type="http://schemas.openxmlformats.org/officeDocument/2006/relationships/ctrlProp" Target="../ctrlProps/ctrlProp178.xml"/><Relationship Id="rId51" Type="http://schemas.openxmlformats.org/officeDocument/2006/relationships/ctrlProp" Target="../ctrlProps/ctrlProp221.xml"/><Relationship Id="rId72" Type="http://schemas.openxmlformats.org/officeDocument/2006/relationships/ctrlProp" Target="../ctrlProps/ctrlProp242.xml"/><Relationship Id="rId93" Type="http://schemas.openxmlformats.org/officeDocument/2006/relationships/ctrlProp" Target="../ctrlProps/ctrlProp263.xml"/><Relationship Id="rId98" Type="http://schemas.openxmlformats.org/officeDocument/2006/relationships/ctrlProp" Target="../ctrlProps/ctrlProp268.xml"/><Relationship Id="rId121" Type="http://schemas.openxmlformats.org/officeDocument/2006/relationships/ctrlProp" Target="../ctrlProps/ctrlProp291.xml"/><Relationship Id="rId142" Type="http://schemas.openxmlformats.org/officeDocument/2006/relationships/ctrlProp" Target="../ctrlProps/ctrlProp312.xml"/><Relationship Id="rId163" Type="http://schemas.openxmlformats.org/officeDocument/2006/relationships/ctrlProp" Target="../ctrlProps/ctrlProp333.xml"/><Relationship Id="rId184" Type="http://schemas.openxmlformats.org/officeDocument/2006/relationships/ctrlProp" Target="../ctrlProps/ctrlProp354.xml"/><Relationship Id="rId189" Type="http://schemas.openxmlformats.org/officeDocument/2006/relationships/ctrlProp" Target="../ctrlProps/ctrlProp359.xml"/><Relationship Id="rId3" Type="http://schemas.openxmlformats.org/officeDocument/2006/relationships/vmlDrawing" Target="../drawings/vmlDrawing3.vml"/><Relationship Id="rId25" Type="http://schemas.openxmlformats.org/officeDocument/2006/relationships/ctrlProp" Target="../ctrlProps/ctrlProp195.xml"/><Relationship Id="rId46" Type="http://schemas.openxmlformats.org/officeDocument/2006/relationships/ctrlProp" Target="../ctrlProps/ctrlProp216.xml"/><Relationship Id="rId67" Type="http://schemas.openxmlformats.org/officeDocument/2006/relationships/ctrlProp" Target="../ctrlProps/ctrlProp237.xml"/><Relationship Id="rId116" Type="http://schemas.openxmlformats.org/officeDocument/2006/relationships/ctrlProp" Target="../ctrlProps/ctrlProp286.xml"/><Relationship Id="rId137" Type="http://schemas.openxmlformats.org/officeDocument/2006/relationships/ctrlProp" Target="../ctrlProps/ctrlProp307.xml"/><Relationship Id="rId158" Type="http://schemas.openxmlformats.org/officeDocument/2006/relationships/ctrlProp" Target="../ctrlProps/ctrlProp328.xml"/><Relationship Id="rId20" Type="http://schemas.openxmlformats.org/officeDocument/2006/relationships/ctrlProp" Target="../ctrlProps/ctrlProp190.xml"/><Relationship Id="rId41" Type="http://schemas.openxmlformats.org/officeDocument/2006/relationships/ctrlProp" Target="../ctrlProps/ctrlProp211.xml"/><Relationship Id="rId62" Type="http://schemas.openxmlformats.org/officeDocument/2006/relationships/ctrlProp" Target="../ctrlProps/ctrlProp232.xml"/><Relationship Id="rId83" Type="http://schemas.openxmlformats.org/officeDocument/2006/relationships/ctrlProp" Target="../ctrlProps/ctrlProp253.xml"/><Relationship Id="rId88" Type="http://schemas.openxmlformats.org/officeDocument/2006/relationships/ctrlProp" Target="../ctrlProps/ctrlProp258.xml"/><Relationship Id="rId111" Type="http://schemas.openxmlformats.org/officeDocument/2006/relationships/ctrlProp" Target="../ctrlProps/ctrlProp281.xml"/><Relationship Id="rId132" Type="http://schemas.openxmlformats.org/officeDocument/2006/relationships/ctrlProp" Target="../ctrlProps/ctrlProp302.xml"/><Relationship Id="rId153" Type="http://schemas.openxmlformats.org/officeDocument/2006/relationships/ctrlProp" Target="../ctrlProps/ctrlProp323.xml"/><Relationship Id="rId174" Type="http://schemas.openxmlformats.org/officeDocument/2006/relationships/ctrlProp" Target="../ctrlProps/ctrlProp344.xml"/><Relationship Id="rId179" Type="http://schemas.openxmlformats.org/officeDocument/2006/relationships/ctrlProp" Target="../ctrlProps/ctrlProp349.xml"/><Relationship Id="rId195" Type="http://schemas.openxmlformats.org/officeDocument/2006/relationships/ctrlProp" Target="../ctrlProps/ctrlProp365.xml"/><Relationship Id="rId190" Type="http://schemas.openxmlformats.org/officeDocument/2006/relationships/ctrlProp" Target="../ctrlProps/ctrlProp360.xml"/><Relationship Id="rId15" Type="http://schemas.openxmlformats.org/officeDocument/2006/relationships/ctrlProp" Target="../ctrlProps/ctrlProp185.xml"/><Relationship Id="rId36" Type="http://schemas.openxmlformats.org/officeDocument/2006/relationships/ctrlProp" Target="../ctrlProps/ctrlProp206.xml"/><Relationship Id="rId57" Type="http://schemas.openxmlformats.org/officeDocument/2006/relationships/ctrlProp" Target="../ctrlProps/ctrlProp227.xml"/><Relationship Id="rId106" Type="http://schemas.openxmlformats.org/officeDocument/2006/relationships/ctrlProp" Target="../ctrlProps/ctrlProp276.xml"/><Relationship Id="rId127" Type="http://schemas.openxmlformats.org/officeDocument/2006/relationships/ctrlProp" Target="../ctrlProps/ctrlProp297.xml"/><Relationship Id="rId10" Type="http://schemas.openxmlformats.org/officeDocument/2006/relationships/ctrlProp" Target="../ctrlProps/ctrlProp180.xml"/><Relationship Id="rId31" Type="http://schemas.openxmlformats.org/officeDocument/2006/relationships/ctrlProp" Target="../ctrlProps/ctrlProp201.xml"/><Relationship Id="rId52" Type="http://schemas.openxmlformats.org/officeDocument/2006/relationships/ctrlProp" Target="../ctrlProps/ctrlProp222.xml"/><Relationship Id="rId73" Type="http://schemas.openxmlformats.org/officeDocument/2006/relationships/ctrlProp" Target="../ctrlProps/ctrlProp243.xml"/><Relationship Id="rId78" Type="http://schemas.openxmlformats.org/officeDocument/2006/relationships/ctrlProp" Target="../ctrlProps/ctrlProp248.xml"/><Relationship Id="rId94" Type="http://schemas.openxmlformats.org/officeDocument/2006/relationships/ctrlProp" Target="../ctrlProps/ctrlProp264.xml"/><Relationship Id="rId99" Type="http://schemas.openxmlformats.org/officeDocument/2006/relationships/ctrlProp" Target="../ctrlProps/ctrlProp269.xml"/><Relationship Id="rId101" Type="http://schemas.openxmlformats.org/officeDocument/2006/relationships/ctrlProp" Target="../ctrlProps/ctrlProp271.xml"/><Relationship Id="rId122" Type="http://schemas.openxmlformats.org/officeDocument/2006/relationships/ctrlProp" Target="../ctrlProps/ctrlProp292.xml"/><Relationship Id="rId143" Type="http://schemas.openxmlformats.org/officeDocument/2006/relationships/ctrlProp" Target="../ctrlProps/ctrlProp313.xml"/><Relationship Id="rId148" Type="http://schemas.openxmlformats.org/officeDocument/2006/relationships/ctrlProp" Target="../ctrlProps/ctrlProp318.xml"/><Relationship Id="rId164" Type="http://schemas.openxmlformats.org/officeDocument/2006/relationships/ctrlProp" Target="../ctrlProps/ctrlProp334.xml"/><Relationship Id="rId169" Type="http://schemas.openxmlformats.org/officeDocument/2006/relationships/ctrlProp" Target="../ctrlProps/ctrlProp339.xml"/><Relationship Id="rId185" Type="http://schemas.openxmlformats.org/officeDocument/2006/relationships/ctrlProp" Target="../ctrlProps/ctrlProp355.xml"/><Relationship Id="rId4" Type="http://schemas.openxmlformats.org/officeDocument/2006/relationships/ctrlProp" Target="../ctrlProps/ctrlProp174.xml"/><Relationship Id="rId9" Type="http://schemas.openxmlformats.org/officeDocument/2006/relationships/ctrlProp" Target="../ctrlProps/ctrlProp179.xml"/><Relationship Id="rId180" Type="http://schemas.openxmlformats.org/officeDocument/2006/relationships/ctrlProp" Target="../ctrlProps/ctrlProp350.xml"/><Relationship Id="rId26" Type="http://schemas.openxmlformats.org/officeDocument/2006/relationships/ctrlProp" Target="../ctrlProps/ctrlProp196.xml"/><Relationship Id="rId47" Type="http://schemas.openxmlformats.org/officeDocument/2006/relationships/ctrlProp" Target="../ctrlProps/ctrlProp217.xml"/><Relationship Id="rId68" Type="http://schemas.openxmlformats.org/officeDocument/2006/relationships/ctrlProp" Target="../ctrlProps/ctrlProp238.xml"/><Relationship Id="rId89" Type="http://schemas.openxmlformats.org/officeDocument/2006/relationships/ctrlProp" Target="../ctrlProps/ctrlProp259.xml"/><Relationship Id="rId112" Type="http://schemas.openxmlformats.org/officeDocument/2006/relationships/ctrlProp" Target="../ctrlProps/ctrlProp282.xml"/><Relationship Id="rId133" Type="http://schemas.openxmlformats.org/officeDocument/2006/relationships/ctrlProp" Target="../ctrlProps/ctrlProp303.xml"/><Relationship Id="rId154" Type="http://schemas.openxmlformats.org/officeDocument/2006/relationships/ctrlProp" Target="../ctrlProps/ctrlProp324.xml"/><Relationship Id="rId175" Type="http://schemas.openxmlformats.org/officeDocument/2006/relationships/ctrlProp" Target="../ctrlProps/ctrlProp345.xml"/><Relationship Id="rId16" Type="http://schemas.openxmlformats.org/officeDocument/2006/relationships/ctrlProp" Target="../ctrlProps/ctrlProp186.xml"/><Relationship Id="rId37" Type="http://schemas.openxmlformats.org/officeDocument/2006/relationships/ctrlProp" Target="../ctrlProps/ctrlProp207.xml"/><Relationship Id="rId58" Type="http://schemas.openxmlformats.org/officeDocument/2006/relationships/ctrlProp" Target="../ctrlProps/ctrlProp228.xml"/><Relationship Id="rId79" Type="http://schemas.openxmlformats.org/officeDocument/2006/relationships/ctrlProp" Target="../ctrlProps/ctrlProp249.xml"/><Relationship Id="rId102" Type="http://schemas.openxmlformats.org/officeDocument/2006/relationships/ctrlProp" Target="../ctrlProps/ctrlProp272.xml"/><Relationship Id="rId123" Type="http://schemas.openxmlformats.org/officeDocument/2006/relationships/ctrlProp" Target="../ctrlProps/ctrlProp293.xml"/><Relationship Id="rId144" Type="http://schemas.openxmlformats.org/officeDocument/2006/relationships/ctrlProp" Target="../ctrlProps/ctrlProp314.xml"/><Relationship Id="rId90" Type="http://schemas.openxmlformats.org/officeDocument/2006/relationships/ctrlProp" Target="../ctrlProps/ctrlProp260.xml"/><Relationship Id="rId165" Type="http://schemas.openxmlformats.org/officeDocument/2006/relationships/ctrlProp" Target="../ctrlProps/ctrlProp335.xml"/><Relationship Id="rId186" Type="http://schemas.openxmlformats.org/officeDocument/2006/relationships/ctrlProp" Target="../ctrlProps/ctrlProp356.xml"/><Relationship Id="rId27" Type="http://schemas.openxmlformats.org/officeDocument/2006/relationships/ctrlProp" Target="../ctrlProps/ctrlProp197.xml"/><Relationship Id="rId48" Type="http://schemas.openxmlformats.org/officeDocument/2006/relationships/ctrlProp" Target="../ctrlProps/ctrlProp218.xml"/><Relationship Id="rId69" Type="http://schemas.openxmlformats.org/officeDocument/2006/relationships/ctrlProp" Target="../ctrlProps/ctrlProp239.xml"/><Relationship Id="rId113" Type="http://schemas.openxmlformats.org/officeDocument/2006/relationships/ctrlProp" Target="../ctrlProps/ctrlProp283.xml"/><Relationship Id="rId134" Type="http://schemas.openxmlformats.org/officeDocument/2006/relationships/ctrlProp" Target="../ctrlProps/ctrlProp304.xml"/><Relationship Id="rId80" Type="http://schemas.openxmlformats.org/officeDocument/2006/relationships/ctrlProp" Target="../ctrlProps/ctrlProp250.xml"/><Relationship Id="rId155" Type="http://schemas.openxmlformats.org/officeDocument/2006/relationships/ctrlProp" Target="../ctrlProps/ctrlProp325.xml"/><Relationship Id="rId176" Type="http://schemas.openxmlformats.org/officeDocument/2006/relationships/ctrlProp" Target="../ctrlProps/ctrlProp346.xml"/><Relationship Id="rId17" Type="http://schemas.openxmlformats.org/officeDocument/2006/relationships/ctrlProp" Target="../ctrlProps/ctrlProp187.xml"/><Relationship Id="rId38" Type="http://schemas.openxmlformats.org/officeDocument/2006/relationships/ctrlProp" Target="../ctrlProps/ctrlProp208.xml"/><Relationship Id="rId59" Type="http://schemas.openxmlformats.org/officeDocument/2006/relationships/ctrlProp" Target="../ctrlProps/ctrlProp229.xml"/><Relationship Id="rId103" Type="http://schemas.openxmlformats.org/officeDocument/2006/relationships/ctrlProp" Target="../ctrlProps/ctrlProp273.xml"/><Relationship Id="rId124" Type="http://schemas.openxmlformats.org/officeDocument/2006/relationships/ctrlProp" Target="../ctrlProps/ctrlProp294.xml"/><Relationship Id="rId70" Type="http://schemas.openxmlformats.org/officeDocument/2006/relationships/ctrlProp" Target="../ctrlProps/ctrlProp240.xml"/><Relationship Id="rId91" Type="http://schemas.openxmlformats.org/officeDocument/2006/relationships/ctrlProp" Target="../ctrlProps/ctrlProp261.xml"/><Relationship Id="rId145" Type="http://schemas.openxmlformats.org/officeDocument/2006/relationships/ctrlProp" Target="../ctrlProps/ctrlProp315.xml"/><Relationship Id="rId166" Type="http://schemas.openxmlformats.org/officeDocument/2006/relationships/ctrlProp" Target="../ctrlProps/ctrlProp336.xml"/><Relationship Id="rId187" Type="http://schemas.openxmlformats.org/officeDocument/2006/relationships/ctrlProp" Target="../ctrlProps/ctrlProp357.xml"/><Relationship Id="rId1" Type="http://schemas.openxmlformats.org/officeDocument/2006/relationships/printerSettings" Target="../printerSettings/printerSettings4.bin"/><Relationship Id="rId28" Type="http://schemas.openxmlformats.org/officeDocument/2006/relationships/ctrlProp" Target="../ctrlProps/ctrlProp198.xml"/><Relationship Id="rId49" Type="http://schemas.openxmlformats.org/officeDocument/2006/relationships/ctrlProp" Target="../ctrlProps/ctrlProp219.xml"/><Relationship Id="rId114" Type="http://schemas.openxmlformats.org/officeDocument/2006/relationships/ctrlProp" Target="../ctrlProps/ctrlProp284.xml"/><Relationship Id="rId60" Type="http://schemas.openxmlformats.org/officeDocument/2006/relationships/ctrlProp" Target="../ctrlProps/ctrlProp230.xml"/><Relationship Id="rId81" Type="http://schemas.openxmlformats.org/officeDocument/2006/relationships/ctrlProp" Target="../ctrlProps/ctrlProp251.xml"/><Relationship Id="rId135" Type="http://schemas.openxmlformats.org/officeDocument/2006/relationships/ctrlProp" Target="../ctrlProps/ctrlProp305.xml"/><Relationship Id="rId156" Type="http://schemas.openxmlformats.org/officeDocument/2006/relationships/ctrlProp" Target="../ctrlProps/ctrlProp326.xml"/><Relationship Id="rId177" Type="http://schemas.openxmlformats.org/officeDocument/2006/relationships/ctrlProp" Target="../ctrlProps/ctrlProp347.xml"/><Relationship Id="rId18" Type="http://schemas.openxmlformats.org/officeDocument/2006/relationships/ctrlProp" Target="../ctrlProps/ctrlProp188.xml"/><Relationship Id="rId39" Type="http://schemas.openxmlformats.org/officeDocument/2006/relationships/ctrlProp" Target="../ctrlProps/ctrlProp20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388.xml"/><Relationship Id="rId117" Type="http://schemas.openxmlformats.org/officeDocument/2006/relationships/ctrlProp" Target="../ctrlProps/ctrlProp479.xml"/><Relationship Id="rId21" Type="http://schemas.openxmlformats.org/officeDocument/2006/relationships/ctrlProp" Target="../ctrlProps/ctrlProp383.xml"/><Relationship Id="rId42" Type="http://schemas.openxmlformats.org/officeDocument/2006/relationships/ctrlProp" Target="../ctrlProps/ctrlProp404.xml"/><Relationship Id="rId47" Type="http://schemas.openxmlformats.org/officeDocument/2006/relationships/ctrlProp" Target="../ctrlProps/ctrlProp409.xml"/><Relationship Id="rId63" Type="http://schemas.openxmlformats.org/officeDocument/2006/relationships/ctrlProp" Target="../ctrlProps/ctrlProp425.xml"/><Relationship Id="rId68" Type="http://schemas.openxmlformats.org/officeDocument/2006/relationships/ctrlProp" Target="../ctrlProps/ctrlProp430.xml"/><Relationship Id="rId84" Type="http://schemas.openxmlformats.org/officeDocument/2006/relationships/ctrlProp" Target="../ctrlProps/ctrlProp446.xml"/><Relationship Id="rId89" Type="http://schemas.openxmlformats.org/officeDocument/2006/relationships/ctrlProp" Target="../ctrlProps/ctrlProp451.xml"/><Relationship Id="rId112" Type="http://schemas.openxmlformats.org/officeDocument/2006/relationships/ctrlProp" Target="../ctrlProps/ctrlProp474.xml"/><Relationship Id="rId16" Type="http://schemas.openxmlformats.org/officeDocument/2006/relationships/ctrlProp" Target="../ctrlProps/ctrlProp378.xml"/><Relationship Id="rId107" Type="http://schemas.openxmlformats.org/officeDocument/2006/relationships/ctrlProp" Target="../ctrlProps/ctrlProp469.xml"/><Relationship Id="rId11" Type="http://schemas.openxmlformats.org/officeDocument/2006/relationships/ctrlProp" Target="../ctrlProps/ctrlProp373.xml"/><Relationship Id="rId32" Type="http://schemas.openxmlformats.org/officeDocument/2006/relationships/ctrlProp" Target="../ctrlProps/ctrlProp394.xml"/><Relationship Id="rId37" Type="http://schemas.openxmlformats.org/officeDocument/2006/relationships/ctrlProp" Target="../ctrlProps/ctrlProp399.xml"/><Relationship Id="rId53" Type="http://schemas.openxmlformats.org/officeDocument/2006/relationships/ctrlProp" Target="../ctrlProps/ctrlProp415.xml"/><Relationship Id="rId58" Type="http://schemas.openxmlformats.org/officeDocument/2006/relationships/ctrlProp" Target="../ctrlProps/ctrlProp420.xml"/><Relationship Id="rId74" Type="http://schemas.openxmlformats.org/officeDocument/2006/relationships/ctrlProp" Target="../ctrlProps/ctrlProp436.xml"/><Relationship Id="rId79" Type="http://schemas.openxmlformats.org/officeDocument/2006/relationships/ctrlProp" Target="../ctrlProps/ctrlProp441.xml"/><Relationship Id="rId102" Type="http://schemas.openxmlformats.org/officeDocument/2006/relationships/ctrlProp" Target="../ctrlProps/ctrlProp464.xml"/><Relationship Id="rId123" Type="http://schemas.openxmlformats.org/officeDocument/2006/relationships/ctrlProp" Target="../ctrlProps/ctrlProp485.xml"/><Relationship Id="rId128" Type="http://schemas.openxmlformats.org/officeDocument/2006/relationships/comments" Target="../comments3.xml"/><Relationship Id="rId5" Type="http://schemas.openxmlformats.org/officeDocument/2006/relationships/ctrlProp" Target="../ctrlProps/ctrlProp367.xml"/><Relationship Id="rId90" Type="http://schemas.openxmlformats.org/officeDocument/2006/relationships/ctrlProp" Target="../ctrlProps/ctrlProp452.xml"/><Relationship Id="rId95" Type="http://schemas.openxmlformats.org/officeDocument/2006/relationships/ctrlProp" Target="../ctrlProps/ctrlProp457.xml"/><Relationship Id="rId22" Type="http://schemas.openxmlformats.org/officeDocument/2006/relationships/ctrlProp" Target="../ctrlProps/ctrlProp384.xml"/><Relationship Id="rId27" Type="http://schemas.openxmlformats.org/officeDocument/2006/relationships/ctrlProp" Target="../ctrlProps/ctrlProp389.xml"/><Relationship Id="rId43" Type="http://schemas.openxmlformats.org/officeDocument/2006/relationships/ctrlProp" Target="../ctrlProps/ctrlProp405.xml"/><Relationship Id="rId48" Type="http://schemas.openxmlformats.org/officeDocument/2006/relationships/ctrlProp" Target="../ctrlProps/ctrlProp410.xml"/><Relationship Id="rId64" Type="http://schemas.openxmlformats.org/officeDocument/2006/relationships/ctrlProp" Target="../ctrlProps/ctrlProp426.xml"/><Relationship Id="rId69" Type="http://schemas.openxmlformats.org/officeDocument/2006/relationships/ctrlProp" Target="../ctrlProps/ctrlProp431.xml"/><Relationship Id="rId113" Type="http://schemas.openxmlformats.org/officeDocument/2006/relationships/ctrlProp" Target="../ctrlProps/ctrlProp475.xml"/><Relationship Id="rId118" Type="http://schemas.openxmlformats.org/officeDocument/2006/relationships/ctrlProp" Target="../ctrlProps/ctrlProp480.xml"/><Relationship Id="rId80" Type="http://schemas.openxmlformats.org/officeDocument/2006/relationships/ctrlProp" Target="../ctrlProps/ctrlProp442.xml"/><Relationship Id="rId85" Type="http://schemas.openxmlformats.org/officeDocument/2006/relationships/ctrlProp" Target="../ctrlProps/ctrlProp447.xml"/><Relationship Id="rId12" Type="http://schemas.openxmlformats.org/officeDocument/2006/relationships/ctrlProp" Target="../ctrlProps/ctrlProp374.xml"/><Relationship Id="rId17" Type="http://schemas.openxmlformats.org/officeDocument/2006/relationships/ctrlProp" Target="../ctrlProps/ctrlProp379.xml"/><Relationship Id="rId33" Type="http://schemas.openxmlformats.org/officeDocument/2006/relationships/ctrlProp" Target="../ctrlProps/ctrlProp395.xml"/><Relationship Id="rId38" Type="http://schemas.openxmlformats.org/officeDocument/2006/relationships/ctrlProp" Target="../ctrlProps/ctrlProp400.xml"/><Relationship Id="rId59" Type="http://schemas.openxmlformats.org/officeDocument/2006/relationships/ctrlProp" Target="../ctrlProps/ctrlProp421.xml"/><Relationship Id="rId103" Type="http://schemas.openxmlformats.org/officeDocument/2006/relationships/ctrlProp" Target="../ctrlProps/ctrlProp465.xml"/><Relationship Id="rId108" Type="http://schemas.openxmlformats.org/officeDocument/2006/relationships/ctrlProp" Target="../ctrlProps/ctrlProp470.xml"/><Relationship Id="rId124" Type="http://schemas.openxmlformats.org/officeDocument/2006/relationships/ctrlProp" Target="../ctrlProps/ctrlProp486.xml"/><Relationship Id="rId54" Type="http://schemas.openxmlformats.org/officeDocument/2006/relationships/ctrlProp" Target="../ctrlProps/ctrlProp416.xml"/><Relationship Id="rId70" Type="http://schemas.openxmlformats.org/officeDocument/2006/relationships/ctrlProp" Target="../ctrlProps/ctrlProp432.xml"/><Relationship Id="rId75" Type="http://schemas.openxmlformats.org/officeDocument/2006/relationships/ctrlProp" Target="../ctrlProps/ctrlProp437.xml"/><Relationship Id="rId91" Type="http://schemas.openxmlformats.org/officeDocument/2006/relationships/ctrlProp" Target="../ctrlProps/ctrlProp453.xml"/><Relationship Id="rId96" Type="http://schemas.openxmlformats.org/officeDocument/2006/relationships/ctrlProp" Target="../ctrlProps/ctrlProp458.xml"/><Relationship Id="rId1" Type="http://schemas.openxmlformats.org/officeDocument/2006/relationships/printerSettings" Target="../printerSettings/printerSettings6.bin"/><Relationship Id="rId6" Type="http://schemas.openxmlformats.org/officeDocument/2006/relationships/ctrlProp" Target="../ctrlProps/ctrlProp368.xml"/><Relationship Id="rId23" Type="http://schemas.openxmlformats.org/officeDocument/2006/relationships/ctrlProp" Target="../ctrlProps/ctrlProp385.xml"/><Relationship Id="rId28" Type="http://schemas.openxmlformats.org/officeDocument/2006/relationships/ctrlProp" Target="../ctrlProps/ctrlProp390.xml"/><Relationship Id="rId49" Type="http://schemas.openxmlformats.org/officeDocument/2006/relationships/ctrlProp" Target="../ctrlProps/ctrlProp411.xml"/><Relationship Id="rId114" Type="http://schemas.openxmlformats.org/officeDocument/2006/relationships/ctrlProp" Target="../ctrlProps/ctrlProp476.xml"/><Relationship Id="rId119" Type="http://schemas.openxmlformats.org/officeDocument/2006/relationships/ctrlProp" Target="../ctrlProps/ctrlProp481.xml"/><Relationship Id="rId44" Type="http://schemas.openxmlformats.org/officeDocument/2006/relationships/ctrlProp" Target="../ctrlProps/ctrlProp406.xml"/><Relationship Id="rId60" Type="http://schemas.openxmlformats.org/officeDocument/2006/relationships/ctrlProp" Target="../ctrlProps/ctrlProp422.xml"/><Relationship Id="rId65" Type="http://schemas.openxmlformats.org/officeDocument/2006/relationships/ctrlProp" Target="../ctrlProps/ctrlProp427.xml"/><Relationship Id="rId81" Type="http://schemas.openxmlformats.org/officeDocument/2006/relationships/ctrlProp" Target="../ctrlProps/ctrlProp443.xml"/><Relationship Id="rId86" Type="http://schemas.openxmlformats.org/officeDocument/2006/relationships/ctrlProp" Target="../ctrlProps/ctrlProp448.xml"/><Relationship Id="rId13" Type="http://schemas.openxmlformats.org/officeDocument/2006/relationships/ctrlProp" Target="../ctrlProps/ctrlProp375.xml"/><Relationship Id="rId18" Type="http://schemas.openxmlformats.org/officeDocument/2006/relationships/ctrlProp" Target="../ctrlProps/ctrlProp380.xml"/><Relationship Id="rId39" Type="http://schemas.openxmlformats.org/officeDocument/2006/relationships/ctrlProp" Target="../ctrlProps/ctrlProp401.xml"/><Relationship Id="rId109" Type="http://schemas.openxmlformats.org/officeDocument/2006/relationships/ctrlProp" Target="../ctrlProps/ctrlProp471.xml"/><Relationship Id="rId34" Type="http://schemas.openxmlformats.org/officeDocument/2006/relationships/ctrlProp" Target="../ctrlProps/ctrlProp396.xml"/><Relationship Id="rId50" Type="http://schemas.openxmlformats.org/officeDocument/2006/relationships/ctrlProp" Target="../ctrlProps/ctrlProp412.xml"/><Relationship Id="rId55" Type="http://schemas.openxmlformats.org/officeDocument/2006/relationships/ctrlProp" Target="../ctrlProps/ctrlProp417.xml"/><Relationship Id="rId76" Type="http://schemas.openxmlformats.org/officeDocument/2006/relationships/ctrlProp" Target="../ctrlProps/ctrlProp438.xml"/><Relationship Id="rId97" Type="http://schemas.openxmlformats.org/officeDocument/2006/relationships/ctrlProp" Target="../ctrlProps/ctrlProp459.xml"/><Relationship Id="rId104" Type="http://schemas.openxmlformats.org/officeDocument/2006/relationships/ctrlProp" Target="../ctrlProps/ctrlProp466.xml"/><Relationship Id="rId120" Type="http://schemas.openxmlformats.org/officeDocument/2006/relationships/ctrlProp" Target="../ctrlProps/ctrlProp482.xml"/><Relationship Id="rId125" Type="http://schemas.openxmlformats.org/officeDocument/2006/relationships/ctrlProp" Target="../ctrlProps/ctrlProp487.xml"/><Relationship Id="rId7" Type="http://schemas.openxmlformats.org/officeDocument/2006/relationships/ctrlProp" Target="../ctrlProps/ctrlProp369.xml"/><Relationship Id="rId71" Type="http://schemas.openxmlformats.org/officeDocument/2006/relationships/ctrlProp" Target="../ctrlProps/ctrlProp433.xml"/><Relationship Id="rId92" Type="http://schemas.openxmlformats.org/officeDocument/2006/relationships/ctrlProp" Target="../ctrlProps/ctrlProp454.xml"/><Relationship Id="rId2" Type="http://schemas.openxmlformats.org/officeDocument/2006/relationships/drawing" Target="../drawings/drawing3.xml"/><Relationship Id="rId29" Type="http://schemas.openxmlformats.org/officeDocument/2006/relationships/ctrlProp" Target="../ctrlProps/ctrlProp391.xml"/><Relationship Id="rId24" Type="http://schemas.openxmlformats.org/officeDocument/2006/relationships/ctrlProp" Target="../ctrlProps/ctrlProp386.xml"/><Relationship Id="rId40" Type="http://schemas.openxmlformats.org/officeDocument/2006/relationships/ctrlProp" Target="../ctrlProps/ctrlProp402.xml"/><Relationship Id="rId45" Type="http://schemas.openxmlformats.org/officeDocument/2006/relationships/ctrlProp" Target="../ctrlProps/ctrlProp407.xml"/><Relationship Id="rId66" Type="http://schemas.openxmlformats.org/officeDocument/2006/relationships/ctrlProp" Target="../ctrlProps/ctrlProp428.xml"/><Relationship Id="rId87" Type="http://schemas.openxmlformats.org/officeDocument/2006/relationships/ctrlProp" Target="../ctrlProps/ctrlProp449.xml"/><Relationship Id="rId110" Type="http://schemas.openxmlformats.org/officeDocument/2006/relationships/ctrlProp" Target="../ctrlProps/ctrlProp472.xml"/><Relationship Id="rId115" Type="http://schemas.openxmlformats.org/officeDocument/2006/relationships/ctrlProp" Target="../ctrlProps/ctrlProp477.xml"/><Relationship Id="rId61" Type="http://schemas.openxmlformats.org/officeDocument/2006/relationships/ctrlProp" Target="../ctrlProps/ctrlProp423.xml"/><Relationship Id="rId82" Type="http://schemas.openxmlformats.org/officeDocument/2006/relationships/ctrlProp" Target="../ctrlProps/ctrlProp444.xml"/><Relationship Id="rId19" Type="http://schemas.openxmlformats.org/officeDocument/2006/relationships/ctrlProp" Target="../ctrlProps/ctrlProp381.xml"/><Relationship Id="rId14" Type="http://schemas.openxmlformats.org/officeDocument/2006/relationships/ctrlProp" Target="../ctrlProps/ctrlProp376.xml"/><Relationship Id="rId30" Type="http://schemas.openxmlformats.org/officeDocument/2006/relationships/ctrlProp" Target="../ctrlProps/ctrlProp392.xml"/><Relationship Id="rId35" Type="http://schemas.openxmlformats.org/officeDocument/2006/relationships/ctrlProp" Target="../ctrlProps/ctrlProp397.xml"/><Relationship Id="rId56" Type="http://schemas.openxmlformats.org/officeDocument/2006/relationships/ctrlProp" Target="../ctrlProps/ctrlProp418.xml"/><Relationship Id="rId77" Type="http://schemas.openxmlformats.org/officeDocument/2006/relationships/ctrlProp" Target="../ctrlProps/ctrlProp439.xml"/><Relationship Id="rId100" Type="http://schemas.openxmlformats.org/officeDocument/2006/relationships/ctrlProp" Target="../ctrlProps/ctrlProp462.xml"/><Relationship Id="rId105" Type="http://schemas.openxmlformats.org/officeDocument/2006/relationships/ctrlProp" Target="../ctrlProps/ctrlProp467.xml"/><Relationship Id="rId126" Type="http://schemas.openxmlformats.org/officeDocument/2006/relationships/ctrlProp" Target="../ctrlProps/ctrlProp488.xml"/><Relationship Id="rId8" Type="http://schemas.openxmlformats.org/officeDocument/2006/relationships/ctrlProp" Target="../ctrlProps/ctrlProp370.xml"/><Relationship Id="rId51" Type="http://schemas.openxmlformats.org/officeDocument/2006/relationships/ctrlProp" Target="../ctrlProps/ctrlProp413.xml"/><Relationship Id="rId72" Type="http://schemas.openxmlformats.org/officeDocument/2006/relationships/ctrlProp" Target="../ctrlProps/ctrlProp434.xml"/><Relationship Id="rId93" Type="http://schemas.openxmlformats.org/officeDocument/2006/relationships/ctrlProp" Target="../ctrlProps/ctrlProp455.xml"/><Relationship Id="rId98" Type="http://schemas.openxmlformats.org/officeDocument/2006/relationships/ctrlProp" Target="../ctrlProps/ctrlProp460.xml"/><Relationship Id="rId121" Type="http://schemas.openxmlformats.org/officeDocument/2006/relationships/ctrlProp" Target="../ctrlProps/ctrlProp483.xml"/><Relationship Id="rId3" Type="http://schemas.openxmlformats.org/officeDocument/2006/relationships/vmlDrawing" Target="../drawings/vmlDrawing4.vml"/><Relationship Id="rId25" Type="http://schemas.openxmlformats.org/officeDocument/2006/relationships/ctrlProp" Target="../ctrlProps/ctrlProp387.xml"/><Relationship Id="rId46" Type="http://schemas.openxmlformats.org/officeDocument/2006/relationships/ctrlProp" Target="../ctrlProps/ctrlProp408.xml"/><Relationship Id="rId67" Type="http://schemas.openxmlformats.org/officeDocument/2006/relationships/ctrlProp" Target="../ctrlProps/ctrlProp429.xml"/><Relationship Id="rId116" Type="http://schemas.openxmlformats.org/officeDocument/2006/relationships/ctrlProp" Target="../ctrlProps/ctrlProp478.xml"/><Relationship Id="rId20" Type="http://schemas.openxmlformats.org/officeDocument/2006/relationships/ctrlProp" Target="../ctrlProps/ctrlProp382.xml"/><Relationship Id="rId41" Type="http://schemas.openxmlformats.org/officeDocument/2006/relationships/ctrlProp" Target="../ctrlProps/ctrlProp403.xml"/><Relationship Id="rId62" Type="http://schemas.openxmlformats.org/officeDocument/2006/relationships/ctrlProp" Target="../ctrlProps/ctrlProp424.xml"/><Relationship Id="rId83" Type="http://schemas.openxmlformats.org/officeDocument/2006/relationships/ctrlProp" Target="../ctrlProps/ctrlProp445.xml"/><Relationship Id="rId88" Type="http://schemas.openxmlformats.org/officeDocument/2006/relationships/ctrlProp" Target="../ctrlProps/ctrlProp450.xml"/><Relationship Id="rId111" Type="http://schemas.openxmlformats.org/officeDocument/2006/relationships/ctrlProp" Target="../ctrlProps/ctrlProp473.xml"/><Relationship Id="rId15" Type="http://schemas.openxmlformats.org/officeDocument/2006/relationships/ctrlProp" Target="../ctrlProps/ctrlProp377.xml"/><Relationship Id="rId36" Type="http://schemas.openxmlformats.org/officeDocument/2006/relationships/ctrlProp" Target="../ctrlProps/ctrlProp398.xml"/><Relationship Id="rId57" Type="http://schemas.openxmlformats.org/officeDocument/2006/relationships/ctrlProp" Target="../ctrlProps/ctrlProp419.xml"/><Relationship Id="rId106" Type="http://schemas.openxmlformats.org/officeDocument/2006/relationships/ctrlProp" Target="../ctrlProps/ctrlProp468.xml"/><Relationship Id="rId127" Type="http://schemas.openxmlformats.org/officeDocument/2006/relationships/ctrlProp" Target="../ctrlProps/ctrlProp489.xml"/><Relationship Id="rId10" Type="http://schemas.openxmlformats.org/officeDocument/2006/relationships/ctrlProp" Target="../ctrlProps/ctrlProp372.xml"/><Relationship Id="rId31" Type="http://schemas.openxmlformats.org/officeDocument/2006/relationships/ctrlProp" Target="../ctrlProps/ctrlProp393.xml"/><Relationship Id="rId52" Type="http://schemas.openxmlformats.org/officeDocument/2006/relationships/ctrlProp" Target="../ctrlProps/ctrlProp414.xml"/><Relationship Id="rId73" Type="http://schemas.openxmlformats.org/officeDocument/2006/relationships/ctrlProp" Target="../ctrlProps/ctrlProp435.xml"/><Relationship Id="rId78" Type="http://schemas.openxmlformats.org/officeDocument/2006/relationships/ctrlProp" Target="../ctrlProps/ctrlProp440.xml"/><Relationship Id="rId94" Type="http://schemas.openxmlformats.org/officeDocument/2006/relationships/ctrlProp" Target="../ctrlProps/ctrlProp456.xml"/><Relationship Id="rId99" Type="http://schemas.openxmlformats.org/officeDocument/2006/relationships/ctrlProp" Target="../ctrlProps/ctrlProp461.xml"/><Relationship Id="rId101" Type="http://schemas.openxmlformats.org/officeDocument/2006/relationships/ctrlProp" Target="../ctrlProps/ctrlProp463.xml"/><Relationship Id="rId122" Type="http://schemas.openxmlformats.org/officeDocument/2006/relationships/ctrlProp" Target="../ctrlProps/ctrlProp484.xml"/><Relationship Id="rId4" Type="http://schemas.openxmlformats.org/officeDocument/2006/relationships/ctrlProp" Target="../ctrlProps/ctrlProp366.xml"/><Relationship Id="rId9" Type="http://schemas.openxmlformats.org/officeDocument/2006/relationships/ctrlProp" Target="../ctrlProps/ctrlProp371.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603.xml"/><Relationship Id="rId21" Type="http://schemas.openxmlformats.org/officeDocument/2006/relationships/ctrlProp" Target="../ctrlProps/ctrlProp507.xml"/><Relationship Id="rId42" Type="http://schemas.openxmlformats.org/officeDocument/2006/relationships/ctrlProp" Target="../ctrlProps/ctrlProp528.xml"/><Relationship Id="rId63" Type="http://schemas.openxmlformats.org/officeDocument/2006/relationships/ctrlProp" Target="../ctrlProps/ctrlProp549.xml"/><Relationship Id="rId84" Type="http://schemas.openxmlformats.org/officeDocument/2006/relationships/ctrlProp" Target="../ctrlProps/ctrlProp570.xml"/><Relationship Id="rId138" Type="http://schemas.openxmlformats.org/officeDocument/2006/relationships/ctrlProp" Target="../ctrlProps/ctrlProp624.xml"/><Relationship Id="rId159" Type="http://schemas.openxmlformats.org/officeDocument/2006/relationships/ctrlProp" Target="../ctrlProps/ctrlProp645.xml"/><Relationship Id="rId107" Type="http://schemas.openxmlformats.org/officeDocument/2006/relationships/ctrlProp" Target="../ctrlProps/ctrlProp593.xml"/><Relationship Id="rId11" Type="http://schemas.openxmlformats.org/officeDocument/2006/relationships/ctrlProp" Target="../ctrlProps/ctrlProp497.xml"/><Relationship Id="rId32" Type="http://schemas.openxmlformats.org/officeDocument/2006/relationships/ctrlProp" Target="../ctrlProps/ctrlProp518.xml"/><Relationship Id="rId53" Type="http://schemas.openxmlformats.org/officeDocument/2006/relationships/ctrlProp" Target="../ctrlProps/ctrlProp539.xml"/><Relationship Id="rId74" Type="http://schemas.openxmlformats.org/officeDocument/2006/relationships/ctrlProp" Target="../ctrlProps/ctrlProp560.xml"/><Relationship Id="rId128" Type="http://schemas.openxmlformats.org/officeDocument/2006/relationships/ctrlProp" Target="../ctrlProps/ctrlProp614.xml"/><Relationship Id="rId149" Type="http://schemas.openxmlformats.org/officeDocument/2006/relationships/ctrlProp" Target="../ctrlProps/ctrlProp635.xml"/><Relationship Id="rId5" Type="http://schemas.openxmlformats.org/officeDocument/2006/relationships/ctrlProp" Target="../ctrlProps/ctrlProp491.xml"/><Relationship Id="rId95" Type="http://schemas.openxmlformats.org/officeDocument/2006/relationships/ctrlProp" Target="../ctrlProps/ctrlProp581.xml"/><Relationship Id="rId160" Type="http://schemas.openxmlformats.org/officeDocument/2006/relationships/ctrlProp" Target="../ctrlProps/ctrlProp646.xml"/><Relationship Id="rId22" Type="http://schemas.openxmlformats.org/officeDocument/2006/relationships/ctrlProp" Target="../ctrlProps/ctrlProp508.xml"/><Relationship Id="rId43" Type="http://schemas.openxmlformats.org/officeDocument/2006/relationships/ctrlProp" Target="../ctrlProps/ctrlProp529.xml"/><Relationship Id="rId64" Type="http://schemas.openxmlformats.org/officeDocument/2006/relationships/ctrlProp" Target="../ctrlProps/ctrlProp550.xml"/><Relationship Id="rId118" Type="http://schemas.openxmlformats.org/officeDocument/2006/relationships/ctrlProp" Target="../ctrlProps/ctrlProp604.xml"/><Relationship Id="rId139" Type="http://schemas.openxmlformats.org/officeDocument/2006/relationships/ctrlProp" Target="../ctrlProps/ctrlProp625.xml"/><Relationship Id="rId85" Type="http://schemas.openxmlformats.org/officeDocument/2006/relationships/ctrlProp" Target="../ctrlProps/ctrlProp571.xml"/><Relationship Id="rId150" Type="http://schemas.openxmlformats.org/officeDocument/2006/relationships/ctrlProp" Target="../ctrlProps/ctrlProp636.xml"/><Relationship Id="rId12" Type="http://schemas.openxmlformats.org/officeDocument/2006/relationships/ctrlProp" Target="../ctrlProps/ctrlProp498.xml"/><Relationship Id="rId17" Type="http://schemas.openxmlformats.org/officeDocument/2006/relationships/ctrlProp" Target="../ctrlProps/ctrlProp503.xml"/><Relationship Id="rId33" Type="http://schemas.openxmlformats.org/officeDocument/2006/relationships/ctrlProp" Target="../ctrlProps/ctrlProp519.xml"/><Relationship Id="rId38" Type="http://schemas.openxmlformats.org/officeDocument/2006/relationships/ctrlProp" Target="../ctrlProps/ctrlProp524.xml"/><Relationship Id="rId59" Type="http://schemas.openxmlformats.org/officeDocument/2006/relationships/ctrlProp" Target="../ctrlProps/ctrlProp545.xml"/><Relationship Id="rId103" Type="http://schemas.openxmlformats.org/officeDocument/2006/relationships/ctrlProp" Target="../ctrlProps/ctrlProp589.xml"/><Relationship Id="rId108" Type="http://schemas.openxmlformats.org/officeDocument/2006/relationships/ctrlProp" Target="../ctrlProps/ctrlProp594.xml"/><Relationship Id="rId124" Type="http://schemas.openxmlformats.org/officeDocument/2006/relationships/ctrlProp" Target="../ctrlProps/ctrlProp610.xml"/><Relationship Id="rId129" Type="http://schemas.openxmlformats.org/officeDocument/2006/relationships/ctrlProp" Target="../ctrlProps/ctrlProp615.xml"/><Relationship Id="rId54" Type="http://schemas.openxmlformats.org/officeDocument/2006/relationships/ctrlProp" Target="../ctrlProps/ctrlProp540.xml"/><Relationship Id="rId70" Type="http://schemas.openxmlformats.org/officeDocument/2006/relationships/ctrlProp" Target="../ctrlProps/ctrlProp556.xml"/><Relationship Id="rId75" Type="http://schemas.openxmlformats.org/officeDocument/2006/relationships/ctrlProp" Target="../ctrlProps/ctrlProp561.xml"/><Relationship Id="rId91" Type="http://schemas.openxmlformats.org/officeDocument/2006/relationships/ctrlProp" Target="../ctrlProps/ctrlProp577.xml"/><Relationship Id="rId96" Type="http://schemas.openxmlformats.org/officeDocument/2006/relationships/ctrlProp" Target="../ctrlProps/ctrlProp582.xml"/><Relationship Id="rId140" Type="http://schemas.openxmlformats.org/officeDocument/2006/relationships/ctrlProp" Target="../ctrlProps/ctrlProp626.xml"/><Relationship Id="rId145" Type="http://schemas.openxmlformats.org/officeDocument/2006/relationships/ctrlProp" Target="../ctrlProps/ctrlProp631.xml"/><Relationship Id="rId161" Type="http://schemas.openxmlformats.org/officeDocument/2006/relationships/ctrlProp" Target="../ctrlProps/ctrlProp647.xml"/><Relationship Id="rId166" Type="http://schemas.openxmlformats.org/officeDocument/2006/relationships/ctrlProp" Target="../ctrlProps/ctrlProp652.xml"/><Relationship Id="rId1" Type="http://schemas.openxmlformats.org/officeDocument/2006/relationships/printerSettings" Target="../printerSettings/printerSettings7.bin"/><Relationship Id="rId6" Type="http://schemas.openxmlformats.org/officeDocument/2006/relationships/ctrlProp" Target="../ctrlProps/ctrlProp492.xml"/><Relationship Id="rId23" Type="http://schemas.openxmlformats.org/officeDocument/2006/relationships/ctrlProp" Target="../ctrlProps/ctrlProp509.xml"/><Relationship Id="rId28" Type="http://schemas.openxmlformats.org/officeDocument/2006/relationships/ctrlProp" Target="../ctrlProps/ctrlProp514.xml"/><Relationship Id="rId49" Type="http://schemas.openxmlformats.org/officeDocument/2006/relationships/ctrlProp" Target="../ctrlProps/ctrlProp535.xml"/><Relationship Id="rId114" Type="http://schemas.openxmlformats.org/officeDocument/2006/relationships/ctrlProp" Target="../ctrlProps/ctrlProp600.xml"/><Relationship Id="rId119" Type="http://schemas.openxmlformats.org/officeDocument/2006/relationships/ctrlProp" Target="../ctrlProps/ctrlProp605.xml"/><Relationship Id="rId44" Type="http://schemas.openxmlformats.org/officeDocument/2006/relationships/ctrlProp" Target="../ctrlProps/ctrlProp530.xml"/><Relationship Id="rId60" Type="http://schemas.openxmlformats.org/officeDocument/2006/relationships/ctrlProp" Target="../ctrlProps/ctrlProp546.xml"/><Relationship Id="rId65" Type="http://schemas.openxmlformats.org/officeDocument/2006/relationships/ctrlProp" Target="../ctrlProps/ctrlProp551.xml"/><Relationship Id="rId81" Type="http://schemas.openxmlformats.org/officeDocument/2006/relationships/ctrlProp" Target="../ctrlProps/ctrlProp567.xml"/><Relationship Id="rId86" Type="http://schemas.openxmlformats.org/officeDocument/2006/relationships/ctrlProp" Target="../ctrlProps/ctrlProp572.xml"/><Relationship Id="rId130" Type="http://schemas.openxmlformats.org/officeDocument/2006/relationships/ctrlProp" Target="../ctrlProps/ctrlProp616.xml"/><Relationship Id="rId135" Type="http://schemas.openxmlformats.org/officeDocument/2006/relationships/ctrlProp" Target="../ctrlProps/ctrlProp621.xml"/><Relationship Id="rId151" Type="http://schemas.openxmlformats.org/officeDocument/2006/relationships/ctrlProp" Target="../ctrlProps/ctrlProp637.xml"/><Relationship Id="rId156" Type="http://schemas.openxmlformats.org/officeDocument/2006/relationships/ctrlProp" Target="../ctrlProps/ctrlProp642.xml"/><Relationship Id="rId13" Type="http://schemas.openxmlformats.org/officeDocument/2006/relationships/ctrlProp" Target="../ctrlProps/ctrlProp499.xml"/><Relationship Id="rId18" Type="http://schemas.openxmlformats.org/officeDocument/2006/relationships/ctrlProp" Target="../ctrlProps/ctrlProp504.xml"/><Relationship Id="rId39" Type="http://schemas.openxmlformats.org/officeDocument/2006/relationships/ctrlProp" Target="../ctrlProps/ctrlProp525.xml"/><Relationship Id="rId109" Type="http://schemas.openxmlformats.org/officeDocument/2006/relationships/ctrlProp" Target="../ctrlProps/ctrlProp595.xml"/><Relationship Id="rId34" Type="http://schemas.openxmlformats.org/officeDocument/2006/relationships/ctrlProp" Target="../ctrlProps/ctrlProp520.xml"/><Relationship Id="rId50" Type="http://schemas.openxmlformats.org/officeDocument/2006/relationships/ctrlProp" Target="../ctrlProps/ctrlProp536.xml"/><Relationship Id="rId55" Type="http://schemas.openxmlformats.org/officeDocument/2006/relationships/ctrlProp" Target="../ctrlProps/ctrlProp541.xml"/><Relationship Id="rId76" Type="http://schemas.openxmlformats.org/officeDocument/2006/relationships/ctrlProp" Target="../ctrlProps/ctrlProp562.xml"/><Relationship Id="rId97" Type="http://schemas.openxmlformats.org/officeDocument/2006/relationships/ctrlProp" Target="../ctrlProps/ctrlProp583.xml"/><Relationship Id="rId104" Type="http://schemas.openxmlformats.org/officeDocument/2006/relationships/ctrlProp" Target="../ctrlProps/ctrlProp590.xml"/><Relationship Id="rId120" Type="http://schemas.openxmlformats.org/officeDocument/2006/relationships/ctrlProp" Target="../ctrlProps/ctrlProp606.xml"/><Relationship Id="rId125" Type="http://schemas.openxmlformats.org/officeDocument/2006/relationships/ctrlProp" Target="../ctrlProps/ctrlProp611.xml"/><Relationship Id="rId141" Type="http://schemas.openxmlformats.org/officeDocument/2006/relationships/ctrlProp" Target="../ctrlProps/ctrlProp627.xml"/><Relationship Id="rId146" Type="http://schemas.openxmlformats.org/officeDocument/2006/relationships/ctrlProp" Target="../ctrlProps/ctrlProp632.xml"/><Relationship Id="rId167" Type="http://schemas.openxmlformats.org/officeDocument/2006/relationships/ctrlProp" Target="../ctrlProps/ctrlProp653.xml"/><Relationship Id="rId7" Type="http://schemas.openxmlformats.org/officeDocument/2006/relationships/ctrlProp" Target="../ctrlProps/ctrlProp493.xml"/><Relationship Id="rId71" Type="http://schemas.openxmlformats.org/officeDocument/2006/relationships/ctrlProp" Target="../ctrlProps/ctrlProp557.xml"/><Relationship Id="rId92" Type="http://schemas.openxmlformats.org/officeDocument/2006/relationships/ctrlProp" Target="../ctrlProps/ctrlProp578.xml"/><Relationship Id="rId162" Type="http://schemas.openxmlformats.org/officeDocument/2006/relationships/ctrlProp" Target="../ctrlProps/ctrlProp648.xml"/><Relationship Id="rId2" Type="http://schemas.openxmlformats.org/officeDocument/2006/relationships/drawing" Target="../drawings/drawing4.xml"/><Relationship Id="rId29" Type="http://schemas.openxmlformats.org/officeDocument/2006/relationships/ctrlProp" Target="../ctrlProps/ctrlProp515.xml"/><Relationship Id="rId24" Type="http://schemas.openxmlformats.org/officeDocument/2006/relationships/ctrlProp" Target="../ctrlProps/ctrlProp510.xml"/><Relationship Id="rId40" Type="http://schemas.openxmlformats.org/officeDocument/2006/relationships/ctrlProp" Target="../ctrlProps/ctrlProp526.xml"/><Relationship Id="rId45" Type="http://schemas.openxmlformats.org/officeDocument/2006/relationships/ctrlProp" Target="../ctrlProps/ctrlProp531.xml"/><Relationship Id="rId66" Type="http://schemas.openxmlformats.org/officeDocument/2006/relationships/ctrlProp" Target="../ctrlProps/ctrlProp552.xml"/><Relationship Id="rId87" Type="http://schemas.openxmlformats.org/officeDocument/2006/relationships/ctrlProp" Target="../ctrlProps/ctrlProp573.xml"/><Relationship Id="rId110" Type="http://schemas.openxmlformats.org/officeDocument/2006/relationships/ctrlProp" Target="../ctrlProps/ctrlProp596.xml"/><Relationship Id="rId115" Type="http://schemas.openxmlformats.org/officeDocument/2006/relationships/ctrlProp" Target="../ctrlProps/ctrlProp601.xml"/><Relationship Id="rId131" Type="http://schemas.openxmlformats.org/officeDocument/2006/relationships/ctrlProp" Target="../ctrlProps/ctrlProp617.xml"/><Relationship Id="rId136" Type="http://schemas.openxmlformats.org/officeDocument/2006/relationships/ctrlProp" Target="../ctrlProps/ctrlProp622.xml"/><Relationship Id="rId157" Type="http://schemas.openxmlformats.org/officeDocument/2006/relationships/ctrlProp" Target="../ctrlProps/ctrlProp643.xml"/><Relationship Id="rId61" Type="http://schemas.openxmlformats.org/officeDocument/2006/relationships/ctrlProp" Target="../ctrlProps/ctrlProp547.xml"/><Relationship Id="rId82" Type="http://schemas.openxmlformats.org/officeDocument/2006/relationships/ctrlProp" Target="../ctrlProps/ctrlProp568.xml"/><Relationship Id="rId152" Type="http://schemas.openxmlformats.org/officeDocument/2006/relationships/ctrlProp" Target="../ctrlProps/ctrlProp638.xml"/><Relationship Id="rId19" Type="http://schemas.openxmlformats.org/officeDocument/2006/relationships/ctrlProp" Target="../ctrlProps/ctrlProp505.xml"/><Relationship Id="rId14" Type="http://schemas.openxmlformats.org/officeDocument/2006/relationships/ctrlProp" Target="../ctrlProps/ctrlProp500.xml"/><Relationship Id="rId30" Type="http://schemas.openxmlformats.org/officeDocument/2006/relationships/ctrlProp" Target="../ctrlProps/ctrlProp516.xml"/><Relationship Id="rId35" Type="http://schemas.openxmlformats.org/officeDocument/2006/relationships/ctrlProp" Target="../ctrlProps/ctrlProp521.xml"/><Relationship Id="rId56" Type="http://schemas.openxmlformats.org/officeDocument/2006/relationships/ctrlProp" Target="../ctrlProps/ctrlProp542.xml"/><Relationship Id="rId77" Type="http://schemas.openxmlformats.org/officeDocument/2006/relationships/ctrlProp" Target="../ctrlProps/ctrlProp563.xml"/><Relationship Id="rId100" Type="http://schemas.openxmlformats.org/officeDocument/2006/relationships/ctrlProp" Target="../ctrlProps/ctrlProp586.xml"/><Relationship Id="rId105" Type="http://schemas.openxmlformats.org/officeDocument/2006/relationships/ctrlProp" Target="../ctrlProps/ctrlProp591.xml"/><Relationship Id="rId126" Type="http://schemas.openxmlformats.org/officeDocument/2006/relationships/ctrlProp" Target="../ctrlProps/ctrlProp612.xml"/><Relationship Id="rId147" Type="http://schemas.openxmlformats.org/officeDocument/2006/relationships/ctrlProp" Target="../ctrlProps/ctrlProp633.xml"/><Relationship Id="rId168" Type="http://schemas.openxmlformats.org/officeDocument/2006/relationships/comments" Target="../comments4.xml"/><Relationship Id="rId8" Type="http://schemas.openxmlformats.org/officeDocument/2006/relationships/ctrlProp" Target="../ctrlProps/ctrlProp494.xml"/><Relationship Id="rId51" Type="http://schemas.openxmlformats.org/officeDocument/2006/relationships/ctrlProp" Target="../ctrlProps/ctrlProp537.xml"/><Relationship Id="rId72" Type="http://schemas.openxmlformats.org/officeDocument/2006/relationships/ctrlProp" Target="../ctrlProps/ctrlProp558.xml"/><Relationship Id="rId93" Type="http://schemas.openxmlformats.org/officeDocument/2006/relationships/ctrlProp" Target="../ctrlProps/ctrlProp579.xml"/><Relationship Id="rId98" Type="http://schemas.openxmlformats.org/officeDocument/2006/relationships/ctrlProp" Target="../ctrlProps/ctrlProp584.xml"/><Relationship Id="rId121" Type="http://schemas.openxmlformats.org/officeDocument/2006/relationships/ctrlProp" Target="../ctrlProps/ctrlProp607.xml"/><Relationship Id="rId142" Type="http://schemas.openxmlformats.org/officeDocument/2006/relationships/ctrlProp" Target="../ctrlProps/ctrlProp628.xml"/><Relationship Id="rId163" Type="http://schemas.openxmlformats.org/officeDocument/2006/relationships/ctrlProp" Target="../ctrlProps/ctrlProp649.xml"/><Relationship Id="rId3" Type="http://schemas.openxmlformats.org/officeDocument/2006/relationships/vmlDrawing" Target="../drawings/vmlDrawing5.vml"/><Relationship Id="rId25" Type="http://schemas.openxmlformats.org/officeDocument/2006/relationships/ctrlProp" Target="../ctrlProps/ctrlProp511.xml"/><Relationship Id="rId46" Type="http://schemas.openxmlformats.org/officeDocument/2006/relationships/ctrlProp" Target="../ctrlProps/ctrlProp532.xml"/><Relationship Id="rId67" Type="http://schemas.openxmlformats.org/officeDocument/2006/relationships/ctrlProp" Target="../ctrlProps/ctrlProp553.xml"/><Relationship Id="rId116" Type="http://schemas.openxmlformats.org/officeDocument/2006/relationships/ctrlProp" Target="../ctrlProps/ctrlProp602.xml"/><Relationship Id="rId137" Type="http://schemas.openxmlformats.org/officeDocument/2006/relationships/ctrlProp" Target="../ctrlProps/ctrlProp623.xml"/><Relationship Id="rId158" Type="http://schemas.openxmlformats.org/officeDocument/2006/relationships/ctrlProp" Target="../ctrlProps/ctrlProp644.xml"/><Relationship Id="rId20" Type="http://schemas.openxmlformats.org/officeDocument/2006/relationships/ctrlProp" Target="../ctrlProps/ctrlProp506.xml"/><Relationship Id="rId41" Type="http://schemas.openxmlformats.org/officeDocument/2006/relationships/ctrlProp" Target="../ctrlProps/ctrlProp527.xml"/><Relationship Id="rId62" Type="http://schemas.openxmlformats.org/officeDocument/2006/relationships/ctrlProp" Target="../ctrlProps/ctrlProp548.xml"/><Relationship Id="rId83" Type="http://schemas.openxmlformats.org/officeDocument/2006/relationships/ctrlProp" Target="../ctrlProps/ctrlProp569.xml"/><Relationship Id="rId88" Type="http://schemas.openxmlformats.org/officeDocument/2006/relationships/ctrlProp" Target="../ctrlProps/ctrlProp574.xml"/><Relationship Id="rId111" Type="http://schemas.openxmlformats.org/officeDocument/2006/relationships/ctrlProp" Target="../ctrlProps/ctrlProp597.xml"/><Relationship Id="rId132" Type="http://schemas.openxmlformats.org/officeDocument/2006/relationships/ctrlProp" Target="../ctrlProps/ctrlProp618.xml"/><Relationship Id="rId153" Type="http://schemas.openxmlformats.org/officeDocument/2006/relationships/ctrlProp" Target="../ctrlProps/ctrlProp639.xml"/><Relationship Id="rId15" Type="http://schemas.openxmlformats.org/officeDocument/2006/relationships/ctrlProp" Target="../ctrlProps/ctrlProp501.xml"/><Relationship Id="rId36" Type="http://schemas.openxmlformats.org/officeDocument/2006/relationships/ctrlProp" Target="../ctrlProps/ctrlProp522.xml"/><Relationship Id="rId57" Type="http://schemas.openxmlformats.org/officeDocument/2006/relationships/ctrlProp" Target="../ctrlProps/ctrlProp543.xml"/><Relationship Id="rId106" Type="http://schemas.openxmlformats.org/officeDocument/2006/relationships/ctrlProp" Target="../ctrlProps/ctrlProp592.xml"/><Relationship Id="rId127" Type="http://schemas.openxmlformats.org/officeDocument/2006/relationships/ctrlProp" Target="../ctrlProps/ctrlProp613.xml"/><Relationship Id="rId10" Type="http://schemas.openxmlformats.org/officeDocument/2006/relationships/ctrlProp" Target="../ctrlProps/ctrlProp496.xml"/><Relationship Id="rId31" Type="http://schemas.openxmlformats.org/officeDocument/2006/relationships/ctrlProp" Target="../ctrlProps/ctrlProp517.xml"/><Relationship Id="rId52" Type="http://schemas.openxmlformats.org/officeDocument/2006/relationships/ctrlProp" Target="../ctrlProps/ctrlProp538.xml"/><Relationship Id="rId73" Type="http://schemas.openxmlformats.org/officeDocument/2006/relationships/ctrlProp" Target="../ctrlProps/ctrlProp559.xml"/><Relationship Id="rId78" Type="http://schemas.openxmlformats.org/officeDocument/2006/relationships/ctrlProp" Target="../ctrlProps/ctrlProp564.xml"/><Relationship Id="rId94" Type="http://schemas.openxmlformats.org/officeDocument/2006/relationships/ctrlProp" Target="../ctrlProps/ctrlProp580.xml"/><Relationship Id="rId99" Type="http://schemas.openxmlformats.org/officeDocument/2006/relationships/ctrlProp" Target="../ctrlProps/ctrlProp585.xml"/><Relationship Id="rId101" Type="http://schemas.openxmlformats.org/officeDocument/2006/relationships/ctrlProp" Target="../ctrlProps/ctrlProp587.xml"/><Relationship Id="rId122" Type="http://schemas.openxmlformats.org/officeDocument/2006/relationships/ctrlProp" Target="../ctrlProps/ctrlProp608.xml"/><Relationship Id="rId143" Type="http://schemas.openxmlformats.org/officeDocument/2006/relationships/ctrlProp" Target="../ctrlProps/ctrlProp629.xml"/><Relationship Id="rId148" Type="http://schemas.openxmlformats.org/officeDocument/2006/relationships/ctrlProp" Target="../ctrlProps/ctrlProp634.xml"/><Relationship Id="rId164" Type="http://schemas.openxmlformats.org/officeDocument/2006/relationships/ctrlProp" Target="../ctrlProps/ctrlProp650.xml"/><Relationship Id="rId4" Type="http://schemas.openxmlformats.org/officeDocument/2006/relationships/ctrlProp" Target="../ctrlProps/ctrlProp490.xml"/><Relationship Id="rId9" Type="http://schemas.openxmlformats.org/officeDocument/2006/relationships/ctrlProp" Target="../ctrlProps/ctrlProp495.xml"/><Relationship Id="rId26" Type="http://schemas.openxmlformats.org/officeDocument/2006/relationships/ctrlProp" Target="../ctrlProps/ctrlProp512.xml"/><Relationship Id="rId47" Type="http://schemas.openxmlformats.org/officeDocument/2006/relationships/ctrlProp" Target="../ctrlProps/ctrlProp533.xml"/><Relationship Id="rId68" Type="http://schemas.openxmlformats.org/officeDocument/2006/relationships/ctrlProp" Target="../ctrlProps/ctrlProp554.xml"/><Relationship Id="rId89" Type="http://schemas.openxmlformats.org/officeDocument/2006/relationships/ctrlProp" Target="../ctrlProps/ctrlProp575.xml"/><Relationship Id="rId112" Type="http://schemas.openxmlformats.org/officeDocument/2006/relationships/ctrlProp" Target="../ctrlProps/ctrlProp598.xml"/><Relationship Id="rId133" Type="http://schemas.openxmlformats.org/officeDocument/2006/relationships/ctrlProp" Target="../ctrlProps/ctrlProp619.xml"/><Relationship Id="rId154" Type="http://schemas.openxmlformats.org/officeDocument/2006/relationships/ctrlProp" Target="../ctrlProps/ctrlProp640.xml"/><Relationship Id="rId16" Type="http://schemas.openxmlformats.org/officeDocument/2006/relationships/ctrlProp" Target="../ctrlProps/ctrlProp502.xml"/><Relationship Id="rId37" Type="http://schemas.openxmlformats.org/officeDocument/2006/relationships/ctrlProp" Target="../ctrlProps/ctrlProp523.xml"/><Relationship Id="rId58" Type="http://schemas.openxmlformats.org/officeDocument/2006/relationships/ctrlProp" Target="../ctrlProps/ctrlProp544.xml"/><Relationship Id="rId79" Type="http://schemas.openxmlformats.org/officeDocument/2006/relationships/ctrlProp" Target="../ctrlProps/ctrlProp565.xml"/><Relationship Id="rId102" Type="http://schemas.openxmlformats.org/officeDocument/2006/relationships/ctrlProp" Target="../ctrlProps/ctrlProp588.xml"/><Relationship Id="rId123" Type="http://schemas.openxmlformats.org/officeDocument/2006/relationships/ctrlProp" Target="../ctrlProps/ctrlProp609.xml"/><Relationship Id="rId144" Type="http://schemas.openxmlformats.org/officeDocument/2006/relationships/ctrlProp" Target="../ctrlProps/ctrlProp630.xml"/><Relationship Id="rId90" Type="http://schemas.openxmlformats.org/officeDocument/2006/relationships/ctrlProp" Target="../ctrlProps/ctrlProp576.xml"/><Relationship Id="rId165" Type="http://schemas.openxmlformats.org/officeDocument/2006/relationships/ctrlProp" Target="../ctrlProps/ctrlProp651.xml"/><Relationship Id="rId27" Type="http://schemas.openxmlformats.org/officeDocument/2006/relationships/ctrlProp" Target="../ctrlProps/ctrlProp513.xml"/><Relationship Id="rId48" Type="http://schemas.openxmlformats.org/officeDocument/2006/relationships/ctrlProp" Target="../ctrlProps/ctrlProp534.xml"/><Relationship Id="rId69" Type="http://schemas.openxmlformats.org/officeDocument/2006/relationships/ctrlProp" Target="../ctrlProps/ctrlProp555.xml"/><Relationship Id="rId113" Type="http://schemas.openxmlformats.org/officeDocument/2006/relationships/ctrlProp" Target="../ctrlProps/ctrlProp599.xml"/><Relationship Id="rId134" Type="http://schemas.openxmlformats.org/officeDocument/2006/relationships/ctrlProp" Target="../ctrlProps/ctrlProp620.xml"/><Relationship Id="rId80" Type="http://schemas.openxmlformats.org/officeDocument/2006/relationships/ctrlProp" Target="../ctrlProps/ctrlProp566.xml"/><Relationship Id="rId155" Type="http://schemas.openxmlformats.org/officeDocument/2006/relationships/ctrlProp" Target="../ctrlProps/ctrlProp641.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767.xml"/><Relationship Id="rId21" Type="http://schemas.openxmlformats.org/officeDocument/2006/relationships/ctrlProp" Target="../ctrlProps/ctrlProp671.xml"/><Relationship Id="rId42" Type="http://schemas.openxmlformats.org/officeDocument/2006/relationships/ctrlProp" Target="../ctrlProps/ctrlProp692.xml"/><Relationship Id="rId63" Type="http://schemas.openxmlformats.org/officeDocument/2006/relationships/ctrlProp" Target="../ctrlProps/ctrlProp713.xml"/><Relationship Id="rId84" Type="http://schemas.openxmlformats.org/officeDocument/2006/relationships/ctrlProp" Target="../ctrlProps/ctrlProp734.xml"/><Relationship Id="rId138" Type="http://schemas.openxmlformats.org/officeDocument/2006/relationships/ctrlProp" Target="../ctrlProps/ctrlProp788.xml"/><Relationship Id="rId107" Type="http://schemas.openxmlformats.org/officeDocument/2006/relationships/ctrlProp" Target="../ctrlProps/ctrlProp757.xml"/><Relationship Id="rId11" Type="http://schemas.openxmlformats.org/officeDocument/2006/relationships/ctrlProp" Target="../ctrlProps/ctrlProp661.xml"/><Relationship Id="rId32" Type="http://schemas.openxmlformats.org/officeDocument/2006/relationships/ctrlProp" Target="../ctrlProps/ctrlProp682.xml"/><Relationship Id="rId53" Type="http://schemas.openxmlformats.org/officeDocument/2006/relationships/ctrlProp" Target="../ctrlProps/ctrlProp703.xml"/><Relationship Id="rId74" Type="http://schemas.openxmlformats.org/officeDocument/2006/relationships/ctrlProp" Target="../ctrlProps/ctrlProp724.xml"/><Relationship Id="rId128" Type="http://schemas.openxmlformats.org/officeDocument/2006/relationships/ctrlProp" Target="../ctrlProps/ctrlProp778.xml"/><Relationship Id="rId5" Type="http://schemas.openxmlformats.org/officeDocument/2006/relationships/ctrlProp" Target="../ctrlProps/ctrlProp655.xml"/><Relationship Id="rId90" Type="http://schemas.openxmlformats.org/officeDocument/2006/relationships/ctrlProp" Target="../ctrlProps/ctrlProp740.xml"/><Relationship Id="rId95" Type="http://schemas.openxmlformats.org/officeDocument/2006/relationships/ctrlProp" Target="../ctrlProps/ctrlProp745.xml"/><Relationship Id="rId22" Type="http://schemas.openxmlformats.org/officeDocument/2006/relationships/ctrlProp" Target="../ctrlProps/ctrlProp672.xml"/><Relationship Id="rId27" Type="http://schemas.openxmlformats.org/officeDocument/2006/relationships/ctrlProp" Target="../ctrlProps/ctrlProp677.xml"/><Relationship Id="rId43" Type="http://schemas.openxmlformats.org/officeDocument/2006/relationships/ctrlProp" Target="../ctrlProps/ctrlProp693.xml"/><Relationship Id="rId48" Type="http://schemas.openxmlformats.org/officeDocument/2006/relationships/ctrlProp" Target="../ctrlProps/ctrlProp698.xml"/><Relationship Id="rId64" Type="http://schemas.openxmlformats.org/officeDocument/2006/relationships/ctrlProp" Target="../ctrlProps/ctrlProp714.xml"/><Relationship Id="rId69" Type="http://schemas.openxmlformats.org/officeDocument/2006/relationships/ctrlProp" Target="../ctrlProps/ctrlProp719.xml"/><Relationship Id="rId113" Type="http://schemas.openxmlformats.org/officeDocument/2006/relationships/ctrlProp" Target="../ctrlProps/ctrlProp763.xml"/><Relationship Id="rId118" Type="http://schemas.openxmlformats.org/officeDocument/2006/relationships/ctrlProp" Target="../ctrlProps/ctrlProp768.xml"/><Relationship Id="rId134" Type="http://schemas.openxmlformats.org/officeDocument/2006/relationships/ctrlProp" Target="../ctrlProps/ctrlProp784.xml"/><Relationship Id="rId139" Type="http://schemas.openxmlformats.org/officeDocument/2006/relationships/ctrlProp" Target="../ctrlProps/ctrlProp789.xml"/><Relationship Id="rId80" Type="http://schemas.openxmlformats.org/officeDocument/2006/relationships/ctrlProp" Target="../ctrlProps/ctrlProp730.xml"/><Relationship Id="rId85" Type="http://schemas.openxmlformats.org/officeDocument/2006/relationships/ctrlProp" Target="../ctrlProps/ctrlProp735.xml"/><Relationship Id="rId12" Type="http://schemas.openxmlformats.org/officeDocument/2006/relationships/ctrlProp" Target="../ctrlProps/ctrlProp662.xml"/><Relationship Id="rId17" Type="http://schemas.openxmlformats.org/officeDocument/2006/relationships/ctrlProp" Target="../ctrlProps/ctrlProp667.xml"/><Relationship Id="rId33" Type="http://schemas.openxmlformats.org/officeDocument/2006/relationships/ctrlProp" Target="../ctrlProps/ctrlProp683.xml"/><Relationship Id="rId38" Type="http://schemas.openxmlformats.org/officeDocument/2006/relationships/ctrlProp" Target="../ctrlProps/ctrlProp688.xml"/><Relationship Id="rId59" Type="http://schemas.openxmlformats.org/officeDocument/2006/relationships/ctrlProp" Target="../ctrlProps/ctrlProp709.xml"/><Relationship Id="rId103" Type="http://schemas.openxmlformats.org/officeDocument/2006/relationships/ctrlProp" Target="../ctrlProps/ctrlProp753.xml"/><Relationship Id="rId108" Type="http://schemas.openxmlformats.org/officeDocument/2006/relationships/ctrlProp" Target="../ctrlProps/ctrlProp758.xml"/><Relationship Id="rId124" Type="http://schemas.openxmlformats.org/officeDocument/2006/relationships/ctrlProp" Target="../ctrlProps/ctrlProp774.xml"/><Relationship Id="rId129" Type="http://schemas.openxmlformats.org/officeDocument/2006/relationships/ctrlProp" Target="../ctrlProps/ctrlProp779.xml"/><Relationship Id="rId54" Type="http://schemas.openxmlformats.org/officeDocument/2006/relationships/ctrlProp" Target="../ctrlProps/ctrlProp704.xml"/><Relationship Id="rId70" Type="http://schemas.openxmlformats.org/officeDocument/2006/relationships/ctrlProp" Target="../ctrlProps/ctrlProp720.xml"/><Relationship Id="rId75" Type="http://schemas.openxmlformats.org/officeDocument/2006/relationships/ctrlProp" Target="../ctrlProps/ctrlProp725.xml"/><Relationship Id="rId91" Type="http://schemas.openxmlformats.org/officeDocument/2006/relationships/ctrlProp" Target="../ctrlProps/ctrlProp741.xml"/><Relationship Id="rId96" Type="http://schemas.openxmlformats.org/officeDocument/2006/relationships/ctrlProp" Target="../ctrlProps/ctrlProp746.xml"/><Relationship Id="rId140" Type="http://schemas.openxmlformats.org/officeDocument/2006/relationships/ctrlProp" Target="../ctrlProps/ctrlProp790.xml"/><Relationship Id="rId145" Type="http://schemas.openxmlformats.org/officeDocument/2006/relationships/ctrlProp" Target="../ctrlProps/ctrlProp795.xml"/><Relationship Id="rId1" Type="http://schemas.openxmlformats.org/officeDocument/2006/relationships/printerSettings" Target="../printerSettings/printerSettings8.bin"/><Relationship Id="rId6" Type="http://schemas.openxmlformats.org/officeDocument/2006/relationships/ctrlProp" Target="../ctrlProps/ctrlProp656.xml"/><Relationship Id="rId23" Type="http://schemas.openxmlformats.org/officeDocument/2006/relationships/ctrlProp" Target="../ctrlProps/ctrlProp673.xml"/><Relationship Id="rId28" Type="http://schemas.openxmlformats.org/officeDocument/2006/relationships/ctrlProp" Target="../ctrlProps/ctrlProp678.xml"/><Relationship Id="rId49" Type="http://schemas.openxmlformats.org/officeDocument/2006/relationships/ctrlProp" Target="../ctrlProps/ctrlProp699.xml"/><Relationship Id="rId114" Type="http://schemas.openxmlformats.org/officeDocument/2006/relationships/ctrlProp" Target="../ctrlProps/ctrlProp764.xml"/><Relationship Id="rId119" Type="http://schemas.openxmlformats.org/officeDocument/2006/relationships/ctrlProp" Target="../ctrlProps/ctrlProp769.xml"/><Relationship Id="rId44" Type="http://schemas.openxmlformats.org/officeDocument/2006/relationships/ctrlProp" Target="../ctrlProps/ctrlProp694.xml"/><Relationship Id="rId60" Type="http://schemas.openxmlformats.org/officeDocument/2006/relationships/ctrlProp" Target="../ctrlProps/ctrlProp710.xml"/><Relationship Id="rId65" Type="http://schemas.openxmlformats.org/officeDocument/2006/relationships/ctrlProp" Target="../ctrlProps/ctrlProp715.xml"/><Relationship Id="rId81" Type="http://schemas.openxmlformats.org/officeDocument/2006/relationships/ctrlProp" Target="../ctrlProps/ctrlProp731.xml"/><Relationship Id="rId86" Type="http://schemas.openxmlformats.org/officeDocument/2006/relationships/ctrlProp" Target="../ctrlProps/ctrlProp736.xml"/><Relationship Id="rId130" Type="http://schemas.openxmlformats.org/officeDocument/2006/relationships/ctrlProp" Target="../ctrlProps/ctrlProp780.xml"/><Relationship Id="rId135" Type="http://schemas.openxmlformats.org/officeDocument/2006/relationships/ctrlProp" Target="../ctrlProps/ctrlProp785.xml"/><Relationship Id="rId13" Type="http://schemas.openxmlformats.org/officeDocument/2006/relationships/ctrlProp" Target="../ctrlProps/ctrlProp663.xml"/><Relationship Id="rId18" Type="http://schemas.openxmlformats.org/officeDocument/2006/relationships/ctrlProp" Target="../ctrlProps/ctrlProp668.xml"/><Relationship Id="rId39" Type="http://schemas.openxmlformats.org/officeDocument/2006/relationships/ctrlProp" Target="../ctrlProps/ctrlProp689.xml"/><Relationship Id="rId109" Type="http://schemas.openxmlformats.org/officeDocument/2006/relationships/ctrlProp" Target="../ctrlProps/ctrlProp759.xml"/><Relationship Id="rId34" Type="http://schemas.openxmlformats.org/officeDocument/2006/relationships/ctrlProp" Target="../ctrlProps/ctrlProp684.xml"/><Relationship Id="rId50" Type="http://schemas.openxmlformats.org/officeDocument/2006/relationships/ctrlProp" Target="../ctrlProps/ctrlProp700.xml"/><Relationship Id="rId55" Type="http://schemas.openxmlformats.org/officeDocument/2006/relationships/ctrlProp" Target="../ctrlProps/ctrlProp705.xml"/><Relationship Id="rId76" Type="http://schemas.openxmlformats.org/officeDocument/2006/relationships/ctrlProp" Target="../ctrlProps/ctrlProp726.xml"/><Relationship Id="rId97" Type="http://schemas.openxmlformats.org/officeDocument/2006/relationships/ctrlProp" Target="../ctrlProps/ctrlProp747.xml"/><Relationship Id="rId104" Type="http://schemas.openxmlformats.org/officeDocument/2006/relationships/ctrlProp" Target="../ctrlProps/ctrlProp754.xml"/><Relationship Id="rId120" Type="http://schemas.openxmlformats.org/officeDocument/2006/relationships/ctrlProp" Target="../ctrlProps/ctrlProp770.xml"/><Relationship Id="rId125" Type="http://schemas.openxmlformats.org/officeDocument/2006/relationships/ctrlProp" Target="../ctrlProps/ctrlProp775.xml"/><Relationship Id="rId141" Type="http://schemas.openxmlformats.org/officeDocument/2006/relationships/ctrlProp" Target="../ctrlProps/ctrlProp791.xml"/><Relationship Id="rId146" Type="http://schemas.openxmlformats.org/officeDocument/2006/relationships/ctrlProp" Target="../ctrlProps/ctrlProp796.xml"/><Relationship Id="rId7" Type="http://schemas.openxmlformats.org/officeDocument/2006/relationships/ctrlProp" Target="../ctrlProps/ctrlProp657.xml"/><Relationship Id="rId71" Type="http://schemas.openxmlformats.org/officeDocument/2006/relationships/ctrlProp" Target="../ctrlProps/ctrlProp721.xml"/><Relationship Id="rId92" Type="http://schemas.openxmlformats.org/officeDocument/2006/relationships/ctrlProp" Target="../ctrlProps/ctrlProp742.xml"/><Relationship Id="rId2" Type="http://schemas.openxmlformats.org/officeDocument/2006/relationships/drawing" Target="../drawings/drawing5.xml"/><Relationship Id="rId29" Type="http://schemas.openxmlformats.org/officeDocument/2006/relationships/ctrlProp" Target="../ctrlProps/ctrlProp679.xml"/><Relationship Id="rId24" Type="http://schemas.openxmlformats.org/officeDocument/2006/relationships/ctrlProp" Target="../ctrlProps/ctrlProp674.xml"/><Relationship Id="rId40" Type="http://schemas.openxmlformats.org/officeDocument/2006/relationships/ctrlProp" Target="../ctrlProps/ctrlProp690.xml"/><Relationship Id="rId45" Type="http://schemas.openxmlformats.org/officeDocument/2006/relationships/ctrlProp" Target="../ctrlProps/ctrlProp695.xml"/><Relationship Id="rId66" Type="http://schemas.openxmlformats.org/officeDocument/2006/relationships/ctrlProp" Target="../ctrlProps/ctrlProp716.xml"/><Relationship Id="rId87" Type="http://schemas.openxmlformats.org/officeDocument/2006/relationships/ctrlProp" Target="../ctrlProps/ctrlProp737.xml"/><Relationship Id="rId110" Type="http://schemas.openxmlformats.org/officeDocument/2006/relationships/ctrlProp" Target="../ctrlProps/ctrlProp760.xml"/><Relationship Id="rId115" Type="http://schemas.openxmlformats.org/officeDocument/2006/relationships/ctrlProp" Target="../ctrlProps/ctrlProp765.xml"/><Relationship Id="rId131" Type="http://schemas.openxmlformats.org/officeDocument/2006/relationships/ctrlProp" Target="../ctrlProps/ctrlProp781.xml"/><Relationship Id="rId136" Type="http://schemas.openxmlformats.org/officeDocument/2006/relationships/ctrlProp" Target="../ctrlProps/ctrlProp786.xml"/><Relationship Id="rId61" Type="http://schemas.openxmlformats.org/officeDocument/2006/relationships/ctrlProp" Target="../ctrlProps/ctrlProp711.xml"/><Relationship Id="rId82" Type="http://schemas.openxmlformats.org/officeDocument/2006/relationships/ctrlProp" Target="../ctrlProps/ctrlProp732.xml"/><Relationship Id="rId19" Type="http://schemas.openxmlformats.org/officeDocument/2006/relationships/ctrlProp" Target="../ctrlProps/ctrlProp669.xml"/><Relationship Id="rId14" Type="http://schemas.openxmlformats.org/officeDocument/2006/relationships/ctrlProp" Target="../ctrlProps/ctrlProp664.xml"/><Relationship Id="rId30" Type="http://schemas.openxmlformats.org/officeDocument/2006/relationships/ctrlProp" Target="../ctrlProps/ctrlProp680.xml"/><Relationship Id="rId35" Type="http://schemas.openxmlformats.org/officeDocument/2006/relationships/ctrlProp" Target="../ctrlProps/ctrlProp685.xml"/><Relationship Id="rId56" Type="http://schemas.openxmlformats.org/officeDocument/2006/relationships/ctrlProp" Target="../ctrlProps/ctrlProp706.xml"/><Relationship Id="rId77" Type="http://schemas.openxmlformats.org/officeDocument/2006/relationships/ctrlProp" Target="../ctrlProps/ctrlProp727.xml"/><Relationship Id="rId100" Type="http://schemas.openxmlformats.org/officeDocument/2006/relationships/ctrlProp" Target="../ctrlProps/ctrlProp750.xml"/><Relationship Id="rId105" Type="http://schemas.openxmlformats.org/officeDocument/2006/relationships/ctrlProp" Target="../ctrlProps/ctrlProp755.xml"/><Relationship Id="rId126" Type="http://schemas.openxmlformats.org/officeDocument/2006/relationships/ctrlProp" Target="../ctrlProps/ctrlProp776.xml"/><Relationship Id="rId147" Type="http://schemas.openxmlformats.org/officeDocument/2006/relationships/ctrlProp" Target="../ctrlProps/ctrlProp797.xml"/><Relationship Id="rId8" Type="http://schemas.openxmlformats.org/officeDocument/2006/relationships/ctrlProp" Target="../ctrlProps/ctrlProp658.xml"/><Relationship Id="rId51" Type="http://schemas.openxmlformats.org/officeDocument/2006/relationships/ctrlProp" Target="../ctrlProps/ctrlProp701.xml"/><Relationship Id="rId72" Type="http://schemas.openxmlformats.org/officeDocument/2006/relationships/ctrlProp" Target="../ctrlProps/ctrlProp722.xml"/><Relationship Id="rId93" Type="http://schemas.openxmlformats.org/officeDocument/2006/relationships/ctrlProp" Target="../ctrlProps/ctrlProp743.xml"/><Relationship Id="rId98" Type="http://schemas.openxmlformats.org/officeDocument/2006/relationships/ctrlProp" Target="../ctrlProps/ctrlProp748.xml"/><Relationship Id="rId121" Type="http://schemas.openxmlformats.org/officeDocument/2006/relationships/ctrlProp" Target="../ctrlProps/ctrlProp771.xml"/><Relationship Id="rId142" Type="http://schemas.openxmlformats.org/officeDocument/2006/relationships/ctrlProp" Target="../ctrlProps/ctrlProp792.xml"/><Relationship Id="rId3" Type="http://schemas.openxmlformats.org/officeDocument/2006/relationships/vmlDrawing" Target="../drawings/vmlDrawing6.vml"/><Relationship Id="rId25" Type="http://schemas.openxmlformats.org/officeDocument/2006/relationships/ctrlProp" Target="../ctrlProps/ctrlProp675.xml"/><Relationship Id="rId46" Type="http://schemas.openxmlformats.org/officeDocument/2006/relationships/ctrlProp" Target="../ctrlProps/ctrlProp696.xml"/><Relationship Id="rId67" Type="http://schemas.openxmlformats.org/officeDocument/2006/relationships/ctrlProp" Target="../ctrlProps/ctrlProp717.xml"/><Relationship Id="rId116" Type="http://schemas.openxmlformats.org/officeDocument/2006/relationships/ctrlProp" Target="../ctrlProps/ctrlProp766.xml"/><Relationship Id="rId137" Type="http://schemas.openxmlformats.org/officeDocument/2006/relationships/ctrlProp" Target="../ctrlProps/ctrlProp787.xml"/><Relationship Id="rId20" Type="http://schemas.openxmlformats.org/officeDocument/2006/relationships/ctrlProp" Target="../ctrlProps/ctrlProp670.xml"/><Relationship Id="rId41" Type="http://schemas.openxmlformats.org/officeDocument/2006/relationships/ctrlProp" Target="../ctrlProps/ctrlProp691.xml"/><Relationship Id="rId62" Type="http://schemas.openxmlformats.org/officeDocument/2006/relationships/ctrlProp" Target="../ctrlProps/ctrlProp712.xml"/><Relationship Id="rId83" Type="http://schemas.openxmlformats.org/officeDocument/2006/relationships/ctrlProp" Target="../ctrlProps/ctrlProp733.xml"/><Relationship Id="rId88" Type="http://schemas.openxmlformats.org/officeDocument/2006/relationships/ctrlProp" Target="../ctrlProps/ctrlProp738.xml"/><Relationship Id="rId111" Type="http://schemas.openxmlformats.org/officeDocument/2006/relationships/ctrlProp" Target="../ctrlProps/ctrlProp761.xml"/><Relationship Id="rId132" Type="http://schemas.openxmlformats.org/officeDocument/2006/relationships/ctrlProp" Target="../ctrlProps/ctrlProp782.xml"/><Relationship Id="rId15" Type="http://schemas.openxmlformats.org/officeDocument/2006/relationships/ctrlProp" Target="../ctrlProps/ctrlProp665.xml"/><Relationship Id="rId36" Type="http://schemas.openxmlformats.org/officeDocument/2006/relationships/ctrlProp" Target="../ctrlProps/ctrlProp686.xml"/><Relationship Id="rId57" Type="http://schemas.openxmlformats.org/officeDocument/2006/relationships/ctrlProp" Target="../ctrlProps/ctrlProp707.xml"/><Relationship Id="rId106" Type="http://schemas.openxmlformats.org/officeDocument/2006/relationships/ctrlProp" Target="../ctrlProps/ctrlProp756.xml"/><Relationship Id="rId127" Type="http://schemas.openxmlformats.org/officeDocument/2006/relationships/ctrlProp" Target="../ctrlProps/ctrlProp777.xml"/><Relationship Id="rId10" Type="http://schemas.openxmlformats.org/officeDocument/2006/relationships/ctrlProp" Target="../ctrlProps/ctrlProp660.xml"/><Relationship Id="rId31" Type="http://schemas.openxmlformats.org/officeDocument/2006/relationships/ctrlProp" Target="../ctrlProps/ctrlProp681.xml"/><Relationship Id="rId52" Type="http://schemas.openxmlformats.org/officeDocument/2006/relationships/ctrlProp" Target="../ctrlProps/ctrlProp702.xml"/><Relationship Id="rId73" Type="http://schemas.openxmlformats.org/officeDocument/2006/relationships/ctrlProp" Target="../ctrlProps/ctrlProp723.xml"/><Relationship Id="rId78" Type="http://schemas.openxmlformats.org/officeDocument/2006/relationships/ctrlProp" Target="../ctrlProps/ctrlProp728.xml"/><Relationship Id="rId94" Type="http://schemas.openxmlformats.org/officeDocument/2006/relationships/ctrlProp" Target="../ctrlProps/ctrlProp744.xml"/><Relationship Id="rId99" Type="http://schemas.openxmlformats.org/officeDocument/2006/relationships/ctrlProp" Target="../ctrlProps/ctrlProp749.xml"/><Relationship Id="rId101" Type="http://schemas.openxmlformats.org/officeDocument/2006/relationships/ctrlProp" Target="../ctrlProps/ctrlProp751.xml"/><Relationship Id="rId122" Type="http://schemas.openxmlformats.org/officeDocument/2006/relationships/ctrlProp" Target="../ctrlProps/ctrlProp772.xml"/><Relationship Id="rId143" Type="http://schemas.openxmlformats.org/officeDocument/2006/relationships/ctrlProp" Target="../ctrlProps/ctrlProp793.xml"/><Relationship Id="rId4" Type="http://schemas.openxmlformats.org/officeDocument/2006/relationships/ctrlProp" Target="../ctrlProps/ctrlProp654.xml"/><Relationship Id="rId9" Type="http://schemas.openxmlformats.org/officeDocument/2006/relationships/ctrlProp" Target="../ctrlProps/ctrlProp659.xml"/><Relationship Id="rId26" Type="http://schemas.openxmlformats.org/officeDocument/2006/relationships/ctrlProp" Target="../ctrlProps/ctrlProp676.xml"/><Relationship Id="rId47" Type="http://schemas.openxmlformats.org/officeDocument/2006/relationships/ctrlProp" Target="../ctrlProps/ctrlProp697.xml"/><Relationship Id="rId68" Type="http://schemas.openxmlformats.org/officeDocument/2006/relationships/ctrlProp" Target="../ctrlProps/ctrlProp718.xml"/><Relationship Id="rId89" Type="http://schemas.openxmlformats.org/officeDocument/2006/relationships/ctrlProp" Target="../ctrlProps/ctrlProp739.xml"/><Relationship Id="rId112" Type="http://schemas.openxmlformats.org/officeDocument/2006/relationships/ctrlProp" Target="../ctrlProps/ctrlProp762.xml"/><Relationship Id="rId133" Type="http://schemas.openxmlformats.org/officeDocument/2006/relationships/ctrlProp" Target="../ctrlProps/ctrlProp783.xml"/><Relationship Id="rId16" Type="http://schemas.openxmlformats.org/officeDocument/2006/relationships/ctrlProp" Target="../ctrlProps/ctrlProp666.xml"/><Relationship Id="rId37" Type="http://schemas.openxmlformats.org/officeDocument/2006/relationships/ctrlProp" Target="../ctrlProps/ctrlProp687.xml"/><Relationship Id="rId58" Type="http://schemas.openxmlformats.org/officeDocument/2006/relationships/ctrlProp" Target="../ctrlProps/ctrlProp708.xml"/><Relationship Id="rId79" Type="http://schemas.openxmlformats.org/officeDocument/2006/relationships/ctrlProp" Target="../ctrlProps/ctrlProp729.xml"/><Relationship Id="rId102" Type="http://schemas.openxmlformats.org/officeDocument/2006/relationships/ctrlProp" Target="../ctrlProps/ctrlProp752.xml"/><Relationship Id="rId123" Type="http://schemas.openxmlformats.org/officeDocument/2006/relationships/ctrlProp" Target="../ctrlProps/ctrlProp773.xml"/><Relationship Id="rId144" Type="http://schemas.openxmlformats.org/officeDocument/2006/relationships/ctrlProp" Target="../ctrlProps/ctrlProp794.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820.xml"/><Relationship Id="rId21" Type="http://schemas.openxmlformats.org/officeDocument/2006/relationships/ctrlProp" Target="../ctrlProps/ctrlProp815.xml"/><Relationship Id="rId42" Type="http://schemas.openxmlformats.org/officeDocument/2006/relationships/ctrlProp" Target="../ctrlProps/ctrlProp836.xml"/><Relationship Id="rId47" Type="http://schemas.openxmlformats.org/officeDocument/2006/relationships/ctrlProp" Target="../ctrlProps/ctrlProp841.xml"/><Relationship Id="rId63" Type="http://schemas.openxmlformats.org/officeDocument/2006/relationships/ctrlProp" Target="../ctrlProps/ctrlProp857.xml"/><Relationship Id="rId68" Type="http://schemas.openxmlformats.org/officeDocument/2006/relationships/ctrlProp" Target="../ctrlProps/ctrlProp862.xml"/><Relationship Id="rId84" Type="http://schemas.openxmlformats.org/officeDocument/2006/relationships/ctrlProp" Target="../ctrlProps/ctrlProp878.xml"/><Relationship Id="rId89" Type="http://schemas.openxmlformats.org/officeDocument/2006/relationships/ctrlProp" Target="../ctrlProps/ctrlProp883.xml"/><Relationship Id="rId16" Type="http://schemas.openxmlformats.org/officeDocument/2006/relationships/ctrlProp" Target="../ctrlProps/ctrlProp810.xml"/><Relationship Id="rId11" Type="http://schemas.openxmlformats.org/officeDocument/2006/relationships/ctrlProp" Target="../ctrlProps/ctrlProp805.xml"/><Relationship Id="rId32" Type="http://schemas.openxmlformats.org/officeDocument/2006/relationships/ctrlProp" Target="../ctrlProps/ctrlProp826.xml"/><Relationship Id="rId37" Type="http://schemas.openxmlformats.org/officeDocument/2006/relationships/ctrlProp" Target="../ctrlProps/ctrlProp831.xml"/><Relationship Id="rId53" Type="http://schemas.openxmlformats.org/officeDocument/2006/relationships/ctrlProp" Target="../ctrlProps/ctrlProp847.xml"/><Relationship Id="rId58" Type="http://schemas.openxmlformats.org/officeDocument/2006/relationships/ctrlProp" Target="../ctrlProps/ctrlProp852.xml"/><Relationship Id="rId74" Type="http://schemas.openxmlformats.org/officeDocument/2006/relationships/ctrlProp" Target="../ctrlProps/ctrlProp868.xml"/><Relationship Id="rId79" Type="http://schemas.openxmlformats.org/officeDocument/2006/relationships/ctrlProp" Target="../ctrlProps/ctrlProp873.xml"/><Relationship Id="rId5" Type="http://schemas.openxmlformats.org/officeDocument/2006/relationships/ctrlProp" Target="../ctrlProps/ctrlProp799.xml"/><Relationship Id="rId90" Type="http://schemas.openxmlformats.org/officeDocument/2006/relationships/ctrlProp" Target="../ctrlProps/ctrlProp884.xml"/><Relationship Id="rId95" Type="http://schemas.openxmlformats.org/officeDocument/2006/relationships/ctrlProp" Target="../ctrlProps/ctrlProp889.xml"/><Relationship Id="rId22" Type="http://schemas.openxmlformats.org/officeDocument/2006/relationships/ctrlProp" Target="../ctrlProps/ctrlProp816.xml"/><Relationship Id="rId27" Type="http://schemas.openxmlformats.org/officeDocument/2006/relationships/ctrlProp" Target="../ctrlProps/ctrlProp821.xml"/><Relationship Id="rId43" Type="http://schemas.openxmlformats.org/officeDocument/2006/relationships/ctrlProp" Target="../ctrlProps/ctrlProp837.xml"/><Relationship Id="rId48" Type="http://schemas.openxmlformats.org/officeDocument/2006/relationships/ctrlProp" Target="../ctrlProps/ctrlProp842.xml"/><Relationship Id="rId64" Type="http://schemas.openxmlformats.org/officeDocument/2006/relationships/ctrlProp" Target="../ctrlProps/ctrlProp858.xml"/><Relationship Id="rId69" Type="http://schemas.openxmlformats.org/officeDocument/2006/relationships/ctrlProp" Target="../ctrlProps/ctrlProp863.xml"/><Relationship Id="rId80" Type="http://schemas.openxmlformats.org/officeDocument/2006/relationships/ctrlProp" Target="../ctrlProps/ctrlProp874.xml"/><Relationship Id="rId85" Type="http://schemas.openxmlformats.org/officeDocument/2006/relationships/ctrlProp" Target="../ctrlProps/ctrlProp879.xml"/><Relationship Id="rId3" Type="http://schemas.openxmlformats.org/officeDocument/2006/relationships/vmlDrawing" Target="../drawings/vmlDrawing7.vml"/><Relationship Id="rId12" Type="http://schemas.openxmlformats.org/officeDocument/2006/relationships/ctrlProp" Target="../ctrlProps/ctrlProp806.xml"/><Relationship Id="rId17" Type="http://schemas.openxmlformats.org/officeDocument/2006/relationships/ctrlProp" Target="../ctrlProps/ctrlProp811.xml"/><Relationship Id="rId25" Type="http://schemas.openxmlformats.org/officeDocument/2006/relationships/ctrlProp" Target="../ctrlProps/ctrlProp819.xml"/><Relationship Id="rId33" Type="http://schemas.openxmlformats.org/officeDocument/2006/relationships/ctrlProp" Target="../ctrlProps/ctrlProp827.xml"/><Relationship Id="rId38" Type="http://schemas.openxmlformats.org/officeDocument/2006/relationships/ctrlProp" Target="../ctrlProps/ctrlProp832.xml"/><Relationship Id="rId46" Type="http://schemas.openxmlformats.org/officeDocument/2006/relationships/ctrlProp" Target="../ctrlProps/ctrlProp840.xml"/><Relationship Id="rId59" Type="http://schemas.openxmlformats.org/officeDocument/2006/relationships/ctrlProp" Target="../ctrlProps/ctrlProp853.xml"/><Relationship Id="rId67" Type="http://schemas.openxmlformats.org/officeDocument/2006/relationships/ctrlProp" Target="../ctrlProps/ctrlProp861.xml"/><Relationship Id="rId20" Type="http://schemas.openxmlformats.org/officeDocument/2006/relationships/ctrlProp" Target="../ctrlProps/ctrlProp814.xml"/><Relationship Id="rId41" Type="http://schemas.openxmlformats.org/officeDocument/2006/relationships/ctrlProp" Target="../ctrlProps/ctrlProp835.xml"/><Relationship Id="rId54" Type="http://schemas.openxmlformats.org/officeDocument/2006/relationships/ctrlProp" Target="../ctrlProps/ctrlProp848.xml"/><Relationship Id="rId62" Type="http://schemas.openxmlformats.org/officeDocument/2006/relationships/ctrlProp" Target="../ctrlProps/ctrlProp856.xml"/><Relationship Id="rId70" Type="http://schemas.openxmlformats.org/officeDocument/2006/relationships/ctrlProp" Target="../ctrlProps/ctrlProp864.xml"/><Relationship Id="rId75" Type="http://schemas.openxmlformats.org/officeDocument/2006/relationships/ctrlProp" Target="../ctrlProps/ctrlProp869.xml"/><Relationship Id="rId83" Type="http://schemas.openxmlformats.org/officeDocument/2006/relationships/ctrlProp" Target="../ctrlProps/ctrlProp877.xml"/><Relationship Id="rId88" Type="http://schemas.openxmlformats.org/officeDocument/2006/relationships/ctrlProp" Target="../ctrlProps/ctrlProp882.xml"/><Relationship Id="rId91" Type="http://schemas.openxmlformats.org/officeDocument/2006/relationships/ctrlProp" Target="../ctrlProps/ctrlProp885.xml"/><Relationship Id="rId96" Type="http://schemas.openxmlformats.org/officeDocument/2006/relationships/ctrlProp" Target="../ctrlProps/ctrlProp890.xml"/><Relationship Id="rId1" Type="http://schemas.openxmlformats.org/officeDocument/2006/relationships/printerSettings" Target="../printerSettings/printerSettings9.bin"/><Relationship Id="rId6" Type="http://schemas.openxmlformats.org/officeDocument/2006/relationships/ctrlProp" Target="../ctrlProps/ctrlProp800.xml"/><Relationship Id="rId15" Type="http://schemas.openxmlformats.org/officeDocument/2006/relationships/ctrlProp" Target="../ctrlProps/ctrlProp809.xml"/><Relationship Id="rId23" Type="http://schemas.openxmlformats.org/officeDocument/2006/relationships/ctrlProp" Target="../ctrlProps/ctrlProp817.xml"/><Relationship Id="rId28" Type="http://schemas.openxmlformats.org/officeDocument/2006/relationships/ctrlProp" Target="../ctrlProps/ctrlProp822.xml"/><Relationship Id="rId36" Type="http://schemas.openxmlformats.org/officeDocument/2006/relationships/ctrlProp" Target="../ctrlProps/ctrlProp830.xml"/><Relationship Id="rId49" Type="http://schemas.openxmlformats.org/officeDocument/2006/relationships/ctrlProp" Target="../ctrlProps/ctrlProp843.xml"/><Relationship Id="rId57" Type="http://schemas.openxmlformats.org/officeDocument/2006/relationships/ctrlProp" Target="../ctrlProps/ctrlProp851.xml"/><Relationship Id="rId10" Type="http://schemas.openxmlformats.org/officeDocument/2006/relationships/ctrlProp" Target="../ctrlProps/ctrlProp804.xml"/><Relationship Id="rId31" Type="http://schemas.openxmlformats.org/officeDocument/2006/relationships/ctrlProp" Target="../ctrlProps/ctrlProp825.xml"/><Relationship Id="rId44" Type="http://schemas.openxmlformats.org/officeDocument/2006/relationships/ctrlProp" Target="../ctrlProps/ctrlProp838.xml"/><Relationship Id="rId52" Type="http://schemas.openxmlformats.org/officeDocument/2006/relationships/ctrlProp" Target="../ctrlProps/ctrlProp846.xml"/><Relationship Id="rId60" Type="http://schemas.openxmlformats.org/officeDocument/2006/relationships/ctrlProp" Target="../ctrlProps/ctrlProp854.xml"/><Relationship Id="rId65" Type="http://schemas.openxmlformats.org/officeDocument/2006/relationships/ctrlProp" Target="../ctrlProps/ctrlProp859.xml"/><Relationship Id="rId73" Type="http://schemas.openxmlformats.org/officeDocument/2006/relationships/ctrlProp" Target="../ctrlProps/ctrlProp867.xml"/><Relationship Id="rId78" Type="http://schemas.openxmlformats.org/officeDocument/2006/relationships/ctrlProp" Target="../ctrlProps/ctrlProp872.xml"/><Relationship Id="rId81" Type="http://schemas.openxmlformats.org/officeDocument/2006/relationships/ctrlProp" Target="../ctrlProps/ctrlProp875.xml"/><Relationship Id="rId86" Type="http://schemas.openxmlformats.org/officeDocument/2006/relationships/ctrlProp" Target="../ctrlProps/ctrlProp880.xml"/><Relationship Id="rId94" Type="http://schemas.openxmlformats.org/officeDocument/2006/relationships/ctrlProp" Target="../ctrlProps/ctrlProp888.xml"/><Relationship Id="rId4" Type="http://schemas.openxmlformats.org/officeDocument/2006/relationships/ctrlProp" Target="../ctrlProps/ctrlProp798.xml"/><Relationship Id="rId9" Type="http://schemas.openxmlformats.org/officeDocument/2006/relationships/ctrlProp" Target="../ctrlProps/ctrlProp803.xml"/><Relationship Id="rId13" Type="http://schemas.openxmlformats.org/officeDocument/2006/relationships/ctrlProp" Target="../ctrlProps/ctrlProp807.xml"/><Relationship Id="rId18" Type="http://schemas.openxmlformats.org/officeDocument/2006/relationships/ctrlProp" Target="../ctrlProps/ctrlProp812.xml"/><Relationship Id="rId39" Type="http://schemas.openxmlformats.org/officeDocument/2006/relationships/ctrlProp" Target="../ctrlProps/ctrlProp833.xml"/><Relationship Id="rId34" Type="http://schemas.openxmlformats.org/officeDocument/2006/relationships/ctrlProp" Target="../ctrlProps/ctrlProp828.xml"/><Relationship Id="rId50" Type="http://schemas.openxmlformats.org/officeDocument/2006/relationships/ctrlProp" Target="../ctrlProps/ctrlProp844.xml"/><Relationship Id="rId55" Type="http://schemas.openxmlformats.org/officeDocument/2006/relationships/ctrlProp" Target="../ctrlProps/ctrlProp849.xml"/><Relationship Id="rId76" Type="http://schemas.openxmlformats.org/officeDocument/2006/relationships/ctrlProp" Target="../ctrlProps/ctrlProp870.xml"/><Relationship Id="rId97" Type="http://schemas.openxmlformats.org/officeDocument/2006/relationships/ctrlProp" Target="../ctrlProps/ctrlProp891.xml"/><Relationship Id="rId7" Type="http://schemas.openxmlformats.org/officeDocument/2006/relationships/ctrlProp" Target="../ctrlProps/ctrlProp801.xml"/><Relationship Id="rId71" Type="http://schemas.openxmlformats.org/officeDocument/2006/relationships/ctrlProp" Target="../ctrlProps/ctrlProp865.xml"/><Relationship Id="rId92" Type="http://schemas.openxmlformats.org/officeDocument/2006/relationships/ctrlProp" Target="../ctrlProps/ctrlProp886.xml"/><Relationship Id="rId2" Type="http://schemas.openxmlformats.org/officeDocument/2006/relationships/drawing" Target="../drawings/drawing6.xml"/><Relationship Id="rId29" Type="http://schemas.openxmlformats.org/officeDocument/2006/relationships/ctrlProp" Target="../ctrlProps/ctrlProp823.xml"/><Relationship Id="rId24" Type="http://schemas.openxmlformats.org/officeDocument/2006/relationships/ctrlProp" Target="../ctrlProps/ctrlProp818.xml"/><Relationship Id="rId40" Type="http://schemas.openxmlformats.org/officeDocument/2006/relationships/ctrlProp" Target="../ctrlProps/ctrlProp834.xml"/><Relationship Id="rId45" Type="http://schemas.openxmlformats.org/officeDocument/2006/relationships/ctrlProp" Target="../ctrlProps/ctrlProp839.xml"/><Relationship Id="rId66" Type="http://schemas.openxmlformats.org/officeDocument/2006/relationships/ctrlProp" Target="../ctrlProps/ctrlProp860.xml"/><Relationship Id="rId87" Type="http://schemas.openxmlformats.org/officeDocument/2006/relationships/ctrlProp" Target="../ctrlProps/ctrlProp881.xml"/><Relationship Id="rId61" Type="http://schemas.openxmlformats.org/officeDocument/2006/relationships/ctrlProp" Target="../ctrlProps/ctrlProp855.xml"/><Relationship Id="rId82" Type="http://schemas.openxmlformats.org/officeDocument/2006/relationships/ctrlProp" Target="../ctrlProps/ctrlProp876.xml"/><Relationship Id="rId19" Type="http://schemas.openxmlformats.org/officeDocument/2006/relationships/ctrlProp" Target="../ctrlProps/ctrlProp813.xml"/><Relationship Id="rId14" Type="http://schemas.openxmlformats.org/officeDocument/2006/relationships/ctrlProp" Target="../ctrlProps/ctrlProp808.xml"/><Relationship Id="rId30" Type="http://schemas.openxmlformats.org/officeDocument/2006/relationships/ctrlProp" Target="../ctrlProps/ctrlProp824.xml"/><Relationship Id="rId35" Type="http://schemas.openxmlformats.org/officeDocument/2006/relationships/ctrlProp" Target="../ctrlProps/ctrlProp829.xml"/><Relationship Id="rId56" Type="http://schemas.openxmlformats.org/officeDocument/2006/relationships/ctrlProp" Target="../ctrlProps/ctrlProp850.xml"/><Relationship Id="rId77" Type="http://schemas.openxmlformats.org/officeDocument/2006/relationships/ctrlProp" Target="../ctrlProps/ctrlProp871.xml"/><Relationship Id="rId8" Type="http://schemas.openxmlformats.org/officeDocument/2006/relationships/ctrlProp" Target="../ctrlProps/ctrlProp802.xml"/><Relationship Id="rId51" Type="http://schemas.openxmlformats.org/officeDocument/2006/relationships/ctrlProp" Target="../ctrlProps/ctrlProp845.xml"/><Relationship Id="rId72" Type="http://schemas.openxmlformats.org/officeDocument/2006/relationships/ctrlProp" Target="../ctrlProps/ctrlProp866.xml"/><Relationship Id="rId93" Type="http://schemas.openxmlformats.org/officeDocument/2006/relationships/ctrlProp" Target="../ctrlProps/ctrlProp887.xml"/><Relationship Id="rId98"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H274"/>
  <sheetViews>
    <sheetView view="pageBreakPreview" topLeftCell="A262" zoomScale="130" zoomScaleNormal="100" zoomScaleSheetLayoutView="130" workbookViewId="0">
      <selection activeCell="AL9" sqref="AL9"/>
    </sheetView>
  </sheetViews>
  <sheetFormatPr defaultColWidth="2.5" defaultRowHeight="15" customHeight="1"/>
  <cols>
    <col min="1" max="5" width="2.5" style="289"/>
    <col min="6" max="6" width="2.5" style="289" customWidth="1"/>
    <col min="7" max="11" width="2.5" style="289"/>
    <col min="12" max="12" width="3.75" style="289" customWidth="1"/>
    <col min="13" max="22" width="2.5" style="289"/>
    <col min="23" max="23" width="4" style="289" customWidth="1"/>
    <col min="24" max="24" width="2.5" style="289"/>
    <col min="25" max="25" width="4" style="289" bestFit="1" customWidth="1"/>
    <col min="26" max="32" width="2.5" style="289"/>
    <col min="33" max="33" width="2.5" style="289" customWidth="1"/>
    <col min="34" max="34" width="2.5" style="289"/>
    <col min="35" max="35" width="2.5" style="289" customWidth="1"/>
    <col min="36" max="39" width="2.5" style="288"/>
    <col min="40" max="40" width="3.25" style="288" bestFit="1" customWidth="1"/>
    <col min="41" max="41" width="2.5" style="288" customWidth="1"/>
    <col min="42" max="16384" width="2.5" style="288"/>
  </cols>
  <sheetData>
    <row r="1" spans="1:41" ht="15" customHeight="1">
      <c r="A1" s="1520" t="s">
        <v>524</v>
      </c>
      <c r="B1" s="1521"/>
      <c r="C1" s="1521"/>
      <c r="D1" s="1524">
        <v>8</v>
      </c>
      <c r="E1" s="1524"/>
      <c r="F1" s="1526" t="s">
        <v>250</v>
      </c>
      <c r="G1" s="1526"/>
      <c r="H1" s="1526"/>
      <c r="I1" s="1528"/>
      <c r="J1" s="1528"/>
      <c r="K1" s="1528"/>
      <c r="L1" s="1528"/>
      <c r="M1" s="1528"/>
      <c r="N1" s="1528"/>
      <c r="O1" s="1528"/>
      <c r="P1" s="1528"/>
      <c r="Q1" s="1528"/>
      <c r="R1" s="1528"/>
      <c r="S1" s="1528"/>
      <c r="T1" s="1528"/>
      <c r="U1" s="1528"/>
      <c r="V1" s="1528"/>
      <c r="W1" s="1528"/>
      <c r="X1" s="1528"/>
      <c r="Y1" s="1530" t="s">
        <v>715</v>
      </c>
      <c r="Z1" s="1530"/>
      <c r="AA1" s="1530"/>
      <c r="AB1" s="1530"/>
      <c r="AC1" s="1530"/>
      <c r="AD1" s="1530"/>
      <c r="AE1" s="1530"/>
      <c r="AF1" s="1530"/>
      <c r="AG1" s="1530"/>
      <c r="AH1" s="1530"/>
      <c r="AI1" s="1531"/>
      <c r="AO1" s="297" t="s">
        <v>954</v>
      </c>
    </row>
    <row r="2" spans="1:41" ht="15" customHeight="1" thickBot="1">
      <c r="A2" s="1522"/>
      <c r="B2" s="1523"/>
      <c r="C2" s="1523"/>
      <c r="D2" s="1525"/>
      <c r="E2" s="1525"/>
      <c r="F2" s="1527"/>
      <c r="G2" s="1527"/>
      <c r="H2" s="1527"/>
      <c r="I2" s="1529"/>
      <c r="J2" s="1529"/>
      <c r="K2" s="1529"/>
      <c r="L2" s="1529"/>
      <c r="M2" s="1529"/>
      <c r="N2" s="1529"/>
      <c r="O2" s="1529"/>
      <c r="P2" s="1529"/>
      <c r="Q2" s="1529"/>
      <c r="R2" s="1529"/>
      <c r="S2" s="1529"/>
      <c r="T2" s="1529"/>
      <c r="U2" s="1529"/>
      <c r="V2" s="1529"/>
      <c r="W2" s="1529"/>
      <c r="X2" s="1529"/>
      <c r="Y2" s="1532"/>
      <c r="Z2" s="1532"/>
      <c r="AA2" s="1532"/>
      <c r="AB2" s="1532"/>
      <c r="AC2" s="1532"/>
      <c r="AD2" s="1532"/>
      <c r="AE2" s="1532"/>
      <c r="AF2" s="1532"/>
      <c r="AG2" s="1532"/>
      <c r="AH2" s="1532"/>
      <c r="AI2" s="1533"/>
      <c r="AO2" s="297" t="s">
        <v>955</v>
      </c>
    </row>
    <row r="3" spans="1:41" ht="7.5" customHeight="1">
      <c r="A3" s="438"/>
      <c r="B3" s="438"/>
      <c r="C3" s="438"/>
      <c r="D3" s="438"/>
      <c r="E3" s="438"/>
      <c r="F3" s="438"/>
      <c r="G3" s="438"/>
      <c r="H3" s="438"/>
      <c r="I3" s="223"/>
      <c r="J3" s="223"/>
      <c r="K3" s="223"/>
      <c r="L3" s="223"/>
      <c r="M3" s="223"/>
      <c r="N3" s="223"/>
      <c r="O3" s="223"/>
      <c r="P3" s="223"/>
      <c r="Q3" s="223"/>
      <c r="R3" s="223"/>
      <c r="S3" s="223"/>
      <c r="T3" s="223"/>
      <c r="U3" s="223"/>
      <c r="V3" s="223"/>
      <c r="W3" s="438"/>
      <c r="X3" s="438"/>
      <c r="Y3" s="438"/>
      <c r="Z3" s="438"/>
      <c r="AA3" s="438"/>
      <c r="AB3" s="438"/>
      <c r="AC3" s="438"/>
      <c r="AD3" s="438"/>
      <c r="AE3" s="438"/>
      <c r="AF3" s="438"/>
      <c r="AG3" s="438"/>
      <c r="AH3" s="438"/>
      <c r="AI3" s="438"/>
      <c r="AO3" s="297" t="s">
        <v>956</v>
      </c>
    </row>
    <row r="4" spans="1:41" ht="15" customHeight="1">
      <c r="A4" s="1392" t="s">
        <v>118</v>
      </c>
      <c r="B4" s="1393"/>
      <c r="C4" s="1393"/>
      <c r="D4" s="1393"/>
      <c r="E4" s="1393"/>
      <c r="F4" s="1393" t="s">
        <v>537</v>
      </c>
      <c r="G4" s="1393"/>
      <c r="H4" s="1393"/>
      <c r="I4" s="1494"/>
      <c r="J4" s="1494"/>
      <c r="K4" s="1494"/>
      <c r="L4" s="1393" t="s">
        <v>67</v>
      </c>
      <c r="M4" s="1393"/>
      <c r="N4" s="1494"/>
      <c r="O4" s="1494"/>
      <c r="P4" s="1494"/>
      <c r="Q4" s="1393" t="s">
        <v>28</v>
      </c>
      <c r="R4" s="1393"/>
      <c r="S4" s="1494"/>
      <c r="T4" s="1494"/>
      <c r="U4" s="1494"/>
      <c r="V4" s="1393" t="s">
        <v>53</v>
      </c>
      <c r="W4" s="1393"/>
      <c r="X4" s="1494"/>
      <c r="Y4" s="1494"/>
      <c r="Z4" s="1494"/>
      <c r="AA4" s="1393" t="s">
        <v>83</v>
      </c>
      <c r="AB4" s="1393"/>
      <c r="AC4" s="1394"/>
      <c r="AD4" s="1518"/>
      <c r="AE4" s="1519"/>
      <c r="AF4" s="1519"/>
      <c r="AG4" s="1519"/>
      <c r="AH4" s="1519"/>
      <c r="AI4" s="1519"/>
      <c r="AO4" s="297" t="s">
        <v>957</v>
      </c>
    </row>
    <row r="5" spans="1:41" ht="15" customHeight="1">
      <c r="A5" s="1471"/>
      <c r="B5" s="1472"/>
      <c r="C5" s="1472"/>
      <c r="D5" s="1472"/>
      <c r="E5" s="1472"/>
      <c r="F5" s="1472"/>
      <c r="G5" s="1472"/>
      <c r="H5" s="1472"/>
      <c r="I5" s="1495"/>
      <c r="J5" s="1495"/>
      <c r="K5" s="1495"/>
      <c r="L5" s="1472"/>
      <c r="M5" s="1472"/>
      <c r="N5" s="1495"/>
      <c r="O5" s="1495"/>
      <c r="P5" s="1495"/>
      <c r="Q5" s="1472"/>
      <c r="R5" s="1472"/>
      <c r="S5" s="1495"/>
      <c r="T5" s="1495"/>
      <c r="U5" s="1495"/>
      <c r="V5" s="1472"/>
      <c r="W5" s="1472"/>
      <c r="X5" s="1495"/>
      <c r="Y5" s="1495"/>
      <c r="Z5" s="1495"/>
      <c r="AA5" s="1472"/>
      <c r="AB5" s="1472"/>
      <c r="AC5" s="1473"/>
      <c r="AD5" s="1518"/>
      <c r="AE5" s="1519"/>
      <c r="AF5" s="1519"/>
      <c r="AG5" s="1519"/>
      <c r="AH5" s="1519"/>
      <c r="AI5" s="1519"/>
      <c r="AO5" s="297" t="s">
        <v>958</v>
      </c>
    </row>
    <row r="6" spans="1:41" ht="12.95" customHeight="1">
      <c r="A6" s="1392" t="s">
        <v>119</v>
      </c>
      <c r="B6" s="1393"/>
      <c r="C6" s="1393"/>
      <c r="D6" s="1393"/>
      <c r="E6" s="1393"/>
      <c r="F6" s="1393" t="s">
        <v>537</v>
      </c>
      <c r="G6" s="1393"/>
      <c r="H6" s="1393"/>
      <c r="I6" s="1494"/>
      <c r="J6" s="1494"/>
      <c r="K6" s="1494"/>
      <c r="L6" s="1393" t="s">
        <v>67</v>
      </c>
      <c r="M6" s="1393"/>
      <c r="N6" s="1494"/>
      <c r="O6" s="1494"/>
      <c r="P6" s="1494"/>
      <c r="Q6" s="1393" t="s">
        <v>28</v>
      </c>
      <c r="R6" s="1393"/>
      <c r="S6" s="1494"/>
      <c r="T6" s="1494"/>
      <c r="U6" s="1494"/>
      <c r="V6" s="1393" t="s">
        <v>53</v>
      </c>
      <c r="W6" s="1393"/>
      <c r="X6" s="1494"/>
      <c r="Y6" s="1494"/>
      <c r="Z6" s="1494"/>
      <c r="AA6" s="1393" t="s">
        <v>83</v>
      </c>
      <c r="AB6" s="1393"/>
      <c r="AC6" s="1394"/>
      <c r="AD6" s="1516"/>
      <c r="AE6" s="1517"/>
      <c r="AF6" s="1517"/>
      <c r="AG6" s="1517"/>
      <c r="AH6" s="1517"/>
      <c r="AI6" s="1517"/>
    </row>
    <row r="7" spans="1:41" ht="12.95" customHeight="1">
      <c r="A7" s="1471"/>
      <c r="B7" s="1472"/>
      <c r="C7" s="1472"/>
      <c r="D7" s="1472"/>
      <c r="E7" s="1472"/>
      <c r="F7" s="1472"/>
      <c r="G7" s="1472"/>
      <c r="H7" s="1472"/>
      <c r="I7" s="1495"/>
      <c r="J7" s="1495"/>
      <c r="K7" s="1495"/>
      <c r="L7" s="1472"/>
      <c r="M7" s="1472"/>
      <c r="N7" s="1495"/>
      <c r="O7" s="1495"/>
      <c r="P7" s="1495"/>
      <c r="Q7" s="1472"/>
      <c r="R7" s="1472"/>
      <c r="S7" s="1495"/>
      <c r="T7" s="1495"/>
      <c r="U7" s="1495"/>
      <c r="V7" s="1472"/>
      <c r="W7" s="1472"/>
      <c r="X7" s="1495"/>
      <c r="Y7" s="1495"/>
      <c r="Z7" s="1495"/>
      <c r="AA7" s="1472"/>
      <c r="AB7" s="1472"/>
      <c r="AC7" s="1473"/>
      <c r="AD7" s="1516"/>
      <c r="AE7" s="1517"/>
      <c r="AF7" s="1517"/>
      <c r="AG7" s="1517"/>
      <c r="AH7" s="1517"/>
      <c r="AI7" s="1517"/>
    </row>
    <row r="8" spans="1:41" ht="7.5" customHeight="1">
      <c r="A8" s="1488"/>
      <c r="B8" s="1488"/>
      <c r="C8" s="1488"/>
      <c r="D8" s="1488"/>
      <c r="E8" s="1488"/>
      <c r="F8" s="1488"/>
      <c r="G8" s="1488"/>
      <c r="H8" s="1488"/>
      <c r="I8" s="1488"/>
      <c r="J8" s="1488"/>
      <c r="K8" s="1488"/>
      <c r="L8" s="1488"/>
      <c r="M8" s="1488"/>
      <c r="N8" s="1488"/>
      <c r="O8" s="1488"/>
      <c r="P8" s="1488"/>
      <c r="Q8" s="1488"/>
      <c r="R8" s="1488"/>
      <c r="S8" s="1488"/>
      <c r="T8" s="1488"/>
      <c r="U8" s="1488"/>
      <c r="V8" s="1488"/>
      <c r="W8" s="1488"/>
      <c r="X8" s="1488"/>
      <c r="Y8" s="1488"/>
      <c r="Z8" s="1488"/>
      <c r="AA8" s="1488"/>
      <c r="AB8" s="1488"/>
      <c r="AC8" s="1488"/>
      <c r="AD8" s="1488"/>
      <c r="AE8" s="1488"/>
      <c r="AF8" s="1488"/>
      <c r="AG8" s="1488"/>
      <c r="AH8" s="1488"/>
      <c r="AI8" s="1488"/>
    </row>
    <row r="9" spans="1:41" ht="15" customHeight="1">
      <c r="A9" s="1485" t="s">
        <v>613</v>
      </c>
      <c r="B9" s="1485"/>
      <c r="C9" s="1485"/>
      <c r="D9" s="1485"/>
      <c r="E9" s="1485"/>
      <c r="F9" s="1485"/>
      <c r="G9" s="1485"/>
      <c r="H9" s="1485"/>
      <c r="I9" s="1485"/>
      <c r="J9" s="1485"/>
      <c r="K9" s="1485"/>
      <c r="L9" s="1485"/>
      <c r="M9" s="1485"/>
      <c r="N9" s="1485"/>
      <c r="O9" s="1485"/>
      <c r="P9" s="1485"/>
      <c r="Q9" s="1485"/>
      <c r="R9" s="1485"/>
      <c r="S9" s="1485"/>
      <c r="T9" s="1485"/>
      <c r="U9" s="1485"/>
      <c r="V9" s="1485"/>
      <c r="W9" s="1485"/>
      <c r="X9" s="1485"/>
      <c r="Y9" s="1485"/>
      <c r="Z9" s="1485"/>
      <c r="AA9" s="1485"/>
      <c r="AB9" s="1485"/>
      <c r="AC9" s="1485"/>
      <c r="AD9" s="1485"/>
      <c r="AE9" s="1485"/>
      <c r="AF9" s="1485"/>
      <c r="AG9" s="1485"/>
      <c r="AH9" s="1485"/>
      <c r="AI9" s="1485"/>
    </row>
    <row r="10" spans="1:41" ht="7.5" customHeight="1">
      <c r="A10" s="1486"/>
      <c r="B10" s="1486"/>
      <c r="C10" s="1486"/>
      <c r="D10" s="1486"/>
      <c r="E10" s="1486"/>
      <c r="F10" s="1486"/>
      <c r="G10" s="1486"/>
      <c r="H10" s="1486"/>
      <c r="I10" s="1486"/>
      <c r="J10" s="1486"/>
      <c r="K10" s="1486"/>
      <c r="L10" s="1486"/>
      <c r="M10" s="1486"/>
      <c r="N10" s="1486"/>
      <c r="O10" s="1486"/>
      <c r="P10" s="1486"/>
      <c r="Q10" s="1486"/>
      <c r="R10" s="1486"/>
      <c r="S10" s="1486"/>
      <c r="T10" s="1486"/>
      <c r="U10" s="1486"/>
      <c r="V10" s="1486"/>
      <c r="W10" s="1486"/>
      <c r="X10" s="1486"/>
      <c r="Y10" s="1486"/>
      <c r="Z10" s="1486"/>
      <c r="AA10" s="1486"/>
      <c r="AB10" s="1486"/>
      <c r="AC10" s="1486"/>
      <c r="AD10" s="1486"/>
      <c r="AE10" s="1486"/>
      <c r="AF10" s="1486"/>
      <c r="AG10" s="1486"/>
      <c r="AH10" s="1486"/>
      <c r="AI10" s="1486"/>
    </row>
    <row r="11" spans="1:41" ht="15" customHeight="1">
      <c r="A11" s="1487" t="s">
        <v>614</v>
      </c>
      <c r="B11" s="1488"/>
      <c r="C11" s="1488"/>
      <c r="D11" s="1488"/>
      <c r="E11" s="1489"/>
      <c r="F11" s="1490"/>
      <c r="G11" s="1490"/>
      <c r="H11" s="1490"/>
      <c r="I11" s="1490"/>
      <c r="J11" s="1490"/>
      <c r="K11" s="1490"/>
      <c r="L11" s="1490"/>
      <c r="M11" s="1490"/>
      <c r="N11" s="1490"/>
      <c r="O11" s="1490"/>
      <c r="P11" s="1490"/>
      <c r="Q11" s="1490"/>
      <c r="R11" s="1490"/>
      <c r="S11" s="1490"/>
      <c r="T11" s="1490"/>
      <c r="U11" s="1490"/>
      <c r="V11" s="1490"/>
      <c r="W11" s="1490"/>
      <c r="X11" s="1490"/>
      <c r="Y11" s="1490"/>
      <c r="Z11" s="1490"/>
      <c r="AA11" s="1490"/>
      <c r="AB11" s="1490"/>
      <c r="AC11" s="1490"/>
      <c r="AD11" s="1490"/>
      <c r="AE11" s="1490"/>
      <c r="AF11" s="1490"/>
      <c r="AG11" s="1490"/>
      <c r="AH11" s="1490"/>
      <c r="AI11" s="1491"/>
    </row>
    <row r="12" spans="1:41" ht="15" customHeight="1">
      <c r="A12" s="1471"/>
      <c r="B12" s="1472"/>
      <c r="C12" s="1472"/>
      <c r="D12" s="1472"/>
      <c r="E12" s="1473"/>
      <c r="F12" s="1492"/>
      <c r="G12" s="1492"/>
      <c r="H12" s="1492"/>
      <c r="I12" s="1492"/>
      <c r="J12" s="1492"/>
      <c r="K12" s="1492"/>
      <c r="L12" s="1492"/>
      <c r="M12" s="1492"/>
      <c r="N12" s="1492"/>
      <c r="O12" s="1492"/>
      <c r="P12" s="1492"/>
      <c r="Q12" s="1492"/>
      <c r="R12" s="1492"/>
      <c r="S12" s="1492"/>
      <c r="T12" s="1492"/>
      <c r="U12" s="1492"/>
      <c r="V12" s="1492"/>
      <c r="W12" s="1492"/>
      <c r="X12" s="1492"/>
      <c r="Y12" s="1492"/>
      <c r="Z12" s="1492"/>
      <c r="AA12" s="1492"/>
      <c r="AB12" s="1492"/>
      <c r="AC12" s="1492"/>
      <c r="AD12" s="1492"/>
      <c r="AE12" s="1492"/>
      <c r="AF12" s="1492"/>
      <c r="AG12" s="1492"/>
      <c r="AH12" s="1492"/>
      <c r="AI12" s="1493"/>
    </row>
    <row r="13" spans="1:41" ht="15" customHeight="1">
      <c r="A13" s="1392" t="s">
        <v>80</v>
      </c>
      <c r="B13" s="1393"/>
      <c r="C13" s="1393"/>
      <c r="D13" s="1393"/>
      <c r="E13" s="1394"/>
      <c r="F13" s="1494"/>
      <c r="G13" s="1494"/>
      <c r="H13" s="1494"/>
      <c r="I13" s="1496" t="s">
        <v>30</v>
      </c>
      <c r="J13" s="1496"/>
      <c r="K13" s="1390"/>
      <c r="L13" s="1390"/>
      <c r="M13" s="1390"/>
      <c r="N13" s="1390"/>
      <c r="O13" s="1390"/>
      <c r="P13" s="1390"/>
      <c r="Q13" s="1390"/>
      <c r="R13" s="1390"/>
      <c r="S13" s="1390"/>
      <c r="T13" s="1390"/>
      <c r="U13" s="1390"/>
      <c r="V13" s="1390"/>
      <c r="W13" s="1390"/>
      <c r="X13" s="1390"/>
      <c r="Y13" s="1390"/>
      <c r="Z13" s="1390"/>
      <c r="AA13" s="1390"/>
      <c r="AB13" s="1390"/>
      <c r="AC13" s="1390"/>
      <c r="AD13" s="1390"/>
      <c r="AE13" s="1390"/>
      <c r="AF13" s="1390"/>
      <c r="AG13" s="1390"/>
      <c r="AH13" s="1390"/>
      <c r="AI13" s="1391"/>
    </row>
    <row r="14" spans="1:41" ht="15" customHeight="1">
      <c r="A14" s="1471"/>
      <c r="B14" s="1472"/>
      <c r="C14" s="1472"/>
      <c r="D14" s="1472"/>
      <c r="E14" s="1473"/>
      <c r="F14" s="1495"/>
      <c r="G14" s="1495"/>
      <c r="H14" s="1495"/>
      <c r="I14" s="1497"/>
      <c r="J14" s="1497"/>
      <c r="K14" s="1492"/>
      <c r="L14" s="1492"/>
      <c r="M14" s="1492"/>
      <c r="N14" s="1492"/>
      <c r="O14" s="1492"/>
      <c r="P14" s="1492"/>
      <c r="Q14" s="1492"/>
      <c r="R14" s="1492"/>
      <c r="S14" s="1492"/>
      <c r="T14" s="1492"/>
      <c r="U14" s="1492"/>
      <c r="V14" s="1492"/>
      <c r="W14" s="1492"/>
      <c r="X14" s="1492"/>
      <c r="Y14" s="1492"/>
      <c r="Z14" s="1492"/>
      <c r="AA14" s="1492"/>
      <c r="AB14" s="1492"/>
      <c r="AC14" s="1492"/>
      <c r="AD14" s="1492"/>
      <c r="AE14" s="1492"/>
      <c r="AF14" s="1492"/>
      <c r="AG14" s="1492"/>
      <c r="AH14" s="1492"/>
      <c r="AI14" s="1493"/>
    </row>
    <row r="15" spans="1:41" ht="15" customHeight="1">
      <c r="A15" s="1392" t="s">
        <v>81</v>
      </c>
      <c r="B15" s="1393"/>
      <c r="C15" s="1393"/>
      <c r="D15" s="1393"/>
      <c r="E15" s="1394"/>
      <c r="F15" s="1474"/>
      <c r="G15" s="1395"/>
      <c r="H15" s="1395"/>
      <c r="I15" s="1395"/>
      <c r="J15" s="1395"/>
      <c r="K15" s="1395"/>
      <c r="L15" s="1395"/>
      <c r="M15" s="1395"/>
      <c r="N15" s="1395"/>
      <c r="O15" s="1395"/>
      <c r="P15" s="1395"/>
      <c r="Q15" s="1395"/>
      <c r="R15" s="1475"/>
      <c r="S15" s="1392" t="s">
        <v>716</v>
      </c>
      <c r="T15" s="1393"/>
      <c r="U15" s="1393"/>
      <c r="V15" s="1393"/>
      <c r="W15" s="1394"/>
      <c r="X15" s="1474"/>
      <c r="Y15" s="1395"/>
      <c r="Z15" s="1395"/>
      <c r="AA15" s="1395"/>
      <c r="AB15" s="1395"/>
      <c r="AC15" s="1395"/>
      <c r="AD15" s="1395"/>
      <c r="AE15" s="1395"/>
      <c r="AF15" s="1395"/>
      <c r="AG15" s="1395"/>
      <c r="AH15" s="1395"/>
      <c r="AI15" s="1475"/>
    </row>
    <row r="16" spans="1:41" ht="15" customHeight="1">
      <c r="A16" s="1471"/>
      <c r="B16" s="1472"/>
      <c r="C16" s="1472"/>
      <c r="D16" s="1472"/>
      <c r="E16" s="1473"/>
      <c r="F16" s="1476"/>
      <c r="G16" s="1477"/>
      <c r="H16" s="1477"/>
      <c r="I16" s="1477"/>
      <c r="J16" s="1477"/>
      <c r="K16" s="1477"/>
      <c r="L16" s="1477"/>
      <c r="M16" s="1477"/>
      <c r="N16" s="1477"/>
      <c r="O16" s="1477"/>
      <c r="P16" s="1477"/>
      <c r="Q16" s="1477"/>
      <c r="R16" s="1478"/>
      <c r="S16" s="1471"/>
      <c r="T16" s="1472"/>
      <c r="U16" s="1472"/>
      <c r="V16" s="1472"/>
      <c r="W16" s="1473"/>
      <c r="X16" s="1476"/>
      <c r="Y16" s="1477"/>
      <c r="Z16" s="1477"/>
      <c r="AA16" s="1477"/>
      <c r="AB16" s="1477"/>
      <c r="AC16" s="1477"/>
      <c r="AD16" s="1477"/>
      <c r="AE16" s="1477"/>
      <c r="AF16" s="1477"/>
      <c r="AG16" s="1477"/>
      <c r="AH16" s="1477"/>
      <c r="AI16" s="1478"/>
    </row>
    <row r="17" spans="1:51" ht="15" customHeight="1">
      <c r="A17" s="1479" t="s">
        <v>82</v>
      </c>
      <c r="B17" s="1480"/>
      <c r="C17" s="1480"/>
      <c r="D17" s="1480"/>
      <c r="E17" s="1481"/>
      <c r="F17" s="1498"/>
      <c r="G17" s="1499"/>
      <c r="H17" s="1499"/>
      <c r="I17" s="1499"/>
      <c r="J17" s="1499"/>
      <c r="K17" s="1499"/>
      <c r="L17" s="1499"/>
      <c r="M17" s="1499"/>
      <c r="N17" s="1499"/>
      <c r="O17" s="1499"/>
      <c r="P17" s="1499"/>
      <c r="Q17" s="1499"/>
      <c r="R17" s="1500"/>
      <c r="S17" s="1504" t="s">
        <v>801</v>
      </c>
      <c r="T17" s="1505"/>
      <c r="U17" s="1505"/>
      <c r="V17" s="1505"/>
      <c r="W17" s="1506"/>
      <c r="X17" s="1510"/>
      <c r="Y17" s="1511"/>
      <c r="Z17" s="1511"/>
      <c r="AA17" s="1511"/>
      <c r="AB17" s="1511"/>
      <c r="AC17" s="1511"/>
      <c r="AD17" s="1511"/>
      <c r="AE17" s="1511"/>
      <c r="AF17" s="1511"/>
      <c r="AG17" s="1511"/>
      <c r="AH17" s="1511"/>
      <c r="AI17" s="1512"/>
    </row>
    <row r="18" spans="1:51" ht="15" customHeight="1">
      <c r="A18" s="1482"/>
      <c r="B18" s="1483"/>
      <c r="C18" s="1483"/>
      <c r="D18" s="1483"/>
      <c r="E18" s="1484"/>
      <c r="F18" s="1501"/>
      <c r="G18" s="1502"/>
      <c r="H18" s="1502"/>
      <c r="I18" s="1502"/>
      <c r="J18" s="1502"/>
      <c r="K18" s="1502"/>
      <c r="L18" s="1502"/>
      <c r="M18" s="1502"/>
      <c r="N18" s="1502"/>
      <c r="O18" s="1502"/>
      <c r="P18" s="1502"/>
      <c r="Q18" s="1502"/>
      <c r="R18" s="1503"/>
      <c r="S18" s="1507"/>
      <c r="T18" s="1508"/>
      <c r="U18" s="1508"/>
      <c r="V18" s="1508"/>
      <c r="W18" s="1509"/>
      <c r="X18" s="1513"/>
      <c r="Y18" s="1514"/>
      <c r="Z18" s="1514"/>
      <c r="AA18" s="1514"/>
      <c r="AB18" s="1514"/>
      <c r="AC18" s="1514"/>
      <c r="AD18" s="1514"/>
      <c r="AE18" s="1514"/>
      <c r="AF18" s="1514"/>
      <c r="AG18" s="1514"/>
      <c r="AH18" s="1514"/>
      <c r="AI18" s="1515"/>
    </row>
    <row r="19" spans="1:51" ht="12.95" customHeight="1">
      <c r="A19" s="1560" t="s">
        <v>615</v>
      </c>
      <c r="B19" s="1561"/>
      <c r="C19" s="1561"/>
      <c r="D19" s="1561"/>
      <c r="E19" s="1562"/>
      <c r="F19" s="1462" t="s">
        <v>168</v>
      </c>
      <c r="G19" s="1462"/>
      <c r="H19" s="1462"/>
      <c r="I19" s="1463"/>
      <c r="J19" s="1463"/>
      <c r="K19" s="1463"/>
      <c r="L19" s="1463"/>
      <c r="M19" s="1463"/>
      <c r="N19" s="1463"/>
      <c r="O19" s="1463"/>
      <c r="P19" s="1463"/>
      <c r="Q19" s="1463"/>
      <c r="R19" s="1463"/>
      <c r="S19" s="1464" t="s">
        <v>976</v>
      </c>
      <c r="T19" s="1464"/>
      <c r="U19" s="1464"/>
      <c r="V19" s="1464"/>
      <c r="W19" s="1464"/>
      <c r="X19" s="1465"/>
      <c r="Y19" s="1466"/>
      <c r="Z19" s="1469"/>
      <c r="AA19" s="1470"/>
      <c r="AB19" s="1456" t="s">
        <v>67</v>
      </c>
      <c r="AC19" s="1457"/>
      <c r="AD19" s="1457"/>
      <c r="AE19" s="1456" t="s">
        <v>28</v>
      </c>
      <c r="AF19" s="1457"/>
      <c r="AG19" s="1457"/>
      <c r="AH19" s="1459" t="s">
        <v>53</v>
      </c>
      <c r="AI19" s="1460"/>
      <c r="AN19" s="1461"/>
      <c r="AO19" s="1461"/>
    </row>
    <row r="20" spans="1:51" ht="12.95" customHeight="1">
      <c r="A20" s="1563"/>
      <c r="B20" s="1564"/>
      <c r="C20" s="1564"/>
      <c r="D20" s="1564"/>
      <c r="E20" s="1565"/>
      <c r="F20" s="1462"/>
      <c r="G20" s="1462"/>
      <c r="H20" s="1462"/>
      <c r="I20" s="1463"/>
      <c r="J20" s="1463"/>
      <c r="K20" s="1463"/>
      <c r="L20" s="1463"/>
      <c r="M20" s="1463"/>
      <c r="N20" s="1463"/>
      <c r="O20" s="1463"/>
      <c r="P20" s="1463"/>
      <c r="Q20" s="1463"/>
      <c r="R20" s="1463"/>
      <c r="S20" s="1464"/>
      <c r="T20" s="1464"/>
      <c r="U20" s="1464"/>
      <c r="V20" s="1464"/>
      <c r="W20" s="1464"/>
      <c r="X20" s="1467"/>
      <c r="Y20" s="1468"/>
      <c r="Z20" s="1469"/>
      <c r="AA20" s="1470"/>
      <c r="AB20" s="1456"/>
      <c r="AC20" s="1458"/>
      <c r="AD20" s="1458"/>
      <c r="AE20" s="1456"/>
      <c r="AF20" s="1458"/>
      <c r="AG20" s="1458"/>
      <c r="AH20" s="1459"/>
      <c r="AI20" s="1460"/>
      <c r="AN20" s="1461"/>
      <c r="AO20" s="1461"/>
    </row>
    <row r="21" spans="1:51" ht="12.95" customHeight="1">
      <c r="A21" s="1563"/>
      <c r="B21" s="1564"/>
      <c r="C21" s="1564"/>
      <c r="D21" s="1564"/>
      <c r="E21" s="1565"/>
      <c r="F21" s="865" t="s">
        <v>949</v>
      </c>
      <c r="G21" s="866"/>
      <c r="H21" s="867"/>
      <c r="I21" s="262"/>
      <c r="J21" s="1569" t="s">
        <v>802</v>
      </c>
      <c r="K21" s="1569"/>
      <c r="L21" s="1569"/>
      <c r="M21" s="1569"/>
      <c r="N21" s="1569"/>
      <c r="O21" s="1569"/>
      <c r="P21" s="1569"/>
      <c r="Q21" s="1569"/>
      <c r="R21" s="1569"/>
      <c r="S21" s="1570"/>
      <c r="T21" s="263"/>
      <c r="U21" s="1569" t="s">
        <v>977</v>
      </c>
      <c r="V21" s="1569"/>
      <c r="W21" s="1569"/>
      <c r="X21" s="1569"/>
      <c r="Y21" s="1569"/>
      <c r="Z21" s="1569"/>
      <c r="AA21" s="1569"/>
      <c r="AB21" s="1569"/>
      <c r="AC21" s="1569"/>
      <c r="AD21" s="865" t="s">
        <v>950</v>
      </c>
      <c r="AE21" s="866"/>
      <c r="AF21" s="867"/>
      <c r="AG21" s="302"/>
      <c r="AH21" s="871" t="s">
        <v>951</v>
      </c>
      <c r="AI21" s="872"/>
      <c r="AN21" s="1461"/>
      <c r="AO21" s="1461"/>
    </row>
    <row r="22" spans="1:51" ht="12.95" customHeight="1">
      <c r="A22" s="1566"/>
      <c r="B22" s="1567"/>
      <c r="C22" s="1567"/>
      <c r="D22" s="1567"/>
      <c r="E22" s="1568"/>
      <c r="F22" s="868"/>
      <c r="G22" s="869"/>
      <c r="H22" s="870"/>
      <c r="I22" s="264"/>
      <c r="J22" s="1571"/>
      <c r="K22" s="1571"/>
      <c r="L22" s="1571"/>
      <c r="M22" s="1571"/>
      <c r="N22" s="1571"/>
      <c r="O22" s="1571"/>
      <c r="P22" s="1571"/>
      <c r="Q22" s="1571"/>
      <c r="R22" s="1571"/>
      <c r="S22" s="1572"/>
      <c r="T22" s="265"/>
      <c r="U22" s="1571"/>
      <c r="V22" s="1571"/>
      <c r="W22" s="1571"/>
      <c r="X22" s="1571"/>
      <c r="Y22" s="1571"/>
      <c r="Z22" s="1571"/>
      <c r="AA22" s="1571"/>
      <c r="AB22" s="1571"/>
      <c r="AC22" s="1571"/>
      <c r="AD22" s="868"/>
      <c r="AE22" s="869"/>
      <c r="AF22" s="870"/>
      <c r="AG22" s="303"/>
      <c r="AH22" s="873"/>
      <c r="AI22" s="874"/>
      <c r="AN22" s="1461"/>
      <c r="AO22" s="1461"/>
    </row>
    <row r="23" spans="1:51" s="224" customFormat="1" ht="15" customHeight="1">
      <c r="A23" s="1444" t="s">
        <v>120</v>
      </c>
      <c r="B23" s="1445"/>
      <c r="C23" s="1445"/>
      <c r="D23" s="1445"/>
      <c r="E23" s="1446"/>
      <c r="F23" s="1430"/>
      <c r="G23" s="1431"/>
      <c r="H23" s="1431"/>
      <c r="I23" s="1431"/>
      <c r="J23" s="1431"/>
      <c r="K23" s="1431"/>
      <c r="L23" s="1432"/>
      <c r="M23" s="61"/>
      <c r="N23" s="1436" t="s">
        <v>272</v>
      </c>
      <c r="O23" s="1436"/>
      <c r="P23" s="1437"/>
      <c r="Q23" s="1419" t="s">
        <v>397</v>
      </c>
      <c r="R23" s="1420"/>
      <c r="S23" s="1420"/>
      <c r="T23" s="1450"/>
      <c r="U23" s="1454"/>
      <c r="V23" s="1454"/>
      <c r="W23" s="1454"/>
      <c r="X23" s="1450" t="s">
        <v>4</v>
      </c>
      <c r="Y23" s="1538" t="s">
        <v>538</v>
      </c>
      <c r="Z23" s="1420"/>
      <c r="AA23" s="1420"/>
      <c r="AB23" s="1450"/>
      <c r="AC23" s="1454"/>
      <c r="AD23" s="1454"/>
      <c r="AE23" s="1454"/>
      <c r="AF23" s="1454"/>
      <c r="AG23" s="1454"/>
      <c r="AH23" s="1420" t="s">
        <v>717</v>
      </c>
      <c r="AI23" s="1450"/>
      <c r="AN23" s="1426"/>
      <c r="AO23" s="1426"/>
      <c r="AP23" s="1426"/>
      <c r="AQ23" s="1426"/>
      <c r="AR23" s="1426"/>
      <c r="AS23" s="1426"/>
      <c r="AT23" s="1426"/>
      <c r="AU23" s="1426"/>
      <c r="AV23" s="1426"/>
      <c r="AW23" s="1426"/>
      <c r="AX23" s="1426"/>
      <c r="AY23" s="1426"/>
    </row>
    <row r="24" spans="1:51" ht="15" customHeight="1">
      <c r="A24" s="1447"/>
      <c r="B24" s="1448"/>
      <c r="C24" s="1448"/>
      <c r="D24" s="1448"/>
      <c r="E24" s="1449"/>
      <c r="F24" s="1433"/>
      <c r="G24" s="1434"/>
      <c r="H24" s="1434"/>
      <c r="I24" s="1434"/>
      <c r="J24" s="1434"/>
      <c r="K24" s="1434"/>
      <c r="L24" s="1435"/>
      <c r="M24" s="62"/>
      <c r="N24" s="1427" t="s">
        <v>273</v>
      </c>
      <c r="O24" s="1427"/>
      <c r="P24" s="1428"/>
      <c r="Q24" s="1451"/>
      <c r="R24" s="1452"/>
      <c r="S24" s="1452"/>
      <c r="T24" s="1453"/>
      <c r="U24" s="1455"/>
      <c r="V24" s="1455"/>
      <c r="W24" s="1455"/>
      <c r="X24" s="1453"/>
      <c r="Y24" s="1451"/>
      <c r="Z24" s="1452"/>
      <c r="AA24" s="1452"/>
      <c r="AB24" s="1453"/>
      <c r="AC24" s="1455"/>
      <c r="AD24" s="1455"/>
      <c r="AE24" s="1455"/>
      <c r="AF24" s="1455"/>
      <c r="AG24" s="1455"/>
      <c r="AH24" s="1452"/>
      <c r="AI24" s="1453"/>
      <c r="AN24" s="1426"/>
      <c r="AO24" s="1426"/>
      <c r="AP24" s="1426"/>
      <c r="AQ24" s="1426"/>
      <c r="AR24" s="1426"/>
      <c r="AS24" s="1426"/>
      <c r="AT24" s="1426"/>
      <c r="AU24" s="1426"/>
      <c r="AV24" s="1426"/>
      <c r="AW24" s="1426"/>
      <c r="AX24" s="1426"/>
      <c r="AY24" s="1426"/>
    </row>
    <row r="25" spans="1:51" ht="15" customHeight="1">
      <c r="A25" s="1429" t="s">
        <v>252</v>
      </c>
      <c r="B25" s="1429"/>
      <c r="C25" s="1429"/>
      <c r="D25" s="1429"/>
      <c r="E25" s="1429"/>
      <c r="F25" s="1430"/>
      <c r="G25" s="1431"/>
      <c r="H25" s="1431"/>
      <c r="I25" s="1431"/>
      <c r="J25" s="1431"/>
      <c r="K25" s="1431"/>
      <c r="L25" s="1432"/>
      <c r="M25" s="61"/>
      <c r="N25" s="1436" t="s">
        <v>274</v>
      </c>
      <c r="O25" s="1436"/>
      <c r="P25" s="1437"/>
      <c r="Q25" s="1438"/>
      <c r="R25" s="1439"/>
      <c r="S25" s="1439"/>
      <c r="T25" s="1439"/>
      <c r="U25" s="1439"/>
      <c r="V25" s="1439"/>
      <c r="W25" s="1439"/>
      <c r="X25" s="1439"/>
      <c r="Y25" s="1439"/>
      <c r="Z25" s="1439"/>
      <c r="AA25" s="1439"/>
      <c r="AB25" s="1439"/>
      <c r="AC25" s="1439"/>
      <c r="AD25" s="1439"/>
      <c r="AE25" s="1439"/>
      <c r="AF25" s="1439"/>
      <c r="AG25" s="1439"/>
      <c r="AH25" s="1439"/>
      <c r="AI25" s="1440"/>
      <c r="AN25" s="272"/>
      <c r="AO25" s="272"/>
      <c r="AP25" s="272"/>
      <c r="AQ25" s="272"/>
      <c r="AR25" s="272"/>
      <c r="AS25" s="272"/>
      <c r="AT25" s="272"/>
      <c r="AU25" s="272"/>
      <c r="AV25" s="272"/>
      <c r="AW25" s="272"/>
      <c r="AX25" s="272"/>
      <c r="AY25" s="272"/>
    </row>
    <row r="26" spans="1:51" ht="15" customHeight="1">
      <c r="A26" s="1429"/>
      <c r="B26" s="1429"/>
      <c r="C26" s="1429"/>
      <c r="D26" s="1429"/>
      <c r="E26" s="1429"/>
      <c r="F26" s="1433"/>
      <c r="G26" s="1434"/>
      <c r="H26" s="1434"/>
      <c r="I26" s="1434"/>
      <c r="J26" s="1434"/>
      <c r="K26" s="1434"/>
      <c r="L26" s="1435"/>
      <c r="M26" s="62"/>
      <c r="N26" s="1427" t="s">
        <v>275</v>
      </c>
      <c r="O26" s="1427"/>
      <c r="P26" s="1428"/>
      <c r="Q26" s="1441"/>
      <c r="R26" s="1442"/>
      <c r="S26" s="1442"/>
      <c r="T26" s="1442"/>
      <c r="U26" s="1442"/>
      <c r="V26" s="1442"/>
      <c r="W26" s="1442"/>
      <c r="X26" s="1442"/>
      <c r="Y26" s="1442"/>
      <c r="Z26" s="1442"/>
      <c r="AA26" s="1442"/>
      <c r="AB26" s="1442"/>
      <c r="AC26" s="1442"/>
      <c r="AD26" s="1442"/>
      <c r="AE26" s="1442"/>
      <c r="AF26" s="1442"/>
      <c r="AG26" s="1442"/>
      <c r="AH26" s="1442"/>
      <c r="AI26" s="1443"/>
      <c r="AN26" s="272"/>
      <c r="AO26" s="272"/>
      <c r="AP26" s="272"/>
      <c r="AQ26" s="272"/>
      <c r="AR26" s="272"/>
      <c r="AS26" s="272"/>
      <c r="AT26" s="272"/>
      <c r="AU26" s="272"/>
      <c r="AV26" s="272"/>
      <c r="AW26" s="272"/>
      <c r="AX26" s="272"/>
      <c r="AY26" s="272"/>
    </row>
    <row r="27" spans="1:51" ht="7.5" customHeight="1" thickBot="1">
      <c r="A27" s="225"/>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row>
    <row r="28" spans="1:51" ht="15" customHeight="1">
      <c r="A28" s="1557" t="s">
        <v>471</v>
      </c>
      <c r="B28" s="1558"/>
      <c r="C28" s="1558"/>
      <c r="D28" s="1558"/>
      <c r="E28" s="1558"/>
      <c r="F28" s="1558"/>
      <c r="G28" s="1558"/>
      <c r="H28" s="1558"/>
      <c r="I28" s="1558"/>
      <c r="J28" s="1558"/>
      <c r="K28" s="1558"/>
      <c r="L28" s="1558"/>
      <c r="M28" s="1558"/>
      <c r="N28" s="1558"/>
      <c r="O28" s="1558"/>
      <c r="P28" s="1558"/>
      <c r="Q28" s="1558"/>
      <c r="R28" s="1558"/>
      <c r="S28" s="1558"/>
      <c r="T28" s="1558"/>
      <c r="U28" s="1558"/>
      <c r="V28" s="1558"/>
      <c r="W28" s="1558"/>
      <c r="X28" s="1558"/>
      <c r="Y28" s="1558"/>
      <c r="Z28" s="1558"/>
      <c r="AA28" s="1558"/>
      <c r="AB28" s="1558"/>
      <c r="AC28" s="1558"/>
      <c r="AD28" s="1558"/>
      <c r="AE28" s="1558"/>
      <c r="AF28" s="1558"/>
      <c r="AG28" s="1558"/>
      <c r="AH28" s="1558"/>
      <c r="AI28" s="1559"/>
    </row>
    <row r="29" spans="1:51" ht="15" customHeight="1">
      <c r="A29" s="1392" t="s">
        <v>330</v>
      </c>
      <c r="B29" s="1393"/>
      <c r="C29" s="1393"/>
      <c r="D29" s="1393"/>
      <c r="E29" s="1394"/>
      <c r="F29" s="1389"/>
      <c r="G29" s="1390"/>
      <c r="H29" s="1390"/>
      <c r="I29" s="1390"/>
      <c r="J29" s="1390"/>
      <c r="K29" s="1390"/>
      <c r="L29" s="1390"/>
      <c r="M29" s="1390"/>
      <c r="N29" s="1390"/>
      <c r="O29" s="1390"/>
      <c r="P29" s="1390"/>
      <c r="Q29" s="1390"/>
      <c r="R29" s="1390"/>
      <c r="S29" s="1390"/>
      <c r="T29" s="1390"/>
      <c r="U29" s="1390"/>
      <c r="V29" s="1390"/>
      <c r="W29" s="1390"/>
      <c r="X29" s="1390"/>
      <c r="Y29" s="1390"/>
      <c r="Z29" s="1390"/>
      <c r="AA29" s="1390"/>
      <c r="AB29" s="1390"/>
      <c r="AC29" s="1390"/>
      <c r="AD29" s="1390"/>
      <c r="AE29" s="1390"/>
      <c r="AF29" s="1390"/>
      <c r="AG29" s="1390"/>
      <c r="AH29" s="1390"/>
      <c r="AI29" s="1391"/>
    </row>
    <row r="30" spans="1:51" ht="15" customHeight="1">
      <c r="A30" s="1392" t="s">
        <v>331</v>
      </c>
      <c r="B30" s="1393"/>
      <c r="C30" s="1393"/>
      <c r="D30" s="1393"/>
      <c r="E30" s="1394"/>
      <c r="F30" s="1395"/>
      <c r="G30" s="1396"/>
      <c r="H30" s="1396"/>
      <c r="I30" s="1396"/>
      <c r="J30" s="1396"/>
      <c r="K30" s="1396"/>
      <c r="L30" s="1396"/>
      <c r="M30" s="1396"/>
      <c r="N30" s="1396"/>
      <c r="O30" s="1396"/>
      <c r="P30" s="1397"/>
      <c r="Q30" s="1398" t="s">
        <v>332</v>
      </c>
      <c r="R30" s="1399"/>
      <c r="S30" s="1399"/>
      <c r="T30" s="1399"/>
      <c r="U30" s="1400"/>
      <c r="V30" s="1395"/>
      <c r="W30" s="1396"/>
      <c r="X30" s="1396"/>
      <c r="Y30" s="1396"/>
      <c r="Z30" s="1396"/>
      <c r="AA30" s="1396"/>
      <c r="AB30" s="1396"/>
      <c r="AC30" s="1396"/>
      <c r="AD30" s="1396"/>
      <c r="AE30" s="1396"/>
      <c r="AF30" s="1396"/>
      <c r="AG30" s="1396"/>
      <c r="AH30" s="1396"/>
      <c r="AI30" s="1397"/>
    </row>
    <row r="31" spans="1:51" ht="15" customHeight="1">
      <c r="A31" s="1549" t="s">
        <v>718</v>
      </c>
      <c r="B31" s="1550"/>
      <c r="C31" s="1550"/>
      <c r="D31" s="1550"/>
      <c r="E31" s="1551"/>
      <c r="F31" s="1552"/>
      <c r="G31" s="1553"/>
      <c r="H31" s="1553"/>
      <c r="I31" s="1554"/>
      <c r="J31" s="1554"/>
      <c r="K31" s="1553"/>
      <c r="L31" s="1553"/>
      <c r="M31" s="1553"/>
      <c r="N31" s="1553"/>
      <c r="O31" s="1553"/>
      <c r="P31" s="1553"/>
      <c r="Q31" s="1554"/>
      <c r="R31" s="1554"/>
      <c r="S31" s="1555"/>
      <c r="T31" s="1555"/>
      <c r="U31" s="1555"/>
      <c r="V31" s="1555"/>
      <c r="W31" s="1555"/>
      <c r="X31" s="1555"/>
      <c r="Y31" s="1555"/>
      <c r="Z31" s="1555"/>
      <c r="AA31" s="1555"/>
      <c r="AB31" s="1555"/>
      <c r="AC31" s="1555"/>
      <c r="AD31" s="1555"/>
      <c r="AE31" s="1555"/>
      <c r="AF31" s="1555"/>
      <c r="AG31" s="1555"/>
      <c r="AH31" s="1555"/>
      <c r="AI31" s="1556"/>
    </row>
    <row r="32" spans="1:51" ht="7.5" customHeight="1">
      <c r="A32" s="1415"/>
      <c r="B32" s="1415"/>
      <c r="C32" s="1415"/>
      <c r="D32" s="1415"/>
      <c r="E32" s="1415"/>
      <c r="F32" s="1415"/>
      <c r="G32" s="1415"/>
      <c r="H32" s="1415"/>
      <c r="I32" s="1415"/>
      <c r="J32" s="1415"/>
      <c r="K32" s="1415"/>
      <c r="L32" s="1415"/>
      <c r="M32" s="1415"/>
      <c r="N32" s="1415"/>
      <c r="O32" s="1415"/>
      <c r="P32" s="1415"/>
      <c r="Q32" s="1415"/>
      <c r="R32" s="1415"/>
      <c r="S32" s="1415"/>
      <c r="T32" s="1415"/>
      <c r="U32" s="1415"/>
      <c r="V32" s="1415"/>
      <c r="W32" s="1415"/>
      <c r="X32" s="1415"/>
      <c r="Y32" s="1415"/>
      <c r="Z32" s="1415"/>
      <c r="AA32" s="1415"/>
      <c r="AB32" s="1415"/>
      <c r="AC32" s="1415"/>
      <c r="AD32" s="1415"/>
      <c r="AE32" s="1415"/>
      <c r="AF32" s="1415"/>
      <c r="AG32" s="1415"/>
      <c r="AH32" s="1415"/>
      <c r="AI32" s="1415"/>
    </row>
    <row r="33" spans="1:36" ht="15" customHeight="1">
      <c r="A33" s="1416" t="s">
        <v>567</v>
      </c>
      <c r="B33" s="1416"/>
      <c r="C33" s="1416"/>
      <c r="D33" s="1416"/>
      <c r="E33" s="1416"/>
      <c r="F33" s="1416"/>
      <c r="G33" s="1416"/>
      <c r="H33" s="1416"/>
      <c r="I33" s="1416"/>
      <c r="J33" s="1416"/>
      <c r="K33" s="1416"/>
      <c r="L33" s="1416"/>
      <c r="M33" s="1416"/>
      <c r="N33" s="1416"/>
      <c r="O33" s="1416"/>
      <c r="P33" s="1416"/>
      <c r="Q33" s="1416"/>
      <c r="R33" s="1416"/>
      <c r="S33" s="1416"/>
      <c r="T33" s="1416"/>
      <c r="U33" s="1416"/>
      <c r="V33" s="1416"/>
      <c r="W33" s="1416"/>
      <c r="X33" s="1416"/>
      <c r="Y33" s="1416"/>
      <c r="Z33" s="1416"/>
      <c r="AA33" s="1416"/>
      <c r="AB33" s="1416"/>
      <c r="AC33" s="1416"/>
      <c r="AD33" s="1416"/>
      <c r="AE33" s="1416"/>
      <c r="AF33" s="1416"/>
      <c r="AG33" s="1416"/>
      <c r="AH33" s="1416"/>
      <c r="AI33" s="1416"/>
    </row>
    <row r="34" spans="1:36" ht="15" customHeight="1">
      <c r="A34" s="1417" t="s">
        <v>292</v>
      </c>
      <c r="B34" s="1417"/>
      <c r="C34" s="1417"/>
      <c r="D34" s="1417"/>
      <c r="E34" s="1417"/>
      <c r="F34" s="1417"/>
      <c r="G34" s="1417"/>
      <c r="H34" s="1417"/>
      <c r="I34" s="1417"/>
      <c r="J34" s="1417"/>
      <c r="K34" s="1417"/>
      <c r="L34" s="1417"/>
      <c r="M34" s="1417"/>
      <c r="N34" s="1417"/>
      <c r="O34" s="1417"/>
      <c r="P34" s="1417"/>
      <c r="Q34" s="1417"/>
      <c r="R34" s="1417"/>
      <c r="S34" s="1417"/>
      <c r="T34" s="1417"/>
      <c r="U34" s="1417"/>
      <c r="V34" s="1417"/>
      <c r="W34" s="1417"/>
      <c r="X34" s="1418"/>
      <c r="Y34" s="1419" t="s">
        <v>537</v>
      </c>
      <c r="Z34" s="1420"/>
      <c r="AA34" s="1421">
        <v>7</v>
      </c>
      <c r="AB34" s="1422"/>
      <c r="AC34" s="1423" t="s">
        <v>291</v>
      </c>
      <c r="AD34" s="1423"/>
      <c r="AE34" s="1424"/>
      <c r="AF34" s="1424"/>
      <c r="AG34" s="1424"/>
      <c r="AH34" s="1424"/>
      <c r="AI34" s="1425"/>
    </row>
    <row r="35" spans="1:36" ht="15" customHeight="1">
      <c r="A35" s="63" t="s">
        <v>2</v>
      </c>
      <c r="B35" s="1539" t="s">
        <v>63</v>
      </c>
      <c r="C35" s="1505"/>
      <c r="D35" s="1505"/>
      <c r="E35" s="1505"/>
      <c r="F35" s="1505"/>
      <c r="G35" s="1505"/>
      <c r="H35" s="1505"/>
      <c r="I35" s="1505"/>
      <c r="J35" s="1505"/>
      <c r="K35" s="1505"/>
      <c r="L35" s="1505"/>
      <c r="M35" s="1505"/>
      <c r="N35" s="1505"/>
      <c r="O35" s="1505"/>
      <c r="P35" s="1505"/>
      <c r="Q35" s="1505"/>
      <c r="R35" s="1505"/>
      <c r="S35" s="1540" t="s">
        <v>64</v>
      </c>
      <c r="T35" s="1540"/>
      <c r="U35" s="1540"/>
      <c r="V35" s="1540"/>
      <c r="W35" s="1540"/>
      <c r="X35" s="1540"/>
      <c r="Y35" s="1540"/>
      <c r="Z35" s="1540"/>
      <c r="AA35" s="1540"/>
      <c r="AB35" s="1540"/>
      <c r="AC35" s="1540"/>
      <c r="AD35" s="1540"/>
      <c r="AE35" s="1540"/>
      <c r="AF35" s="1540"/>
      <c r="AG35" s="1540"/>
      <c r="AH35" s="1540"/>
      <c r="AI35" s="1540"/>
    </row>
    <row r="36" spans="1:36" ht="15" customHeight="1">
      <c r="A36" s="1401" t="s">
        <v>65</v>
      </c>
      <c r="B36" s="1402"/>
      <c r="C36" s="1403"/>
      <c r="D36" s="1403"/>
      <c r="E36" s="1403"/>
      <c r="F36" s="1403"/>
      <c r="G36" s="1403"/>
      <c r="H36" s="1403"/>
      <c r="I36" s="1403"/>
      <c r="J36" s="1403"/>
      <c r="K36" s="1403"/>
      <c r="L36" s="1403"/>
      <c r="M36" s="1403"/>
      <c r="N36" s="1403"/>
      <c r="O36" s="1403"/>
      <c r="P36" s="1403"/>
      <c r="Q36" s="1403"/>
      <c r="R36" s="1404"/>
      <c r="S36" s="1411"/>
      <c r="T36" s="1411"/>
      <c r="U36" s="1411"/>
      <c r="V36" s="1411"/>
      <c r="W36" s="1411"/>
      <c r="X36" s="1411"/>
      <c r="Y36" s="1411"/>
      <c r="Z36" s="1411"/>
      <c r="AA36" s="1411"/>
      <c r="AB36" s="1411"/>
      <c r="AC36" s="1411"/>
      <c r="AD36" s="1411"/>
      <c r="AE36" s="1411"/>
      <c r="AF36" s="1411"/>
      <c r="AG36" s="1411"/>
      <c r="AH36" s="1411"/>
      <c r="AI36" s="1411"/>
    </row>
    <row r="37" spans="1:36" ht="15" customHeight="1">
      <c r="A37" s="1401"/>
      <c r="B37" s="1405"/>
      <c r="C37" s="1406"/>
      <c r="D37" s="1406"/>
      <c r="E37" s="1406"/>
      <c r="F37" s="1406"/>
      <c r="G37" s="1406"/>
      <c r="H37" s="1406"/>
      <c r="I37" s="1406"/>
      <c r="J37" s="1406"/>
      <c r="K37" s="1406"/>
      <c r="L37" s="1406"/>
      <c r="M37" s="1406"/>
      <c r="N37" s="1406"/>
      <c r="O37" s="1406"/>
      <c r="P37" s="1406"/>
      <c r="Q37" s="1406"/>
      <c r="R37" s="1407"/>
      <c r="S37" s="1411"/>
      <c r="T37" s="1411"/>
      <c r="U37" s="1411"/>
      <c r="V37" s="1411"/>
      <c r="W37" s="1411"/>
      <c r="X37" s="1411"/>
      <c r="Y37" s="1411"/>
      <c r="Z37" s="1411"/>
      <c r="AA37" s="1411"/>
      <c r="AB37" s="1411"/>
      <c r="AC37" s="1411"/>
      <c r="AD37" s="1411"/>
      <c r="AE37" s="1411"/>
      <c r="AF37" s="1411"/>
      <c r="AG37" s="1411"/>
      <c r="AH37" s="1411"/>
      <c r="AI37" s="1411"/>
    </row>
    <row r="38" spans="1:36" ht="15" customHeight="1">
      <c r="A38" s="1401"/>
      <c r="B38" s="1405"/>
      <c r="C38" s="1406"/>
      <c r="D38" s="1406"/>
      <c r="E38" s="1406"/>
      <c r="F38" s="1406"/>
      <c r="G38" s="1406"/>
      <c r="H38" s="1406"/>
      <c r="I38" s="1406"/>
      <c r="J38" s="1406"/>
      <c r="K38" s="1406"/>
      <c r="L38" s="1406"/>
      <c r="M38" s="1406"/>
      <c r="N38" s="1406"/>
      <c r="O38" s="1406"/>
      <c r="P38" s="1406"/>
      <c r="Q38" s="1406"/>
      <c r="R38" s="1407"/>
      <c r="S38" s="1411"/>
      <c r="T38" s="1411"/>
      <c r="U38" s="1411"/>
      <c r="V38" s="1411"/>
      <c r="W38" s="1411"/>
      <c r="X38" s="1411"/>
      <c r="Y38" s="1411"/>
      <c r="Z38" s="1411"/>
      <c r="AA38" s="1411"/>
      <c r="AB38" s="1411"/>
      <c r="AC38" s="1411"/>
      <c r="AD38" s="1411"/>
      <c r="AE38" s="1411"/>
      <c r="AF38" s="1411"/>
      <c r="AG38" s="1411"/>
      <c r="AH38" s="1411"/>
      <c r="AI38" s="1411"/>
    </row>
    <row r="39" spans="1:36" ht="15" customHeight="1">
      <c r="A39" s="1401"/>
      <c r="B39" s="1408"/>
      <c r="C39" s="1409"/>
      <c r="D39" s="1409"/>
      <c r="E39" s="1409"/>
      <c r="F39" s="1409"/>
      <c r="G39" s="1409"/>
      <c r="H39" s="1409"/>
      <c r="I39" s="1409"/>
      <c r="J39" s="1409"/>
      <c r="K39" s="1409"/>
      <c r="L39" s="1409"/>
      <c r="M39" s="1409"/>
      <c r="N39" s="1409"/>
      <c r="O39" s="1409"/>
      <c r="P39" s="1409"/>
      <c r="Q39" s="1409"/>
      <c r="R39" s="1410"/>
      <c r="S39" s="1411"/>
      <c r="T39" s="1411"/>
      <c r="U39" s="1411"/>
      <c r="V39" s="1411"/>
      <c r="W39" s="1411"/>
      <c r="X39" s="1411"/>
      <c r="Y39" s="1411"/>
      <c r="Z39" s="1411"/>
      <c r="AA39" s="1411"/>
      <c r="AB39" s="1411"/>
      <c r="AC39" s="1411"/>
      <c r="AD39" s="1411"/>
      <c r="AE39" s="1411"/>
      <c r="AF39" s="1411"/>
      <c r="AG39" s="1411"/>
      <c r="AH39" s="1411"/>
      <c r="AI39" s="1411"/>
    </row>
    <row r="40" spans="1:36" ht="15" customHeight="1">
      <c r="A40" s="1412" t="s">
        <v>66</v>
      </c>
      <c r="B40" s="1402"/>
      <c r="C40" s="1403"/>
      <c r="D40" s="1403"/>
      <c r="E40" s="1403"/>
      <c r="F40" s="1403"/>
      <c r="G40" s="1403"/>
      <c r="H40" s="1403"/>
      <c r="I40" s="1403"/>
      <c r="J40" s="1403"/>
      <c r="K40" s="1403"/>
      <c r="L40" s="1403"/>
      <c r="M40" s="1403"/>
      <c r="N40" s="1403"/>
      <c r="O40" s="1403"/>
      <c r="P40" s="1403"/>
      <c r="Q40" s="1403"/>
      <c r="R40" s="1404"/>
      <c r="S40" s="1411"/>
      <c r="T40" s="1411"/>
      <c r="U40" s="1411"/>
      <c r="V40" s="1411"/>
      <c r="W40" s="1411"/>
      <c r="X40" s="1411"/>
      <c r="Y40" s="1411"/>
      <c r="Z40" s="1411"/>
      <c r="AA40" s="1411"/>
      <c r="AB40" s="1411"/>
      <c r="AC40" s="1411"/>
      <c r="AD40" s="1411"/>
      <c r="AE40" s="1411"/>
      <c r="AF40" s="1411"/>
      <c r="AG40" s="1411"/>
      <c r="AH40" s="1411"/>
      <c r="AI40" s="1411"/>
    </row>
    <row r="41" spans="1:36" ht="15" customHeight="1">
      <c r="A41" s="1413"/>
      <c r="B41" s="1405"/>
      <c r="C41" s="1406"/>
      <c r="D41" s="1406"/>
      <c r="E41" s="1406"/>
      <c r="F41" s="1406"/>
      <c r="G41" s="1406"/>
      <c r="H41" s="1406"/>
      <c r="I41" s="1406"/>
      <c r="J41" s="1406"/>
      <c r="K41" s="1406"/>
      <c r="L41" s="1406"/>
      <c r="M41" s="1406"/>
      <c r="N41" s="1406"/>
      <c r="O41" s="1406"/>
      <c r="P41" s="1406"/>
      <c r="Q41" s="1406"/>
      <c r="R41" s="1407"/>
      <c r="S41" s="1411"/>
      <c r="T41" s="1411"/>
      <c r="U41" s="1411"/>
      <c r="V41" s="1411"/>
      <c r="W41" s="1411"/>
      <c r="X41" s="1411"/>
      <c r="Y41" s="1411"/>
      <c r="Z41" s="1411"/>
      <c r="AA41" s="1411"/>
      <c r="AB41" s="1411"/>
      <c r="AC41" s="1411"/>
      <c r="AD41" s="1411"/>
      <c r="AE41" s="1411"/>
      <c r="AF41" s="1411"/>
      <c r="AG41" s="1411"/>
      <c r="AH41" s="1411"/>
      <c r="AI41" s="1411"/>
    </row>
    <row r="42" spans="1:36" ht="15" customHeight="1">
      <c r="A42" s="1413"/>
      <c r="B42" s="1405"/>
      <c r="C42" s="1406"/>
      <c r="D42" s="1406"/>
      <c r="E42" s="1406"/>
      <c r="F42" s="1406"/>
      <c r="G42" s="1406"/>
      <c r="H42" s="1406"/>
      <c r="I42" s="1406"/>
      <c r="J42" s="1406"/>
      <c r="K42" s="1406"/>
      <c r="L42" s="1406"/>
      <c r="M42" s="1406"/>
      <c r="N42" s="1406"/>
      <c r="O42" s="1406"/>
      <c r="P42" s="1406"/>
      <c r="Q42" s="1406"/>
      <c r="R42" s="1407"/>
      <c r="S42" s="1411"/>
      <c r="T42" s="1411"/>
      <c r="U42" s="1411"/>
      <c r="V42" s="1411"/>
      <c r="W42" s="1411"/>
      <c r="X42" s="1411"/>
      <c r="Y42" s="1411"/>
      <c r="Z42" s="1411"/>
      <c r="AA42" s="1411"/>
      <c r="AB42" s="1411"/>
      <c r="AC42" s="1411"/>
      <c r="AD42" s="1411"/>
      <c r="AE42" s="1411"/>
      <c r="AF42" s="1411"/>
      <c r="AG42" s="1411"/>
      <c r="AH42" s="1411"/>
      <c r="AI42" s="1411"/>
    </row>
    <row r="43" spans="1:36" ht="15" customHeight="1">
      <c r="A43" s="1414"/>
      <c r="B43" s="1408"/>
      <c r="C43" s="1409"/>
      <c r="D43" s="1409"/>
      <c r="E43" s="1409"/>
      <c r="F43" s="1409"/>
      <c r="G43" s="1409"/>
      <c r="H43" s="1409"/>
      <c r="I43" s="1409"/>
      <c r="J43" s="1409"/>
      <c r="K43" s="1409"/>
      <c r="L43" s="1409"/>
      <c r="M43" s="1409"/>
      <c r="N43" s="1409"/>
      <c r="O43" s="1409"/>
      <c r="P43" s="1409"/>
      <c r="Q43" s="1409"/>
      <c r="R43" s="1410"/>
      <c r="S43" s="1411"/>
      <c r="T43" s="1411"/>
      <c r="U43" s="1411"/>
      <c r="V43" s="1411"/>
      <c r="W43" s="1411"/>
      <c r="X43" s="1411"/>
      <c r="Y43" s="1411"/>
      <c r="Z43" s="1411"/>
      <c r="AA43" s="1411"/>
      <c r="AB43" s="1411"/>
      <c r="AC43" s="1411"/>
      <c r="AD43" s="1411"/>
      <c r="AE43" s="1411"/>
      <c r="AF43" s="1411"/>
      <c r="AG43" s="1411"/>
      <c r="AH43" s="1411"/>
      <c r="AI43" s="1411"/>
    </row>
    <row r="44" spans="1:36" ht="15" customHeight="1">
      <c r="A44" s="1541" t="s">
        <v>245</v>
      </c>
      <c r="B44" s="1541"/>
      <c r="C44" s="1541"/>
      <c r="D44" s="1541"/>
      <c r="E44" s="1541"/>
      <c r="F44" s="1541"/>
      <c r="G44" s="1541"/>
      <c r="H44" s="1541"/>
      <c r="I44" s="1541"/>
      <c r="J44" s="1541"/>
      <c r="K44" s="1541"/>
      <c r="L44" s="1541"/>
      <c r="M44" s="1541"/>
      <c r="N44" s="1541"/>
      <c r="O44" s="1541"/>
      <c r="P44" s="1541"/>
      <c r="Q44" s="1541"/>
      <c r="R44" s="1541"/>
      <c r="S44" s="1541"/>
      <c r="T44" s="1541"/>
      <c r="U44" s="1541"/>
      <c r="V44" s="1541"/>
      <c r="W44" s="1541"/>
      <c r="X44" s="1541"/>
      <c r="Y44" s="1541"/>
      <c r="Z44" s="1541"/>
      <c r="AA44" s="1541"/>
      <c r="AB44" s="1541"/>
      <c r="AC44" s="1541"/>
      <c r="AD44" s="1541"/>
      <c r="AE44" s="1541"/>
      <c r="AF44" s="1541"/>
      <c r="AG44" s="1541"/>
      <c r="AH44" s="1541"/>
      <c r="AI44" s="1541"/>
    </row>
    <row r="45" spans="1:36" ht="15" customHeight="1">
      <c r="A45" s="1542" t="s">
        <v>719</v>
      </c>
      <c r="B45" s="1543"/>
      <c r="C45" s="1543"/>
      <c r="D45" s="1543"/>
      <c r="E45" s="1543"/>
      <c r="F45" s="1543"/>
      <c r="G45" s="1543"/>
      <c r="H45" s="1543"/>
      <c r="I45" s="1543"/>
      <c r="J45" s="1543"/>
      <c r="K45" s="1543"/>
      <c r="L45" s="1544"/>
      <c r="M45" s="1545" t="s">
        <v>978</v>
      </c>
      <c r="N45" s="1546"/>
      <c r="O45" s="1546"/>
      <c r="P45" s="1546"/>
      <c r="Q45" s="1546"/>
      <c r="R45" s="1546"/>
      <c r="S45" s="1546"/>
      <c r="T45" s="1546"/>
      <c r="U45" s="1546"/>
      <c r="V45" s="1547" t="s">
        <v>767</v>
      </c>
      <c r="W45" s="1547"/>
      <c r="X45" s="1548"/>
      <c r="Y45" s="1534" t="s">
        <v>937</v>
      </c>
      <c r="Z45" s="1535"/>
      <c r="AA45" s="1535"/>
      <c r="AB45" s="1535"/>
      <c r="AC45" s="1535"/>
      <c r="AD45" s="1535"/>
      <c r="AE45" s="1535"/>
      <c r="AF45" s="1535"/>
      <c r="AG45" s="1535"/>
      <c r="AH45" s="1535"/>
      <c r="AI45" s="1536"/>
      <c r="AJ45" s="289"/>
    </row>
    <row r="46" spans="1:36" ht="15" customHeight="1">
      <c r="A46" s="1329" t="s">
        <v>605</v>
      </c>
      <c r="B46" s="1330"/>
      <c r="C46" s="1330"/>
      <c r="D46" s="1330"/>
      <c r="E46" s="1330"/>
      <c r="F46" s="1330"/>
      <c r="G46" s="1330"/>
      <c r="H46" s="1330"/>
      <c r="I46" s="1330"/>
      <c r="J46" s="1330"/>
      <c r="K46" s="119"/>
      <c r="L46" s="120"/>
      <c r="M46" s="1374" t="s">
        <v>979</v>
      </c>
      <c r="N46" s="1375"/>
      <c r="O46" s="1375"/>
      <c r="P46" s="1375"/>
      <c r="Q46" s="1375"/>
      <c r="R46" s="1375"/>
      <c r="S46" s="1375"/>
      <c r="T46" s="1375"/>
      <c r="U46" s="1375"/>
      <c r="V46" s="878" t="s">
        <v>767</v>
      </c>
      <c r="W46" s="878"/>
      <c r="X46" s="879"/>
      <c r="Y46" s="875" t="s">
        <v>938</v>
      </c>
      <c r="Z46" s="876"/>
      <c r="AA46" s="876"/>
      <c r="AB46" s="876"/>
      <c r="AC46" s="876"/>
      <c r="AD46" s="876"/>
      <c r="AE46" s="876"/>
      <c r="AF46" s="876"/>
      <c r="AG46" s="876"/>
      <c r="AH46" s="876"/>
      <c r="AI46" s="1537"/>
      <c r="AJ46" s="289"/>
    </row>
    <row r="47" spans="1:36" ht="15" customHeight="1">
      <c r="A47" s="1374" t="s">
        <v>606</v>
      </c>
      <c r="B47" s="1375"/>
      <c r="C47" s="1375"/>
      <c r="D47" s="1375"/>
      <c r="E47" s="1375"/>
      <c r="F47" s="1375"/>
      <c r="G47" s="1375"/>
      <c r="H47" s="1375"/>
      <c r="I47" s="1375"/>
      <c r="J47" s="1375"/>
      <c r="K47" s="1376" t="s">
        <v>766</v>
      </c>
      <c r="L47" s="1377"/>
      <c r="M47" s="1374" t="s">
        <v>980</v>
      </c>
      <c r="N47" s="1375"/>
      <c r="O47" s="1375"/>
      <c r="P47" s="1375"/>
      <c r="Q47" s="1375"/>
      <c r="R47" s="1375"/>
      <c r="S47" s="1375"/>
      <c r="T47" s="1375"/>
      <c r="U47" s="1375"/>
      <c r="V47" s="878" t="s">
        <v>767</v>
      </c>
      <c r="W47" s="878"/>
      <c r="X47" s="879"/>
      <c r="Y47" s="875" t="s">
        <v>939</v>
      </c>
      <c r="Z47" s="876"/>
      <c r="AA47" s="876"/>
      <c r="AB47" s="876"/>
      <c r="AC47" s="876"/>
      <c r="AD47" s="876"/>
      <c r="AE47" s="876"/>
      <c r="AF47" s="876"/>
      <c r="AG47" s="876"/>
      <c r="AH47" s="876"/>
      <c r="AI47" s="1537"/>
      <c r="AJ47" s="289"/>
    </row>
    <row r="48" spans="1:36" ht="15" customHeight="1">
      <c r="A48" s="1374" t="s">
        <v>721</v>
      </c>
      <c r="B48" s="1375"/>
      <c r="C48" s="1375"/>
      <c r="D48" s="1375"/>
      <c r="E48" s="1375"/>
      <c r="F48" s="1375"/>
      <c r="G48" s="1375"/>
      <c r="H48" s="1375"/>
      <c r="I48" s="1375"/>
      <c r="J48" s="1375"/>
      <c r="K48" s="1376" t="s">
        <v>766</v>
      </c>
      <c r="L48" s="1377"/>
      <c r="M48" s="1387" t="s">
        <v>609</v>
      </c>
      <c r="N48" s="1388"/>
      <c r="O48" s="1388"/>
      <c r="P48" s="1388"/>
      <c r="Q48" s="1388"/>
      <c r="R48" s="1388"/>
      <c r="S48" s="1388"/>
      <c r="T48" s="1388"/>
      <c r="U48" s="1388"/>
      <c r="V48" s="878"/>
      <c r="W48" s="878"/>
      <c r="X48" s="879"/>
      <c r="Y48" s="875" t="s">
        <v>940</v>
      </c>
      <c r="Z48" s="876"/>
      <c r="AA48" s="876"/>
      <c r="AB48" s="876"/>
      <c r="AC48" s="876"/>
      <c r="AD48" s="876"/>
      <c r="AE48" s="876"/>
      <c r="AF48" s="876"/>
      <c r="AG48" s="876"/>
      <c r="AH48" s="876"/>
      <c r="AI48" s="1537"/>
      <c r="AJ48" s="289"/>
    </row>
    <row r="49" spans="1:35" ht="15" customHeight="1">
      <c r="A49" s="1374" t="s">
        <v>724</v>
      </c>
      <c r="B49" s="1375"/>
      <c r="C49" s="1375"/>
      <c r="D49" s="1375"/>
      <c r="E49" s="1375"/>
      <c r="F49" s="1375"/>
      <c r="G49" s="1375"/>
      <c r="H49" s="1375"/>
      <c r="I49" s="1375"/>
      <c r="J49" s="1375"/>
      <c r="K49" s="1376" t="s">
        <v>766</v>
      </c>
      <c r="L49" s="1377"/>
      <c r="M49" s="875" t="s">
        <v>722</v>
      </c>
      <c r="N49" s="876"/>
      <c r="O49" s="876"/>
      <c r="P49" s="876"/>
      <c r="Q49" s="876"/>
      <c r="R49" s="876"/>
      <c r="S49" s="876"/>
      <c r="T49" s="876"/>
      <c r="U49" s="876"/>
      <c r="V49" s="878" t="s">
        <v>768</v>
      </c>
      <c r="W49" s="878"/>
      <c r="X49" s="879"/>
      <c r="Y49" s="875" t="s">
        <v>941</v>
      </c>
      <c r="Z49" s="876"/>
      <c r="AA49" s="876"/>
      <c r="AB49" s="876"/>
      <c r="AC49" s="876"/>
      <c r="AD49" s="876"/>
      <c r="AE49" s="876"/>
      <c r="AF49" s="876"/>
      <c r="AG49" s="876"/>
      <c r="AH49" s="876"/>
      <c r="AI49" s="1537"/>
    </row>
    <row r="50" spans="1:35" ht="15" customHeight="1">
      <c r="A50" s="1374" t="s">
        <v>726</v>
      </c>
      <c r="B50" s="1375"/>
      <c r="C50" s="1375"/>
      <c r="D50" s="1375"/>
      <c r="E50" s="1375"/>
      <c r="F50" s="1375"/>
      <c r="G50" s="1375"/>
      <c r="H50" s="1375"/>
      <c r="I50" s="1375"/>
      <c r="J50" s="1375"/>
      <c r="K50" s="1376" t="s">
        <v>727</v>
      </c>
      <c r="L50" s="1377"/>
      <c r="M50" s="875" t="s">
        <v>725</v>
      </c>
      <c r="N50" s="876"/>
      <c r="O50" s="876"/>
      <c r="P50" s="876"/>
      <c r="Q50" s="876"/>
      <c r="R50" s="876"/>
      <c r="S50" s="876"/>
      <c r="T50" s="876"/>
      <c r="U50" s="876"/>
      <c r="V50" s="878" t="s">
        <v>875</v>
      </c>
      <c r="W50" s="878"/>
      <c r="X50" s="879"/>
      <c r="Y50" s="875" t="s">
        <v>942</v>
      </c>
      <c r="Z50" s="876"/>
      <c r="AA50" s="876"/>
      <c r="AB50" s="876"/>
      <c r="AC50" s="876"/>
      <c r="AD50" s="876"/>
      <c r="AE50" s="876"/>
      <c r="AF50" s="876"/>
      <c r="AG50" s="876"/>
      <c r="AH50" s="876"/>
      <c r="AI50" s="1537"/>
    </row>
    <row r="51" spans="1:35" ht="15" customHeight="1">
      <c r="A51" s="1374" t="s">
        <v>729</v>
      </c>
      <c r="B51" s="1375"/>
      <c r="C51" s="1375"/>
      <c r="D51" s="1375"/>
      <c r="E51" s="1375"/>
      <c r="F51" s="1375"/>
      <c r="G51" s="1375"/>
      <c r="H51" s="1375"/>
      <c r="I51" s="1375"/>
      <c r="J51" s="1375"/>
      <c r="K51" s="1376" t="s">
        <v>732</v>
      </c>
      <c r="L51" s="1377"/>
      <c r="M51" s="875" t="s">
        <v>728</v>
      </c>
      <c r="N51" s="876"/>
      <c r="O51" s="876"/>
      <c r="P51" s="876"/>
      <c r="Q51" s="876"/>
      <c r="R51" s="876"/>
      <c r="S51" s="876"/>
      <c r="T51" s="876"/>
      <c r="U51" s="876"/>
      <c r="V51" s="878" t="s">
        <v>785</v>
      </c>
      <c r="W51" s="878"/>
      <c r="X51" s="879"/>
      <c r="Y51" s="875" t="s">
        <v>943</v>
      </c>
      <c r="Z51" s="876"/>
      <c r="AA51" s="876"/>
      <c r="AB51" s="876"/>
      <c r="AC51" s="876"/>
      <c r="AD51" s="876"/>
      <c r="AE51" s="876"/>
      <c r="AF51" s="876"/>
      <c r="AG51" s="876"/>
      <c r="AH51" s="876"/>
      <c r="AI51" s="1537"/>
    </row>
    <row r="52" spans="1:35" ht="15" customHeight="1">
      <c r="A52" s="1374" t="s">
        <v>730</v>
      </c>
      <c r="B52" s="1375"/>
      <c r="C52" s="1375"/>
      <c r="D52" s="1375"/>
      <c r="E52" s="1375"/>
      <c r="F52" s="1375"/>
      <c r="G52" s="1375"/>
      <c r="H52" s="1375"/>
      <c r="I52" s="1375"/>
      <c r="J52" s="1375"/>
      <c r="K52" s="1376" t="s">
        <v>732</v>
      </c>
      <c r="L52" s="1377"/>
      <c r="M52" s="875" t="s">
        <v>611</v>
      </c>
      <c r="N52" s="876"/>
      <c r="O52" s="876"/>
      <c r="P52" s="876"/>
      <c r="Q52" s="876"/>
      <c r="R52" s="876"/>
      <c r="S52" s="876"/>
      <c r="T52" s="876"/>
      <c r="U52" s="876"/>
      <c r="V52" s="304"/>
      <c r="W52" s="1376" t="s">
        <v>855</v>
      </c>
      <c r="X52" s="1386"/>
      <c r="Y52" s="1596"/>
      <c r="Z52" s="1597"/>
      <c r="AA52" s="1597"/>
      <c r="AB52" s="1597"/>
      <c r="AC52" s="1597"/>
      <c r="AD52" s="1597"/>
      <c r="AE52" s="1597"/>
      <c r="AF52" s="1597"/>
      <c r="AG52" s="1597"/>
      <c r="AH52" s="1597"/>
      <c r="AI52" s="1598"/>
    </row>
    <row r="53" spans="1:35" ht="15" customHeight="1">
      <c r="A53" s="1374" t="s">
        <v>952</v>
      </c>
      <c r="B53" s="1375"/>
      <c r="C53" s="1375"/>
      <c r="D53" s="1375"/>
      <c r="E53" s="1375"/>
      <c r="F53" s="1375"/>
      <c r="G53" s="1375"/>
      <c r="H53" s="1375"/>
      <c r="I53" s="1375"/>
      <c r="J53" s="1375"/>
      <c r="K53" s="1376" t="s">
        <v>720</v>
      </c>
      <c r="L53" s="1377"/>
      <c r="M53" s="875"/>
      <c r="N53" s="876"/>
      <c r="O53" s="876"/>
      <c r="P53" s="876"/>
      <c r="Q53" s="876"/>
      <c r="R53" s="876"/>
      <c r="S53" s="876"/>
      <c r="T53" s="876"/>
      <c r="U53" s="876"/>
      <c r="V53" s="425"/>
      <c r="W53" s="425"/>
      <c r="X53" s="426"/>
      <c r="Y53" s="1596"/>
      <c r="Z53" s="1597"/>
      <c r="AA53" s="1597"/>
      <c r="AB53" s="1597"/>
      <c r="AC53" s="1597"/>
      <c r="AD53" s="1597"/>
      <c r="AE53" s="1597"/>
      <c r="AF53" s="1597"/>
      <c r="AG53" s="1597"/>
      <c r="AH53" s="1597"/>
      <c r="AI53" s="1598"/>
    </row>
    <row r="54" spans="1:35" ht="15" customHeight="1">
      <c r="A54" s="1374" t="s">
        <v>981</v>
      </c>
      <c r="B54" s="1375"/>
      <c r="C54" s="1375"/>
      <c r="D54" s="1375"/>
      <c r="E54" s="1375"/>
      <c r="F54" s="1375"/>
      <c r="G54" s="1375"/>
      <c r="H54" s="1375"/>
      <c r="I54" s="1375"/>
      <c r="J54" s="1375"/>
      <c r="K54" s="1376" t="s">
        <v>723</v>
      </c>
      <c r="L54" s="1377"/>
      <c r="M54" s="1384" t="s">
        <v>658</v>
      </c>
      <c r="N54" s="1385"/>
      <c r="O54" s="1385"/>
      <c r="P54" s="1385"/>
      <c r="Q54" s="1385"/>
      <c r="R54" s="1385"/>
      <c r="S54" s="1385"/>
      <c r="T54" s="1385"/>
      <c r="U54" s="1385"/>
      <c r="V54" s="878" t="s">
        <v>876</v>
      </c>
      <c r="W54" s="878"/>
      <c r="X54" s="879"/>
      <c r="Y54" s="1596"/>
      <c r="Z54" s="1597"/>
      <c r="AA54" s="1597"/>
      <c r="AB54" s="1597"/>
      <c r="AC54" s="1597"/>
      <c r="AD54" s="1597"/>
      <c r="AE54" s="1597"/>
      <c r="AF54" s="1597"/>
      <c r="AG54" s="1597"/>
      <c r="AH54" s="1597"/>
      <c r="AI54" s="1598"/>
    </row>
    <row r="55" spans="1:35" ht="15" customHeight="1">
      <c r="A55" s="1374" t="s">
        <v>982</v>
      </c>
      <c r="B55" s="1375"/>
      <c r="C55" s="1375"/>
      <c r="D55" s="1375"/>
      <c r="E55" s="1375"/>
      <c r="F55" s="1375"/>
      <c r="G55" s="1375"/>
      <c r="H55" s="1375"/>
      <c r="I55" s="1375"/>
      <c r="J55" s="1375"/>
      <c r="K55" s="1376" t="s">
        <v>723</v>
      </c>
      <c r="L55" s="1377"/>
      <c r="M55" s="875" t="s">
        <v>731</v>
      </c>
      <c r="N55" s="876"/>
      <c r="O55" s="876"/>
      <c r="P55" s="876"/>
      <c r="Q55" s="876"/>
      <c r="R55" s="876"/>
      <c r="S55" s="876"/>
      <c r="T55" s="876"/>
      <c r="U55" s="876"/>
      <c r="V55" s="878"/>
      <c r="W55" s="878"/>
      <c r="X55" s="879"/>
      <c r="Y55" s="1596"/>
      <c r="Z55" s="1597"/>
      <c r="AA55" s="1597"/>
      <c r="AB55" s="1597"/>
      <c r="AC55" s="1597"/>
      <c r="AD55" s="1597"/>
      <c r="AE55" s="1597"/>
      <c r="AF55" s="1597"/>
      <c r="AG55" s="1597"/>
      <c r="AH55" s="1597"/>
      <c r="AI55" s="1598"/>
    </row>
    <row r="56" spans="1:35" ht="15" customHeight="1">
      <c r="A56" s="1374" t="s">
        <v>983</v>
      </c>
      <c r="B56" s="1375"/>
      <c r="C56" s="1375"/>
      <c r="D56" s="1375"/>
      <c r="E56" s="1375"/>
      <c r="F56" s="1375"/>
      <c r="G56" s="1375"/>
      <c r="H56" s="1375"/>
      <c r="I56" s="1375"/>
      <c r="J56" s="1375"/>
      <c r="K56" s="1376" t="s">
        <v>723</v>
      </c>
      <c r="L56" s="1377"/>
      <c r="M56" s="1384" t="s">
        <v>733</v>
      </c>
      <c r="N56" s="1385"/>
      <c r="O56" s="1385"/>
      <c r="P56" s="1385"/>
      <c r="Q56" s="1385"/>
      <c r="R56" s="1385"/>
      <c r="S56" s="1385"/>
      <c r="T56" s="1385"/>
      <c r="U56" s="1385"/>
      <c r="V56" s="878" t="s">
        <v>1103</v>
      </c>
      <c r="W56" s="878"/>
      <c r="X56" s="879"/>
      <c r="Y56" s="1596"/>
      <c r="Z56" s="1597"/>
      <c r="AA56" s="1597"/>
      <c r="AB56" s="1597"/>
      <c r="AC56" s="1597"/>
      <c r="AD56" s="1597"/>
      <c r="AE56" s="1597"/>
      <c r="AF56" s="1597"/>
      <c r="AG56" s="1597"/>
      <c r="AH56" s="1597"/>
      <c r="AI56" s="1598"/>
    </row>
    <row r="57" spans="1:35" ht="15" customHeight="1">
      <c r="A57" s="1374" t="s">
        <v>1101</v>
      </c>
      <c r="B57" s="1375"/>
      <c r="C57" s="1375"/>
      <c r="D57" s="1375"/>
      <c r="E57" s="1375"/>
      <c r="F57" s="1375"/>
      <c r="G57" s="1375"/>
      <c r="H57" s="1375"/>
      <c r="I57" s="1375"/>
      <c r="J57" s="1375"/>
      <c r="K57" s="1376" t="s">
        <v>723</v>
      </c>
      <c r="L57" s="1377"/>
      <c r="M57" s="875"/>
      <c r="N57" s="876"/>
      <c r="O57" s="876"/>
      <c r="P57" s="876"/>
      <c r="Q57" s="876"/>
      <c r="R57" s="876"/>
      <c r="S57" s="876"/>
      <c r="T57" s="876"/>
      <c r="U57" s="876"/>
      <c r="V57" s="878"/>
      <c r="W57" s="878"/>
      <c r="X57" s="879"/>
      <c r="Y57" s="1596"/>
      <c r="Z57" s="1597"/>
      <c r="AA57" s="1597"/>
      <c r="AB57" s="1597"/>
      <c r="AC57" s="1597"/>
      <c r="AD57" s="1597"/>
      <c r="AE57" s="1597"/>
      <c r="AF57" s="1597"/>
      <c r="AG57" s="1597"/>
      <c r="AH57" s="1597"/>
      <c r="AI57" s="1598"/>
    </row>
    <row r="58" spans="1:35" ht="15" customHeight="1">
      <c r="A58" s="1378" t="s">
        <v>1102</v>
      </c>
      <c r="B58" s="1379"/>
      <c r="C58" s="1379"/>
      <c r="D58" s="1379"/>
      <c r="E58" s="1379"/>
      <c r="F58" s="1379"/>
      <c r="G58" s="1379"/>
      <c r="H58" s="1379"/>
      <c r="I58" s="1379"/>
      <c r="J58" s="1379"/>
      <c r="K58" s="1380" t="s">
        <v>767</v>
      </c>
      <c r="L58" s="1381"/>
      <c r="M58" s="1382"/>
      <c r="N58" s="1383"/>
      <c r="O58" s="1383"/>
      <c r="P58" s="1383"/>
      <c r="Q58" s="1383"/>
      <c r="R58" s="1383"/>
      <c r="S58" s="1383"/>
      <c r="T58" s="1383"/>
      <c r="U58" s="1383"/>
      <c r="V58" s="436"/>
      <c r="W58" s="436"/>
      <c r="X58" s="437"/>
      <c r="Y58" s="1599"/>
      <c r="Z58" s="1600"/>
      <c r="AA58" s="1600"/>
      <c r="AB58" s="1600"/>
      <c r="AC58" s="1600"/>
      <c r="AD58" s="1600"/>
      <c r="AE58" s="1600"/>
      <c r="AF58" s="1600"/>
      <c r="AG58" s="1600"/>
      <c r="AH58" s="1600"/>
      <c r="AI58" s="1601"/>
    </row>
    <row r="59" spans="1:35" ht="15" customHeight="1">
      <c r="A59" s="1264">
        <v>1</v>
      </c>
      <c r="B59" s="1264"/>
      <c r="C59" s="1264"/>
      <c r="D59" s="1264"/>
      <c r="E59" s="1264"/>
      <c r="F59" s="1264"/>
      <c r="G59" s="1264"/>
      <c r="H59" s="1264"/>
      <c r="I59" s="1264"/>
      <c r="J59" s="1264"/>
      <c r="K59" s="1264"/>
      <c r="L59" s="1264"/>
      <c r="M59" s="1264"/>
      <c r="N59" s="1264"/>
      <c r="O59" s="1264"/>
      <c r="P59" s="1264"/>
      <c r="Q59" s="1264"/>
      <c r="R59" s="1264"/>
      <c r="S59" s="1264"/>
      <c r="T59" s="1264"/>
      <c r="U59" s="1264"/>
      <c r="V59" s="1264"/>
      <c r="W59" s="1264"/>
      <c r="X59" s="1264"/>
      <c r="Y59" s="1264"/>
      <c r="Z59" s="1264"/>
      <c r="AA59" s="1264"/>
      <c r="AB59" s="1264"/>
      <c r="AC59" s="1264"/>
      <c r="AD59" s="1264"/>
      <c r="AE59" s="1264"/>
      <c r="AF59" s="1264"/>
      <c r="AG59" s="1264"/>
      <c r="AH59" s="1264"/>
      <c r="AI59" s="1264"/>
    </row>
    <row r="60" spans="1:35" ht="21.75" customHeight="1">
      <c r="A60" s="1355" t="s">
        <v>568</v>
      </c>
      <c r="B60" s="1355"/>
      <c r="C60" s="1355"/>
      <c r="D60" s="1355"/>
      <c r="E60" s="1355"/>
      <c r="F60" s="1355"/>
      <c r="G60" s="1355"/>
      <c r="H60" s="1355"/>
      <c r="I60" s="1355"/>
      <c r="J60" s="1355"/>
      <c r="K60" s="1355"/>
      <c r="L60" s="1355"/>
      <c r="M60" s="1355"/>
      <c r="N60" s="1355"/>
      <c r="O60" s="1355"/>
      <c r="P60" s="1355"/>
      <c r="Q60" s="1355"/>
      <c r="R60" s="1355"/>
      <c r="S60" s="1355"/>
      <c r="T60" s="1355"/>
      <c r="U60" s="1355"/>
      <c r="V60" s="1355"/>
      <c r="W60" s="1355"/>
      <c r="X60" s="1355"/>
      <c r="Y60" s="1355"/>
      <c r="Z60" s="1355"/>
      <c r="AA60" s="1355"/>
      <c r="AB60" s="1355"/>
      <c r="AC60" s="1355"/>
      <c r="AD60" s="1355"/>
      <c r="AE60" s="1355"/>
      <c r="AF60" s="1355"/>
      <c r="AG60" s="1355"/>
      <c r="AH60" s="1355"/>
      <c r="AI60" s="1355"/>
    </row>
    <row r="61" spans="1:35" ht="15" customHeight="1">
      <c r="A61" s="1356" t="s">
        <v>575</v>
      </c>
      <c r="B61" s="1356"/>
      <c r="C61" s="1356"/>
      <c r="D61" s="1356"/>
      <c r="E61" s="1356"/>
      <c r="F61" s="1356"/>
      <c r="G61" s="1356"/>
      <c r="H61" s="1356"/>
      <c r="I61" s="1356"/>
      <c r="J61" s="1356"/>
      <c r="K61" s="1356"/>
      <c r="L61" s="1356"/>
      <c r="M61" s="1356"/>
      <c r="N61" s="1356"/>
      <c r="O61" s="1356"/>
      <c r="P61" s="1356"/>
      <c r="Q61" s="1356"/>
      <c r="R61" s="1356"/>
      <c r="S61" s="1356"/>
      <c r="T61" s="1356"/>
      <c r="U61" s="1356"/>
      <c r="V61" s="1356"/>
      <c r="W61" s="1356"/>
      <c r="X61" s="1356"/>
      <c r="Y61" s="1356"/>
      <c r="Z61" s="1356"/>
      <c r="AA61" s="1356"/>
      <c r="AB61" s="1356"/>
      <c r="AC61" s="1356"/>
      <c r="AD61" s="1356"/>
      <c r="AE61" s="1356"/>
      <c r="AF61" s="1356"/>
      <c r="AG61" s="1356"/>
      <c r="AH61" s="1356"/>
      <c r="AI61" s="1356"/>
    </row>
    <row r="62" spans="1:35" ht="15" customHeight="1">
      <c r="A62" s="1357" t="s">
        <v>28</v>
      </c>
      <c r="B62" s="1358"/>
      <c r="C62" s="1358"/>
      <c r="D62" s="1358"/>
      <c r="E62" s="1358"/>
      <c r="F62" s="1363" t="s">
        <v>398</v>
      </c>
      <c r="G62" s="1364"/>
      <c r="H62" s="1364"/>
      <c r="I62" s="1365"/>
      <c r="J62" s="1372" t="s">
        <v>583</v>
      </c>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1162"/>
      <c r="AH62" s="998" t="s">
        <v>31</v>
      </c>
      <c r="AI62" s="1000"/>
    </row>
    <row r="63" spans="1:35" ht="15" customHeight="1">
      <c r="A63" s="1359"/>
      <c r="B63" s="1360"/>
      <c r="C63" s="1360"/>
      <c r="D63" s="1360"/>
      <c r="E63" s="1360"/>
      <c r="F63" s="1366"/>
      <c r="G63" s="1367"/>
      <c r="H63" s="1367"/>
      <c r="I63" s="1368"/>
      <c r="J63" s="1018"/>
      <c r="K63" s="1019"/>
      <c r="L63" s="1019"/>
      <c r="M63" s="1019"/>
      <c r="N63" s="1019"/>
      <c r="O63" s="1019"/>
      <c r="P63" s="1019"/>
      <c r="Q63" s="1019"/>
      <c r="R63" s="1019"/>
      <c r="S63" s="1019"/>
      <c r="T63" s="1019"/>
      <c r="U63" s="1019"/>
      <c r="V63" s="1019"/>
      <c r="W63" s="1019"/>
      <c r="X63" s="1019"/>
      <c r="Y63" s="1019"/>
      <c r="Z63" s="1019"/>
      <c r="AA63" s="1019"/>
      <c r="AB63" s="1019"/>
      <c r="AC63" s="1019"/>
      <c r="AD63" s="1019"/>
      <c r="AE63" s="1019"/>
      <c r="AF63" s="1019"/>
      <c r="AG63" s="1219"/>
      <c r="AH63" s="1193"/>
      <c r="AI63" s="1046"/>
    </row>
    <row r="64" spans="1:35" ht="15" customHeight="1">
      <c r="A64" s="1361"/>
      <c r="B64" s="1362"/>
      <c r="C64" s="1362"/>
      <c r="D64" s="1362"/>
      <c r="E64" s="1362"/>
      <c r="F64" s="1369"/>
      <c r="G64" s="1370"/>
      <c r="H64" s="1370"/>
      <c r="I64" s="1371"/>
      <c r="J64" s="1373" t="s">
        <v>225</v>
      </c>
      <c r="K64" s="1354"/>
      <c r="L64" s="1353" t="s">
        <v>133</v>
      </c>
      <c r="M64" s="1354"/>
      <c r="N64" s="1353" t="s">
        <v>134</v>
      </c>
      <c r="O64" s="1354"/>
      <c r="P64" s="1353" t="s">
        <v>135</v>
      </c>
      <c r="Q64" s="1354"/>
      <c r="R64" s="1353" t="s">
        <v>136</v>
      </c>
      <c r="S64" s="1354"/>
      <c r="T64" s="1353" t="s">
        <v>137</v>
      </c>
      <c r="U64" s="1354"/>
      <c r="V64" s="1353" t="s">
        <v>138</v>
      </c>
      <c r="W64" s="1354"/>
      <c r="X64" s="1353" t="s">
        <v>139</v>
      </c>
      <c r="Y64" s="1354"/>
      <c r="Z64" s="1353" t="s">
        <v>140</v>
      </c>
      <c r="AA64" s="1354"/>
      <c r="AB64" s="1353" t="s">
        <v>141</v>
      </c>
      <c r="AC64" s="1354"/>
      <c r="AD64" s="1353" t="s">
        <v>142</v>
      </c>
      <c r="AE64" s="1354"/>
      <c r="AF64" s="1353" t="s">
        <v>143</v>
      </c>
      <c r="AG64" s="1373"/>
      <c r="AH64" s="1001"/>
      <c r="AI64" s="1003"/>
    </row>
    <row r="65" spans="1:35" ht="15" customHeight="1">
      <c r="A65" s="1352" t="s">
        <v>11</v>
      </c>
      <c r="B65" s="979" t="s">
        <v>12</v>
      </c>
      <c r="C65" s="979"/>
      <c r="D65" s="979"/>
      <c r="E65" s="979"/>
      <c r="F65" s="957"/>
      <c r="G65" s="958"/>
      <c r="H65" s="958"/>
      <c r="I65" s="959"/>
      <c r="J65" s="957"/>
      <c r="K65" s="959"/>
      <c r="L65" s="957"/>
      <c r="M65" s="959"/>
      <c r="N65" s="957"/>
      <c r="O65" s="959"/>
      <c r="P65" s="957"/>
      <c r="Q65" s="959"/>
      <c r="R65" s="957"/>
      <c r="S65" s="959"/>
      <c r="T65" s="957"/>
      <c r="U65" s="959"/>
      <c r="V65" s="957"/>
      <c r="W65" s="959"/>
      <c r="X65" s="957"/>
      <c r="Y65" s="959"/>
      <c r="Z65" s="957"/>
      <c r="AA65" s="959"/>
      <c r="AB65" s="957"/>
      <c r="AC65" s="959"/>
      <c r="AD65" s="957"/>
      <c r="AE65" s="959"/>
      <c r="AF65" s="957"/>
      <c r="AG65" s="959"/>
      <c r="AH65" s="1323"/>
      <c r="AI65" s="1324"/>
    </row>
    <row r="66" spans="1:35" ht="15" customHeight="1">
      <c r="A66" s="1352"/>
      <c r="B66" s="979"/>
      <c r="C66" s="979"/>
      <c r="D66" s="979"/>
      <c r="E66" s="979"/>
      <c r="F66" s="960"/>
      <c r="G66" s="961"/>
      <c r="H66" s="961"/>
      <c r="I66" s="962"/>
      <c r="J66" s="960"/>
      <c r="K66" s="962"/>
      <c r="L66" s="960"/>
      <c r="M66" s="962"/>
      <c r="N66" s="960"/>
      <c r="O66" s="962"/>
      <c r="P66" s="960"/>
      <c r="Q66" s="962"/>
      <c r="R66" s="960"/>
      <c r="S66" s="962"/>
      <c r="T66" s="960"/>
      <c r="U66" s="962"/>
      <c r="V66" s="960"/>
      <c r="W66" s="962"/>
      <c r="X66" s="960"/>
      <c r="Y66" s="962"/>
      <c r="Z66" s="960"/>
      <c r="AA66" s="962"/>
      <c r="AB66" s="960"/>
      <c r="AC66" s="962"/>
      <c r="AD66" s="960"/>
      <c r="AE66" s="962"/>
      <c r="AF66" s="960"/>
      <c r="AG66" s="962"/>
      <c r="AH66" s="1327"/>
      <c r="AI66" s="1328"/>
    </row>
    <row r="67" spans="1:35" ht="15" customHeight="1">
      <c r="A67" s="1352"/>
      <c r="B67" s="979" t="s">
        <v>13</v>
      </c>
      <c r="C67" s="979"/>
      <c r="D67" s="979"/>
      <c r="E67" s="979"/>
      <c r="F67" s="957"/>
      <c r="G67" s="958"/>
      <c r="H67" s="958"/>
      <c r="I67" s="959"/>
      <c r="J67" s="957"/>
      <c r="K67" s="959"/>
      <c r="L67" s="957"/>
      <c r="M67" s="959"/>
      <c r="N67" s="957"/>
      <c r="O67" s="959"/>
      <c r="P67" s="957"/>
      <c r="Q67" s="959"/>
      <c r="R67" s="957"/>
      <c r="S67" s="959"/>
      <c r="T67" s="957"/>
      <c r="U67" s="959"/>
      <c r="V67" s="957"/>
      <c r="W67" s="959"/>
      <c r="X67" s="957"/>
      <c r="Y67" s="959"/>
      <c r="Z67" s="957"/>
      <c r="AA67" s="959"/>
      <c r="AB67" s="957"/>
      <c r="AC67" s="959"/>
      <c r="AD67" s="957"/>
      <c r="AE67" s="959"/>
      <c r="AF67" s="957"/>
      <c r="AG67" s="959"/>
      <c r="AH67" s="1323"/>
      <c r="AI67" s="1324"/>
    </row>
    <row r="68" spans="1:35" ht="15" customHeight="1">
      <c r="A68" s="1352"/>
      <c r="B68" s="979"/>
      <c r="C68" s="979"/>
      <c r="D68" s="979"/>
      <c r="E68" s="979"/>
      <c r="F68" s="960"/>
      <c r="G68" s="961"/>
      <c r="H68" s="961"/>
      <c r="I68" s="962"/>
      <c r="J68" s="960"/>
      <c r="K68" s="962"/>
      <c r="L68" s="960"/>
      <c r="M68" s="962"/>
      <c r="N68" s="960"/>
      <c r="O68" s="962"/>
      <c r="P68" s="960"/>
      <c r="Q68" s="962"/>
      <c r="R68" s="960"/>
      <c r="S68" s="962"/>
      <c r="T68" s="960"/>
      <c r="U68" s="962"/>
      <c r="V68" s="960"/>
      <c r="W68" s="962"/>
      <c r="X68" s="960"/>
      <c r="Y68" s="962"/>
      <c r="Z68" s="960"/>
      <c r="AA68" s="962"/>
      <c r="AB68" s="960"/>
      <c r="AC68" s="962"/>
      <c r="AD68" s="960"/>
      <c r="AE68" s="962"/>
      <c r="AF68" s="960"/>
      <c r="AG68" s="962"/>
      <c r="AH68" s="1327"/>
      <c r="AI68" s="1328"/>
    </row>
    <row r="69" spans="1:35" ht="15" customHeight="1">
      <c r="A69" s="1352"/>
      <c r="B69" s="979" t="s">
        <v>14</v>
      </c>
      <c r="C69" s="979"/>
      <c r="D69" s="979"/>
      <c r="E69" s="979"/>
      <c r="F69" s="957"/>
      <c r="G69" s="958"/>
      <c r="H69" s="958"/>
      <c r="I69" s="959"/>
      <c r="J69" s="957"/>
      <c r="K69" s="959"/>
      <c r="L69" s="957"/>
      <c r="M69" s="959"/>
      <c r="N69" s="957"/>
      <c r="O69" s="959"/>
      <c r="P69" s="957"/>
      <c r="Q69" s="959"/>
      <c r="R69" s="957"/>
      <c r="S69" s="959"/>
      <c r="T69" s="957"/>
      <c r="U69" s="959"/>
      <c r="V69" s="957"/>
      <c r="W69" s="959"/>
      <c r="X69" s="957"/>
      <c r="Y69" s="959"/>
      <c r="Z69" s="957"/>
      <c r="AA69" s="959"/>
      <c r="AB69" s="957"/>
      <c r="AC69" s="959"/>
      <c r="AD69" s="957"/>
      <c r="AE69" s="959"/>
      <c r="AF69" s="957"/>
      <c r="AG69" s="959"/>
      <c r="AH69" s="1323"/>
      <c r="AI69" s="1324"/>
    </row>
    <row r="70" spans="1:35" ht="15" customHeight="1">
      <c r="A70" s="1352"/>
      <c r="B70" s="979"/>
      <c r="C70" s="979"/>
      <c r="D70" s="979"/>
      <c r="E70" s="979"/>
      <c r="F70" s="960"/>
      <c r="G70" s="961"/>
      <c r="H70" s="961"/>
      <c r="I70" s="962"/>
      <c r="J70" s="960"/>
      <c r="K70" s="962"/>
      <c r="L70" s="960"/>
      <c r="M70" s="962"/>
      <c r="N70" s="960"/>
      <c r="O70" s="962"/>
      <c r="P70" s="960"/>
      <c r="Q70" s="962"/>
      <c r="R70" s="960"/>
      <c r="S70" s="962"/>
      <c r="T70" s="960"/>
      <c r="U70" s="962"/>
      <c r="V70" s="960"/>
      <c r="W70" s="962"/>
      <c r="X70" s="960"/>
      <c r="Y70" s="962"/>
      <c r="Z70" s="960"/>
      <c r="AA70" s="962"/>
      <c r="AB70" s="960"/>
      <c r="AC70" s="962"/>
      <c r="AD70" s="960"/>
      <c r="AE70" s="962"/>
      <c r="AF70" s="960"/>
      <c r="AG70" s="962"/>
      <c r="AH70" s="1327"/>
      <c r="AI70" s="1328"/>
    </row>
    <row r="71" spans="1:35" ht="15" customHeight="1">
      <c r="A71" s="1352"/>
      <c r="B71" s="979" t="s">
        <v>1</v>
      </c>
      <c r="C71" s="979"/>
      <c r="D71" s="979"/>
      <c r="E71" s="979"/>
      <c r="F71" s="941">
        <f>SUM(F65:I70)</f>
        <v>0</v>
      </c>
      <c r="G71" s="942"/>
      <c r="H71" s="942"/>
      <c r="I71" s="1162"/>
      <c r="J71" s="1163">
        <f>SUM(J65:K70)</f>
        <v>0</v>
      </c>
      <c r="K71" s="1165"/>
      <c r="L71" s="1163">
        <f t="shared" ref="L71" si="0">SUM(L65:M70)</f>
        <v>0</v>
      </c>
      <c r="M71" s="1165"/>
      <c r="N71" s="1163">
        <f t="shared" ref="N71" si="1">SUM(N65:O70)</f>
        <v>0</v>
      </c>
      <c r="O71" s="1165"/>
      <c r="P71" s="1163">
        <f t="shared" ref="P71" si="2">SUM(P65:Q70)</f>
        <v>0</v>
      </c>
      <c r="Q71" s="1165"/>
      <c r="R71" s="1163">
        <f t="shared" ref="R71" si="3">SUM(R65:S70)</f>
        <v>0</v>
      </c>
      <c r="S71" s="1165"/>
      <c r="T71" s="1163">
        <f t="shared" ref="T71" si="4">SUM(T65:U70)</f>
        <v>0</v>
      </c>
      <c r="U71" s="1165"/>
      <c r="V71" s="1163">
        <f t="shared" ref="V71" si="5">SUM(V65:W70)</f>
        <v>0</v>
      </c>
      <c r="W71" s="1165"/>
      <c r="X71" s="1163">
        <f t="shared" ref="X71" si="6">SUM(X65:Y70)</f>
        <v>0</v>
      </c>
      <c r="Y71" s="1165"/>
      <c r="Z71" s="1163">
        <f t="shared" ref="Z71" si="7">SUM(Z65:AA70)</f>
        <v>0</v>
      </c>
      <c r="AA71" s="1165"/>
      <c r="AB71" s="1163">
        <f t="shared" ref="AB71" si="8">SUM(AB65:AC70)</f>
        <v>0</v>
      </c>
      <c r="AC71" s="1165"/>
      <c r="AD71" s="1163">
        <f t="shared" ref="AD71" si="9">SUM(AD65:AE70)</f>
        <v>0</v>
      </c>
      <c r="AE71" s="1165"/>
      <c r="AF71" s="1163">
        <f t="shared" ref="AF71" si="10">SUM(AF65:AG70)</f>
        <v>0</v>
      </c>
      <c r="AG71" s="1165"/>
      <c r="AH71" s="1348"/>
      <c r="AI71" s="1349"/>
    </row>
    <row r="72" spans="1:35" ht="15" customHeight="1">
      <c r="A72" s="1333" t="s">
        <v>226</v>
      </c>
      <c r="B72" s="1334"/>
      <c r="C72" s="1334"/>
      <c r="D72" s="1334"/>
      <c r="E72" s="1334"/>
      <c r="F72" s="1334"/>
      <c r="G72" s="1334"/>
      <c r="H72" s="1334"/>
      <c r="I72" s="1335"/>
      <c r="J72" s="1332" t="e">
        <f>J71/$F$71</f>
        <v>#DIV/0!</v>
      </c>
      <c r="K72" s="1332"/>
      <c r="L72" s="1332" t="e">
        <f>L71/$F$71</f>
        <v>#DIV/0!</v>
      </c>
      <c r="M72" s="1332"/>
      <c r="N72" s="1332" t="e">
        <f>N71/$F$71</f>
        <v>#DIV/0!</v>
      </c>
      <c r="O72" s="1332"/>
      <c r="P72" s="1332" t="e">
        <f>P71/$F$71</f>
        <v>#DIV/0!</v>
      </c>
      <c r="Q72" s="1332"/>
      <c r="R72" s="1332" t="e">
        <f>R71/$F$71</f>
        <v>#DIV/0!</v>
      </c>
      <c r="S72" s="1332"/>
      <c r="T72" s="1332" t="e">
        <f>T71/$F$71</f>
        <v>#DIV/0!</v>
      </c>
      <c r="U72" s="1332"/>
      <c r="V72" s="1332" t="e">
        <f>V71/$F$71</f>
        <v>#DIV/0!</v>
      </c>
      <c r="W72" s="1332"/>
      <c r="X72" s="1332" t="e">
        <f>X71/$F$71</f>
        <v>#DIV/0!</v>
      </c>
      <c r="Y72" s="1332"/>
      <c r="Z72" s="1332" t="e">
        <f>Z71/$F$71</f>
        <v>#DIV/0!</v>
      </c>
      <c r="AA72" s="1332"/>
      <c r="AB72" s="1332" t="e">
        <f>AB71/$F$71</f>
        <v>#DIV/0!</v>
      </c>
      <c r="AC72" s="1332"/>
      <c r="AD72" s="1332" t="e">
        <f>AD71/$F$71</f>
        <v>#DIV/0!</v>
      </c>
      <c r="AE72" s="1332"/>
      <c r="AF72" s="1332" t="e">
        <f>AF71/$F$71</f>
        <v>#DIV/0!</v>
      </c>
      <c r="AG72" s="1332"/>
      <c r="AH72" s="1350"/>
      <c r="AI72" s="1351"/>
    </row>
    <row r="73" spans="1:35" s="79" customFormat="1" ht="15" customHeight="1">
      <c r="A73" s="1189" t="s">
        <v>1174</v>
      </c>
      <c r="B73" s="1337"/>
      <c r="C73" s="1337"/>
      <c r="D73" s="1337"/>
      <c r="E73" s="1338"/>
      <c r="F73" s="957"/>
      <c r="G73" s="958"/>
      <c r="H73" s="958"/>
      <c r="I73" s="959"/>
      <c r="J73" s="957"/>
      <c r="K73" s="959"/>
      <c r="L73" s="957"/>
      <c r="M73" s="959"/>
      <c r="N73" s="957"/>
      <c r="O73" s="959"/>
      <c r="P73" s="957"/>
      <c r="Q73" s="959"/>
      <c r="R73" s="957"/>
      <c r="S73" s="959"/>
      <c r="T73" s="957"/>
      <c r="U73" s="959"/>
      <c r="V73" s="957"/>
      <c r="W73" s="959"/>
      <c r="X73" s="957"/>
      <c r="Y73" s="959"/>
      <c r="Z73" s="957"/>
      <c r="AA73" s="959"/>
      <c r="AB73" s="957"/>
      <c r="AC73" s="959"/>
      <c r="AD73" s="957"/>
      <c r="AE73" s="959"/>
      <c r="AF73" s="957"/>
      <c r="AG73" s="959"/>
      <c r="AH73" s="1323"/>
      <c r="AI73" s="1324"/>
    </row>
    <row r="74" spans="1:35" s="79" customFormat="1" ht="15" customHeight="1">
      <c r="A74" s="1339"/>
      <c r="B74" s="1340"/>
      <c r="C74" s="1340"/>
      <c r="D74" s="1340"/>
      <c r="E74" s="1341"/>
      <c r="F74" s="960"/>
      <c r="G74" s="961"/>
      <c r="H74" s="961"/>
      <c r="I74" s="962"/>
      <c r="J74" s="960"/>
      <c r="K74" s="962"/>
      <c r="L74" s="960"/>
      <c r="M74" s="962"/>
      <c r="N74" s="960"/>
      <c r="O74" s="962"/>
      <c r="P74" s="960"/>
      <c r="Q74" s="962"/>
      <c r="R74" s="960"/>
      <c r="S74" s="962"/>
      <c r="T74" s="960"/>
      <c r="U74" s="962"/>
      <c r="V74" s="960"/>
      <c r="W74" s="962"/>
      <c r="X74" s="960"/>
      <c r="Y74" s="962"/>
      <c r="Z74" s="960"/>
      <c r="AA74" s="962"/>
      <c r="AB74" s="960"/>
      <c r="AC74" s="962"/>
      <c r="AD74" s="960"/>
      <c r="AE74" s="962"/>
      <c r="AF74" s="960"/>
      <c r="AG74" s="962"/>
      <c r="AH74" s="1327"/>
      <c r="AI74" s="1328"/>
    </row>
    <row r="75" spans="1:35" ht="15" customHeight="1">
      <c r="A75" s="1342" t="s">
        <v>651</v>
      </c>
      <c r="B75" s="1343"/>
      <c r="C75" s="1343"/>
      <c r="D75" s="1343"/>
      <c r="E75" s="1343"/>
      <c r="F75" s="1343"/>
      <c r="G75" s="1343"/>
      <c r="H75" s="1343"/>
      <c r="I75" s="1343"/>
      <c r="J75" s="1343"/>
      <c r="K75" s="1343"/>
      <c r="L75" s="1343"/>
      <c r="M75" s="1343"/>
      <c r="N75" s="1343"/>
      <c r="O75" s="1343"/>
      <c r="P75" s="1343"/>
      <c r="Q75" s="1343"/>
      <c r="R75" s="1343"/>
      <c r="S75" s="1343"/>
      <c r="T75" s="1343"/>
      <c r="U75" s="1343"/>
      <c r="V75" s="1343"/>
      <c r="W75" s="1343"/>
      <c r="X75" s="1343"/>
      <c r="Y75" s="1343"/>
      <c r="Z75" s="1343"/>
      <c r="AA75" s="1343"/>
      <c r="AB75" s="1343"/>
      <c r="AC75" s="1343"/>
      <c r="AD75" s="1343"/>
      <c r="AE75" s="1343"/>
      <c r="AF75" s="1343"/>
      <c r="AG75" s="1343"/>
      <c r="AH75" s="1343"/>
      <c r="AI75" s="1344"/>
    </row>
    <row r="76" spans="1:35" ht="9.6" customHeight="1">
      <c r="A76" s="1345"/>
      <c r="B76" s="1346"/>
      <c r="C76" s="1346"/>
      <c r="D76" s="1346"/>
      <c r="E76" s="1346"/>
      <c r="F76" s="1346"/>
      <c r="G76" s="1346"/>
      <c r="H76" s="1346"/>
      <c r="I76" s="1346"/>
      <c r="J76" s="1346"/>
      <c r="K76" s="1346"/>
      <c r="L76" s="1346"/>
      <c r="M76" s="1346"/>
      <c r="N76" s="1346"/>
      <c r="O76" s="1346"/>
      <c r="P76" s="1346"/>
      <c r="Q76" s="1346"/>
      <c r="R76" s="1346"/>
      <c r="S76" s="1346"/>
      <c r="T76" s="1346"/>
      <c r="U76" s="1346"/>
      <c r="V76" s="1346"/>
      <c r="W76" s="1346"/>
      <c r="X76" s="1346"/>
      <c r="Y76" s="1346"/>
      <c r="Z76" s="1346"/>
      <c r="AA76" s="1346"/>
      <c r="AB76" s="1346"/>
      <c r="AC76" s="1346"/>
      <c r="AD76" s="1346"/>
      <c r="AE76" s="1346"/>
      <c r="AF76" s="1346"/>
      <c r="AG76" s="1346"/>
      <c r="AH76" s="1346"/>
      <c r="AI76" s="1347"/>
    </row>
    <row r="77" spans="1:35" ht="15" customHeight="1">
      <c r="A77" s="979" t="s">
        <v>51</v>
      </c>
      <c r="B77" s="979"/>
      <c r="C77" s="979"/>
      <c r="D77" s="979"/>
      <c r="E77" s="979"/>
      <c r="F77" s="1613" t="s">
        <v>397</v>
      </c>
      <c r="G77" s="1614"/>
      <c r="H77" s="1614"/>
      <c r="I77" s="1615"/>
      <c r="J77" s="1336" t="s">
        <v>225</v>
      </c>
      <c r="K77" s="1336"/>
      <c r="L77" s="1336" t="s">
        <v>133</v>
      </c>
      <c r="M77" s="1336"/>
      <c r="N77" s="1336" t="s">
        <v>134</v>
      </c>
      <c r="O77" s="1336"/>
      <c r="P77" s="1336" t="s">
        <v>135</v>
      </c>
      <c r="Q77" s="1336"/>
      <c r="R77" s="1336" t="s">
        <v>136</v>
      </c>
      <c r="S77" s="1336"/>
      <c r="T77" s="1336" t="s">
        <v>137</v>
      </c>
      <c r="U77" s="1336"/>
      <c r="V77" s="1336" t="s">
        <v>138</v>
      </c>
      <c r="W77" s="1336"/>
      <c r="X77" s="1336" t="s">
        <v>139</v>
      </c>
      <c r="Y77" s="1336"/>
      <c r="Z77" s="1336" t="s">
        <v>140</v>
      </c>
      <c r="AA77" s="1336"/>
      <c r="AB77" s="1336" t="s">
        <v>141</v>
      </c>
      <c r="AC77" s="1336"/>
      <c r="AD77" s="1336" t="s">
        <v>142</v>
      </c>
      <c r="AE77" s="1336"/>
      <c r="AF77" s="1336" t="s">
        <v>143</v>
      </c>
      <c r="AG77" s="1336"/>
      <c r="AH77" s="1611" t="s">
        <v>31</v>
      </c>
      <c r="AI77" s="1612"/>
    </row>
    <row r="78" spans="1:35" ht="15" customHeight="1">
      <c r="A78" s="979" t="s">
        <v>1552</v>
      </c>
      <c r="B78" s="979"/>
      <c r="C78" s="979"/>
      <c r="D78" s="979"/>
      <c r="E78" s="979"/>
      <c r="F78" s="957"/>
      <c r="G78" s="958"/>
      <c r="H78" s="958"/>
      <c r="I78" s="959"/>
      <c r="J78" s="1322"/>
      <c r="K78" s="1322"/>
      <c r="L78" s="1322"/>
      <c r="M78" s="1322"/>
      <c r="N78" s="1322"/>
      <c r="O78" s="1322"/>
      <c r="P78" s="1322"/>
      <c r="Q78" s="1322"/>
      <c r="R78" s="1322"/>
      <c r="S78" s="1322"/>
      <c r="T78" s="1322"/>
      <c r="U78" s="1322"/>
      <c r="V78" s="1322"/>
      <c r="W78" s="1322"/>
      <c r="X78" s="1322"/>
      <c r="Y78" s="1322"/>
      <c r="Z78" s="1322"/>
      <c r="AA78" s="1322"/>
      <c r="AB78" s="1322"/>
      <c r="AC78" s="1322"/>
      <c r="AD78" s="1322"/>
      <c r="AE78" s="1322"/>
      <c r="AF78" s="1322"/>
      <c r="AG78" s="1322"/>
      <c r="AH78" s="1323"/>
      <c r="AI78" s="1324"/>
    </row>
    <row r="79" spans="1:35" ht="15" customHeight="1">
      <c r="A79" s="979"/>
      <c r="B79" s="979"/>
      <c r="C79" s="979"/>
      <c r="D79" s="979"/>
      <c r="E79" s="979"/>
      <c r="F79" s="960"/>
      <c r="G79" s="961"/>
      <c r="H79" s="961"/>
      <c r="I79" s="962"/>
      <c r="J79" s="1322"/>
      <c r="K79" s="1322"/>
      <c r="L79" s="1322"/>
      <c r="M79" s="1322"/>
      <c r="N79" s="1322"/>
      <c r="O79" s="1322"/>
      <c r="P79" s="1322"/>
      <c r="Q79" s="1322"/>
      <c r="R79" s="1322"/>
      <c r="S79" s="1322"/>
      <c r="T79" s="1322"/>
      <c r="U79" s="1322"/>
      <c r="V79" s="1322"/>
      <c r="W79" s="1322"/>
      <c r="X79" s="1322"/>
      <c r="Y79" s="1322"/>
      <c r="Z79" s="1322"/>
      <c r="AA79" s="1322"/>
      <c r="AB79" s="1322"/>
      <c r="AC79" s="1322"/>
      <c r="AD79" s="1322"/>
      <c r="AE79" s="1322"/>
      <c r="AF79" s="1322"/>
      <c r="AG79" s="1322"/>
      <c r="AH79" s="1325"/>
      <c r="AI79" s="1326"/>
    </row>
    <row r="80" spans="1:35" ht="15" customHeight="1">
      <c r="A80" s="979"/>
      <c r="B80" s="979"/>
      <c r="C80" s="979"/>
      <c r="D80" s="979"/>
      <c r="E80" s="979"/>
      <c r="F80" s="1542" t="s">
        <v>227</v>
      </c>
      <c r="G80" s="1543"/>
      <c r="H80" s="1543"/>
      <c r="I80" s="1544"/>
      <c r="J80" s="1619" t="e">
        <f>J78/$F$78</f>
        <v>#DIV/0!</v>
      </c>
      <c r="K80" s="1619"/>
      <c r="L80" s="1619" t="e">
        <f>L78/$F$78</f>
        <v>#DIV/0!</v>
      </c>
      <c r="M80" s="1619"/>
      <c r="N80" s="1619" t="e">
        <f>N78/$F$78</f>
        <v>#DIV/0!</v>
      </c>
      <c r="O80" s="1619"/>
      <c r="P80" s="1619" t="e">
        <f>P78/$F$78</f>
        <v>#DIV/0!</v>
      </c>
      <c r="Q80" s="1619"/>
      <c r="R80" s="1619" t="e">
        <f>R78/$F$78</f>
        <v>#DIV/0!</v>
      </c>
      <c r="S80" s="1619"/>
      <c r="T80" s="1619" t="e">
        <f>T78/$F$78</f>
        <v>#DIV/0!</v>
      </c>
      <c r="U80" s="1619"/>
      <c r="V80" s="1619" t="e">
        <f>V78/$F$78</f>
        <v>#DIV/0!</v>
      </c>
      <c r="W80" s="1619"/>
      <c r="X80" s="1619" t="e">
        <f>X78/$F$78</f>
        <v>#DIV/0!</v>
      </c>
      <c r="Y80" s="1619"/>
      <c r="Z80" s="1619" t="e">
        <f>Z78/$F$78</f>
        <v>#DIV/0!</v>
      </c>
      <c r="AA80" s="1619"/>
      <c r="AB80" s="1619" t="e">
        <f>AB78/$F$78</f>
        <v>#DIV/0!</v>
      </c>
      <c r="AC80" s="1619"/>
      <c r="AD80" s="1619" t="e">
        <f>AD78/$F$78</f>
        <v>#DIV/0!</v>
      </c>
      <c r="AE80" s="1619"/>
      <c r="AF80" s="1619" t="e">
        <f>AF78/$F$78</f>
        <v>#DIV/0!</v>
      </c>
      <c r="AG80" s="1619"/>
      <c r="AH80" s="1327"/>
      <c r="AI80" s="1328"/>
    </row>
    <row r="81" spans="1:41" ht="15" customHeight="1">
      <c r="A81" s="979" t="s">
        <v>1551</v>
      </c>
      <c r="B81" s="979"/>
      <c r="C81" s="979"/>
      <c r="D81" s="979"/>
      <c r="E81" s="979"/>
      <c r="F81" s="957"/>
      <c r="G81" s="958"/>
      <c r="H81" s="958"/>
      <c r="I81" s="959"/>
      <c r="J81" s="1322"/>
      <c r="K81" s="1322"/>
      <c r="L81" s="1322"/>
      <c r="M81" s="1322"/>
      <c r="N81" s="1322"/>
      <c r="O81" s="1322"/>
      <c r="P81" s="1322"/>
      <c r="Q81" s="1322"/>
      <c r="R81" s="1322"/>
      <c r="S81" s="1322"/>
      <c r="T81" s="1322"/>
      <c r="U81" s="1322"/>
      <c r="V81" s="1322"/>
      <c r="W81" s="1322"/>
      <c r="X81" s="1322"/>
      <c r="Y81" s="1322"/>
      <c r="Z81" s="1322"/>
      <c r="AA81" s="1322"/>
      <c r="AB81" s="1322"/>
      <c r="AC81" s="1322"/>
      <c r="AD81" s="1322"/>
      <c r="AE81" s="1322"/>
      <c r="AF81" s="1322"/>
      <c r="AG81" s="1322"/>
      <c r="AH81" s="1323"/>
      <c r="AI81" s="1324"/>
      <c r="AO81" s="299"/>
    </row>
    <row r="82" spans="1:41" ht="15" customHeight="1">
      <c r="A82" s="979"/>
      <c r="B82" s="979"/>
      <c r="C82" s="979"/>
      <c r="D82" s="979"/>
      <c r="E82" s="979"/>
      <c r="F82" s="960"/>
      <c r="G82" s="961"/>
      <c r="H82" s="961"/>
      <c r="I82" s="962"/>
      <c r="J82" s="1322"/>
      <c r="K82" s="1322"/>
      <c r="L82" s="1322"/>
      <c r="M82" s="1322"/>
      <c r="N82" s="1322"/>
      <c r="O82" s="1322"/>
      <c r="P82" s="1322"/>
      <c r="Q82" s="1322"/>
      <c r="R82" s="1322"/>
      <c r="S82" s="1322"/>
      <c r="T82" s="1322"/>
      <c r="U82" s="1322"/>
      <c r="V82" s="1322"/>
      <c r="W82" s="1322"/>
      <c r="X82" s="1322"/>
      <c r="Y82" s="1322"/>
      <c r="Z82" s="1322"/>
      <c r="AA82" s="1322"/>
      <c r="AB82" s="1322"/>
      <c r="AC82" s="1322"/>
      <c r="AD82" s="1322"/>
      <c r="AE82" s="1322"/>
      <c r="AF82" s="1322"/>
      <c r="AG82" s="1322"/>
      <c r="AH82" s="1325"/>
      <c r="AI82" s="1326"/>
    </row>
    <row r="83" spans="1:41" ht="15" customHeight="1">
      <c r="A83" s="1198"/>
      <c r="B83" s="1198"/>
      <c r="C83" s="1198"/>
      <c r="D83" s="1198"/>
      <c r="E83" s="1198"/>
      <c r="F83" s="1329" t="s">
        <v>227</v>
      </c>
      <c r="G83" s="1330"/>
      <c r="H83" s="1330"/>
      <c r="I83" s="1331"/>
      <c r="J83" s="1321" t="e">
        <f>J81/$F$81</f>
        <v>#DIV/0!</v>
      </c>
      <c r="K83" s="1321"/>
      <c r="L83" s="1321" t="e">
        <f>L81/$F$81</f>
        <v>#DIV/0!</v>
      </c>
      <c r="M83" s="1321"/>
      <c r="N83" s="1321" t="e">
        <f>N81/$F$81</f>
        <v>#DIV/0!</v>
      </c>
      <c r="O83" s="1321"/>
      <c r="P83" s="1321" t="e">
        <f>P81/$F$81</f>
        <v>#DIV/0!</v>
      </c>
      <c r="Q83" s="1321"/>
      <c r="R83" s="1321" t="e">
        <f>R81/$F$81</f>
        <v>#DIV/0!</v>
      </c>
      <c r="S83" s="1321"/>
      <c r="T83" s="1321" t="e">
        <f>T81/$F$81</f>
        <v>#DIV/0!</v>
      </c>
      <c r="U83" s="1321"/>
      <c r="V83" s="1321" t="e">
        <f>V81/$F$81</f>
        <v>#DIV/0!</v>
      </c>
      <c r="W83" s="1321"/>
      <c r="X83" s="1321" t="e">
        <f>X81/$F$81</f>
        <v>#DIV/0!</v>
      </c>
      <c r="Y83" s="1321"/>
      <c r="Z83" s="1321" t="e">
        <f>Z81/$F$81</f>
        <v>#DIV/0!</v>
      </c>
      <c r="AA83" s="1321"/>
      <c r="AB83" s="1321" t="e">
        <f>AB81/$F$81</f>
        <v>#DIV/0!</v>
      </c>
      <c r="AC83" s="1321"/>
      <c r="AD83" s="1321" t="e">
        <f>AD81/$F$81</f>
        <v>#DIV/0!</v>
      </c>
      <c r="AE83" s="1321"/>
      <c r="AF83" s="1321" t="e">
        <f>AF81/$F$81</f>
        <v>#DIV/0!</v>
      </c>
      <c r="AG83" s="1321"/>
      <c r="AH83" s="1327"/>
      <c r="AI83" s="1328"/>
    </row>
    <row r="84" spans="1:41" ht="15" customHeight="1">
      <c r="A84" s="979" t="s">
        <v>1550</v>
      </c>
      <c r="B84" s="979"/>
      <c r="C84" s="979"/>
      <c r="D84" s="979"/>
      <c r="E84" s="979"/>
      <c r="F84" s="957"/>
      <c r="G84" s="958"/>
      <c r="H84" s="958"/>
      <c r="I84" s="959"/>
      <c r="J84" s="1322"/>
      <c r="K84" s="1322"/>
      <c r="L84" s="1322"/>
      <c r="M84" s="1322"/>
      <c r="N84" s="1322"/>
      <c r="O84" s="1322"/>
      <c r="P84" s="1322"/>
      <c r="Q84" s="1322"/>
      <c r="R84" s="1322"/>
      <c r="S84" s="1322"/>
      <c r="T84" s="1322"/>
      <c r="U84" s="1322"/>
      <c r="V84" s="1322"/>
      <c r="W84" s="1322"/>
      <c r="X84" s="1322"/>
      <c r="Y84" s="1322"/>
      <c r="Z84" s="1322"/>
      <c r="AA84" s="1322"/>
      <c r="AB84" s="1322"/>
      <c r="AC84" s="1322"/>
      <c r="AD84" s="1322"/>
      <c r="AE84" s="1322"/>
      <c r="AF84" s="1322"/>
      <c r="AG84" s="1322"/>
      <c r="AH84" s="1323"/>
      <c r="AI84" s="1324"/>
    </row>
    <row r="85" spans="1:41" ht="15" customHeight="1">
      <c r="A85" s="979"/>
      <c r="B85" s="979"/>
      <c r="C85" s="979"/>
      <c r="D85" s="979"/>
      <c r="E85" s="979"/>
      <c r="F85" s="960"/>
      <c r="G85" s="961"/>
      <c r="H85" s="961"/>
      <c r="I85" s="962"/>
      <c r="J85" s="1322"/>
      <c r="K85" s="1322"/>
      <c r="L85" s="1322"/>
      <c r="M85" s="1322"/>
      <c r="N85" s="1322"/>
      <c r="O85" s="1322"/>
      <c r="P85" s="1322"/>
      <c r="Q85" s="1322"/>
      <c r="R85" s="1322"/>
      <c r="S85" s="1322"/>
      <c r="T85" s="1322"/>
      <c r="U85" s="1322"/>
      <c r="V85" s="1322"/>
      <c r="W85" s="1322"/>
      <c r="X85" s="1322"/>
      <c r="Y85" s="1322"/>
      <c r="Z85" s="1322"/>
      <c r="AA85" s="1322"/>
      <c r="AB85" s="1322"/>
      <c r="AC85" s="1322"/>
      <c r="AD85" s="1322"/>
      <c r="AE85" s="1322"/>
      <c r="AF85" s="1322"/>
      <c r="AG85" s="1322"/>
      <c r="AH85" s="1325"/>
      <c r="AI85" s="1326"/>
    </row>
    <row r="86" spans="1:41" ht="15" customHeight="1">
      <c r="A86" s="1198"/>
      <c r="B86" s="1198"/>
      <c r="C86" s="1198"/>
      <c r="D86" s="1198"/>
      <c r="E86" s="1198"/>
      <c r="F86" s="1329" t="s">
        <v>227</v>
      </c>
      <c r="G86" s="1330"/>
      <c r="H86" s="1330"/>
      <c r="I86" s="1331"/>
      <c r="J86" s="1321" t="e">
        <f>J84/$F$81</f>
        <v>#DIV/0!</v>
      </c>
      <c r="K86" s="1321"/>
      <c r="L86" s="1321" t="e">
        <f>L84/$F$81</f>
        <v>#DIV/0!</v>
      </c>
      <c r="M86" s="1321"/>
      <c r="N86" s="1321" t="e">
        <f>N84/$F$81</f>
        <v>#DIV/0!</v>
      </c>
      <c r="O86" s="1321"/>
      <c r="P86" s="1321" t="e">
        <f>P84/$F$81</f>
        <v>#DIV/0!</v>
      </c>
      <c r="Q86" s="1321"/>
      <c r="R86" s="1321" t="e">
        <f>R84/$F$81</f>
        <v>#DIV/0!</v>
      </c>
      <c r="S86" s="1321"/>
      <c r="T86" s="1321" t="e">
        <f>T84/$F$81</f>
        <v>#DIV/0!</v>
      </c>
      <c r="U86" s="1321"/>
      <c r="V86" s="1321" t="e">
        <f>V84/$F$81</f>
        <v>#DIV/0!</v>
      </c>
      <c r="W86" s="1321"/>
      <c r="X86" s="1321" t="e">
        <f>X84/$F$81</f>
        <v>#DIV/0!</v>
      </c>
      <c r="Y86" s="1321"/>
      <c r="Z86" s="1321" t="e">
        <f>Z84/$F$81</f>
        <v>#DIV/0!</v>
      </c>
      <c r="AA86" s="1321"/>
      <c r="AB86" s="1321" t="e">
        <f>AB84/$F$81</f>
        <v>#DIV/0!</v>
      </c>
      <c r="AC86" s="1321"/>
      <c r="AD86" s="1321" t="e">
        <f>AD84/$F$81</f>
        <v>#DIV/0!</v>
      </c>
      <c r="AE86" s="1321"/>
      <c r="AF86" s="1321" t="e">
        <f>AF84/$F$81</f>
        <v>#DIV/0!</v>
      </c>
      <c r="AG86" s="1321"/>
      <c r="AH86" s="1327"/>
      <c r="AI86" s="1328"/>
    </row>
    <row r="87" spans="1:41" ht="15" customHeight="1">
      <c r="A87" s="1306" t="s">
        <v>576</v>
      </c>
      <c r="B87" s="1306"/>
      <c r="C87" s="1306"/>
      <c r="D87" s="1306"/>
      <c r="E87" s="1306"/>
      <c r="F87" s="1306"/>
      <c r="G87" s="1306"/>
      <c r="H87" s="1306"/>
      <c r="I87" s="1306"/>
      <c r="J87" s="1306"/>
      <c r="K87" s="1306"/>
      <c r="L87" s="1306"/>
      <c r="M87" s="1306"/>
      <c r="N87" s="1306"/>
      <c r="O87" s="1306"/>
      <c r="P87" s="1306"/>
      <c r="Q87" s="1306"/>
      <c r="R87" s="1306"/>
      <c r="S87" s="1306"/>
      <c r="T87" s="1306"/>
      <c r="U87" s="1306"/>
      <c r="V87" s="1306"/>
      <c r="W87" s="1306"/>
      <c r="X87" s="1306"/>
      <c r="Y87" s="1306"/>
      <c r="Z87" s="1306"/>
      <c r="AA87" s="1306"/>
      <c r="AB87" s="1306"/>
      <c r="AC87" s="1306"/>
      <c r="AD87" s="1306"/>
      <c r="AE87" s="1306"/>
      <c r="AF87" s="1306"/>
      <c r="AG87" s="1306"/>
      <c r="AH87" s="1306"/>
      <c r="AI87" s="1306"/>
    </row>
    <row r="88" spans="1:41" ht="21.75" customHeight="1">
      <c r="A88" s="1265" t="s">
        <v>539</v>
      </c>
      <c r="B88" s="1265"/>
      <c r="C88" s="1265"/>
      <c r="D88" s="1265"/>
      <c r="E88" s="1265"/>
      <c r="F88" s="1265"/>
      <c r="G88" s="1266"/>
      <c r="H88" s="1309" t="s">
        <v>1559</v>
      </c>
      <c r="I88" s="1310"/>
      <c r="J88" s="1310"/>
      <c r="K88" s="1310"/>
      <c r="L88" s="1310"/>
      <c r="M88" s="1313" t="s">
        <v>1553</v>
      </c>
      <c r="N88" s="1313"/>
      <c r="O88" s="1313"/>
      <c r="P88" s="1313"/>
      <c r="Q88" s="721"/>
      <c r="R88" s="722"/>
      <c r="S88" s="722"/>
      <c r="T88" s="722"/>
      <c r="U88" s="1314"/>
      <c r="V88" s="1314"/>
      <c r="W88" s="1314"/>
      <c r="X88" s="1314"/>
      <c r="Y88" s="1314"/>
      <c r="Z88" s="1314"/>
      <c r="AA88" s="1314"/>
      <c r="AB88" s="1314"/>
      <c r="AC88" s="1314"/>
      <c r="AD88" s="1314"/>
      <c r="AE88" s="1314"/>
      <c r="AF88" s="722"/>
      <c r="AG88" s="724"/>
      <c r="AH88" s="724"/>
      <c r="AI88" s="725"/>
    </row>
    <row r="89" spans="1:41" ht="21.75" customHeight="1">
      <c r="A89" s="1268"/>
      <c r="B89" s="1268"/>
      <c r="C89" s="1268"/>
      <c r="D89" s="1268"/>
      <c r="E89" s="1268"/>
      <c r="F89" s="1268"/>
      <c r="G89" s="1269"/>
      <c r="H89" s="1311"/>
      <c r="I89" s="1312"/>
      <c r="J89" s="1312"/>
      <c r="K89" s="1312"/>
      <c r="L89" s="1312"/>
      <c r="M89" s="1313" t="s">
        <v>1554</v>
      </c>
      <c r="N89" s="1313"/>
      <c r="O89" s="1313"/>
      <c r="P89" s="1313"/>
      <c r="Q89" s="726"/>
      <c r="R89" s="722"/>
      <c r="S89" s="722"/>
      <c r="T89" s="722"/>
      <c r="U89" s="723"/>
      <c r="V89" s="723"/>
      <c r="W89" s="723"/>
      <c r="X89" s="723"/>
      <c r="Y89" s="723"/>
      <c r="Z89" s="723"/>
      <c r="AA89" s="723"/>
      <c r="AB89" s="723"/>
      <c r="AC89" s="723"/>
      <c r="AD89" s="723"/>
      <c r="AE89" s="723"/>
      <c r="AF89" s="722"/>
      <c r="AG89" s="724"/>
      <c r="AH89" s="724"/>
      <c r="AI89" s="725"/>
    </row>
    <row r="90" spans="1:41" ht="15" customHeight="1">
      <c r="A90" s="1268"/>
      <c r="B90" s="1268"/>
      <c r="C90" s="1268"/>
      <c r="D90" s="1268"/>
      <c r="E90" s="1268"/>
      <c r="F90" s="1268"/>
      <c r="G90" s="1269"/>
      <c r="H90" s="1275" t="s">
        <v>152</v>
      </c>
      <c r="I90" s="939"/>
      <c r="J90" s="939"/>
      <c r="K90" s="939"/>
      <c r="L90" s="939"/>
      <c r="M90" s="1181" t="s">
        <v>153</v>
      </c>
      <c r="N90" s="1181"/>
      <c r="O90" s="1181"/>
      <c r="P90" s="1294"/>
      <c r="Q90" s="1293"/>
      <c r="R90" s="369" t="s">
        <v>53</v>
      </c>
      <c r="S90" s="992" t="s">
        <v>734</v>
      </c>
      <c r="T90" s="992"/>
      <c r="U90" s="992" t="s">
        <v>123</v>
      </c>
      <c r="V90" s="992"/>
      <c r="W90" s="1294"/>
      <c r="X90" s="1293"/>
      <c r="Y90" s="369" t="s">
        <v>53</v>
      </c>
      <c r="Z90" s="1307"/>
      <c r="AA90" s="1307"/>
      <c r="AB90" s="1307"/>
      <c r="AC90" s="1307"/>
      <c r="AD90" s="1307"/>
      <c r="AE90" s="1307"/>
      <c r="AF90" s="1307"/>
      <c r="AG90" s="1307"/>
      <c r="AH90" s="1307"/>
      <c r="AI90" s="1308"/>
    </row>
    <row r="91" spans="1:41" ht="15" customHeight="1">
      <c r="A91" s="1268"/>
      <c r="B91" s="1268"/>
      <c r="C91" s="1268"/>
      <c r="D91" s="1268"/>
      <c r="E91" s="1268"/>
      <c r="F91" s="1268"/>
      <c r="G91" s="1269"/>
      <c r="H91" s="1107" t="s">
        <v>1560</v>
      </c>
      <c r="I91" s="932"/>
      <c r="J91" s="932"/>
      <c r="K91" s="932"/>
      <c r="L91" s="932"/>
      <c r="M91" s="932"/>
      <c r="N91" s="932"/>
      <c r="O91" s="932"/>
      <c r="P91" s="932"/>
      <c r="Q91" s="932"/>
      <c r="R91" s="932"/>
      <c r="S91" s="932"/>
      <c r="T91" s="932"/>
      <c r="U91" s="932"/>
      <c r="V91" s="932"/>
      <c r="W91" s="932"/>
      <c r="X91" s="932"/>
      <c r="Y91" s="932"/>
      <c r="Z91" s="932"/>
      <c r="AA91" s="932"/>
      <c r="AB91" s="932"/>
      <c r="AC91" s="932"/>
      <c r="AD91" s="932"/>
      <c r="AE91" s="932"/>
      <c r="AF91" s="932"/>
      <c r="AG91" s="932"/>
      <c r="AH91" s="932"/>
      <c r="AI91" s="933"/>
    </row>
    <row r="92" spans="1:41" ht="15" customHeight="1">
      <c r="A92" s="1268"/>
      <c r="B92" s="1268"/>
      <c r="C92" s="1268"/>
      <c r="D92" s="1268"/>
      <c r="E92" s="1268"/>
      <c r="F92" s="1268"/>
      <c r="G92" s="1269"/>
      <c r="H92" s="1315" t="s">
        <v>67</v>
      </c>
      <c r="I92" s="1316"/>
      <c r="J92" s="1316"/>
      <c r="K92" s="1316"/>
      <c r="L92" s="1316"/>
      <c r="M92" s="1317" t="s">
        <v>51</v>
      </c>
      <c r="N92" s="1317"/>
      <c r="O92" s="1317"/>
      <c r="P92" s="1317" t="s">
        <v>29</v>
      </c>
      <c r="Q92" s="1317"/>
      <c r="R92" s="1317"/>
      <c r="S92" s="1316" t="s">
        <v>424</v>
      </c>
      <c r="T92" s="1316"/>
      <c r="U92" s="1316"/>
      <c r="V92" s="1316"/>
      <c r="W92" s="1316"/>
      <c r="X92" s="1316"/>
      <c r="Y92" s="1316"/>
      <c r="Z92" s="1316"/>
      <c r="AA92" s="1316"/>
      <c r="AB92" s="1316"/>
      <c r="AC92" s="1316"/>
      <c r="AD92" s="1316"/>
      <c r="AE92" s="1316"/>
      <c r="AF92" s="1316"/>
      <c r="AG92" s="1316"/>
      <c r="AH92" s="1316"/>
      <c r="AI92" s="1318"/>
    </row>
    <row r="93" spans="1:41" ht="15" customHeight="1">
      <c r="A93" s="1268"/>
      <c r="B93" s="1268"/>
      <c r="C93" s="1268"/>
      <c r="D93" s="1268"/>
      <c r="E93" s="1268"/>
      <c r="F93" s="1268"/>
      <c r="G93" s="1269"/>
      <c r="H93" s="1319" t="s">
        <v>537</v>
      </c>
      <c r="I93" s="1320"/>
      <c r="J93" s="1292"/>
      <c r="K93" s="1293"/>
      <c r="L93" s="7" t="s">
        <v>67</v>
      </c>
      <c r="M93" s="1294"/>
      <c r="N93" s="1293"/>
      <c r="O93" s="7" t="s">
        <v>51</v>
      </c>
      <c r="P93" s="1294"/>
      <c r="Q93" s="1293"/>
      <c r="R93" s="9" t="s">
        <v>53</v>
      </c>
      <c r="S93" s="1303"/>
      <c r="T93" s="1304"/>
      <c r="U93" s="1304"/>
      <c r="V93" s="1304"/>
      <c r="W93" s="1304"/>
      <c r="X93" s="1304"/>
      <c r="Y93" s="1304"/>
      <c r="Z93" s="1304"/>
      <c r="AA93" s="1304"/>
      <c r="AB93" s="1304"/>
      <c r="AC93" s="1304"/>
      <c r="AD93" s="1304"/>
      <c r="AE93" s="1304"/>
      <c r="AF93" s="1304"/>
      <c r="AG93" s="1304"/>
      <c r="AH93" s="1304"/>
      <c r="AI93" s="1305"/>
    </row>
    <row r="94" spans="1:41" ht="15" customHeight="1">
      <c r="A94" s="1268"/>
      <c r="B94" s="1268"/>
      <c r="C94" s="1268"/>
      <c r="D94" s="1268"/>
      <c r="E94" s="1268"/>
      <c r="F94" s="1268"/>
      <c r="G94" s="1269"/>
      <c r="H94" s="1290" t="s">
        <v>537</v>
      </c>
      <c r="I94" s="1291"/>
      <c r="J94" s="1292"/>
      <c r="K94" s="1293"/>
      <c r="L94" s="35" t="s">
        <v>67</v>
      </c>
      <c r="M94" s="1294"/>
      <c r="N94" s="1293"/>
      <c r="O94" s="35" t="s">
        <v>425</v>
      </c>
      <c r="P94" s="1294"/>
      <c r="Q94" s="1293"/>
      <c r="R94" s="67" t="s">
        <v>53</v>
      </c>
      <c r="S94" s="1295"/>
      <c r="T94" s="1296"/>
      <c r="U94" s="1296"/>
      <c r="V94" s="1296"/>
      <c r="W94" s="1296"/>
      <c r="X94" s="1296"/>
      <c r="Y94" s="1296"/>
      <c r="Z94" s="1296"/>
      <c r="AA94" s="1296"/>
      <c r="AB94" s="1296"/>
      <c r="AC94" s="1296"/>
      <c r="AD94" s="1296"/>
      <c r="AE94" s="1296"/>
      <c r="AF94" s="1296"/>
      <c r="AG94" s="1296"/>
      <c r="AH94" s="1296"/>
      <c r="AI94" s="1297"/>
    </row>
    <row r="95" spans="1:41" ht="15" customHeight="1">
      <c r="A95" s="1268"/>
      <c r="B95" s="1268"/>
      <c r="C95" s="1268"/>
      <c r="D95" s="1268"/>
      <c r="E95" s="1268"/>
      <c r="F95" s="1268"/>
      <c r="G95" s="1269"/>
      <c r="H95" s="1290" t="s">
        <v>537</v>
      </c>
      <c r="I95" s="1291"/>
      <c r="J95" s="1292"/>
      <c r="K95" s="1293"/>
      <c r="L95" s="7" t="s">
        <v>67</v>
      </c>
      <c r="M95" s="1294"/>
      <c r="N95" s="1293"/>
      <c r="O95" s="7" t="s">
        <v>51</v>
      </c>
      <c r="P95" s="1294"/>
      <c r="Q95" s="1293"/>
      <c r="R95" s="9" t="s">
        <v>53</v>
      </c>
      <c r="S95" s="1303"/>
      <c r="T95" s="1304"/>
      <c r="U95" s="1304"/>
      <c r="V95" s="1304"/>
      <c r="W95" s="1304"/>
      <c r="X95" s="1304"/>
      <c r="Y95" s="1304"/>
      <c r="Z95" s="1304"/>
      <c r="AA95" s="1304"/>
      <c r="AB95" s="1304"/>
      <c r="AC95" s="1304"/>
      <c r="AD95" s="1304"/>
      <c r="AE95" s="1304"/>
      <c r="AF95" s="1304"/>
      <c r="AG95" s="1304"/>
      <c r="AH95" s="1304"/>
      <c r="AI95" s="1305"/>
    </row>
    <row r="96" spans="1:41" ht="15" customHeight="1">
      <c r="A96" s="1271"/>
      <c r="B96" s="1271"/>
      <c r="C96" s="1271"/>
      <c r="D96" s="1271"/>
      <c r="E96" s="1271"/>
      <c r="F96" s="1271"/>
      <c r="G96" s="1272"/>
      <c r="H96" s="1290" t="s">
        <v>537</v>
      </c>
      <c r="I96" s="1291"/>
      <c r="J96" s="1292"/>
      <c r="K96" s="1293"/>
      <c r="L96" s="35" t="s">
        <v>67</v>
      </c>
      <c r="M96" s="1294"/>
      <c r="N96" s="1293"/>
      <c r="O96" s="35" t="s">
        <v>425</v>
      </c>
      <c r="P96" s="1294"/>
      <c r="Q96" s="1293"/>
      <c r="R96" s="67" t="s">
        <v>53</v>
      </c>
      <c r="S96" s="1295"/>
      <c r="T96" s="1296"/>
      <c r="U96" s="1296"/>
      <c r="V96" s="1296"/>
      <c r="W96" s="1296"/>
      <c r="X96" s="1296"/>
      <c r="Y96" s="1296"/>
      <c r="Z96" s="1296"/>
      <c r="AA96" s="1296"/>
      <c r="AB96" s="1296"/>
      <c r="AC96" s="1296"/>
      <c r="AD96" s="1296"/>
      <c r="AE96" s="1296"/>
      <c r="AF96" s="1296"/>
      <c r="AG96" s="1296"/>
      <c r="AH96" s="1296"/>
      <c r="AI96" s="1297"/>
    </row>
    <row r="97" spans="1:35" ht="15" customHeight="1">
      <c r="A97" s="1200" t="s">
        <v>540</v>
      </c>
      <c r="B97" s="1112"/>
      <c r="C97" s="1112"/>
      <c r="D97" s="1112"/>
      <c r="E97" s="1112"/>
      <c r="F97" s="1112"/>
      <c r="G97" s="1113"/>
      <c r="H97" s="1298" t="s">
        <v>514</v>
      </c>
      <c r="I97" s="1299"/>
      <c r="J97" s="1299"/>
      <c r="K97" s="1299"/>
      <c r="L97" s="1299"/>
      <c r="M97" s="1299"/>
      <c r="N97" s="1299"/>
      <c r="O97" s="1299"/>
      <c r="P97" s="1299"/>
      <c r="Q97" s="1299"/>
      <c r="R97" s="1299"/>
      <c r="S97" s="1299"/>
      <c r="T97" s="1299"/>
      <c r="U97" s="1299"/>
      <c r="V97" s="1299"/>
      <c r="W97" s="1299"/>
      <c r="X97" s="1299"/>
      <c r="Y97" s="1299"/>
      <c r="Z97" s="1299"/>
      <c r="AA97" s="1299"/>
      <c r="AB97" s="1299"/>
      <c r="AC97" s="1299"/>
      <c r="AD97" s="1299"/>
      <c r="AE97" s="1299"/>
      <c r="AF97" s="1299"/>
      <c r="AG97" s="1299"/>
      <c r="AH97" s="1299"/>
      <c r="AI97" s="1300"/>
    </row>
    <row r="98" spans="1:35" ht="15" customHeight="1">
      <c r="A98" s="1201"/>
      <c r="B98" s="1202"/>
      <c r="C98" s="1202"/>
      <c r="D98" s="1202"/>
      <c r="E98" s="1202"/>
      <c r="F98" s="1202"/>
      <c r="G98" s="1203"/>
      <c r="H98" s="1208" t="s">
        <v>708</v>
      </c>
      <c r="I98" s="1301"/>
      <c r="J98" s="1301"/>
      <c r="K98" s="1301"/>
      <c r="L98" s="1301"/>
      <c r="M98" s="1301"/>
      <c r="N98" s="1301"/>
      <c r="O98" s="1301"/>
      <c r="P98" s="1301"/>
      <c r="Q98" s="1301"/>
      <c r="R98" s="1301"/>
      <c r="S98" s="1301"/>
      <c r="T98" s="1301"/>
      <c r="U98" s="1301"/>
      <c r="V98" s="1301"/>
      <c r="W98" s="1301"/>
      <c r="X98" s="1301"/>
      <c r="Y98" s="1301"/>
      <c r="Z98" s="1301"/>
      <c r="AA98" s="1301"/>
      <c r="AB98" s="1301"/>
      <c r="AC98" s="1301"/>
      <c r="AD98" s="1301"/>
      <c r="AE98" s="1301"/>
      <c r="AF98" s="1301"/>
      <c r="AG98" s="1301"/>
      <c r="AH98" s="1301"/>
      <c r="AI98" s="1302" t="s">
        <v>735</v>
      </c>
    </row>
    <row r="99" spans="1:35" ht="15" customHeight="1">
      <c r="A99" s="1204"/>
      <c r="B99" s="1205"/>
      <c r="C99" s="1205"/>
      <c r="D99" s="1205"/>
      <c r="E99" s="1205"/>
      <c r="F99" s="1205"/>
      <c r="G99" s="1206"/>
      <c r="H99" s="1208"/>
      <c r="I99" s="1301"/>
      <c r="J99" s="1301"/>
      <c r="K99" s="1301"/>
      <c r="L99" s="1301"/>
      <c r="M99" s="1301"/>
      <c r="N99" s="1301"/>
      <c r="O99" s="1301"/>
      <c r="P99" s="1301"/>
      <c r="Q99" s="1301"/>
      <c r="R99" s="1301"/>
      <c r="S99" s="1301"/>
      <c r="T99" s="1301"/>
      <c r="U99" s="1301"/>
      <c r="V99" s="1301"/>
      <c r="W99" s="1301"/>
      <c r="X99" s="1301"/>
      <c r="Y99" s="1301"/>
      <c r="Z99" s="1301"/>
      <c r="AA99" s="1301"/>
      <c r="AB99" s="1301"/>
      <c r="AC99" s="1301"/>
      <c r="AD99" s="1301"/>
      <c r="AE99" s="1301"/>
      <c r="AF99" s="1301"/>
      <c r="AG99" s="1301"/>
      <c r="AH99" s="1301"/>
      <c r="AI99" s="1302"/>
    </row>
    <row r="100" spans="1:35" ht="15" customHeight="1">
      <c r="A100" s="1200" t="s">
        <v>541</v>
      </c>
      <c r="B100" s="1112"/>
      <c r="C100" s="1112"/>
      <c r="D100" s="1112"/>
      <c r="E100" s="1112"/>
      <c r="F100" s="1112"/>
      <c r="G100" s="1113"/>
      <c r="H100" s="980"/>
      <c r="I100" s="981"/>
      <c r="J100" s="981"/>
      <c r="K100" s="981"/>
      <c r="L100" s="899"/>
      <c r="M100" s="980" t="s">
        <v>60</v>
      </c>
      <c r="N100" s="981"/>
      <c r="O100" s="981"/>
      <c r="P100" s="981"/>
      <c r="Q100" s="981"/>
      <c r="R100" s="899"/>
      <c r="S100" s="980" t="s">
        <v>61</v>
      </c>
      <c r="T100" s="981"/>
      <c r="U100" s="981"/>
      <c r="V100" s="981"/>
      <c r="W100" s="981"/>
      <c r="X100" s="899"/>
      <c r="Y100" s="1285" t="s">
        <v>402</v>
      </c>
      <c r="Z100" s="1285" t="s">
        <v>736</v>
      </c>
      <c r="AA100" s="1285"/>
      <c r="AB100" s="1285"/>
      <c r="AC100" s="1285"/>
      <c r="AD100" s="1276"/>
      <c r="AE100" s="1277"/>
      <c r="AF100" s="1277"/>
      <c r="AG100" s="1277"/>
      <c r="AH100" s="1277"/>
      <c r="AI100" s="1278"/>
    </row>
    <row r="101" spans="1:35" ht="15" customHeight="1">
      <c r="A101" s="1201"/>
      <c r="B101" s="1202"/>
      <c r="C101" s="1202"/>
      <c r="D101" s="1202"/>
      <c r="E101" s="1202"/>
      <c r="F101" s="1202"/>
      <c r="G101" s="1203"/>
      <c r="H101" s="1163" t="s">
        <v>263</v>
      </c>
      <c r="I101" s="1164"/>
      <c r="J101" s="1164"/>
      <c r="K101" s="1164"/>
      <c r="L101" s="1165"/>
      <c r="M101" s="1282"/>
      <c r="N101" s="1283"/>
      <c r="O101" s="1283"/>
      <c r="P101" s="1283"/>
      <c r="Q101" s="1283"/>
      <c r="R101" s="1284"/>
      <c r="S101" s="1282"/>
      <c r="T101" s="1283"/>
      <c r="U101" s="1283"/>
      <c r="V101" s="1283"/>
      <c r="W101" s="1283"/>
      <c r="X101" s="1284"/>
      <c r="Y101" s="1285"/>
      <c r="Z101" s="1285"/>
      <c r="AA101" s="1285"/>
      <c r="AB101" s="1285"/>
      <c r="AC101" s="1285"/>
      <c r="AD101" s="1279"/>
      <c r="AE101" s="1280"/>
      <c r="AF101" s="1280"/>
      <c r="AG101" s="1280"/>
      <c r="AH101" s="1280"/>
      <c r="AI101" s="1281"/>
    </row>
    <row r="102" spans="1:35" ht="15" customHeight="1">
      <c r="A102" s="1201"/>
      <c r="B102" s="1202"/>
      <c r="C102" s="1202"/>
      <c r="D102" s="1202"/>
      <c r="E102" s="1202"/>
      <c r="F102" s="1202"/>
      <c r="G102" s="1203"/>
      <c r="H102" s="1163" t="s">
        <v>264</v>
      </c>
      <c r="I102" s="1164"/>
      <c r="J102" s="1164"/>
      <c r="K102" s="1164"/>
      <c r="L102" s="1165"/>
      <c r="M102" s="1282"/>
      <c r="N102" s="1283"/>
      <c r="O102" s="1283"/>
      <c r="P102" s="1283"/>
      <c r="Q102" s="1283"/>
      <c r="R102" s="1284"/>
      <c r="S102" s="1282"/>
      <c r="T102" s="1283"/>
      <c r="U102" s="1283"/>
      <c r="V102" s="1283"/>
      <c r="W102" s="1283"/>
      <c r="X102" s="1284"/>
      <c r="Y102" s="1285"/>
      <c r="Z102" s="1285" t="s">
        <v>401</v>
      </c>
      <c r="AA102" s="1285"/>
      <c r="AB102" s="1285"/>
      <c r="AC102" s="1285"/>
      <c r="AD102" s="1286"/>
      <c r="AE102" s="1286"/>
      <c r="AF102" s="1286"/>
      <c r="AG102" s="1286"/>
      <c r="AH102" s="1286"/>
      <c r="AI102" s="1286"/>
    </row>
    <row r="103" spans="1:35" ht="15" customHeight="1">
      <c r="A103" s="1204"/>
      <c r="B103" s="1205"/>
      <c r="C103" s="1205"/>
      <c r="D103" s="1205"/>
      <c r="E103" s="1205"/>
      <c r="F103" s="1205"/>
      <c r="G103" s="1206"/>
      <c r="H103" s="1163" t="s">
        <v>62</v>
      </c>
      <c r="I103" s="1164"/>
      <c r="J103" s="1164"/>
      <c r="K103" s="1164"/>
      <c r="L103" s="1165"/>
      <c r="M103" s="1287" t="str">
        <f>TEXT((M102-M101)*24,"0.0時間")</f>
        <v>0.0時間</v>
      </c>
      <c r="N103" s="1288"/>
      <c r="O103" s="1288"/>
      <c r="P103" s="1288"/>
      <c r="Q103" s="1288"/>
      <c r="R103" s="1289"/>
      <c r="S103" s="1287" t="str">
        <f>TEXT((S102-S101)*24,"0.0時間")</f>
        <v>0.0時間</v>
      </c>
      <c r="T103" s="1288"/>
      <c r="U103" s="1288"/>
      <c r="V103" s="1288"/>
      <c r="W103" s="1288"/>
      <c r="X103" s="1289"/>
      <c r="Y103" s="1285"/>
      <c r="Z103" s="1285"/>
      <c r="AA103" s="1285"/>
      <c r="AB103" s="1285"/>
      <c r="AC103" s="1285"/>
      <c r="AD103" s="1286"/>
      <c r="AE103" s="1286"/>
      <c r="AF103" s="1286"/>
      <c r="AG103" s="1286"/>
      <c r="AH103" s="1286"/>
      <c r="AI103" s="1286"/>
    </row>
    <row r="104" spans="1:35" ht="15" customHeight="1">
      <c r="A104" s="1200" t="s">
        <v>542</v>
      </c>
      <c r="B104" s="1112"/>
      <c r="C104" s="1112"/>
      <c r="D104" s="1112"/>
      <c r="E104" s="1112"/>
      <c r="F104" s="1112"/>
      <c r="G104" s="1573"/>
      <c r="H104" s="1576" t="s">
        <v>803</v>
      </c>
      <c r="I104" s="1576"/>
      <c r="J104" s="1576"/>
      <c r="K104" s="1576"/>
      <c r="L104" s="1576"/>
      <c r="M104" s="1577" t="s">
        <v>804</v>
      </c>
      <c r="N104" s="1578"/>
      <c r="O104" s="1578"/>
      <c r="P104" s="1578"/>
      <c r="Q104" s="1578"/>
      <c r="R104" s="1578"/>
      <c r="S104" s="1578"/>
      <c r="T104" s="1578"/>
      <c r="U104" s="1578"/>
      <c r="V104" s="1578"/>
      <c r="W104" s="1578"/>
      <c r="X104" s="1578"/>
      <c r="Y104" s="1578"/>
      <c r="Z104" s="1578"/>
      <c r="AA104" s="1578"/>
      <c r="AB104" s="1578"/>
      <c r="AC104" s="1578"/>
      <c r="AD104" s="1578"/>
      <c r="AE104" s="1578"/>
      <c r="AF104" s="1578"/>
      <c r="AG104" s="1578"/>
      <c r="AH104" s="1578"/>
      <c r="AI104" s="1580" t="s">
        <v>805</v>
      </c>
    </row>
    <row r="105" spans="1:35" ht="15" customHeight="1">
      <c r="A105" s="1201"/>
      <c r="B105" s="1202"/>
      <c r="C105" s="1202"/>
      <c r="D105" s="1202"/>
      <c r="E105" s="1202"/>
      <c r="F105" s="1202"/>
      <c r="G105" s="1574"/>
      <c r="H105" s="1576"/>
      <c r="I105" s="1576"/>
      <c r="J105" s="1576"/>
      <c r="K105" s="1576"/>
      <c r="L105" s="1576"/>
      <c r="M105" s="1577"/>
      <c r="N105" s="1579"/>
      <c r="O105" s="1579"/>
      <c r="P105" s="1579"/>
      <c r="Q105" s="1579"/>
      <c r="R105" s="1579"/>
      <c r="S105" s="1579"/>
      <c r="T105" s="1579"/>
      <c r="U105" s="1579"/>
      <c r="V105" s="1579"/>
      <c r="W105" s="1579"/>
      <c r="X105" s="1579"/>
      <c r="Y105" s="1579"/>
      <c r="Z105" s="1579"/>
      <c r="AA105" s="1579"/>
      <c r="AB105" s="1579"/>
      <c r="AC105" s="1579"/>
      <c r="AD105" s="1579"/>
      <c r="AE105" s="1579"/>
      <c r="AF105" s="1579"/>
      <c r="AG105" s="1579"/>
      <c r="AH105" s="1579"/>
      <c r="AI105" s="1581"/>
    </row>
    <row r="106" spans="1:35" ht="15" customHeight="1">
      <c r="A106" s="1201"/>
      <c r="B106" s="1202"/>
      <c r="C106" s="1202"/>
      <c r="D106" s="1202"/>
      <c r="E106" s="1202"/>
      <c r="F106" s="1202"/>
      <c r="G106" s="1574"/>
      <c r="H106" s="1582" t="s">
        <v>806</v>
      </c>
      <c r="I106" s="1583"/>
      <c r="J106" s="1583"/>
      <c r="K106" s="1583"/>
      <c r="L106" s="1583"/>
      <c r="M106" s="1586" t="s">
        <v>807</v>
      </c>
      <c r="N106" s="1587"/>
      <c r="O106" s="1588"/>
      <c r="P106" s="1588"/>
      <c r="Q106" s="1589" t="s">
        <v>808</v>
      </c>
      <c r="R106" s="1589"/>
      <c r="S106" s="1590"/>
      <c r="T106" s="1591" t="s">
        <v>809</v>
      </c>
      <c r="U106" s="1589"/>
      <c r="V106" s="1592"/>
      <c r="W106" s="1593"/>
      <c r="X106" s="1593"/>
      <c r="Y106" s="1589" t="s">
        <v>808</v>
      </c>
      <c r="Z106" s="1589"/>
      <c r="AA106" s="1594"/>
      <c r="AB106" s="1616"/>
      <c r="AC106" s="1617"/>
      <c r="AD106" s="1617"/>
      <c r="AE106" s="1617"/>
      <c r="AF106" s="1617"/>
      <c r="AG106" s="1617"/>
      <c r="AH106" s="1617"/>
      <c r="AI106" s="1618"/>
    </row>
    <row r="107" spans="1:35" ht="15" customHeight="1">
      <c r="A107" s="1204"/>
      <c r="B107" s="1205"/>
      <c r="C107" s="1205"/>
      <c r="D107" s="1205"/>
      <c r="E107" s="1205"/>
      <c r="F107" s="1205"/>
      <c r="G107" s="1575"/>
      <c r="H107" s="1584"/>
      <c r="I107" s="1585"/>
      <c r="J107" s="1585"/>
      <c r="K107" s="1585"/>
      <c r="L107" s="1585"/>
      <c r="M107" s="1586" t="s">
        <v>31</v>
      </c>
      <c r="N107" s="1587"/>
      <c r="O107" s="266" t="s">
        <v>810</v>
      </c>
      <c r="P107" s="1595"/>
      <c r="Q107" s="1595"/>
      <c r="R107" s="1595"/>
      <c r="S107" s="1595"/>
      <c r="T107" s="1595"/>
      <c r="U107" s="1595"/>
      <c r="V107" s="1595"/>
      <c r="W107" s="1595"/>
      <c r="X107" s="1595"/>
      <c r="Y107" s="1595"/>
      <c r="Z107" s="1595"/>
      <c r="AA107" s="1595"/>
      <c r="AB107" s="1595"/>
      <c r="AC107" s="1595"/>
      <c r="AD107" s="1595"/>
      <c r="AE107" s="1595"/>
      <c r="AF107" s="1595"/>
      <c r="AG107" s="1595"/>
      <c r="AH107" s="1595"/>
      <c r="AI107" s="267" t="s">
        <v>68</v>
      </c>
    </row>
    <row r="108" spans="1:35" ht="15" customHeight="1">
      <c r="A108" s="1274" t="s">
        <v>574</v>
      </c>
      <c r="B108" s="1274"/>
      <c r="C108" s="1274"/>
      <c r="D108" s="1274"/>
      <c r="E108" s="1274"/>
      <c r="F108" s="1274"/>
      <c r="G108" s="1274"/>
      <c r="H108" s="1274"/>
      <c r="I108" s="1274"/>
      <c r="J108" s="1274"/>
      <c r="K108" s="1274"/>
      <c r="L108" s="1274"/>
      <c r="M108" s="1274"/>
      <c r="N108" s="1274"/>
      <c r="O108" s="1274"/>
      <c r="P108" s="1274"/>
      <c r="Q108" s="1274"/>
      <c r="R108" s="1274"/>
      <c r="S108" s="1274"/>
      <c r="T108" s="1274"/>
      <c r="U108" s="1274"/>
      <c r="V108" s="1274"/>
      <c r="W108" s="1274"/>
      <c r="X108" s="1274"/>
      <c r="Y108" s="1274"/>
      <c r="Z108" s="1274"/>
      <c r="AA108" s="1274"/>
      <c r="AB108" s="1274"/>
      <c r="AC108" s="1274"/>
      <c r="AD108" s="1274"/>
      <c r="AE108" s="1274"/>
      <c r="AF108" s="1274"/>
      <c r="AG108" s="1274"/>
      <c r="AH108" s="1274"/>
      <c r="AI108" s="1274"/>
    </row>
    <row r="109" spans="1:35" ht="15" customHeight="1">
      <c r="A109" s="1200" t="s">
        <v>543</v>
      </c>
      <c r="B109" s="1112"/>
      <c r="C109" s="1112"/>
      <c r="D109" s="1112"/>
      <c r="E109" s="1112"/>
      <c r="F109" s="1112"/>
      <c r="G109" s="1113"/>
      <c r="H109" s="928"/>
      <c r="I109" s="992"/>
      <c r="J109" s="992"/>
      <c r="K109" s="992"/>
      <c r="L109" s="992"/>
      <c r="M109" s="992"/>
      <c r="N109" s="992"/>
      <c r="O109" s="1275" t="s">
        <v>1004</v>
      </c>
      <c r="P109" s="939"/>
      <c r="Q109" s="939"/>
      <c r="R109" s="939"/>
      <c r="S109" s="939"/>
      <c r="T109" s="939"/>
      <c r="U109" s="939"/>
      <c r="V109" s="939"/>
      <c r="W109" s="939"/>
      <c r="X109" s="939"/>
      <c r="Y109" s="939"/>
      <c r="Z109" s="939"/>
      <c r="AA109" s="939"/>
      <c r="AB109" s="939"/>
      <c r="AC109" s="939"/>
      <c r="AD109" s="939"/>
      <c r="AE109" s="939"/>
      <c r="AF109" s="939"/>
      <c r="AG109" s="939"/>
      <c r="AH109" s="939"/>
      <c r="AI109" s="940"/>
    </row>
    <row r="110" spans="1:35" ht="15" customHeight="1">
      <c r="A110" s="1204"/>
      <c r="B110" s="1205"/>
      <c r="C110" s="1205"/>
      <c r="D110" s="1205"/>
      <c r="E110" s="1205"/>
      <c r="F110" s="1205"/>
      <c r="G110" s="1206"/>
      <c r="H110" s="1211"/>
      <c r="I110" s="993"/>
      <c r="J110" s="993"/>
      <c r="K110" s="993"/>
      <c r="L110" s="993"/>
      <c r="M110" s="993"/>
      <c r="N110" s="993"/>
      <c r="O110" s="1211"/>
      <c r="P110" s="993"/>
      <c r="Q110" s="993"/>
      <c r="R110" s="993"/>
      <c r="S110" s="993"/>
      <c r="T110" s="993"/>
      <c r="U110" s="993"/>
      <c r="V110" s="993"/>
      <c r="W110" s="993"/>
      <c r="X110" s="993"/>
      <c r="Y110" s="993"/>
      <c r="Z110" s="993"/>
      <c r="AA110" s="993"/>
      <c r="AB110" s="993"/>
      <c r="AC110" s="993"/>
      <c r="AD110" s="993"/>
      <c r="AE110" s="993"/>
      <c r="AF110" s="993"/>
      <c r="AG110" s="993"/>
      <c r="AH110" s="993"/>
      <c r="AI110" s="1180"/>
    </row>
    <row r="111" spans="1:35" ht="15.95" customHeight="1">
      <c r="A111" s="1200" t="s">
        <v>544</v>
      </c>
      <c r="B111" s="1112"/>
      <c r="C111" s="1112"/>
      <c r="D111" s="1112"/>
      <c r="E111" s="1112"/>
      <c r="F111" s="1112"/>
      <c r="G111" s="1113"/>
      <c r="H111" s="1275" t="s">
        <v>381</v>
      </c>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40"/>
    </row>
    <row r="112" spans="1:35" ht="15.95" customHeight="1">
      <c r="A112" s="1201"/>
      <c r="B112" s="1202"/>
      <c r="C112" s="1202"/>
      <c r="D112" s="1202"/>
      <c r="E112" s="1202"/>
      <c r="F112" s="1202"/>
      <c r="G112" s="1203"/>
      <c r="H112" s="1211"/>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1180"/>
    </row>
    <row r="113" spans="1:60" ht="15.95" customHeight="1">
      <c r="A113" s="1201"/>
      <c r="B113" s="1202"/>
      <c r="C113" s="1202"/>
      <c r="D113" s="1202"/>
      <c r="E113" s="1202"/>
      <c r="F113" s="1202"/>
      <c r="G113" s="1203"/>
      <c r="H113" s="1275" t="s">
        <v>382</v>
      </c>
      <c r="I113" s="939"/>
      <c r="J113" s="939"/>
      <c r="K113" s="939"/>
      <c r="L113" s="939"/>
      <c r="M113" s="939"/>
      <c r="N113" s="939"/>
      <c r="O113" s="939"/>
      <c r="P113" s="939"/>
      <c r="Q113" s="939"/>
      <c r="R113" s="939"/>
      <c r="S113" s="939"/>
      <c r="T113" s="939"/>
      <c r="U113" s="939"/>
      <c r="V113" s="939"/>
      <c r="W113" s="939"/>
      <c r="X113" s="939"/>
      <c r="Y113" s="939"/>
      <c r="Z113" s="939"/>
      <c r="AA113" s="939"/>
      <c r="AB113" s="939"/>
      <c r="AC113" s="939"/>
      <c r="AD113" s="939"/>
      <c r="AE113" s="939"/>
      <c r="AF113" s="939"/>
      <c r="AG113" s="939"/>
      <c r="AH113" s="939"/>
      <c r="AI113" s="940"/>
    </row>
    <row r="114" spans="1:60" ht="15.95" customHeight="1">
      <c r="A114" s="1204"/>
      <c r="B114" s="1205"/>
      <c r="C114" s="1205"/>
      <c r="D114" s="1205"/>
      <c r="E114" s="1205"/>
      <c r="F114" s="1205"/>
      <c r="G114" s="1206"/>
      <c r="H114" s="1211"/>
      <c r="I114" s="993"/>
      <c r="J114" s="993"/>
      <c r="K114" s="993"/>
      <c r="L114" s="993"/>
      <c r="M114" s="993"/>
      <c r="N114" s="993"/>
      <c r="O114" s="993"/>
      <c r="P114" s="993"/>
      <c r="Q114" s="993"/>
      <c r="R114" s="993"/>
      <c r="S114" s="993"/>
      <c r="T114" s="993"/>
      <c r="U114" s="993"/>
      <c r="V114" s="993"/>
      <c r="W114" s="993"/>
      <c r="X114" s="993"/>
      <c r="Y114" s="993"/>
      <c r="Z114" s="993"/>
      <c r="AA114" s="993"/>
      <c r="AB114" s="993"/>
      <c r="AC114" s="993"/>
      <c r="AD114" s="993"/>
      <c r="AE114" s="993"/>
      <c r="AF114" s="993"/>
      <c r="AG114" s="993"/>
      <c r="AH114" s="993"/>
      <c r="AI114" s="1180"/>
      <c r="AK114" s="1263"/>
      <c r="AL114" s="1263"/>
      <c r="AM114" s="1263"/>
      <c r="AN114" s="1263"/>
      <c r="AO114" s="1263"/>
      <c r="AP114" s="1263"/>
      <c r="AQ114" s="1263"/>
      <c r="AR114" s="1263"/>
      <c r="AS114" s="1263"/>
      <c r="AT114" s="1263"/>
      <c r="AU114" s="1263"/>
      <c r="AV114" s="1263"/>
      <c r="AW114" s="1263"/>
      <c r="AX114" s="1263"/>
      <c r="AY114" s="1263"/>
      <c r="AZ114" s="1263"/>
      <c r="BA114" s="1263"/>
      <c r="BB114" s="1263"/>
      <c r="BC114" s="1263"/>
      <c r="BD114" s="1263"/>
      <c r="BE114" s="1263"/>
      <c r="BF114" s="1263"/>
      <c r="BG114" s="1263"/>
      <c r="BH114" s="1263"/>
    </row>
    <row r="115" spans="1:60" ht="9.75" customHeight="1">
      <c r="A115" s="433"/>
      <c r="B115" s="433"/>
      <c r="C115" s="433"/>
      <c r="D115" s="433"/>
      <c r="E115" s="433"/>
      <c r="F115" s="433"/>
      <c r="G115" s="433"/>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K115" s="1263"/>
      <c r="AL115" s="1263"/>
      <c r="AM115" s="1263"/>
      <c r="AN115" s="1263"/>
      <c r="AO115" s="1263"/>
      <c r="AP115" s="1263"/>
      <c r="AQ115" s="1263"/>
      <c r="AR115" s="1263"/>
      <c r="AS115" s="1263"/>
      <c r="AT115" s="1263"/>
      <c r="AU115" s="1263"/>
      <c r="AV115" s="1263"/>
      <c r="AW115" s="1263"/>
      <c r="AX115" s="1263"/>
      <c r="AY115" s="1263"/>
      <c r="AZ115" s="1263"/>
      <c r="BA115" s="1263"/>
      <c r="BB115" s="1263"/>
      <c r="BC115" s="1263"/>
      <c r="BD115" s="1263"/>
      <c r="BE115" s="1263"/>
      <c r="BF115" s="1263"/>
      <c r="BG115" s="1263"/>
      <c r="BH115" s="1263"/>
    </row>
    <row r="116" spans="1:60" ht="15" customHeight="1">
      <c r="A116" s="1264">
        <v>2</v>
      </c>
      <c r="B116" s="1264"/>
      <c r="C116" s="1264"/>
      <c r="D116" s="1264"/>
      <c r="E116" s="1264"/>
      <c r="F116" s="1264"/>
      <c r="G116" s="1264"/>
      <c r="H116" s="1264"/>
      <c r="I116" s="1264"/>
      <c r="J116" s="1264"/>
      <c r="K116" s="1264"/>
      <c r="L116" s="1264"/>
      <c r="M116" s="1264"/>
      <c r="N116" s="1264"/>
      <c r="O116" s="1264"/>
      <c r="P116" s="1264"/>
      <c r="Q116" s="1264"/>
      <c r="R116" s="1264"/>
      <c r="S116" s="1264"/>
      <c r="T116" s="1264"/>
      <c r="U116" s="1264"/>
      <c r="V116" s="1264"/>
      <c r="W116" s="1264"/>
      <c r="X116" s="1264"/>
      <c r="Y116" s="1264"/>
      <c r="Z116" s="1264"/>
      <c r="AA116" s="1264"/>
      <c r="AB116" s="1264"/>
      <c r="AC116" s="1264"/>
      <c r="AD116" s="1264"/>
      <c r="AE116" s="1264"/>
      <c r="AF116" s="1264"/>
      <c r="AG116" s="1264"/>
      <c r="AH116" s="1264"/>
      <c r="AI116" s="1264"/>
      <c r="AK116" s="1263"/>
      <c r="AL116" s="1263"/>
      <c r="AM116" s="1263"/>
      <c r="AN116" s="1263"/>
      <c r="AO116" s="1263"/>
      <c r="AP116" s="1263"/>
      <c r="AQ116" s="1263"/>
      <c r="AR116" s="1263"/>
      <c r="AS116" s="1263"/>
      <c r="AT116" s="1263"/>
      <c r="AU116" s="1263"/>
      <c r="AV116" s="1263"/>
      <c r="AW116" s="1263"/>
      <c r="AX116" s="1263"/>
      <c r="AY116" s="1263"/>
      <c r="AZ116" s="1263"/>
      <c r="BA116" s="1263"/>
      <c r="BB116" s="1263"/>
      <c r="BC116" s="1263"/>
      <c r="BD116" s="1263"/>
      <c r="BE116" s="1263"/>
      <c r="BF116" s="1263"/>
      <c r="BG116" s="1263"/>
      <c r="BH116" s="1263"/>
    </row>
    <row r="117" spans="1:60" ht="15" customHeight="1">
      <c r="A117" s="905" t="s">
        <v>548</v>
      </c>
      <c r="B117" s="1265"/>
      <c r="C117" s="1265"/>
      <c r="D117" s="1265"/>
      <c r="E117" s="1265"/>
      <c r="F117" s="1265"/>
      <c r="G117" s="1266"/>
      <c r="H117" s="1273" t="s">
        <v>99</v>
      </c>
      <c r="I117" s="1273"/>
      <c r="J117" s="1273"/>
      <c r="K117" s="1273"/>
      <c r="L117" s="1255" t="s">
        <v>383</v>
      </c>
      <c r="M117" s="1230"/>
      <c r="N117" s="1230"/>
      <c r="O117" s="1230"/>
      <c r="P117" s="1230"/>
      <c r="Q117" s="1230"/>
      <c r="R117" s="458"/>
      <c r="S117" s="1256" t="s">
        <v>384</v>
      </c>
      <c r="T117" s="1256"/>
      <c r="U117" s="1256"/>
      <c r="V117" s="1256"/>
      <c r="W117" s="1256"/>
      <c r="X117" s="1256"/>
      <c r="Y117" s="459"/>
      <c r="Z117" s="1256" t="s">
        <v>385</v>
      </c>
      <c r="AA117" s="1256"/>
      <c r="AB117" s="1256"/>
      <c r="AC117" s="1256"/>
      <c r="AD117" s="1256"/>
      <c r="AE117" s="1256"/>
      <c r="AF117" s="459"/>
      <c r="AG117" s="1256" t="s">
        <v>270</v>
      </c>
      <c r="AH117" s="1256"/>
      <c r="AI117" s="1257"/>
      <c r="AK117" s="1263"/>
      <c r="AL117" s="1263"/>
      <c r="AM117" s="1263"/>
      <c r="AN117" s="1263"/>
      <c r="AO117" s="1263"/>
      <c r="AP117" s="1263"/>
      <c r="AQ117" s="1263"/>
      <c r="AR117" s="1263"/>
      <c r="AS117" s="1263"/>
      <c r="AT117" s="1263"/>
      <c r="AU117" s="1263"/>
      <c r="AV117" s="1263"/>
      <c r="AW117" s="1263"/>
      <c r="AX117" s="1263"/>
      <c r="AY117" s="1263"/>
      <c r="AZ117" s="1263"/>
      <c r="BA117" s="1263"/>
      <c r="BB117" s="1263"/>
      <c r="BC117" s="1263"/>
      <c r="BD117" s="1263"/>
      <c r="BE117" s="1263"/>
      <c r="BF117" s="1263"/>
      <c r="BG117" s="1263"/>
      <c r="BH117" s="1263"/>
    </row>
    <row r="118" spans="1:60" ht="15" customHeight="1">
      <c r="A118" s="1267"/>
      <c r="B118" s="1268"/>
      <c r="C118" s="1268"/>
      <c r="D118" s="1268"/>
      <c r="E118" s="1268"/>
      <c r="F118" s="1268"/>
      <c r="G118" s="1269"/>
      <c r="H118" s="1273"/>
      <c r="I118" s="1273"/>
      <c r="J118" s="1273"/>
      <c r="K118" s="1273"/>
      <c r="L118" s="1259" t="s">
        <v>515</v>
      </c>
      <c r="M118" s="1259"/>
      <c r="N118" s="1259"/>
      <c r="O118" s="1259"/>
      <c r="P118" s="1259"/>
      <c r="Q118" s="1260"/>
      <c r="R118" s="1258"/>
      <c r="S118" s="1259"/>
      <c r="T118" s="1261"/>
      <c r="U118" s="1215"/>
      <c r="V118" s="1215"/>
      <c r="W118" s="1216"/>
      <c r="X118" s="1217"/>
      <c r="Y118" s="434" t="s">
        <v>67</v>
      </c>
      <c r="Z118" s="1218"/>
      <c r="AA118" s="1218"/>
      <c r="AB118" s="434" t="s">
        <v>28</v>
      </c>
      <c r="AC118" s="1218"/>
      <c r="AD118" s="1218"/>
      <c r="AE118" s="434" t="s">
        <v>53</v>
      </c>
      <c r="AF118" s="1249"/>
      <c r="AG118" s="1249"/>
      <c r="AH118" s="1249"/>
      <c r="AI118" s="1250"/>
      <c r="AK118" s="1263"/>
      <c r="AL118" s="1263"/>
      <c r="AM118" s="1263"/>
      <c r="AN118" s="1263"/>
      <c r="AO118" s="1263"/>
      <c r="AP118" s="1263"/>
      <c r="AQ118" s="1263"/>
      <c r="AR118" s="1263"/>
      <c r="AS118" s="1263"/>
      <c r="AT118" s="1263"/>
      <c r="AU118" s="1263"/>
      <c r="AV118" s="1263"/>
      <c r="AW118" s="1263"/>
      <c r="AX118" s="1263"/>
      <c r="AY118" s="1263"/>
      <c r="AZ118" s="1263"/>
      <c r="BA118" s="1263"/>
      <c r="BB118" s="1263"/>
      <c r="BC118" s="1263"/>
      <c r="BD118" s="1263"/>
      <c r="BE118" s="1263"/>
      <c r="BF118" s="1263"/>
      <c r="BG118" s="1263"/>
      <c r="BH118" s="1263"/>
    </row>
    <row r="119" spans="1:60" ht="15" customHeight="1">
      <c r="A119" s="1267"/>
      <c r="B119" s="1268"/>
      <c r="C119" s="1268"/>
      <c r="D119" s="1268"/>
      <c r="E119" s="1268"/>
      <c r="F119" s="1268"/>
      <c r="G119" s="1269"/>
      <c r="H119" s="1273"/>
      <c r="I119" s="1273"/>
      <c r="J119" s="1273"/>
      <c r="K119" s="1273"/>
      <c r="L119" s="1045" t="s">
        <v>157</v>
      </c>
      <c r="M119" s="1045"/>
      <c r="N119" s="1045"/>
      <c r="O119" s="1045"/>
      <c r="P119" s="1045"/>
      <c r="Q119" s="1045"/>
      <c r="R119" s="1193" t="s">
        <v>158</v>
      </c>
      <c r="S119" s="1045"/>
      <c r="T119" s="1262"/>
      <c r="U119" s="1215"/>
      <c r="V119" s="1215"/>
      <c r="W119" s="1216"/>
      <c r="X119" s="1217"/>
      <c r="Y119" s="29" t="s">
        <v>67</v>
      </c>
      <c r="Z119" s="1218"/>
      <c r="AA119" s="1218"/>
      <c r="AB119" s="434" t="s">
        <v>28</v>
      </c>
      <c r="AC119" s="1218"/>
      <c r="AD119" s="1218"/>
      <c r="AE119" s="185" t="s">
        <v>53</v>
      </c>
      <c r="AF119" s="1004" t="s">
        <v>738</v>
      </c>
      <c r="AG119" s="1004"/>
      <c r="AH119" s="1004"/>
      <c r="AI119" s="1239"/>
      <c r="AK119" s="1263"/>
      <c r="AL119" s="1263"/>
      <c r="AM119" s="1263"/>
      <c r="AN119" s="1263"/>
      <c r="AO119" s="1263"/>
      <c r="AP119" s="1263"/>
      <c r="AQ119" s="1263"/>
      <c r="AR119" s="1263"/>
      <c r="AS119" s="1263"/>
      <c r="AT119" s="1263"/>
      <c r="AU119" s="1263"/>
      <c r="AV119" s="1263"/>
      <c r="AW119" s="1263"/>
      <c r="AX119" s="1263"/>
      <c r="AY119" s="1263"/>
      <c r="AZ119" s="1263"/>
      <c r="BA119" s="1263"/>
      <c r="BB119" s="1263"/>
      <c r="BC119" s="1263"/>
      <c r="BD119" s="1263"/>
      <c r="BE119" s="1263"/>
      <c r="BF119" s="1263"/>
      <c r="BG119" s="1263"/>
      <c r="BH119" s="1263"/>
    </row>
    <row r="120" spans="1:60" ht="15" customHeight="1">
      <c r="A120" s="1267"/>
      <c r="B120" s="1268"/>
      <c r="C120" s="1268"/>
      <c r="D120" s="1268"/>
      <c r="E120" s="1268"/>
      <c r="F120" s="1268"/>
      <c r="G120" s="1269"/>
      <c r="H120" s="1273" t="s">
        <v>101</v>
      </c>
      <c r="I120" s="1273"/>
      <c r="J120" s="1273"/>
      <c r="K120" s="1273"/>
      <c r="L120" s="1253" t="s">
        <v>383</v>
      </c>
      <c r="M120" s="1254"/>
      <c r="N120" s="1254"/>
      <c r="O120" s="1254"/>
      <c r="P120" s="1254"/>
      <c r="Q120" s="1255"/>
      <c r="R120" s="458"/>
      <c r="S120" s="1256" t="s">
        <v>384</v>
      </c>
      <c r="T120" s="1256"/>
      <c r="U120" s="1256"/>
      <c r="V120" s="1256"/>
      <c r="W120" s="1256"/>
      <c r="X120" s="1256"/>
      <c r="Y120" s="459"/>
      <c r="Z120" s="1256" t="s">
        <v>385</v>
      </c>
      <c r="AA120" s="1256"/>
      <c r="AB120" s="1256"/>
      <c r="AC120" s="1256"/>
      <c r="AD120" s="1256"/>
      <c r="AE120" s="1256"/>
      <c r="AF120" s="459"/>
      <c r="AG120" s="1256" t="s">
        <v>270</v>
      </c>
      <c r="AH120" s="1256"/>
      <c r="AI120" s="1257"/>
      <c r="AK120" s="1263"/>
      <c r="AL120" s="1263"/>
      <c r="AM120" s="1263"/>
      <c r="AN120" s="1263"/>
      <c r="AO120" s="1263"/>
      <c r="AP120" s="1263"/>
      <c r="AQ120" s="1263"/>
      <c r="AR120" s="1263"/>
      <c r="AS120" s="1263"/>
      <c r="AT120" s="1263"/>
      <c r="AU120" s="1263"/>
      <c r="AV120" s="1263"/>
      <c r="AW120" s="1263"/>
      <c r="AX120" s="1263"/>
      <c r="AY120" s="1263"/>
      <c r="AZ120" s="1263"/>
      <c r="BA120" s="1263"/>
      <c r="BB120" s="1263"/>
      <c r="BC120" s="1263"/>
      <c r="BD120" s="1263"/>
      <c r="BE120" s="1263"/>
      <c r="BF120" s="1263"/>
      <c r="BG120" s="1263"/>
      <c r="BH120" s="1263"/>
    </row>
    <row r="121" spans="1:60" ht="15" customHeight="1">
      <c r="A121" s="1267"/>
      <c r="B121" s="1268"/>
      <c r="C121" s="1268"/>
      <c r="D121" s="1268"/>
      <c r="E121" s="1268"/>
      <c r="F121" s="1268"/>
      <c r="G121" s="1269"/>
      <c r="H121" s="1273"/>
      <c r="I121" s="1273"/>
      <c r="J121" s="1273"/>
      <c r="K121" s="1273"/>
      <c r="L121" s="1258" t="s">
        <v>515</v>
      </c>
      <c r="M121" s="1259"/>
      <c r="N121" s="1259"/>
      <c r="O121" s="1259"/>
      <c r="P121" s="1259"/>
      <c r="Q121" s="1260"/>
      <c r="R121" s="1258"/>
      <c r="S121" s="1259"/>
      <c r="T121" s="1261"/>
      <c r="U121" s="1215"/>
      <c r="V121" s="1215"/>
      <c r="W121" s="1216"/>
      <c r="X121" s="1217"/>
      <c r="Y121" s="434" t="s">
        <v>67</v>
      </c>
      <c r="Z121" s="1218"/>
      <c r="AA121" s="1218"/>
      <c r="AB121" s="434" t="s">
        <v>28</v>
      </c>
      <c r="AC121" s="1218"/>
      <c r="AD121" s="1218"/>
      <c r="AE121" s="434" t="s">
        <v>53</v>
      </c>
      <c r="AF121" s="1249"/>
      <c r="AG121" s="1249"/>
      <c r="AH121" s="1249"/>
      <c r="AI121" s="1250"/>
      <c r="AK121" s="1263"/>
      <c r="AL121" s="1263"/>
      <c r="AM121" s="1263"/>
      <c r="AN121" s="1263"/>
      <c r="AO121" s="1263"/>
      <c r="AP121" s="1263"/>
      <c r="AQ121" s="1263"/>
      <c r="AR121" s="1263"/>
      <c r="AS121" s="1263"/>
      <c r="AT121" s="1263"/>
      <c r="AU121" s="1263"/>
      <c r="AV121" s="1263"/>
      <c r="AW121" s="1263"/>
      <c r="AX121" s="1263"/>
      <c r="AY121" s="1263"/>
      <c r="AZ121" s="1263"/>
      <c r="BA121" s="1263"/>
      <c r="BB121" s="1263"/>
      <c r="BC121" s="1263"/>
      <c r="BD121" s="1263"/>
      <c r="BE121" s="1263"/>
      <c r="BF121" s="1263"/>
      <c r="BG121" s="1263"/>
      <c r="BH121" s="1263"/>
    </row>
    <row r="122" spans="1:60" ht="15" customHeight="1">
      <c r="A122" s="1267"/>
      <c r="B122" s="1268"/>
      <c r="C122" s="1268"/>
      <c r="D122" s="1268"/>
      <c r="E122" s="1268"/>
      <c r="F122" s="1268"/>
      <c r="G122" s="1269"/>
      <c r="H122" s="1273"/>
      <c r="I122" s="1273"/>
      <c r="J122" s="1273"/>
      <c r="K122" s="1273"/>
      <c r="L122" s="1001" t="s">
        <v>157</v>
      </c>
      <c r="M122" s="1002"/>
      <c r="N122" s="1002"/>
      <c r="O122" s="1002"/>
      <c r="P122" s="1002"/>
      <c r="Q122" s="1003"/>
      <c r="R122" s="1001" t="s">
        <v>158</v>
      </c>
      <c r="S122" s="1002"/>
      <c r="T122" s="1251"/>
      <c r="U122" s="1215"/>
      <c r="V122" s="1215"/>
      <c r="W122" s="1216"/>
      <c r="X122" s="1217"/>
      <c r="Y122" s="29" t="s">
        <v>67</v>
      </c>
      <c r="Z122" s="1218"/>
      <c r="AA122" s="1218"/>
      <c r="AB122" s="434" t="s">
        <v>28</v>
      </c>
      <c r="AC122" s="1218"/>
      <c r="AD122" s="1218"/>
      <c r="AE122" s="185" t="s">
        <v>53</v>
      </c>
      <c r="AF122" s="1228" t="s">
        <v>739</v>
      </c>
      <c r="AG122" s="1228"/>
      <c r="AH122" s="1228"/>
      <c r="AI122" s="1229"/>
      <c r="AK122" s="1263"/>
      <c r="AL122" s="1263"/>
      <c r="AM122" s="1263"/>
      <c r="AN122" s="1263"/>
      <c r="AO122" s="1263"/>
      <c r="AP122" s="1263"/>
      <c r="AQ122" s="1263"/>
      <c r="AR122" s="1263"/>
      <c r="AS122" s="1263"/>
      <c r="AT122" s="1263"/>
      <c r="AU122" s="1263"/>
      <c r="AV122" s="1263"/>
      <c r="AW122" s="1263"/>
      <c r="AX122" s="1263"/>
      <c r="AY122" s="1263"/>
      <c r="AZ122" s="1263"/>
      <c r="BA122" s="1263"/>
      <c r="BB122" s="1263"/>
      <c r="BC122" s="1263"/>
      <c r="BD122" s="1263"/>
      <c r="BE122" s="1263"/>
      <c r="BF122" s="1263"/>
      <c r="BG122" s="1263"/>
      <c r="BH122" s="1263"/>
    </row>
    <row r="123" spans="1:60" ht="15" customHeight="1">
      <c r="A123" s="1267"/>
      <c r="B123" s="1268"/>
      <c r="C123" s="1268"/>
      <c r="D123" s="1268"/>
      <c r="E123" s="1268"/>
      <c r="F123" s="1268"/>
      <c r="G123" s="1269"/>
      <c r="H123" s="1252" t="s">
        <v>549</v>
      </c>
      <c r="I123" s="1252"/>
      <c r="J123" s="1252"/>
      <c r="K123" s="1252"/>
      <c r="L123" s="1253" t="s">
        <v>383</v>
      </c>
      <c r="M123" s="1254"/>
      <c r="N123" s="1254"/>
      <c r="O123" s="1254"/>
      <c r="P123" s="1254"/>
      <c r="Q123" s="1255"/>
      <c r="R123" s="458"/>
      <c r="S123" s="1256" t="s">
        <v>384</v>
      </c>
      <c r="T123" s="1256"/>
      <c r="U123" s="1256"/>
      <c r="V123" s="1256"/>
      <c r="W123" s="1256"/>
      <c r="X123" s="1256"/>
      <c r="Y123" s="459"/>
      <c r="Z123" s="1256" t="s">
        <v>385</v>
      </c>
      <c r="AA123" s="1256"/>
      <c r="AB123" s="1256"/>
      <c r="AC123" s="1256"/>
      <c r="AD123" s="1256"/>
      <c r="AE123" s="1256"/>
      <c r="AF123" s="459"/>
      <c r="AG123" s="1256" t="s">
        <v>270</v>
      </c>
      <c r="AH123" s="1256"/>
      <c r="AI123" s="1257"/>
      <c r="AK123" s="1263"/>
      <c r="AL123" s="1263"/>
      <c r="AM123" s="1263"/>
      <c r="AN123" s="1263"/>
      <c r="AO123" s="1263"/>
      <c r="AP123" s="1263"/>
      <c r="AQ123" s="1263"/>
      <c r="AR123" s="1263"/>
      <c r="AS123" s="1263"/>
      <c r="AT123" s="1263"/>
      <c r="AU123" s="1263"/>
      <c r="AV123" s="1263"/>
      <c r="AW123" s="1263"/>
      <c r="AX123" s="1263"/>
      <c r="AY123" s="1263"/>
      <c r="AZ123" s="1263"/>
      <c r="BA123" s="1263"/>
      <c r="BB123" s="1263"/>
      <c r="BC123" s="1263"/>
      <c r="BD123" s="1263"/>
      <c r="BE123" s="1263"/>
      <c r="BF123" s="1263"/>
      <c r="BG123" s="1263"/>
      <c r="BH123" s="1263"/>
    </row>
    <row r="124" spans="1:60" ht="15" customHeight="1">
      <c r="A124" s="1267"/>
      <c r="B124" s="1268"/>
      <c r="C124" s="1268"/>
      <c r="D124" s="1268"/>
      <c r="E124" s="1268"/>
      <c r="F124" s="1268"/>
      <c r="G124" s="1269"/>
      <c r="H124" s="1252"/>
      <c r="I124" s="1252"/>
      <c r="J124" s="1252"/>
      <c r="K124" s="1252"/>
      <c r="L124" s="1258" t="s">
        <v>515</v>
      </c>
      <c r="M124" s="1259"/>
      <c r="N124" s="1259"/>
      <c r="O124" s="1259"/>
      <c r="P124" s="1259"/>
      <c r="Q124" s="1260"/>
      <c r="R124" s="1258"/>
      <c r="S124" s="1259"/>
      <c r="T124" s="1261"/>
      <c r="U124" s="1215"/>
      <c r="V124" s="1215"/>
      <c r="W124" s="1216"/>
      <c r="X124" s="1217"/>
      <c r="Y124" s="434" t="s">
        <v>67</v>
      </c>
      <c r="Z124" s="1218"/>
      <c r="AA124" s="1218"/>
      <c r="AB124" s="434" t="s">
        <v>28</v>
      </c>
      <c r="AC124" s="1218"/>
      <c r="AD124" s="1218"/>
      <c r="AE124" s="434" t="s">
        <v>53</v>
      </c>
      <c r="AF124" s="1249"/>
      <c r="AG124" s="1249"/>
      <c r="AH124" s="1249"/>
      <c r="AI124" s="1250"/>
      <c r="AK124" s="1263"/>
      <c r="AL124" s="1263"/>
      <c r="AM124" s="1263"/>
      <c r="AN124" s="1263"/>
      <c r="AO124" s="1263"/>
      <c r="AP124" s="1263"/>
      <c r="AQ124" s="1263"/>
      <c r="AR124" s="1263"/>
      <c r="AS124" s="1263"/>
      <c r="AT124" s="1263"/>
      <c r="AU124" s="1263"/>
      <c r="AV124" s="1263"/>
      <c r="AW124" s="1263"/>
      <c r="AX124" s="1263"/>
      <c r="AY124" s="1263"/>
      <c r="AZ124" s="1263"/>
      <c r="BA124" s="1263"/>
      <c r="BB124" s="1263"/>
      <c r="BC124" s="1263"/>
      <c r="BD124" s="1263"/>
      <c r="BE124" s="1263"/>
      <c r="BF124" s="1263"/>
      <c r="BG124" s="1263"/>
      <c r="BH124" s="1263"/>
    </row>
    <row r="125" spans="1:60" ht="15" customHeight="1">
      <c r="A125" s="1270"/>
      <c r="B125" s="1271"/>
      <c r="C125" s="1271"/>
      <c r="D125" s="1271"/>
      <c r="E125" s="1271"/>
      <c r="F125" s="1271"/>
      <c r="G125" s="1272"/>
      <c r="H125" s="1252"/>
      <c r="I125" s="1252"/>
      <c r="J125" s="1252"/>
      <c r="K125" s="1252"/>
      <c r="L125" s="1001" t="s">
        <v>157</v>
      </c>
      <c r="M125" s="1002"/>
      <c r="N125" s="1002"/>
      <c r="O125" s="1002"/>
      <c r="P125" s="1002"/>
      <c r="Q125" s="1003"/>
      <c r="R125" s="1001" t="s">
        <v>158</v>
      </c>
      <c r="S125" s="1002"/>
      <c r="T125" s="1251"/>
      <c r="U125" s="1215"/>
      <c r="V125" s="1215"/>
      <c r="W125" s="1216"/>
      <c r="X125" s="1217"/>
      <c r="Y125" s="29" t="s">
        <v>67</v>
      </c>
      <c r="Z125" s="1218"/>
      <c r="AA125" s="1218"/>
      <c r="AB125" s="434" t="s">
        <v>28</v>
      </c>
      <c r="AC125" s="1218"/>
      <c r="AD125" s="1218"/>
      <c r="AE125" s="371" t="s">
        <v>53</v>
      </c>
      <c r="AF125" s="1228" t="s">
        <v>739</v>
      </c>
      <c r="AG125" s="1228"/>
      <c r="AH125" s="1228"/>
      <c r="AI125" s="1229"/>
      <c r="AK125" s="1263"/>
      <c r="AL125" s="1263"/>
      <c r="AM125" s="1263"/>
      <c r="AN125" s="1263"/>
      <c r="AO125" s="1263"/>
      <c r="AP125" s="1263"/>
      <c r="AQ125" s="1263"/>
      <c r="AR125" s="1263"/>
      <c r="AS125" s="1263"/>
      <c r="AT125" s="1263"/>
      <c r="AU125" s="1263"/>
      <c r="AV125" s="1263"/>
      <c r="AW125" s="1263"/>
      <c r="AX125" s="1263"/>
      <c r="AY125" s="1263"/>
      <c r="AZ125" s="1263"/>
      <c r="BA125" s="1263"/>
      <c r="BB125" s="1263"/>
      <c r="BC125" s="1263"/>
      <c r="BD125" s="1263"/>
      <c r="BE125" s="1263"/>
      <c r="BF125" s="1263"/>
      <c r="BG125" s="1263"/>
      <c r="BH125" s="1263"/>
    </row>
    <row r="126" spans="1:60" ht="15" customHeight="1">
      <c r="A126" s="1200" t="s">
        <v>546</v>
      </c>
      <c r="B126" s="1112"/>
      <c r="C126" s="1112"/>
      <c r="D126" s="1112"/>
      <c r="E126" s="1112"/>
      <c r="F126" s="1112"/>
      <c r="G126" s="1113"/>
      <c r="H126" s="1108" t="s">
        <v>242</v>
      </c>
      <c r="I126" s="906"/>
      <c r="J126" s="906"/>
      <c r="K126" s="907"/>
      <c r="L126" s="1230" t="s">
        <v>654</v>
      </c>
      <c r="M126" s="1230"/>
      <c r="N126" s="1230"/>
      <c r="O126" s="1230"/>
      <c r="P126" s="1230"/>
      <c r="Q126" s="1230"/>
      <c r="R126" s="187"/>
      <c r="S126" s="1231" t="s">
        <v>268</v>
      </c>
      <c r="T126" s="1231"/>
      <c r="U126" s="1231"/>
      <c r="V126" s="1231"/>
      <c r="W126" s="1231"/>
      <c r="X126" s="186"/>
      <c r="Y126" s="186"/>
      <c r="Z126" s="1231" t="s">
        <v>269</v>
      </c>
      <c r="AA126" s="1231"/>
      <c r="AB126" s="1231"/>
      <c r="AC126" s="1231"/>
      <c r="AD126" s="1231"/>
      <c r="AE126" s="186"/>
      <c r="AF126" s="186"/>
      <c r="AG126" s="1231" t="s">
        <v>270</v>
      </c>
      <c r="AH126" s="1231"/>
      <c r="AI126" s="1232"/>
    </row>
    <row r="127" spans="1:60" ht="15" customHeight="1">
      <c r="A127" s="1201"/>
      <c r="B127" s="1202"/>
      <c r="C127" s="1202"/>
      <c r="D127" s="1202"/>
      <c r="E127" s="1202"/>
      <c r="F127" s="1202"/>
      <c r="G127" s="1203"/>
      <c r="H127" s="908"/>
      <c r="I127" s="909"/>
      <c r="J127" s="909"/>
      <c r="K127" s="910"/>
      <c r="L127" s="1197" t="s">
        <v>243</v>
      </c>
      <c r="M127" s="1197"/>
      <c r="N127" s="1197"/>
      <c r="O127" s="1197"/>
      <c r="P127" s="1197"/>
      <c r="Q127" s="1197"/>
      <c r="R127" s="1233"/>
      <c r="S127" s="1235"/>
      <c r="T127" s="1235"/>
      <c r="U127" s="1235"/>
      <c r="V127" s="1235"/>
      <c r="W127" s="1235"/>
      <c r="X127" s="1235"/>
      <c r="Y127" s="1235"/>
      <c r="Z127" s="1235"/>
      <c r="AA127" s="1235"/>
      <c r="AB127" s="1235"/>
      <c r="AC127" s="1235"/>
      <c r="AD127" s="1235"/>
      <c r="AE127" s="1235"/>
      <c r="AF127" s="1235"/>
      <c r="AG127" s="1235"/>
      <c r="AH127" s="1235"/>
      <c r="AI127" s="1237"/>
    </row>
    <row r="128" spans="1:60" ht="15" customHeight="1">
      <c r="A128" s="1201"/>
      <c r="B128" s="1202"/>
      <c r="C128" s="1202"/>
      <c r="D128" s="1202"/>
      <c r="E128" s="1202"/>
      <c r="F128" s="1202"/>
      <c r="G128" s="1203"/>
      <c r="H128" s="911"/>
      <c r="I128" s="912"/>
      <c r="J128" s="912"/>
      <c r="K128" s="913"/>
      <c r="L128" s="979"/>
      <c r="M128" s="979"/>
      <c r="N128" s="979"/>
      <c r="O128" s="979"/>
      <c r="P128" s="979"/>
      <c r="Q128" s="979"/>
      <c r="R128" s="1234"/>
      <c r="S128" s="1236"/>
      <c r="T128" s="1236"/>
      <c r="U128" s="1236"/>
      <c r="V128" s="1236"/>
      <c r="W128" s="1236"/>
      <c r="X128" s="1236"/>
      <c r="Y128" s="1236"/>
      <c r="Z128" s="1236"/>
      <c r="AA128" s="1236"/>
      <c r="AB128" s="1236"/>
      <c r="AC128" s="1236"/>
      <c r="AD128" s="1236"/>
      <c r="AE128" s="1236"/>
      <c r="AF128" s="1236"/>
      <c r="AG128" s="1236"/>
      <c r="AH128" s="1236"/>
      <c r="AI128" s="1238"/>
    </row>
    <row r="129" spans="1:56" ht="15" customHeight="1">
      <c r="A129" s="1201"/>
      <c r="B129" s="1202"/>
      <c r="C129" s="1202"/>
      <c r="D129" s="1202"/>
      <c r="E129" s="1202"/>
      <c r="F129" s="1202"/>
      <c r="G129" s="1203"/>
      <c r="H129" s="1108" t="s">
        <v>155</v>
      </c>
      <c r="I129" s="906"/>
      <c r="J129" s="906"/>
      <c r="K129" s="907"/>
      <c r="L129" s="998" t="s">
        <v>156</v>
      </c>
      <c r="M129" s="999"/>
      <c r="N129" s="999"/>
      <c r="O129" s="999"/>
      <c r="P129" s="999"/>
      <c r="Q129" s="1000"/>
      <c r="R129" s="34"/>
      <c r="S129" s="1224" t="s">
        <v>268</v>
      </c>
      <c r="T129" s="1224"/>
      <c r="U129" s="1224"/>
      <c r="V129" s="1224"/>
      <c r="W129" s="1224"/>
      <c r="X129" s="118"/>
      <c r="Y129" s="118"/>
      <c r="Z129" s="1224" t="s">
        <v>269</v>
      </c>
      <c r="AA129" s="1224"/>
      <c r="AB129" s="1224"/>
      <c r="AC129" s="1224"/>
      <c r="AD129" s="1224"/>
      <c r="AE129" s="118"/>
      <c r="AF129" s="118"/>
      <c r="AG129" s="1224" t="s">
        <v>270</v>
      </c>
      <c r="AH129" s="1224"/>
      <c r="AI129" s="1225"/>
    </row>
    <row r="130" spans="1:56" ht="15" customHeight="1">
      <c r="A130" s="1201"/>
      <c r="B130" s="1202"/>
      <c r="C130" s="1202"/>
      <c r="D130" s="1202"/>
      <c r="E130" s="1202"/>
      <c r="F130" s="1202"/>
      <c r="G130" s="1203"/>
      <c r="H130" s="908"/>
      <c r="I130" s="909"/>
      <c r="J130" s="909"/>
      <c r="K130" s="910"/>
      <c r="L130" s="1212" t="s">
        <v>551</v>
      </c>
      <c r="M130" s="1213"/>
      <c r="N130" s="1213"/>
      <c r="O130" s="1213"/>
      <c r="P130" s="1213"/>
      <c r="Q130" s="1214"/>
      <c r="R130" s="105"/>
      <c r="S130" s="456"/>
      <c r="T130" s="456"/>
      <c r="U130" s="1226" t="s">
        <v>1108</v>
      </c>
      <c r="V130" s="1227"/>
      <c r="W130" s="1216"/>
      <c r="X130" s="1217"/>
      <c r="Y130" s="435" t="s">
        <v>67</v>
      </c>
      <c r="Z130" s="1218"/>
      <c r="AA130" s="1218"/>
      <c r="AB130" s="434" t="s">
        <v>28</v>
      </c>
      <c r="AC130" s="1218"/>
      <c r="AD130" s="1218"/>
      <c r="AE130" s="434" t="s">
        <v>53</v>
      </c>
      <c r="AF130" s="106"/>
      <c r="AG130" s="456"/>
      <c r="AH130" s="456"/>
      <c r="AI130" s="107"/>
    </row>
    <row r="131" spans="1:56" ht="15" customHeight="1">
      <c r="A131" s="1201"/>
      <c r="B131" s="1202"/>
      <c r="C131" s="1202"/>
      <c r="D131" s="1202"/>
      <c r="E131" s="1202"/>
      <c r="F131" s="1202"/>
      <c r="G131" s="1203"/>
      <c r="H131" s="908"/>
      <c r="I131" s="909"/>
      <c r="J131" s="909"/>
      <c r="K131" s="910"/>
      <c r="L131" s="1193" t="s">
        <v>157</v>
      </c>
      <c r="M131" s="1045"/>
      <c r="N131" s="1045"/>
      <c r="O131" s="1045"/>
      <c r="P131" s="1045"/>
      <c r="Q131" s="1046"/>
      <c r="R131" s="1208" t="s">
        <v>158</v>
      </c>
      <c r="S131" s="1209"/>
      <c r="T131" s="1223"/>
      <c r="U131" s="1215" t="s">
        <v>1108</v>
      </c>
      <c r="V131" s="1215"/>
      <c r="W131" s="1216"/>
      <c r="X131" s="1217"/>
      <c r="Y131" s="461" t="s">
        <v>67</v>
      </c>
      <c r="Z131" s="1218"/>
      <c r="AA131" s="1218"/>
      <c r="AB131" s="434" t="s">
        <v>28</v>
      </c>
      <c r="AC131" s="1218"/>
      <c r="AD131" s="1218"/>
      <c r="AE131" s="8" t="s">
        <v>53</v>
      </c>
      <c r="AF131" s="1004" t="s">
        <v>740</v>
      </c>
      <c r="AG131" s="1004"/>
      <c r="AH131" s="1004"/>
      <c r="AI131" s="1239"/>
    </row>
    <row r="132" spans="1:56" ht="15" customHeight="1">
      <c r="A132" s="1201"/>
      <c r="B132" s="1202"/>
      <c r="C132" s="1202"/>
      <c r="D132" s="1202"/>
      <c r="E132" s="1202"/>
      <c r="F132" s="1202"/>
      <c r="G132" s="1203"/>
      <c r="H132" s="1200" t="s">
        <v>285</v>
      </c>
      <c r="I132" s="1240"/>
      <c r="J132" s="1240"/>
      <c r="K132" s="1241"/>
      <c r="L132" s="1248" t="s">
        <v>286</v>
      </c>
      <c r="M132" s="1248"/>
      <c r="N132" s="1248"/>
      <c r="O132" s="1248"/>
      <c r="P132" s="1248"/>
      <c r="Q132" s="1248"/>
      <c r="R132" s="187"/>
      <c r="S132" s="1231" t="s">
        <v>268</v>
      </c>
      <c r="T132" s="1231"/>
      <c r="U132" s="1231"/>
      <c r="V132" s="1231"/>
      <c r="W132" s="1231"/>
      <c r="X132" s="186"/>
      <c r="Y132" s="186"/>
      <c r="Z132" s="1231" t="s">
        <v>269</v>
      </c>
      <c r="AA132" s="1231"/>
      <c r="AB132" s="1231"/>
      <c r="AC132" s="1231"/>
      <c r="AD132" s="1231"/>
      <c r="AE132" s="186"/>
      <c r="AF132" s="186"/>
      <c r="AG132" s="1231" t="s">
        <v>270</v>
      </c>
      <c r="AH132" s="1231"/>
      <c r="AI132" s="1232"/>
    </row>
    <row r="133" spans="1:56" ht="15" customHeight="1">
      <c r="A133" s="1201"/>
      <c r="B133" s="1202"/>
      <c r="C133" s="1202"/>
      <c r="D133" s="1202"/>
      <c r="E133" s="1202"/>
      <c r="F133" s="1202"/>
      <c r="G133" s="1203"/>
      <c r="H133" s="1242"/>
      <c r="I133" s="1243"/>
      <c r="J133" s="1243"/>
      <c r="K133" s="1244"/>
      <c r="L133" s="1051" t="s">
        <v>287</v>
      </c>
      <c r="M133" s="1051"/>
      <c r="N133" s="1051"/>
      <c r="O133" s="1051"/>
      <c r="P133" s="1051"/>
      <c r="Q133" s="1051"/>
      <c r="R133" s="33"/>
      <c r="S133" s="1221" t="s">
        <v>288</v>
      </c>
      <c r="T133" s="1221"/>
      <c r="U133" s="1221"/>
      <c r="V133" s="1221"/>
      <c r="W133" s="1221"/>
      <c r="X133" s="36"/>
      <c r="Y133" s="36"/>
      <c r="Z133" s="1221" t="s">
        <v>289</v>
      </c>
      <c r="AA133" s="1221"/>
      <c r="AB133" s="1221"/>
      <c r="AC133" s="1221"/>
      <c r="AD133" s="1221"/>
      <c r="AE133" s="36"/>
      <c r="AF133" s="36"/>
      <c r="AG133" s="1221" t="s">
        <v>270</v>
      </c>
      <c r="AH133" s="1221"/>
      <c r="AI133" s="1222"/>
    </row>
    <row r="134" spans="1:56" ht="15" customHeight="1">
      <c r="A134" s="1201"/>
      <c r="B134" s="1202"/>
      <c r="C134" s="1202"/>
      <c r="D134" s="1202"/>
      <c r="E134" s="1202"/>
      <c r="F134" s="1202"/>
      <c r="G134" s="1203"/>
      <c r="H134" s="1242"/>
      <c r="I134" s="1243"/>
      <c r="J134" s="1243"/>
      <c r="K134" s="1244"/>
      <c r="L134" s="1212" t="s">
        <v>551</v>
      </c>
      <c r="M134" s="1213"/>
      <c r="N134" s="1213"/>
      <c r="O134" s="1213"/>
      <c r="P134" s="1213"/>
      <c r="Q134" s="1214"/>
      <c r="R134" s="105"/>
      <c r="S134" s="456"/>
      <c r="T134" s="456"/>
      <c r="U134" s="1215"/>
      <c r="V134" s="1215"/>
      <c r="W134" s="1216"/>
      <c r="X134" s="1217"/>
      <c r="Y134" s="434" t="s">
        <v>67</v>
      </c>
      <c r="Z134" s="1218"/>
      <c r="AA134" s="1218"/>
      <c r="AB134" s="434" t="s">
        <v>28</v>
      </c>
      <c r="AC134" s="1218"/>
      <c r="AD134" s="1218"/>
      <c r="AE134" s="434" t="s">
        <v>53</v>
      </c>
      <c r="AF134" s="106"/>
      <c r="AG134" s="456"/>
      <c r="AH134" s="456"/>
      <c r="AI134" s="107"/>
    </row>
    <row r="135" spans="1:56" ht="15" customHeight="1">
      <c r="A135" s="1204"/>
      <c r="B135" s="1205"/>
      <c r="C135" s="1205"/>
      <c r="D135" s="1205"/>
      <c r="E135" s="1205"/>
      <c r="F135" s="1205"/>
      <c r="G135" s="1206"/>
      <c r="H135" s="1245"/>
      <c r="I135" s="1246"/>
      <c r="J135" s="1246"/>
      <c r="K135" s="1247"/>
      <c r="L135" s="1018" t="s">
        <v>157</v>
      </c>
      <c r="M135" s="1019"/>
      <c r="N135" s="1019"/>
      <c r="O135" s="1019"/>
      <c r="P135" s="1019"/>
      <c r="Q135" s="1219"/>
      <c r="R135" s="1211" t="s">
        <v>158</v>
      </c>
      <c r="S135" s="993"/>
      <c r="T135" s="1220"/>
      <c r="U135" s="1215"/>
      <c r="V135" s="1215"/>
      <c r="W135" s="1216"/>
      <c r="X135" s="1217"/>
      <c r="Y135" s="371" t="s">
        <v>67</v>
      </c>
      <c r="Z135" s="1218"/>
      <c r="AA135" s="1218"/>
      <c r="AB135" s="434" t="s">
        <v>28</v>
      </c>
      <c r="AC135" s="1218"/>
      <c r="AD135" s="1218"/>
      <c r="AE135" s="370" t="s">
        <v>53</v>
      </c>
      <c r="AF135" s="1147" t="s">
        <v>739</v>
      </c>
      <c r="AG135" s="1147"/>
      <c r="AH135" s="1147"/>
      <c r="AI135" s="1199"/>
    </row>
    <row r="136" spans="1:56" ht="15" customHeight="1">
      <c r="A136" s="1200" t="s">
        <v>1006</v>
      </c>
      <c r="B136" s="1112"/>
      <c r="C136" s="1112"/>
      <c r="D136" s="1112"/>
      <c r="E136" s="1112"/>
      <c r="F136" s="1112"/>
      <c r="G136" s="1113"/>
      <c r="H136" s="1207" t="s">
        <v>1005</v>
      </c>
      <c r="I136" s="1207"/>
      <c r="J136" s="1207"/>
      <c r="K136" s="1207"/>
      <c r="L136" s="1207"/>
      <c r="M136" s="1207"/>
      <c r="N136" s="1207"/>
      <c r="O136" s="1207"/>
      <c r="P136" s="1207"/>
      <c r="Q136" s="1207"/>
      <c r="R136" s="1207"/>
      <c r="S136" s="1207"/>
      <c r="T136" s="1207"/>
      <c r="U136" s="1207"/>
      <c r="V136" s="1207"/>
      <c r="W136" s="1207"/>
      <c r="X136" s="1207"/>
      <c r="Y136" s="1207"/>
      <c r="Z136" s="1207"/>
      <c r="AA136" s="1207"/>
      <c r="AB136" s="1207"/>
      <c r="AC136" s="1207"/>
      <c r="AD136" s="1207"/>
      <c r="AE136" s="1207"/>
      <c r="AF136" s="1207"/>
      <c r="AG136" s="1207"/>
      <c r="AH136" s="1207"/>
      <c r="AI136" s="1207"/>
      <c r="AJ136" s="79"/>
      <c r="AK136" s="79"/>
      <c r="AL136" s="79"/>
      <c r="AM136" s="79"/>
      <c r="AN136" s="79"/>
      <c r="AO136" s="79"/>
      <c r="AP136" s="79"/>
      <c r="AQ136" s="79"/>
      <c r="AR136" s="79"/>
      <c r="AS136" s="79"/>
      <c r="AT136" s="79"/>
      <c r="AU136" s="79"/>
      <c r="AV136" s="79"/>
      <c r="AW136" s="79"/>
      <c r="AX136" s="79"/>
      <c r="AY136" s="79"/>
      <c r="AZ136" s="79"/>
      <c r="BA136" s="79"/>
      <c r="BB136" s="79"/>
      <c r="BC136" s="79"/>
      <c r="BD136" s="79"/>
    </row>
    <row r="137" spans="1:56" ht="15" customHeight="1">
      <c r="A137" s="1201"/>
      <c r="B137" s="1202"/>
      <c r="C137" s="1202"/>
      <c r="D137" s="1202"/>
      <c r="E137" s="1202"/>
      <c r="F137" s="1202"/>
      <c r="G137" s="1203"/>
      <c r="H137" s="1208"/>
      <c r="I137" s="1209"/>
      <c r="J137" s="1209"/>
      <c r="K137" s="1209"/>
      <c r="L137" s="1209"/>
      <c r="M137" s="1209"/>
      <c r="N137" s="1209"/>
      <c r="O137" s="1209"/>
      <c r="P137" s="1209"/>
      <c r="Q137" s="1209"/>
      <c r="R137" s="1209"/>
      <c r="S137" s="1209"/>
      <c r="T137" s="1209"/>
      <c r="U137" s="1209"/>
      <c r="V137" s="1209"/>
      <c r="W137" s="1209"/>
      <c r="X137" s="1209"/>
      <c r="Y137" s="1209"/>
      <c r="Z137" s="1209"/>
      <c r="AA137" s="1209"/>
      <c r="AB137" s="1209"/>
      <c r="AC137" s="1209"/>
      <c r="AD137" s="1209"/>
      <c r="AE137" s="1209"/>
      <c r="AF137" s="1209"/>
      <c r="AG137" s="1209"/>
      <c r="AH137" s="1209"/>
      <c r="AI137" s="1210"/>
      <c r="AJ137" s="79"/>
      <c r="AK137" s="79"/>
      <c r="AL137" s="79"/>
      <c r="AM137" s="79"/>
      <c r="AN137" s="79"/>
      <c r="AO137" s="79"/>
      <c r="AP137" s="79"/>
      <c r="AQ137" s="79"/>
      <c r="AR137" s="79"/>
      <c r="AS137" s="79"/>
      <c r="AT137" s="79"/>
      <c r="AU137" s="79"/>
      <c r="AV137" s="79"/>
      <c r="AW137" s="79"/>
      <c r="AX137" s="79"/>
      <c r="AY137" s="79"/>
      <c r="AZ137" s="79"/>
      <c r="BA137" s="79"/>
      <c r="BB137" s="79"/>
      <c r="BC137" s="79"/>
      <c r="BD137" s="79"/>
    </row>
    <row r="138" spans="1:56" ht="15" customHeight="1">
      <c r="A138" s="1204"/>
      <c r="B138" s="1205"/>
      <c r="C138" s="1205"/>
      <c r="D138" s="1205"/>
      <c r="E138" s="1205"/>
      <c r="F138" s="1205"/>
      <c r="G138" s="1206"/>
      <c r="H138" s="1211"/>
      <c r="I138" s="993"/>
      <c r="J138" s="993"/>
      <c r="K138" s="993"/>
      <c r="L138" s="993"/>
      <c r="M138" s="993"/>
      <c r="N138" s="993"/>
      <c r="O138" s="993"/>
      <c r="P138" s="993"/>
      <c r="Q138" s="993"/>
      <c r="R138" s="993"/>
      <c r="S138" s="993"/>
      <c r="T138" s="993"/>
      <c r="U138" s="993"/>
      <c r="V138" s="993"/>
      <c r="W138" s="993"/>
      <c r="X138" s="993"/>
      <c r="Y138" s="993"/>
      <c r="Z138" s="993"/>
      <c r="AA138" s="993"/>
      <c r="AB138" s="993"/>
      <c r="AC138" s="993"/>
      <c r="AD138" s="993"/>
      <c r="AE138" s="993"/>
      <c r="AF138" s="993"/>
      <c r="AG138" s="993"/>
      <c r="AH138" s="993"/>
      <c r="AI138" s="1180"/>
      <c r="AJ138" s="79"/>
      <c r="AK138" s="79"/>
      <c r="AL138" s="79"/>
      <c r="AM138" s="79"/>
      <c r="AN138" s="79"/>
      <c r="AO138" s="79"/>
      <c r="AP138" s="79"/>
      <c r="AQ138" s="79"/>
      <c r="AR138" s="79"/>
      <c r="AS138" s="79"/>
      <c r="AT138" s="79"/>
      <c r="AU138" s="79"/>
      <c r="AV138" s="79"/>
      <c r="AW138" s="79"/>
      <c r="AX138" s="79"/>
      <c r="AY138" s="79"/>
      <c r="AZ138" s="79"/>
      <c r="BA138" s="79"/>
      <c r="BB138" s="79"/>
      <c r="BC138" s="79"/>
      <c r="BD138" s="79"/>
    </row>
    <row r="139" spans="1:56" ht="15" customHeight="1">
      <c r="A139" s="1108" t="s">
        <v>545</v>
      </c>
      <c r="B139" s="906"/>
      <c r="C139" s="906"/>
      <c r="D139" s="906"/>
      <c r="E139" s="906"/>
      <c r="F139" s="906"/>
      <c r="G139" s="907"/>
      <c r="H139" s="928"/>
      <c r="I139" s="992"/>
      <c r="J139" s="992"/>
      <c r="K139" s="992"/>
      <c r="L139" s="992"/>
      <c r="M139" s="992"/>
      <c r="N139" s="992"/>
      <c r="O139" s="939"/>
      <c r="P139" s="939"/>
      <c r="Q139" s="939"/>
      <c r="R139" s="939"/>
      <c r="S139" s="939"/>
      <c r="T139" s="939"/>
      <c r="U139" s="939"/>
      <c r="V139" s="939"/>
      <c r="W139" s="939"/>
      <c r="X139" s="939"/>
      <c r="Y139" s="939"/>
      <c r="Z139" s="939"/>
      <c r="AA139" s="939"/>
      <c r="AB139" s="939"/>
      <c r="AC139" s="939"/>
      <c r="AD139" s="939"/>
      <c r="AE139" s="939"/>
      <c r="AF139" s="939"/>
      <c r="AG139" s="939"/>
      <c r="AH139" s="939"/>
      <c r="AI139" s="940"/>
      <c r="AK139" s="226"/>
      <c r="AL139" s="226"/>
      <c r="AM139" s="226"/>
      <c r="AN139" s="226"/>
      <c r="AO139" s="226"/>
      <c r="AP139" s="226"/>
      <c r="AQ139" s="226"/>
      <c r="AR139" s="226"/>
      <c r="AS139" s="226"/>
      <c r="AT139" s="226"/>
      <c r="AU139" s="226"/>
      <c r="AV139" s="226"/>
      <c r="AW139" s="226"/>
      <c r="AX139" s="226"/>
      <c r="AY139" s="226"/>
      <c r="AZ139" s="226"/>
      <c r="BA139" s="226"/>
      <c r="BB139" s="226"/>
      <c r="BC139" s="226"/>
    </row>
    <row r="140" spans="1:56" ht="15" customHeight="1">
      <c r="A140" s="911"/>
      <c r="B140" s="912"/>
      <c r="C140" s="912"/>
      <c r="D140" s="912"/>
      <c r="E140" s="912"/>
      <c r="F140" s="912"/>
      <c r="G140" s="913"/>
      <c r="H140" s="1211"/>
      <c r="I140" s="993"/>
      <c r="J140" s="993"/>
      <c r="K140" s="993"/>
      <c r="L140" s="993"/>
      <c r="M140" s="993"/>
      <c r="N140" s="993"/>
      <c r="O140" s="993"/>
      <c r="P140" s="993"/>
      <c r="Q140" s="993"/>
      <c r="R140" s="993"/>
      <c r="S140" s="993"/>
      <c r="T140" s="993"/>
      <c r="U140" s="993"/>
      <c r="V140" s="993"/>
      <c r="W140" s="993"/>
      <c r="X140" s="993"/>
      <c r="Y140" s="993"/>
      <c r="Z140" s="993"/>
      <c r="AA140" s="993"/>
      <c r="AB140" s="993"/>
      <c r="AC140" s="993"/>
      <c r="AD140" s="993"/>
      <c r="AE140" s="993"/>
      <c r="AF140" s="993"/>
      <c r="AG140" s="993"/>
      <c r="AH140" s="993"/>
      <c r="AI140" s="1180"/>
    </row>
    <row r="141" spans="1:56" ht="15" customHeight="1">
      <c r="A141" s="1200" t="s">
        <v>550</v>
      </c>
      <c r="B141" s="1112"/>
      <c r="C141" s="1112"/>
      <c r="D141" s="1112"/>
      <c r="E141" s="1112"/>
      <c r="F141" s="1112"/>
      <c r="G141" s="1113"/>
      <c r="H141" s="980" t="s">
        <v>552</v>
      </c>
      <c r="I141" s="981"/>
      <c r="J141" s="981"/>
      <c r="K141" s="981"/>
      <c r="L141" s="981"/>
      <c r="M141" s="981"/>
      <c r="N141" s="981"/>
      <c r="O141" s="899"/>
      <c r="P141" s="980"/>
      <c r="Q141" s="981"/>
      <c r="R141" s="981"/>
      <c r="S141" s="981"/>
      <c r="T141" s="981"/>
      <c r="U141" s="981"/>
      <c r="V141" s="981"/>
      <c r="W141" s="981"/>
      <c r="X141" s="981"/>
      <c r="Y141" s="981"/>
      <c r="Z141" s="981"/>
      <c r="AA141" s="981"/>
      <c r="AB141" s="981"/>
      <c r="AC141" s="981"/>
      <c r="AD141" s="981"/>
      <c r="AE141" s="981"/>
      <c r="AF141" s="981"/>
      <c r="AG141" s="981"/>
      <c r="AH141" s="981"/>
      <c r="AI141" s="899"/>
    </row>
    <row r="142" spans="1:56" ht="15" customHeight="1">
      <c r="A142" s="1201"/>
      <c r="B142" s="1202"/>
      <c r="C142" s="1202"/>
      <c r="D142" s="1202"/>
      <c r="E142" s="1202"/>
      <c r="F142" s="1202"/>
      <c r="G142" s="1203"/>
      <c r="H142" s="980" t="s">
        <v>554</v>
      </c>
      <c r="I142" s="981"/>
      <c r="J142" s="981"/>
      <c r="K142" s="981"/>
      <c r="L142" s="981"/>
      <c r="M142" s="981"/>
      <c r="N142" s="981"/>
      <c r="O142" s="899"/>
      <c r="P142" s="980"/>
      <c r="Q142" s="981"/>
      <c r="R142" s="981"/>
      <c r="S142" s="981"/>
      <c r="T142" s="981"/>
      <c r="U142" s="981"/>
      <c r="V142" s="981"/>
      <c r="W142" s="981"/>
      <c r="X142" s="981"/>
      <c r="Y142" s="981"/>
      <c r="Z142" s="981"/>
      <c r="AA142" s="981"/>
      <c r="AB142" s="981"/>
      <c r="AC142" s="981"/>
      <c r="AD142" s="981"/>
      <c r="AE142" s="981"/>
      <c r="AF142" s="981"/>
      <c r="AG142" s="981"/>
      <c r="AH142" s="981"/>
      <c r="AI142" s="899"/>
    </row>
    <row r="143" spans="1:56" ht="15" customHeight="1">
      <c r="A143" s="1201"/>
      <c r="B143" s="1202"/>
      <c r="C143" s="1202"/>
      <c r="D143" s="1202"/>
      <c r="E143" s="1202"/>
      <c r="F143" s="1202"/>
      <c r="G143" s="1203"/>
      <c r="H143" s="980" t="s">
        <v>553</v>
      </c>
      <c r="I143" s="981"/>
      <c r="J143" s="981"/>
      <c r="K143" s="981"/>
      <c r="L143" s="981"/>
      <c r="M143" s="981"/>
      <c r="N143" s="981"/>
      <c r="O143" s="899"/>
      <c r="P143" s="980"/>
      <c r="Q143" s="981"/>
      <c r="R143" s="981"/>
      <c r="S143" s="981"/>
      <c r="T143" s="981"/>
      <c r="U143" s="981"/>
      <c r="V143" s="981"/>
      <c r="W143" s="981"/>
      <c r="X143" s="981"/>
      <c r="Y143" s="981"/>
      <c r="Z143" s="981"/>
      <c r="AA143" s="981"/>
      <c r="AB143" s="981"/>
      <c r="AC143" s="981"/>
      <c r="AD143" s="981"/>
      <c r="AE143" s="981"/>
      <c r="AF143" s="981"/>
      <c r="AG143" s="981"/>
      <c r="AH143" s="981"/>
      <c r="AI143" s="899"/>
    </row>
    <row r="144" spans="1:56" ht="15" customHeight="1">
      <c r="A144" s="1201"/>
      <c r="B144" s="1202"/>
      <c r="C144" s="1202"/>
      <c r="D144" s="1202"/>
      <c r="E144" s="1202"/>
      <c r="F144" s="1202"/>
      <c r="G144" s="1203"/>
      <c r="H144" s="980" t="s">
        <v>229</v>
      </c>
      <c r="I144" s="981"/>
      <c r="J144" s="981"/>
      <c r="K144" s="981"/>
      <c r="L144" s="981"/>
      <c r="M144" s="981"/>
      <c r="N144" s="981"/>
      <c r="O144" s="899"/>
      <c r="P144" s="980"/>
      <c r="Q144" s="981"/>
      <c r="R144" s="981"/>
      <c r="S144" s="981"/>
      <c r="T144" s="981"/>
      <c r="U144" s="981"/>
      <c r="V144" s="981"/>
      <c r="W144" s="981"/>
      <c r="X144" s="981"/>
      <c r="Y144" s="981"/>
      <c r="Z144" s="981"/>
      <c r="AA144" s="981"/>
      <c r="AB144" s="981"/>
      <c r="AC144" s="981"/>
      <c r="AD144" s="981"/>
      <c r="AE144" s="981"/>
      <c r="AF144" s="981"/>
      <c r="AG144" s="981"/>
      <c r="AH144" s="981"/>
      <c r="AI144" s="899"/>
    </row>
    <row r="145" spans="1:35" ht="15" customHeight="1">
      <c r="A145" s="1201"/>
      <c r="B145" s="1202"/>
      <c r="C145" s="1202"/>
      <c r="D145" s="1202"/>
      <c r="E145" s="1202"/>
      <c r="F145" s="1202"/>
      <c r="G145" s="1203"/>
      <c r="H145" s="980" t="s">
        <v>44</v>
      </c>
      <c r="I145" s="981"/>
      <c r="J145" s="981"/>
      <c r="K145" s="981"/>
      <c r="L145" s="981"/>
      <c r="M145" s="981"/>
      <c r="N145" s="981"/>
      <c r="O145" s="899"/>
      <c r="P145" s="980"/>
      <c r="Q145" s="981"/>
      <c r="R145" s="981"/>
      <c r="S145" s="981"/>
      <c r="T145" s="981"/>
      <c r="U145" s="981"/>
      <c r="V145" s="981"/>
      <c r="W145" s="981"/>
      <c r="X145" s="981"/>
      <c r="Y145" s="981"/>
      <c r="Z145" s="981"/>
      <c r="AA145" s="981"/>
      <c r="AB145" s="981"/>
      <c r="AC145" s="981"/>
      <c r="AD145" s="981"/>
      <c r="AE145" s="981"/>
      <c r="AF145" s="981"/>
      <c r="AG145" s="981"/>
      <c r="AH145" s="981"/>
      <c r="AI145" s="899"/>
    </row>
    <row r="146" spans="1:35" ht="15" customHeight="1">
      <c r="A146" s="1201"/>
      <c r="B146" s="1202"/>
      <c r="C146" s="1202"/>
      <c r="D146" s="1202"/>
      <c r="E146" s="1202"/>
      <c r="F146" s="1202"/>
      <c r="G146" s="1203"/>
      <c r="H146" s="1193" t="s">
        <v>45</v>
      </c>
      <c r="I146" s="1045"/>
      <c r="J146" s="1045"/>
      <c r="K146" s="1045"/>
      <c r="L146" s="1045"/>
      <c r="M146" s="1045"/>
      <c r="N146" s="1045"/>
      <c r="O146" s="1046"/>
      <c r="P146" s="980"/>
      <c r="Q146" s="981"/>
      <c r="R146" s="981"/>
      <c r="S146" s="981"/>
      <c r="T146" s="981"/>
      <c r="U146" s="981"/>
      <c r="V146" s="981"/>
      <c r="W146" s="981"/>
      <c r="X146" s="981"/>
      <c r="Y146" s="981"/>
      <c r="Z146" s="981"/>
      <c r="AA146" s="981"/>
      <c r="AB146" s="981"/>
      <c r="AC146" s="981"/>
      <c r="AD146" s="981"/>
      <c r="AE146" s="981"/>
      <c r="AF146" s="981"/>
      <c r="AG146" s="981"/>
      <c r="AH146" s="981"/>
      <c r="AI146" s="899"/>
    </row>
    <row r="147" spans="1:35" ht="15" customHeight="1">
      <c r="A147" s="1201"/>
      <c r="B147" s="1202"/>
      <c r="C147" s="1202"/>
      <c r="D147" s="1202"/>
      <c r="E147" s="1202"/>
      <c r="F147" s="1202"/>
      <c r="G147" s="1203"/>
      <c r="H147" s="980" t="s">
        <v>46</v>
      </c>
      <c r="I147" s="981"/>
      <c r="J147" s="981"/>
      <c r="K147" s="981"/>
      <c r="L147" s="981"/>
      <c r="M147" s="981"/>
      <c r="N147" s="981"/>
      <c r="O147" s="899"/>
      <c r="P147" s="980"/>
      <c r="Q147" s="981"/>
      <c r="R147" s="981"/>
      <c r="S147" s="981"/>
      <c r="T147" s="981"/>
      <c r="U147" s="981"/>
      <c r="V147" s="981"/>
      <c r="W147" s="981"/>
      <c r="X147" s="981"/>
      <c r="Y147" s="981"/>
      <c r="Z147" s="981"/>
      <c r="AA147" s="981"/>
      <c r="AB147" s="981"/>
      <c r="AC147" s="981"/>
      <c r="AD147" s="981"/>
      <c r="AE147" s="981"/>
      <c r="AF147" s="981"/>
      <c r="AG147" s="981"/>
      <c r="AH147" s="981"/>
      <c r="AI147" s="899"/>
    </row>
    <row r="148" spans="1:35" ht="14.45" customHeight="1">
      <c r="A148" s="1201"/>
      <c r="B148" s="1202"/>
      <c r="C148" s="1202"/>
      <c r="D148" s="1202"/>
      <c r="E148" s="1202"/>
      <c r="F148" s="1202"/>
      <c r="G148" s="1203"/>
      <c r="H148" s="980" t="s">
        <v>47</v>
      </c>
      <c r="I148" s="981"/>
      <c r="J148" s="981"/>
      <c r="K148" s="981"/>
      <c r="L148" s="981"/>
      <c r="M148" s="981"/>
      <c r="N148" s="981"/>
      <c r="O148" s="899"/>
      <c r="P148" s="980"/>
      <c r="Q148" s="981"/>
      <c r="R148" s="981"/>
      <c r="S148" s="981"/>
      <c r="T148" s="981"/>
      <c r="U148" s="981"/>
      <c r="V148" s="981"/>
      <c r="W148" s="981"/>
      <c r="X148" s="981"/>
      <c r="Y148" s="981"/>
      <c r="Z148" s="981"/>
      <c r="AA148" s="981"/>
      <c r="AB148" s="981"/>
      <c r="AC148" s="981"/>
      <c r="AD148" s="981"/>
      <c r="AE148" s="981"/>
      <c r="AF148" s="981"/>
      <c r="AG148" s="981"/>
      <c r="AH148" s="981"/>
      <c r="AI148" s="899"/>
    </row>
    <row r="149" spans="1:35" ht="14.45" customHeight="1">
      <c r="A149" s="1204"/>
      <c r="B149" s="1205"/>
      <c r="C149" s="1205"/>
      <c r="D149" s="1205"/>
      <c r="E149" s="1205"/>
      <c r="F149" s="1205"/>
      <c r="G149" s="1206"/>
      <c r="H149" s="980" t="s">
        <v>851</v>
      </c>
      <c r="I149" s="981"/>
      <c r="J149" s="981"/>
      <c r="K149" s="981"/>
      <c r="L149" s="981"/>
      <c r="M149" s="981"/>
      <c r="N149" s="981"/>
      <c r="O149" s="899"/>
      <c r="P149" s="980"/>
      <c r="Q149" s="981"/>
      <c r="R149" s="981"/>
      <c r="S149" s="981"/>
      <c r="T149" s="981"/>
      <c r="U149" s="981"/>
      <c r="V149" s="981"/>
      <c r="W149" s="981"/>
      <c r="X149" s="981"/>
      <c r="Y149" s="981"/>
      <c r="Z149" s="981"/>
      <c r="AA149" s="981"/>
      <c r="AB149" s="981"/>
      <c r="AC149" s="981"/>
      <c r="AD149" s="981"/>
      <c r="AE149" s="981"/>
      <c r="AF149" s="981"/>
      <c r="AG149" s="981"/>
      <c r="AH149" s="981"/>
      <c r="AI149" s="899"/>
    </row>
    <row r="150" spans="1:35" ht="0.75" customHeight="1">
      <c r="A150" s="1098" t="s">
        <v>573</v>
      </c>
      <c r="B150" s="1098"/>
      <c r="C150" s="1098"/>
      <c r="D150" s="1098"/>
      <c r="E150" s="1098"/>
      <c r="F150" s="1098"/>
      <c r="G150" s="1098"/>
      <c r="H150" s="1098"/>
      <c r="I150" s="1098"/>
      <c r="J150" s="1098"/>
      <c r="K150" s="1098"/>
      <c r="L150" s="1098"/>
      <c r="M150" s="1098"/>
      <c r="N150" s="1098"/>
      <c r="O150" s="1098"/>
      <c r="P150" s="1098"/>
      <c r="Q150" s="1098"/>
      <c r="R150" s="1098"/>
      <c r="S150" s="1098"/>
      <c r="T150" s="1098"/>
      <c r="U150" s="1098"/>
      <c r="V150" s="1098"/>
      <c r="W150" s="1098"/>
      <c r="X150" s="1098"/>
      <c r="Y150" s="1098"/>
      <c r="Z150" s="1098"/>
      <c r="AA150" s="1098"/>
      <c r="AB150" s="1098"/>
      <c r="AC150" s="1098"/>
      <c r="AD150" s="1098"/>
      <c r="AE150" s="1098"/>
      <c r="AF150" s="1098"/>
      <c r="AG150" s="1098"/>
      <c r="AH150" s="1098"/>
      <c r="AI150" s="1098"/>
    </row>
    <row r="151" spans="1:35" ht="14.45" customHeight="1">
      <c r="A151" s="1098"/>
      <c r="B151" s="1098"/>
      <c r="C151" s="1098"/>
      <c r="D151" s="1098"/>
      <c r="E151" s="1098"/>
      <c r="F151" s="1098"/>
      <c r="G151" s="1098"/>
      <c r="H151" s="1098"/>
      <c r="I151" s="1098"/>
      <c r="J151" s="1098"/>
      <c r="K151" s="1098"/>
      <c r="L151" s="1098"/>
      <c r="M151" s="1098"/>
      <c r="N151" s="1098"/>
      <c r="O151" s="1098"/>
      <c r="P151" s="1098"/>
      <c r="Q151" s="1098"/>
      <c r="R151" s="1098"/>
      <c r="S151" s="1098"/>
      <c r="T151" s="1098"/>
      <c r="U151" s="1098"/>
      <c r="V151" s="1098"/>
      <c r="W151" s="1098"/>
      <c r="X151" s="1098"/>
      <c r="Y151" s="1098"/>
      <c r="Z151" s="1098"/>
      <c r="AA151" s="1098"/>
      <c r="AB151" s="1098"/>
      <c r="AC151" s="1098"/>
      <c r="AD151" s="1098"/>
      <c r="AE151" s="1098"/>
      <c r="AF151" s="1098"/>
      <c r="AG151" s="1098"/>
      <c r="AH151" s="1098"/>
      <c r="AI151" s="1098"/>
    </row>
    <row r="152" spans="1:35" ht="14.45" customHeight="1">
      <c r="A152" s="1099" t="s">
        <v>610</v>
      </c>
      <c r="B152" s="1100"/>
      <c r="C152" s="1100"/>
      <c r="D152" s="1100"/>
      <c r="E152" s="1100"/>
      <c r="F152" s="1100"/>
      <c r="G152" s="1101"/>
      <c r="H152" s="1105" t="s">
        <v>154</v>
      </c>
      <c r="I152" s="1105"/>
      <c r="J152" s="1105"/>
      <c r="K152" s="1105"/>
      <c r="L152" s="1105"/>
      <c r="M152" s="1105"/>
      <c r="N152" s="1105"/>
      <c r="O152" s="1105"/>
      <c r="P152" s="1105"/>
      <c r="Q152" s="1105"/>
      <c r="R152" s="1105"/>
      <c r="S152" s="1105"/>
      <c r="T152" s="1105"/>
      <c r="U152" s="1105"/>
      <c r="V152" s="1105"/>
      <c r="W152" s="1105"/>
      <c r="X152" s="1105"/>
      <c r="Y152" s="1105"/>
      <c r="Z152" s="1105"/>
      <c r="AA152" s="1105"/>
      <c r="AB152" s="1105"/>
      <c r="AC152" s="1105"/>
      <c r="AD152" s="1105"/>
      <c r="AE152" s="1105"/>
      <c r="AF152" s="1105"/>
      <c r="AG152" s="1105"/>
      <c r="AH152" s="1105"/>
      <c r="AI152" s="1105"/>
    </row>
    <row r="153" spans="1:35" ht="14.45" customHeight="1">
      <c r="A153" s="1102"/>
      <c r="B153" s="1103"/>
      <c r="C153" s="1103"/>
      <c r="D153" s="1103"/>
      <c r="E153" s="1103"/>
      <c r="F153" s="1103"/>
      <c r="G153" s="1104"/>
      <c r="H153" s="1106"/>
      <c r="I153" s="1106"/>
      <c r="J153" s="1106"/>
      <c r="K153" s="1106"/>
      <c r="L153" s="1106"/>
      <c r="M153" s="1106"/>
      <c r="N153" s="1106"/>
      <c r="O153" s="1106"/>
      <c r="P153" s="1106"/>
      <c r="Q153" s="1106"/>
      <c r="R153" s="1106"/>
      <c r="S153" s="1106"/>
      <c r="T153" s="1106"/>
      <c r="U153" s="1106"/>
      <c r="V153" s="1106"/>
      <c r="W153" s="1106"/>
      <c r="X153" s="1106"/>
      <c r="Y153" s="1106"/>
      <c r="Z153" s="1106"/>
      <c r="AA153" s="1106"/>
      <c r="AB153" s="1106"/>
      <c r="AC153" s="1106"/>
      <c r="AD153" s="1106"/>
      <c r="AE153" s="1106"/>
      <c r="AF153" s="1106"/>
      <c r="AG153" s="1106"/>
      <c r="AH153" s="1106"/>
      <c r="AI153" s="1106"/>
    </row>
    <row r="154" spans="1:35" ht="14.45" customHeight="1">
      <c r="A154" s="1102"/>
      <c r="B154" s="1103"/>
      <c r="C154" s="1103"/>
      <c r="D154" s="1103"/>
      <c r="E154" s="1103"/>
      <c r="F154" s="1103"/>
      <c r="G154" s="1104"/>
      <c r="H154" s="1107" t="s">
        <v>491</v>
      </c>
      <c r="I154" s="932"/>
      <c r="J154" s="932"/>
      <c r="K154" s="932"/>
      <c r="L154" s="932"/>
      <c r="M154" s="932"/>
      <c r="N154" s="932"/>
      <c r="O154" s="932"/>
      <c r="P154" s="932"/>
      <c r="Q154" s="932"/>
      <c r="R154" s="932"/>
      <c r="S154" s="932"/>
      <c r="T154" s="932"/>
      <c r="U154" s="932"/>
      <c r="V154" s="932"/>
      <c r="W154" s="932"/>
      <c r="X154" s="932"/>
      <c r="Y154" s="932"/>
      <c r="Z154" s="932"/>
      <c r="AA154" s="932"/>
      <c r="AB154" s="932"/>
      <c r="AC154" s="932"/>
      <c r="AD154" s="932"/>
      <c r="AE154" s="932"/>
      <c r="AF154" s="932"/>
      <c r="AG154" s="932"/>
      <c r="AH154" s="932"/>
      <c r="AI154" s="933"/>
    </row>
    <row r="155" spans="1:35" ht="14.45" customHeight="1">
      <c r="A155" s="1102"/>
      <c r="B155" s="1103"/>
      <c r="C155" s="1103"/>
      <c r="D155" s="1103"/>
      <c r="E155" s="1103"/>
      <c r="F155" s="1103"/>
      <c r="G155" s="1104"/>
      <c r="H155" s="1195"/>
      <c r="I155" s="1195"/>
      <c r="J155" s="1195"/>
      <c r="K155" s="1197" t="s">
        <v>15</v>
      </c>
      <c r="L155" s="1197"/>
      <c r="M155" s="1197"/>
      <c r="N155" s="980" t="s">
        <v>26</v>
      </c>
      <c r="O155" s="981"/>
      <c r="P155" s="899"/>
      <c r="Q155" s="1183" t="s">
        <v>427</v>
      </c>
      <c r="R155" s="1185" t="s">
        <v>492</v>
      </c>
      <c r="S155" s="1186"/>
      <c r="T155" s="1186"/>
      <c r="U155" s="1186"/>
      <c r="V155" s="1186"/>
      <c r="W155" s="1186"/>
      <c r="X155" s="1186"/>
      <c r="Y155" s="1186"/>
      <c r="Z155" s="1186"/>
      <c r="AA155" s="1186"/>
      <c r="AB155" s="1186"/>
      <c r="AC155" s="1186"/>
      <c r="AD155" s="1186"/>
      <c r="AE155" s="1186"/>
      <c r="AF155" s="1186"/>
      <c r="AG155" s="1187"/>
      <c r="AH155" s="900" t="s">
        <v>426</v>
      </c>
      <c r="AI155" s="1188"/>
    </row>
    <row r="156" spans="1:35" ht="14.45" customHeight="1" thickBot="1">
      <c r="A156" s="1102"/>
      <c r="B156" s="1103"/>
      <c r="C156" s="1103"/>
      <c r="D156" s="1103"/>
      <c r="E156" s="1103"/>
      <c r="F156" s="1103"/>
      <c r="G156" s="1104"/>
      <c r="H156" s="1196"/>
      <c r="I156" s="1196"/>
      <c r="J156" s="1196"/>
      <c r="K156" s="1198"/>
      <c r="L156" s="1198"/>
      <c r="M156" s="1198"/>
      <c r="N156" s="941" t="s">
        <v>480</v>
      </c>
      <c r="O156" s="942"/>
      <c r="P156" s="1162"/>
      <c r="Q156" s="1184"/>
      <c r="R156" s="1082" t="s">
        <v>495</v>
      </c>
      <c r="S156" s="1083"/>
      <c r="T156" s="1083"/>
      <c r="U156" s="1083"/>
      <c r="V156" s="1083"/>
      <c r="W156" s="1083"/>
      <c r="X156" s="1083"/>
      <c r="Y156" s="1083"/>
      <c r="Z156" s="1083"/>
      <c r="AA156" s="1083"/>
      <c r="AB156" s="1083"/>
      <c r="AC156" s="1083"/>
      <c r="AD156" s="1083"/>
      <c r="AE156" s="1083"/>
      <c r="AF156" s="1083"/>
      <c r="AG156" s="1084"/>
      <c r="AH156" s="1189"/>
      <c r="AI156" s="1190"/>
    </row>
    <row r="157" spans="1:35" ht="14.45" customHeight="1">
      <c r="A157" s="1102"/>
      <c r="B157" s="1103"/>
      <c r="C157" s="1103"/>
      <c r="D157" s="1103"/>
      <c r="E157" s="1103"/>
      <c r="F157" s="1103"/>
      <c r="G157" s="1103"/>
      <c r="H157" s="1057" t="s">
        <v>16</v>
      </c>
      <c r="I157" s="1058"/>
      <c r="J157" s="1058"/>
      <c r="K157" s="1063"/>
      <c r="L157" s="1063"/>
      <c r="M157" s="1063"/>
      <c r="N157" s="1066"/>
      <c r="O157" s="1054"/>
      <c r="P157" s="1067"/>
      <c r="Q157" s="1050">
        <f>ROUNDUP(N157/3,0)</f>
        <v>0</v>
      </c>
      <c r="R157" s="1053"/>
      <c r="S157" s="1054"/>
      <c r="T157" s="1054"/>
      <c r="U157" s="1054"/>
      <c r="V157" s="1054"/>
      <c r="W157" s="278"/>
      <c r="X157" s="279"/>
      <c r="Y157" s="276"/>
      <c r="Z157" s="1055"/>
      <c r="AA157" s="1056"/>
      <c r="AB157" s="1056"/>
      <c r="AC157" s="1056"/>
      <c r="AD157" s="1056"/>
      <c r="AE157" s="283"/>
      <c r="AF157" s="284"/>
      <c r="AG157" s="276"/>
      <c r="AH157" s="1031"/>
      <c r="AI157" s="1032"/>
    </row>
    <row r="158" spans="1:35" ht="14.45" customHeight="1">
      <c r="A158" s="1102"/>
      <c r="B158" s="1103"/>
      <c r="C158" s="1103"/>
      <c r="D158" s="1103"/>
      <c r="E158" s="1103"/>
      <c r="F158" s="1103"/>
      <c r="G158" s="1103"/>
      <c r="H158" s="1059"/>
      <c r="I158" s="1060"/>
      <c r="J158" s="1060"/>
      <c r="K158" s="1064"/>
      <c r="L158" s="1064"/>
      <c r="M158" s="1064"/>
      <c r="N158" s="1068"/>
      <c r="O158" s="1020"/>
      <c r="P158" s="1069"/>
      <c r="Q158" s="944"/>
      <c r="R158" s="1037"/>
      <c r="S158" s="954"/>
      <c r="T158" s="954"/>
      <c r="U158" s="954"/>
      <c r="V158" s="954"/>
      <c r="W158" s="280"/>
      <c r="X158" s="281"/>
      <c r="Y158" s="277"/>
      <c r="Z158" s="1037"/>
      <c r="AA158" s="954"/>
      <c r="AB158" s="954"/>
      <c r="AC158" s="954"/>
      <c r="AD158" s="954"/>
      <c r="AE158" s="280"/>
      <c r="AF158" s="281"/>
      <c r="AG158" s="277"/>
      <c r="AH158" s="1033"/>
      <c r="AI158" s="1034"/>
    </row>
    <row r="159" spans="1:35" ht="14.45" customHeight="1" thickBot="1">
      <c r="A159" s="1102"/>
      <c r="B159" s="1103"/>
      <c r="C159" s="1103"/>
      <c r="D159" s="1103"/>
      <c r="E159" s="1103"/>
      <c r="F159" s="1103"/>
      <c r="G159" s="1103"/>
      <c r="H159" s="1061"/>
      <c r="I159" s="1062"/>
      <c r="J159" s="1062"/>
      <c r="K159" s="1065"/>
      <c r="L159" s="1065"/>
      <c r="M159" s="1065"/>
      <c r="N159" s="349" t="s">
        <v>852</v>
      </c>
      <c r="O159" s="282"/>
      <c r="P159" s="350" t="s">
        <v>853</v>
      </c>
      <c r="Q159" s="1052"/>
      <c r="R159" s="1038"/>
      <c r="S159" s="1039"/>
      <c r="T159" s="1039"/>
      <c r="U159" s="1039"/>
      <c r="V159" s="1039"/>
      <c r="W159" s="375"/>
      <c r="X159" s="376"/>
      <c r="Y159" s="377"/>
      <c r="Z159" s="1038"/>
      <c r="AA159" s="1039"/>
      <c r="AB159" s="1039"/>
      <c r="AC159" s="1039"/>
      <c r="AD159" s="1039"/>
      <c r="AE159" s="375"/>
      <c r="AF159" s="376"/>
      <c r="AG159" s="377"/>
      <c r="AH159" s="1035"/>
      <c r="AI159" s="1036"/>
    </row>
    <row r="160" spans="1:35" ht="14.45" customHeight="1">
      <c r="A160" s="1102"/>
      <c r="B160" s="1103"/>
      <c r="C160" s="1103"/>
      <c r="D160" s="1103"/>
      <c r="E160" s="1103"/>
      <c r="F160" s="1103"/>
      <c r="G160" s="1103"/>
      <c r="H160" s="1073" t="s">
        <v>17</v>
      </c>
      <c r="I160" s="1074"/>
      <c r="J160" s="1075"/>
      <c r="K160" s="1063"/>
      <c r="L160" s="1063"/>
      <c r="M160" s="1063"/>
      <c r="N160" s="1066"/>
      <c r="O160" s="1054"/>
      <c r="P160" s="1067"/>
      <c r="Q160" s="1050">
        <f>IF(H162="（配置改善無）",ROUNDUP(N160/6,0),ROUNDUP(N160/5,0))</f>
        <v>0</v>
      </c>
      <c r="R160" s="1053"/>
      <c r="S160" s="1054"/>
      <c r="T160" s="1054"/>
      <c r="U160" s="1054"/>
      <c r="V160" s="1054"/>
      <c r="W160" s="278"/>
      <c r="X160" s="279"/>
      <c r="Y160" s="276"/>
      <c r="Z160" s="1055"/>
      <c r="AA160" s="1056"/>
      <c r="AB160" s="1056"/>
      <c r="AC160" s="1056"/>
      <c r="AD160" s="1056"/>
      <c r="AE160" s="283"/>
      <c r="AF160" s="284"/>
      <c r="AG160" s="276"/>
      <c r="AH160" s="1031"/>
      <c r="AI160" s="1032"/>
    </row>
    <row r="161" spans="1:35" ht="14.45" customHeight="1">
      <c r="A161" s="1102"/>
      <c r="B161" s="1103"/>
      <c r="C161" s="1103"/>
      <c r="D161" s="1103"/>
      <c r="E161" s="1103"/>
      <c r="F161" s="1103"/>
      <c r="G161" s="1103"/>
      <c r="H161" s="1076"/>
      <c r="I161" s="1077"/>
      <c r="J161" s="1078"/>
      <c r="K161" s="1064"/>
      <c r="L161" s="1064"/>
      <c r="M161" s="1064"/>
      <c r="N161" s="1068"/>
      <c r="O161" s="1020"/>
      <c r="P161" s="1069"/>
      <c r="Q161" s="944"/>
      <c r="R161" s="1037"/>
      <c r="S161" s="954"/>
      <c r="T161" s="954"/>
      <c r="U161" s="954"/>
      <c r="V161" s="954"/>
      <c r="W161" s="280"/>
      <c r="X161" s="281"/>
      <c r="Y161" s="277"/>
      <c r="Z161" s="1037"/>
      <c r="AA161" s="954"/>
      <c r="AB161" s="954"/>
      <c r="AC161" s="954"/>
      <c r="AD161" s="954"/>
      <c r="AE161" s="280"/>
      <c r="AF161" s="281"/>
      <c r="AG161" s="277"/>
      <c r="AH161" s="1033"/>
      <c r="AI161" s="1034"/>
    </row>
    <row r="162" spans="1:35" ht="14.45" customHeight="1" thickBot="1">
      <c r="A162" s="1102"/>
      <c r="B162" s="1103"/>
      <c r="C162" s="1103"/>
      <c r="D162" s="1103"/>
      <c r="E162" s="1103"/>
      <c r="F162" s="1103"/>
      <c r="G162" s="1103"/>
      <c r="H162" s="1070" t="s">
        <v>1175</v>
      </c>
      <c r="I162" s="1071"/>
      <c r="J162" s="1072"/>
      <c r="K162" s="1065"/>
      <c r="L162" s="1065"/>
      <c r="M162" s="1065"/>
      <c r="N162" s="349" t="s">
        <v>852</v>
      </c>
      <c r="O162" s="282"/>
      <c r="P162" s="350" t="s">
        <v>853</v>
      </c>
      <c r="Q162" s="1052"/>
      <c r="R162" s="1038"/>
      <c r="S162" s="1039"/>
      <c r="T162" s="1039"/>
      <c r="U162" s="1039"/>
      <c r="V162" s="1039"/>
      <c r="W162" s="375"/>
      <c r="X162" s="376"/>
      <c r="Y162" s="377"/>
      <c r="Z162" s="1038"/>
      <c r="AA162" s="1039"/>
      <c r="AB162" s="1039"/>
      <c r="AC162" s="1039"/>
      <c r="AD162" s="1039"/>
      <c r="AE162" s="375"/>
      <c r="AF162" s="376"/>
      <c r="AG162" s="377"/>
      <c r="AH162" s="1035"/>
      <c r="AI162" s="1036"/>
    </row>
    <row r="163" spans="1:35" ht="14.45" customHeight="1">
      <c r="A163" s="1102"/>
      <c r="B163" s="1103"/>
      <c r="C163" s="1103"/>
      <c r="D163" s="1103"/>
      <c r="E163" s="1103"/>
      <c r="F163" s="1103"/>
      <c r="G163" s="1103"/>
      <c r="H163" s="1057" t="s">
        <v>18</v>
      </c>
      <c r="I163" s="1058"/>
      <c r="J163" s="1058"/>
      <c r="K163" s="1063"/>
      <c r="L163" s="1063"/>
      <c r="M163" s="1063"/>
      <c r="N163" s="1066"/>
      <c r="O163" s="1054"/>
      <c r="P163" s="1067"/>
      <c r="Q163" s="1050">
        <f>ROUNDUP(N163/6,0)</f>
        <v>0</v>
      </c>
      <c r="R163" s="1053"/>
      <c r="S163" s="1054"/>
      <c r="T163" s="1054"/>
      <c r="U163" s="1054"/>
      <c r="V163" s="1054"/>
      <c r="W163" s="278"/>
      <c r="X163" s="279"/>
      <c r="Y163" s="276"/>
      <c r="Z163" s="1055"/>
      <c r="AA163" s="1056"/>
      <c r="AB163" s="1056"/>
      <c r="AC163" s="1056"/>
      <c r="AD163" s="1056"/>
      <c r="AE163" s="283"/>
      <c r="AF163" s="284"/>
      <c r="AG163" s="276"/>
      <c r="AH163" s="1031"/>
      <c r="AI163" s="1032"/>
    </row>
    <row r="164" spans="1:35" ht="14.45" customHeight="1">
      <c r="A164" s="1102"/>
      <c r="B164" s="1103"/>
      <c r="C164" s="1103"/>
      <c r="D164" s="1103"/>
      <c r="E164" s="1103"/>
      <c r="F164" s="1103"/>
      <c r="G164" s="1103"/>
      <c r="H164" s="1059"/>
      <c r="I164" s="1060"/>
      <c r="J164" s="1060"/>
      <c r="K164" s="1064"/>
      <c r="L164" s="1064"/>
      <c r="M164" s="1064"/>
      <c r="N164" s="1068"/>
      <c r="O164" s="1020"/>
      <c r="P164" s="1069"/>
      <c r="Q164" s="944"/>
      <c r="R164" s="1037"/>
      <c r="S164" s="954"/>
      <c r="T164" s="954"/>
      <c r="U164" s="954"/>
      <c r="V164" s="954"/>
      <c r="W164" s="280"/>
      <c r="X164" s="281"/>
      <c r="Y164" s="277"/>
      <c r="Z164" s="1037"/>
      <c r="AA164" s="954"/>
      <c r="AB164" s="954"/>
      <c r="AC164" s="954"/>
      <c r="AD164" s="954"/>
      <c r="AE164" s="280"/>
      <c r="AF164" s="281"/>
      <c r="AG164" s="277"/>
      <c r="AH164" s="1033"/>
      <c r="AI164" s="1034"/>
    </row>
    <row r="165" spans="1:35" ht="14.45" customHeight="1" thickBot="1">
      <c r="A165" s="1102"/>
      <c r="B165" s="1103"/>
      <c r="C165" s="1103"/>
      <c r="D165" s="1103"/>
      <c r="E165" s="1103"/>
      <c r="F165" s="1103"/>
      <c r="G165" s="1103"/>
      <c r="H165" s="1061"/>
      <c r="I165" s="1062"/>
      <c r="J165" s="1062"/>
      <c r="K165" s="1065"/>
      <c r="L165" s="1065"/>
      <c r="M165" s="1065"/>
      <c r="N165" s="349" t="s">
        <v>852</v>
      </c>
      <c r="O165" s="282"/>
      <c r="P165" s="350" t="s">
        <v>853</v>
      </c>
      <c r="Q165" s="1052"/>
      <c r="R165" s="1038"/>
      <c r="S165" s="1039"/>
      <c r="T165" s="1039"/>
      <c r="U165" s="1039"/>
      <c r="V165" s="1040"/>
      <c r="W165" s="375"/>
      <c r="X165" s="376"/>
      <c r="Y165" s="377"/>
      <c r="Z165" s="1038"/>
      <c r="AA165" s="1039"/>
      <c r="AB165" s="1039"/>
      <c r="AC165" s="1039"/>
      <c r="AD165" s="1039"/>
      <c r="AE165" s="375"/>
      <c r="AF165" s="376"/>
      <c r="AG165" s="377"/>
      <c r="AH165" s="1035"/>
      <c r="AI165" s="1036"/>
    </row>
    <row r="166" spans="1:35" ht="14.45" customHeight="1">
      <c r="A166" s="1102"/>
      <c r="B166" s="1103"/>
      <c r="C166" s="1103"/>
      <c r="D166" s="1103"/>
      <c r="E166" s="1103"/>
      <c r="F166" s="1103"/>
      <c r="G166" s="1103"/>
      <c r="H166" s="1041" t="s">
        <v>854</v>
      </c>
      <c r="I166" s="1042"/>
      <c r="J166" s="1042"/>
      <c r="K166" s="1042"/>
      <c r="L166" s="1042"/>
      <c r="M166" s="1042"/>
      <c r="N166" s="1042"/>
      <c r="O166" s="1042"/>
      <c r="P166" s="1043"/>
      <c r="Q166" s="1050"/>
      <c r="R166" s="1053"/>
      <c r="S166" s="1054"/>
      <c r="T166" s="1054"/>
      <c r="U166" s="1054"/>
      <c r="V166" s="1054"/>
      <c r="W166" s="278"/>
      <c r="X166" s="279"/>
      <c r="Y166" s="276"/>
      <c r="Z166" s="1055"/>
      <c r="AA166" s="1056"/>
      <c r="AB166" s="1056"/>
      <c r="AC166" s="1056"/>
      <c r="AD166" s="1056"/>
      <c r="AE166" s="283"/>
      <c r="AF166" s="284"/>
      <c r="AG166" s="276"/>
      <c r="AH166" s="1031"/>
      <c r="AI166" s="1032"/>
    </row>
    <row r="167" spans="1:35" ht="14.45" customHeight="1">
      <c r="A167" s="1102"/>
      <c r="B167" s="1103"/>
      <c r="C167" s="1103"/>
      <c r="D167" s="1103"/>
      <c r="E167" s="1103"/>
      <c r="F167" s="1103"/>
      <c r="G167" s="1103"/>
      <c r="H167" s="1044"/>
      <c r="I167" s="1045"/>
      <c r="J167" s="1045"/>
      <c r="K167" s="1045"/>
      <c r="L167" s="1045"/>
      <c r="M167" s="1045"/>
      <c r="N167" s="1045"/>
      <c r="O167" s="1045"/>
      <c r="P167" s="1046"/>
      <c r="Q167" s="1051"/>
      <c r="R167" s="1037"/>
      <c r="S167" s="954"/>
      <c r="T167" s="954"/>
      <c r="U167" s="954"/>
      <c r="V167" s="954"/>
      <c r="W167" s="280"/>
      <c r="X167" s="281"/>
      <c r="Y167" s="277"/>
      <c r="Z167" s="1037"/>
      <c r="AA167" s="954"/>
      <c r="AB167" s="954"/>
      <c r="AC167" s="954"/>
      <c r="AD167" s="954"/>
      <c r="AE167" s="280"/>
      <c r="AF167" s="281"/>
      <c r="AG167" s="277"/>
      <c r="AH167" s="1033"/>
      <c r="AI167" s="1034"/>
    </row>
    <row r="168" spans="1:35" ht="14.45" customHeight="1" thickBot="1">
      <c r="A168" s="1102"/>
      <c r="B168" s="1103"/>
      <c r="C168" s="1103"/>
      <c r="D168" s="1103"/>
      <c r="E168" s="1103"/>
      <c r="F168" s="1103"/>
      <c r="G168" s="1103"/>
      <c r="H168" s="1047"/>
      <c r="I168" s="1048"/>
      <c r="J168" s="1048"/>
      <c r="K168" s="1048"/>
      <c r="L168" s="1048"/>
      <c r="M168" s="1048"/>
      <c r="N168" s="1048"/>
      <c r="O168" s="1048"/>
      <c r="P168" s="1049"/>
      <c r="Q168" s="1052"/>
      <c r="R168" s="1038"/>
      <c r="S168" s="1039"/>
      <c r="T168" s="1039"/>
      <c r="U168" s="1039"/>
      <c r="V168" s="1039"/>
      <c r="W168" s="375"/>
      <c r="X168" s="376"/>
      <c r="Y168" s="377"/>
      <c r="Z168" s="1038"/>
      <c r="AA168" s="1039"/>
      <c r="AB168" s="1039"/>
      <c r="AC168" s="1039"/>
      <c r="AD168" s="1039"/>
      <c r="AE168" s="375"/>
      <c r="AF168" s="376"/>
      <c r="AG168" s="377"/>
      <c r="AH168" s="1035"/>
      <c r="AI168" s="1036"/>
    </row>
    <row r="169" spans="1:35" ht="14.45" customHeight="1">
      <c r="A169" s="1012" t="s">
        <v>584</v>
      </c>
      <c r="B169" s="1013"/>
      <c r="C169" s="1013"/>
      <c r="D169" s="1013"/>
      <c r="E169" s="1013"/>
      <c r="F169" s="1013"/>
      <c r="G169" s="1014"/>
      <c r="H169" s="944" t="s">
        <v>318</v>
      </c>
      <c r="I169" s="945"/>
      <c r="J169" s="945"/>
      <c r="K169" s="945"/>
      <c r="L169" s="945"/>
      <c r="M169" s="909" t="s">
        <v>319</v>
      </c>
      <c r="N169" s="909"/>
      <c r="O169" s="909"/>
      <c r="P169" s="1020"/>
      <c r="Q169" s="1020"/>
      <c r="R169" s="945" t="s">
        <v>53</v>
      </c>
      <c r="S169" s="1022" t="s">
        <v>107</v>
      </c>
      <c r="T169" s="1023"/>
      <c r="U169" s="1020"/>
      <c r="V169" s="1020"/>
      <c r="W169" s="909" t="s">
        <v>320</v>
      </c>
      <c r="X169" s="909"/>
      <c r="Y169" s="909"/>
      <c r="Z169" s="1026" t="s">
        <v>585</v>
      </c>
      <c r="AA169" s="1027"/>
      <c r="AB169" s="1027"/>
      <c r="AC169" s="1027"/>
      <c r="AD169" s="1027"/>
      <c r="AE169" s="1027"/>
      <c r="AF169" s="1027"/>
      <c r="AG169" s="1027"/>
      <c r="AH169" s="1027"/>
      <c r="AI169" s="1028"/>
    </row>
    <row r="170" spans="1:35" ht="14.45" customHeight="1">
      <c r="A170" s="1015"/>
      <c r="B170" s="1016"/>
      <c r="C170" s="1016"/>
      <c r="D170" s="1016"/>
      <c r="E170" s="1016"/>
      <c r="F170" s="1016"/>
      <c r="G170" s="1017"/>
      <c r="H170" s="1018"/>
      <c r="I170" s="1019"/>
      <c r="J170" s="1019"/>
      <c r="K170" s="1019"/>
      <c r="L170" s="1019"/>
      <c r="M170" s="912"/>
      <c r="N170" s="912"/>
      <c r="O170" s="912"/>
      <c r="P170" s="1021"/>
      <c r="Q170" s="1021"/>
      <c r="R170" s="1019"/>
      <c r="S170" s="1024"/>
      <c r="T170" s="1025"/>
      <c r="U170" s="1021"/>
      <c r="V170" s="1021"/>
      <c r="W170" s="912"/>
      <c r="X170" s="912"/>
      <c r="Y170" s="912"/>
      <c r="Z170" s="1029"/>
      <c r="AA170" s="1029"/>
      <c r="AB170" s="1029"/>
      <c r="AC170" s="1029"/>
      <c r="AD170" s="1029"/>
      <c r="AE170" s="1029"/>
      <c r="AF170" s="1029"/>
      <c r="AG170" s="1029"/>
      <c r="AH170" s="1029"/>
      <c r="AI170" s="1030"/>
    </row>
    <row r="171" spans="1:35" ht="14.45" customHeight="1">
      <c r="A171" s="1011">
        <v>3</v>
      </c>
      <c r="B171" s="1011"/>
      <c r="C171" s="1011"/>
      <c r="D171" s="1011"/>
      <c r="E171" s="1011"/>
      <c r="F171" s="1011"/>
      <c r="G171" s="1011"/>
      <c r="H171" s="1011"/>
      <c r="I171" s="1011"/>
      <c r="J171" s="1011"/>
      <c r="K171" s="1011"/>
      <c r="L171" s="1011"/>
      <c r="M171" s="1011"/>
      <c r="N171" s="1011"/>
      <c r="O171" s="1011"/>
      <c r="P171" s="1011"/>
      <c r="Q171" s="1011"/>
      <c r="R171" s="1011"/>
      <c r="S171" s="1011"/>
      <c r="T171" s="1011"/>
      <c r="U171" s="1011"/>
      <c r="V171" s="1011"/>
      <c r="W171" s="1011"/>
      <c r="X171" s="1011"/>
      <c r="Y171" s="1011"/>
      <c r="Z171" s="1011"/>
      <c r="AA171" s="1011"/>
      <c r="AB171" s="1011"/>
      <c r="AC171" s="1011"/>
      <c r="AD171" s="1011"/>
      <c r="AE171" s="1011"/>
      <c r="AF171" s="1011"/>
      <c r="AG171" s="1011"/>
      <c r="AH171" s="1011"/>
      <c r="AI171" s="1011"/>
    </row>
    <row r="172" spans="1:35" ht="15" customHeight="1">
      <c r="A172" s="1191"/>
      <c r="B172" s="1191"/>
      <c r="C172" s="1191"/>
      <c r="D172" s="1191"/>
      <c r="E172" s="1191"/>
      <c r="F172" s="1191"/>
      <c r="G172" s="1191"/>
      <c r="H172" s="1191"/>
      <c r="I172" s="1191"/>
      <c r="J172" s="1191"/>
      <c r="K172" s="1191"/>
      <c r="L172" s="1191"/>
      <c r="M172" s="1191"/>
      <c r="N172" s="1191"/>
      <c r="O172" s="1191"/>
      <c r="P172" s="1191"/>
      <c r="Q172" s="1191"/>
      <c r="R172" s="1191"/>
      <c r="S172" s="1191"/>
      <c r="T172" s="1191"/>
      <c r="U172" s="1191"/>
      <c r="V172" s="1191"/>
      <c r="W172" s="1191"/>
      <c r="X172" s="1191"/>
      <c r="Y172" s="1191"/>
      <c r="Z172" s="1191"/>
      <c r="AA172" s="1191"/>
      <c r="AB172" s="1191"/>
      <c r="AC172" s="1191"/>
      <c r="AD172" s="1191"/>
      <c r="AE172" s="1191"/>
      <c r="AF172" s="1191"/>
      <c r="AG172" s="1191"/>
      <c r="AH172" s="1191"/>
      <c r="AI172" s="1191"/>
    </row>
    <row r="173" spans="1:35" ht="15" customHeight="1">
      <c r="A173" s="1192" t="s">
        <v>547</v>
      </c>
      <c r="B173" s="1192"/>
      <c r="C173" s="1192"/>
      <c r="D173" s="1192"/>
      <c r="E173" s="1192"/>
      <c r="F173" s="1192"/>
      <c r="G173" s="1192"/>
      <c r="H173" s="1192"/>
      <c r="I173" s="1192"/>
      <c r="J173" s="1192"/>
      <c r="K173" s="1192"/>
      <c r="L173" s="1192"/>
      <c r="M173" s="1192"/>
      <c r="N173" s="1192"/>
      <c r="O173" s="1192"/>
      <c r="P173" s="1192"/>
      <c r="Q173" s="1192"/>
      <c r="R173" s="1192"/>
      <c r="S173" s="1192"/>
      <c r="T173" s="1192"/>
      <c r="U173" s="1192"/>
      <c r="V173" s="1192"/>
      <c r="W173" s="1192"/>
      <c r="X173" s="1192"/>
      <c r="Y173" s="1192"/>
      <c r="Z173" s="1192"/>
      <c r="AA173" s="1192"/>
      <c r="AB173" s="1192"/>
      <c r="AC173" s="1192"/>
      <c r="AD173" s="1192"/>
      <c r="AE173" s="1192"/>
      <c r="AF173" s="1192"/>
      <c r="AG173" s="1192"/>
      <c r="AH173" s="1192"/>
      <c r="AI173" s="1192"/>
    </row>
    <row r="174" spans="1:35" ht="15" customHeight="1">
      <c r="A174" s="998" t="s">
        <v>314</v>
      </c>
      <c r="B174" s="999"/>
      <c r="C174" s="999"/>
      <c r="D174" s="999"/>
      <c r="E174" s="1000"/>
      <c r="F174" s="998" t="s">
        <v>321</v>
      </c>
      <c r="G174" s="999"/>
      <c r="H174" s="999"/>
      <c r="I174" s="999"/>
      <c r="J174" s="999"/>
      <c r="K174" s="1000"/>
      <c r="L174" s="998" t="s">
        <v>322</v>
      </c>
      <c r="M174" s="999"/>
      <c r="N174" s="999"/>
      <c r="O174" s="999"/>
      <c r="P174" s="999"/>
      <c r="Q174" s="999"/>
      <c r="R174" s="999"/>
      <c r="S174" s="999"/>
      <c r="T174" s="1000"/>
      <c r="U174" s="998" t="s">
        <v>323</v>
      </c>
      <c r="V174" s="999"/>
      <c r="W174" s="999"/>
      <c r="X174" s="999"/>
      <c r="Y174" s="999"/>
      <c r="Z174" s="999"/>
      <c r="AA174" s="999"/>
      <c r="AB174" s="999"/>
      <c r="AC174" s="1000"/>
      <c r="AD174" s="998" t="s">
        <v>324</v>
      </c>
      <c r="AE174" s="999"/>
      <c r="AF174" s="999"/>
      <c r="AG174" s="999"/>
      <c r="AH174" s="999"/>
      <c r="AI174" s="1000"/>
    </row>
    <row r="175" spans="1:35" ht="15" customHeight="1">
      <c r="A175" s="1193"/>
      <c r="B175" s="1045"/>
      <c r="C175" s="1045"/>
      <c r="D175" s="1045"/>
      <c r="E175" s="1046"/>
      <c r="F175" s="998" t="s">
        <v>325</v>
      </c>
      <c r="G175" s="1000"/>
      <c r="H175" s="998" t="s">
        <v>27</v>
      </c>
      <c r="I175" s="999"/>
      <c r="J175" s="999"/>
      <c r="K175" s="1000"/>
      <c r="L175" s="1088" t="s">
        <v>326</v>
      </c>
      <c r="M175" s="1089"/>
      <c r="N175" s="1089"/>
      <c r="O175" s="1089"/>
      <c r="P175" s="1089"/>
      <c r="Q175" s="1089"/>
      <c r="R175" s="1089"/>
      <c r="S175" s="1089"/>
      <c r="T175" s="1194"/>
      <c r="U175" s="1088" t="s">
        <v>326</v>
      </c>
      <c r="V175" s="1089"/>
      <c r="W175" s="1089"/>
      <c r="X175" s="1089"/>
      <c r="Y175" s="1089"/>
      <c r="Z175" s="1089"/>
      <c r="AA175" s="1089"/>
      <c r="AB175" s="1089"/>
      <c r="AC175" s="1194"/>
      <c r="AD175" s="998" t="s">
        <v>743</v>
      </c>
      <c r="AE175" s="999"/>
      <c r="AF175" s="999"/>
      <c r="AG175" s="999"/>
      <c r="AH175" s="999"/>
      <c r="AI175" s="1000"/>
    </row>
    <row r="176" spans="1:35" ht="15" customHeight="1">
      <c r="A176" s="957"/>
      <c r="B176" s="958"/>
      <c r="C176" s="958"/>
      <c r="D176" s="958"/>
      <c r="E176" s="959"/>
      <c r="F176" s="957"/>
      <c r="G176" s="959"/>
      <c r="H176" s="957"/>
      <c r="I176" s="958"/>
      <c r="J176" s="958"/>
      <c r="K176" s="959"/>
      <c r="L176" s="963"/>
      <c r="M176" s="958"/>
      <c r="N176" s="958"/>
      <c r="O176" s="958"/>
      <c r="P176" s="964" t="s">
        <v>744</v>
      </c>
      <c r="Q176" s="966"/>
      <c r="R176" s="958"/>
      <c r="S176" s="958"/>
      <c r="T176" s="959"/>
      <c r="U176" s="963"/>
      <c r="V176" s="958"/>
      <c r="W176" s="958"/>
      <c r="X176" s="958"/>
      <c r="Y176" s="964" t="s">
        <v>745</v>
      </c>
      <c r="Z176" s="966"/>
      <c r="AA176" s="958"/>
      <c r="AB176" s="958"/>
      <c r="AC176" s="959"/>
      <c r="AD176" s="963"/>
      <c r="AE176" s="958"/>
      <c r="AF176" s="958"/>
      <c r="AG176" s="958"/>
      <c r="AH176" s="958"/>
      <c r="AI176" s="959"/>
    </row>
    <row r="177" spans="1:35" ht="15" customHeight="1">
      <c r="A177" s="960"/>
      <c r="B177" s="961"/>
      <c r="C177" s="961"/>
      <c r="D177" s="961"/>
      <c r="E177" s="962"/>
      <c r="F177" s="960"/>
      <c r="G177" s="962"/>
      <c r="H177" s="960"/>
      <c r="I177" s="961"/>
      <c r="J177" s="961"/>
      <c r="K177" s="962"/>
      <c r="L177" s="960"/>
      <c r="M177" s="961"/>
      <c r="N177" s="961"/>
      <c r="O177" s="961"/>
      <c r="P177" s="965"/>
      <c r="Q177" s="961"/>
      <c r="R177" s="961"/>
      <c r="S177" s="961"/>
      <c r="T177" s="962"/>
      <c r="U177" s="960"/>
      <c r="V177" s="961"/>
      <c r="W177" s="961"/>
      <c r="X177" s="961"/>
      <c r="Y177" s="965"/>
      <c r="Z177" s="961"/>
      <c r="AA177" s="961"/>
      <c r="AB177" s="961"/>
      <c r="AC177" s="962"/>
      <c r="AD177" s="960"/>
      <c r="AE177" s="961"/>
      <c r="AF177" s="961"/>
      <c r="AG177" s="961"/>
      <c r="AH177" s="961"/>
      <c r="AI177" s="962"/>
    </row>
    <row r="178" spans="1:35" ht="15" customHeight="1">
      <c r="A178" s="957"/>
      <c r="B178" s="958"/>
      <c r="C178" s="958"/>
      <c r="D178" s="958"/>
      <c r="E178" s="959"/>
      <c r="F178" s="957"/>
      <c r="G178" s="959"/>
      <c r="H178" s="957"/>
      <c r="I178" s="958"/>
      <c r="J178" s="958"/>
      <c r="K178" s="959"/>
      <c r="L178" s="963"/>
      <c r="M178" s="958"/>
      <c r="N178" s="958"/>
      <c r="O178" s="958"/>
      <c r="P178" s="964" t="s">
        <v>746</v>
      </c>
      <c r="Q178" s="966"/>
      <c r="R178" s="958"/>
      <c r="S178" s="958"/>
      <c r="T178" s="959"/>
      <c r="U178" s="963"/>
      <c r="V178" s="958"/>
      <c r="W178" s="958"/>
      <c r="X178" s="958"/>
      <c r="Y178" s="964" t="s">
        <v>747</v>
      </c>
      <c r="Z178" s="966"/>
      <c r="AA178" s="958"/>
      <c r="AB178" s="958"/>
      <c r="AC178" s="959"/>
      <c r="AD178" s="963"/>
      <c r="AE178" s="958"/>
      <c r="AF178" s="958"/>
      <c r="AG178" s="958"/>
      <c r="AH178" s="958"/>
      <c r="AI178" s="959"/>
    </row>
    <row r="179" spans="1:35" ht="15" customHeight="1">
      <c r="A179" s="960"/>
      <c r="B179" s="961"/>
      <c r="C179" s="961"/>
      <c r="D179" s="961"/>
      <c r="E179" s="962"/>
      <c r="F179" s="960"/>
      <c r="G179" s="962"/>
      <c r="H179" s="960"/>
      <c r="I179" s="961"/>
      <c r="J179" s="961"/>
      <c r="K179" s="962"/>
      <c r="L179" s="960"/>
      <c r="M179" s="961"/>
      <c r="N179" s="961"/>
      <c r="O179" s="961"/>
      <c r="P179" s="965"/>
      <c r="Q179" s="961"/>
      <c r="R179" s="961"/>
      <c r="S179" s="961"/>
      <c r="T179" s="962"/>
      <c r="U179" s="960"/>
      <c r="V179" s="961"/>
      <c r="W179" s="961"/>
      <c r="X179" s="961"/>
      <c r="Y179" s="965"/>
      <c r="Z179" s="961"/>
      <c r="AA179" s="961"/>
      <c r="AB179" s="961"/>
      <c r="AC179" s="962"/>
      <c r="AD179" s="960"/>
      <c r="AE179" s="961"/>
      <c r="AF179" s="961"/>
      <c r="AG179" s="961"/>
      <c r="AH179" s="961"/>
      <c r="AI179" s="962"/>
    </row>
    <row r="180" spans="1:35" ht="15" customHeight="1">
      <c r="A180" s="957"/>
      <c r="B180" s="958"/>
      <c r="C180" s="958"/>
      <c r="D180" s="958"/>
      <c r="E180" s="959"/>
      <c r="F180" s="957"/>
      <c r="G180" s="959"/>
      <c r="H180" s="957"/>
      <c r="I180" s="958"/>
      <c r="J180" s="958"/>
      <c r="K180" s="959"/>
      <c r="L180" s="963"/>
      <c r="M180" s="958"/>
      <c r="N180" s="958"/>
      <c r="O180" s="958"/>
      <c r="P180" s="964" t="s">
        <v>747</v>
      </c>
      <c r="Q180" s="966"/>
      <c r="R180" s="958"/>
      <c r="S180" s="958"/>
      <c r="T180" s="959"/>
      <c r="U180" s="963"/>
      <c r="V180" s="958"/>
      <c r="W180" s="958"/>
      <c r="X180" s="958"/>
      <c r="Y180" s="964" t="s">
        <v>746</v>
      </c>
      <c r="Z180" s="966"/>
      <c r="AA180" s="958"/>
      <c r="AB180" s="958"/>
      <c r="AC180" s="959"/>
      <c r="AD180" s="963"/>
      <c r="AE180" s="958"/>
      <c r="AF180" s="958"/>
      <c r="AG180" s="958"/>
      <c r="AH180" s="958"/>
      <c r="AI180" s="959"/>
    </row>
    <row r="181" spans="1:35" ht="15" customHeight="1">
      <c r="A181" s="960"/>
      <c r="B181" s="961"/>
      <c r="C181" s="961"/>
      <c r="D181" s="961"/>
      <c r="E181" s="962"/>
      <c r="F181" s="960"/>
      <c r="G181" s="962"/>
      <c r="H181" s="960"/>
      <c r="I181" s="961"/>
      <c r="J181" s="961"/>
      <c r="K181" s="962"/>
      <c r="L181" s="960"/>
      <c r="M181" s="961"/>
      <c r="N181" s="961"/>
      <c r="O181" s="961"/>
      <c r="P181" s="965"/>
      <c r="Q181" s="961"/>
      <c r="R181" s="961"/>
      <c r="S181" s="961"/>
      <c r="T181" s="962"/>
      <c r="U181" s="960"/>
      <c r="V181" s="961"/>
      <c r="W181" s="961"/>
      <c r="X181" s="961"/>
      <c r="Y181" s="965"/>
      <c r="Z181" s="961"/>
      <c r="AA181" s="961"/>
      <c r="AB181" s="961"/>
      <c r="AC181" s="962"/>
      <c r="AD181" s="960"/>
      <c r="AE181" s="961"/>
      <c r="AF181" s="961"/>
      <c r="AG181" s="961"/>
      <c r="AH181" s="961"/>
      <c r="AI181" s="962"/>
    </row>
    <row r="182" spans="1:35" ht="15" customHeight="1">
      <c r="A182" s="957"/>
      <c r="B182" s="958"/>
      <c r="C182" s="958"/>
      <c r="D182" s="958"/>
      <c r="E182" s="959"/>
      <c r="F182" s="957"/>
      <c r="G182" s="959"/>
      <c r="H182" s="957"/>
      <c r="I182" s="958"/>
      <c r="J182" s="958"/>
      <c r="K182" s="959"/>
      <c r="L182" s="963"/>
      <c r="M182" s="958"/>
      <c r="N182" s="958"/>
      <c r="O182" s="958"/>
      <c r="P182" s="964" t="s">
        <v>745</v>
      </c>
      <c r="Q182" s="966"/>
      <c r="R182" s="958"/>
      <c r="S182" s="958"/>
      <c r="T182" s="959"/>
      <c r="U182" s="963"/>
      <c r="V182" s="958"/>
      <c r="W182" s="958"/>
      <c r="X182" s="958"/>
      <c r="Y182" s="964" t="s">
        <v>746</v>
      </c>
      <c r="Z182" s="966"/>
      <c r="AA182" s="958"/>
      <c r="AB182" s="958"/>
      <c r="AC182" s="959"/>
      <c r="AD182" s="963"/>
      <c r="AE182" s="958"/>
      <c r="AF182" s="958"/>
      <c r="AG182" s="958"/>
      <c r="AH182" s="958"/>
      <c r="AI182" s="959"/>
    </row>
    <row r="183" spans="1:35" ht="15" customHeight="1">
      <c r="A183" s="960"/>
      <c r="B183" s="961"/>
      <c r="C183" s="961"/>
      <c r="D183" s="961"/>
      <c r="E183" s="962"/>
      <c r="F183" s="960"/>
      <c r="G183" s="962"/>
      <c r="H183" s="960"/>
      <c r="I183" s="961"/>
      <c r="J183" s="961"/>
      <c r="K183" s="962"/>
      <c r="L183" s="960"/>
      <c r="M183" s="961"/>
      <c r="N183" s="961"/>
      <c r="O183" s="961"/>
      <c r="P183" s="965"/>
      <c r="Q183" s="961"/>
      <c r="R183" s="961"/>
      <c r="S183" s="961"/>
      <c r="T183" s="962"/>
      <c r="U183" s="960"/>
      <c r="V183" s="961"/>
      <c r="W183" s="961"/>
      <c r="X183" s="961"/>
      <c r="Y183" s="965"/>
      <c r="Z183" s="961"/>
      <c r="AA183" s="961"/>
      <c r="AB183" s="961"/>
      <c r="AC183" s="962"/>
      <c r="AD183" s="960"/>
      <c r="AE183" s="961"/>
      <c r="AF183" s="961"/>
      <c r="AG183" s="961"/>
      <c r="AH183" s="961"/>
      <c r="AI183" s="962"/>
    </row>
    <row r="184" spans="1:35" ht="15" customHeight="1">
      <c r="A184" s="957"/>
      <c r="B184" s="958"/>
      <c r="C184" s="958"/>
      <c r="D184" s="958"/>
      <c r="E184" s="959"/>
      <c r="F184" s="957"/>
      <c r="G184" s="959"/>
      <c r="H184" s="957"/>
      <c r="I184" s="958"/>
      <c r="J184" s="958"/>
      <c r="K184" s="959"/>
      <c r="L184" s="963"/>
      <c r="M184" s="958"/>
      <c r="N184" s="958"/>
      <c r="O184" s="958"/>
      <c r="P184" s="964" t="s">
        <v>746</v>
      </c>
      <c r="Q184" s="966"/>
      <c r="R184" s="958"/>
      <c r="S184" s="958"/>
      <c r="T184" s="959"/>
      <c r="U184" s="963"/>
      <c r="V184" s="958"/>
      <c r="W184" s="958"/>
      <c r="X184" s="958"/>
      <c r="Y184" s="964" t="s">
        <v>747</v>
      </c>
      <c r="Z184" s="966"/>
      <c r="AA184" s="958"/>
      <c r="AB184" s="958"/>
      <c r="AC184" s="959"/>
      <c r="AD184" s="963"/>
      <c r="AE184" s="958"/>
      <c r="AF184" s="958"/>
      <c r="AG184" s="958"/>
      <c r="AH184" s="958"/>
      <c r="AI184" s="959"/>
    </row>
    <row r="185" spans="1:35" ht="15" customHeight="1">
      <c r="A185" s="960"/>
      <c r="B185" s="961"/>
      <c r="C185" s="961"/>
      <c r="D185" s="961"/>
      <c r="E185" s="962"/>
      <c r="F185" s="960"/>
      <c r="G185" s="962"/>
      <c r="H185" s="960"/>
      <c r="I185" s="961"/>
      <c r="J185" s="961"/>
      <c r="K185" s="962"/>
      <c r="L185" s="960"/>
      <c r="M185" s="961"/>
      <c r="N185" s="961"/>
      <c r="O185" s="961"/>
      <c r="P185" s="965"/>
      <c r="Q185" s="961"/>
      <c r="R185" s="961"/>
      <c r="S185" s="961"/>
      <c r="T185" s="962"/>
      <c r="U185" s="960"/>
      <c r="V185" s="961"/>
      <c r="W185" s="961"/>
      <c r="X185" s="961"/>
      <c r="Y185" s="965"/>
      <c r="Z185" s="961"/>
      <c r="AA185" s="961"/>
      <c r="AB185" s="961"/>
      <c r="AC185" s="962"/>
      <c r="AD185" s="960"/>
      <c r="AE185" s="961"/>
      <c r="AF185" s="961"/>
      <c r="AG185" s="961"/>
      <c r="AH185" s="961"/>
      <c r="AI185" s="962"/>
    </row>
    <row r="186" spans="1:35" ht="15" customHeight="1">
      <c r="A186" s="957"/>
      <c r="B186" s="958"/>
      <c r="C186" s="958"/>
      <c r="D186" s="958"/>
      <c r="E186" s="959"/>
      <c r="F186" s="957"/>
      <c r="G186" s="959"/>
      <c r="H186" s="957"/>
      <c r="I186" s="958"/>
      <c r="J186" s="958"/>
      <c r="K186" s="959"/>
      <c r="L186" s="963"/>
      <c r="M186" s="958"/>
      <c r="N186" s="958"/>
      <c r="O186" s="958"/>
      <c r="P186" s="964" t="s">
        <v>745</v>
      </c>
      <c r="Q186" s="966"/>
      <c r="R186" s="958"/>
      <c r="S186" s="958"/>
      <c r="T186" s="959"/>
      <c r="U186" s="957"/>
      <c r="V186" s="958"/>
      <c r="W186" s="958"/>
      <c r="X186" s="958"/>
      <c r="Y186" s="964" t="s">
        <v>748</v>
      </c>
      <c r="Z186" s="958"/>
      <c r="AA186" s="958"/>
      <c r="AB186" s="958"/>
      <c r="AC186" s="959"/>
      <c r="AD186" s="963"/>
      <c r="AE186" s="958"/>
      <c r="AF186" s="958"/>
      <c r="AG186" s="958"/>
      <c r="AH186" s="958"/>
      <c r="AI186" s="959"/>
    </row>
    <row r="187" spans="1:35" ht="15" customHeight="1">
      <c r="A187" s="960"/>
      <c r="B187" s="961"/>
      <c r="C187" s="961"/>
      <c r="D187" s="961"/>
      <c r="E187" s="962"/>
      <c r="F187" s="960"/>
      <c r="G187" s="962"/>
      <c r="H187" s="960"/>
      <c r="I187" s="961"/>
      <c r="J187" s="961"/>
      <c r="K187" s="962"/>
      <c r="L187" s="960"/>
      <c r="M187" s="961"/>
      <c r="N187" s="961"/>
      <c r="O187" s="961"/>
      <c r="P187" s="965"/>
      <c r="Q187" s="961"/>
      <c r="R187" s="961"/>
      <c r="S187" s="961"/>
      <c r="T187" s="962"/>
      <c r="U187" s="960"/>
      <c r="V187" s="961"/>
      <c r="W187" s="961"/>
      <c r="X187" s="961"/>
      <c r="Y187" s="965"/>
      <c r="Z187" s="961"/>
      <c r="AA187" s="961"/>
      <c r="AB187" s="961"/>
      <c r="AC187" s="962"/>
      <c r="AD187" s="960"/>
      <c r="AE187" s="961"/>
      <c r="AF187" s="961"/>
      <c r="AG187" s="961"/>
      <c r="AH187" s="961"/>
      <c r="AI187" s="962"/>
    </row>
    <row r="188" spans="1:35" ht="15" customHeight="1">
      <c r="A188" s="957"/>
      <c r="B188" s="958"/>
      <c r="C188" s="958"/>
      <c r="D188" s="958"/>
      <c r="E188" s="959"/>
      <c r="F188" s="957"/>
      <c r="G188" s="959"/>
      <c r="H188" s="957"/>
      <c r="I188" s="958"/>
      <c r="J188" s="958"/>
      <c r="K188" s="959"/>
      <c r="L188" s="963"/>
      <c r="M188" s="958"/>
      <c r="N188" s="958"/>
      <c r="O188" s="958"/>
      <c r="P188" s="964" t="s">
        <v>744</v>
      </c>
      <c r="Q188" s="966"/>
      <c r="R188" s="958"/>
      <c r="S188" s="958"/>
      <c r="T188" s="959"/>
      <c r="U188" s="963"/>
      <c r="V188" s="958"/>
      <c r="W188" s="958"/>
      <c r="X188" s="958"/>
      <c r="Y188" s="964" t="s">
        <v>746</v>
      </c>
      <c r="Z188" s="966"/>
      <c r="AA188" s="958"/>
      <c r="AB188" s="958"/>
      <c r="AC188" s="959"/>
      <c r="AD188" s="963"/>
      <c r="AE188" s="958"/>
      <c r="AF188" s="958"/>
      <c r="AG188" s="958"/>
      <c r="AH188" s="958"/>
      <c r="AI188" s="959"/>
    </row>
    <row r="189" spans="1:35" ht="15" customHeight="1">
      <c r="A189" s="960"/>
      <c r="B189" s="961"/>
      <c r="C189" s="961"/>
      <c r="D189" s="961"/>
      <c r="E189" s="962"/>
      <c r="F189" s="960"/>
      <c r="G189" s="962"/>
      <c r="H189" s="960"/>
      <c r="I189" s="961"/>
      <c r="J189" s="961"/>
      <c r="K189" s="962"/>
      <c r="L189" s="960"/>
      <c r="M189" s="961"/>
      <c r="N189" s="961"/>
      <c r="O189" s="961"/>
      <c r="P189" s="965"/>
      <c r="Q189" s="961"/>
      <c r="R189" s="961"/>
      <c r="S189" s="961"/>
      <c r="T189" s="962"/>
      <c r="U189" s="960"/>
      <c r="V189" s="961"/>
      <c r="W189" s="961"/>
      <c r="X189" s="961"/>
      <c r="Y189" s="965"/>
      <c r="Z189" s="961"/>
      <c r="AA189" s="961"/>
      <c r="AB189" s="961"/>
      <c r="AC189" s="962"/>
      <c r="AD189" s="960"/>
      <c r="AE189" s="961"/>
      <c r="AF189" s="961"/>
      <c r="AG189" s="961"/>
      <c r="AH189" s="961"/>
      <c r="AI189" s="962"/>
    </row>
    <row r="190" spans="1:35" ht="15" customHeight="1">
      <c r="A190" s="957"/>
      <c r="B190" s="958"/>
      <c r="C190" s="958"/>
      <c r="D190" s="958"/>
      <c r="E190" s="959"/>
      <c r="F190" s="957"/>
      <c r="G190" s="959"/>
      <c r="H190" s="957"/>
      <c r="I190" s="958"/>
      <c r="J190" s="958"/>
      <c r="K190" s="959"/>
      <c r="L190" s="963"/>
      <c r="M190" s="958"/>
      <c r="N190" s="958"/>
      <c r="O190" s="958"/>
      <c r="P190" s="964" t="s">
        <v>745</v>
      </c>
      <c r="Q190" s="966"/>
      <c r="R190" s="958"/>
      <c r="S190" s="958"/>
      <c r="T190" s="959"/>
      <c r="U190" s="963"/>
      <c r="V190" s="958"/>
      <c r="W190" s="958"/>
      <c r="X190" s="958"/>
      <c r="Y190" s="964" t="s">
        <v>746</v>
      </c>
      <c r="Z190" s="966"/>
      <c r="AA190" s="958"/>
      <c r="AB190" s="958"/>
      <c r="AC190" s="959"/>
      <c r="AD190" s="963"/>
      <c r="AE190" s="958"/>
      <c r="AF190" s="958"/>
      <c r="AG190" s="958"/>
      <c r="AH190" s="958"/>
      <c r="AI190" s="959"/>
    </row>
    <row r="191" spans="1:35" ht="15" customHeight="1">
      <c r="A191" s="960"/>
      <c r="B191" s="961"/>
      <c r="C191" s="961"/>
      <c r="D191" s="961"/>
      <c r="E191" s="962"/>
      <c r="F191" s="960"/>
      <c r="G191" s="962"/>
      <c r="H191" s="960"/>
      <c r="I191" s="961"/>
      <c r="J191" s="961"/>
      <c r="K191" s="962"/>
      <c r="L191" s="960"/>
      <c r="M191" s="961"/>
      <c r="N191" s="961"/>
      <c r="O191" s="961"/>
      <c r="P191" s="965"/>
      <c r="Q191" s="961"/>
      <c r="R191" s="961"/>
      <c r="S191" s="961"/>
      <c r="T191" s="962"/>
      <c r="U191" s="960"/>
      <c r="V191" s="961"/>
      <c r="W191" s="961"/>
      <c r="X191" s="961"/>
      <c r="Y191" s="965"/>
      <c r="Z191" s="961"/>
      <c r="AA191" s="961"/>
      <c r="AB191" s="961"/>
      <c r="AC191" s="962"/>
      <c r="AD191" s="960"/>
      <c r="AE191" s="961"/>
      <c r="AF191" s="961"/>
      <c r="AG191" s="961"/>
      <c r="AH191" s="961"/>
      <c r="AI191" s="962"/>
    </row>
    <row r="192" spans="1:35" ht="15" customHeight="1">
      <c r="A192" s="957"/>
      <c r="B192" s="958"/>
      <c r="C192" s="958"/>
      <c r="D192" s="958"/>
      <c r="E192" s="959"/>
      <c r="F192" s="957"/>
      <c r="G192" s="959"/>
      <c r="H192" s="957"/>
      <c r="I192" s="958"/>
      <c r="J192" s="958"/>
      <c r="K192" s="959"/>
      <c r="L192" s="963"/>
      <c r="M192" s="958"/>
      <c r="N192" s="958"/>
      <c r="O192" s="958"/>
      <c r="P192" s="964" t="s">
        <v>746</v>
      </c>
      <c r="Q192" s="966"/>
      <c r="R192" s="958"/>
      <c r="S192" s="958"/>
      <c r="T192" s="959"/>
      <c r="U192" s="963"/>
      <c r="V192" s="958"/>
      <c r="W192" s="958"/>
      <c r="X192" s="958"/>
      <c r="Y192" s="964" t="s">
        <v>747</v>
      </c>
      <c r="Z192" s="966"/>
      <c r="AA192" s="958"/>
      <c r="AB192" s="958"/>
      <c r="AC192" s="959"/>
      <c r="AD192" s="963"/>
      <c r="AE192" s="958"/>
      <c r="AF192" s="958"/>
      <c r="AG192" s="958"/>
      <c r="AH192" s="958"/>
      <c r="AI192" s="959"/>
    </row>
    <row r="193" spans="1:56" ht="15" customHeight="1">
      <c r="A193" s="960"/>
      <c r="B193" s="961"/>
      <c r="C193" s="961"/>
      <c r="D193" s="961"/>
      <c r="E193" s="962"/>
      <c r="F193" s="960"/>
      <c r="G193" s="962"/>
      <c r="H193" s="960"/>
      <c r="I193" s="961"/>
      <c r="J193" s="961"/>
      <c r="K193" s="962"/>
      <c r="L193" s="960"/>
      <c r="M193" s="961"/>
      <c r="N193" s="961"/>
      <c r="O193" s="961"/>
      <c r="P193" s="965"/>
      <c r="Q193" s="961"/>
      <c r="R193" s="961"/>
      <c r="S193" s="961"/>
      <c r="T193" s="962"/>
      <c r="U193" s="960"/>
      <c r="V193" s="961"/>
      <c r="W193" s="961"/>
      <c r="X193" s="961"/>
      <c r="Y193" s="965"/>
      <c r="Z193" s="961"/>
      <c r="AA193" s="961"/>
      <c r="AB193" s="961"/>
      <c r="AC193" s="962"/>
      <c r="AD193" s="960"/>
      <c r="AE193" s="961"/>
      <c r="AF193" s="961"/>
      <c r="AG193" s="961"/>
      <c r="AH193" s="961"/>
      <c r="AI193" s="962"/>
    </row>
    <row r="194" spans="1:56" ht="15" customHeight="1">
      <c r="A194" s="957"/>
      <c r="B194" s="958"/>
      <c r="C194" s="958"/>
      <c r="D194" s="958"/>
      <c r="E194" s="959"/>
      <c r="F194" s="957"/>
      <c r="G194" s="959"/>
      <c r="H194" s="957"/>
      <c r="I194" s="958"/>
      <c r="J194" s="958"/>
      <c r="K194" s="959"/>
      <c r="L194" s="963"/>
      <c r="M194" s="958"/>
      <c r="N194" s="958"/>
      <c r="O194" s="958"/>
      <c r="P194" s="964" t="s">
        <v>745</v>
      </c>
      <c r="Q194" s="966"/>
      <c r="R194" s="958"/>
      <c r="S194" s="958"/>
      <c r="T194" s="959"/>
      <c r="U194" s="957"/>
      <c r="V194" s="958"/>
      <c r="W194" s="958"/>
      <c r="X194" s="958"/>
      <c r="Y194" s="964" t="s">
        <v>748</v>
      </c>
      <c r="Z194" s="958"/>
      <c r="AA194" s="958"/>
      <c r="AB194" s="958"/>
      <c r="AC194" s="959"/>
      <c r="AD194" s="963"/>
      <c r="AE194" s="958"/>
      <c r="AF194" s="958"/>
      <c r="AG194" s="958"/>
      <c r="AH194" s="958"/>
      <c r="AI194" s="959"/>
    </row>
    <row r="195" spans="1:56" ht="15" customHeight="1">
      <c r="A195" s="960"/>
      <c r="B195" s="961"/>
      <c r="C195" s="961"/>
      <c r="D195" s="961"/>
      <c r="E195" s="962"/>
      <c r="F195" s="960"/>
      <c r="G195" s="962"/>
      <c r="H195" s="960"/>
      <c r="I195" s="961"/>
      <c r="J195" s="961"/>
      <c r="K195" s="962"/>
      <c r="L195" s="960"/>
      <c r="M195" s="961"/>
      <c r="N195" s="961"/>
      <c r="O195" s="961"/>
      <c r="P195" s="965"/>
      <c r="Q195" s="961"/>
      <c r="R195" s="961"/>
      <c r="S195" s="961"/>
      <c r="T195" s="962"/>
      <c r="U195" s="960"/>
      <c r="V195" s="961"/>
      <c r="W195" s="961"/>
      <c r="X195" s="961"/>
      <c r="Y195" s="965"/>
      <c r="Z195" s="961"/>
      <c r="AA195" s="961"/>
      <c r="AB195" s="961"/>
      <c r="AC195" s="962"/>
      <c r="AD195" s="960"/>
      <c r="AE195" s="961"/>
      <c r="AF195" s="961"/>
      <c r="AG195" s="961"/>
      <c r="AH195" s="961"/>
      <c r="AI195" s="962"/>
    </row>
    <row r="196" spans="1:56" ht="15" customHeight="1">
      <c r="A196" s="957"/>
      <c r="B196" s="958"/>
      <c r="C196" s="958"/>
      <c r="D196" s="958"/>
      <c r="E196" s="959"/>
      <c r="F196" s="957"/>
      <c r="G196" s="959"/>
      <c r="H196" s="957"/>
      <c r="I196" s="958"/>
      <c r="J196" s="958"/>
      <c r="K196" s="959"/>
      <c r="L196" s="963"/>
      <c r="M196" s="958"/>
      <c r="N196" s="958"/>
      <c r="O196" s="958"/>
      <c r="P196" s="964" t="s">
        <v>744</v>
      </c>
      <c r="Q196" s="966"/>
      <c r="R196" s="958"/>
      <c r="S196" s="958"/>
      <c r="T196" s="959"/>
      <c r="U196" s="963"/>
      <c r="V196" s="958"/>
      <c r="W196" s="958"/>
      <c r="X196" s="958"/>
      <c r="Y196" s="964" t="s">
        <v>746</v>
      </c>
      <c r="Z196" s="966"/>
      <c r="AA196" s="958"/>
      <c r="AB196" s="958"/>
      <c r="AC196" s="959"/>
      <c r="AD196" s="963"/>
      <c r="AE196" s="958"/>
      <c r="AF196" s="958"/>
      <c r="AG196" s="958"/>
      <c r="AH196" s="958"/>
      <c r="AI196" s="959"/>
    </row>
    <row r="197" spans="1:56" ht="15" customHeight="1">
      <c r="A197" s="960"/>
      <c r="B197" s="961"/>
      <c r="C197" s="961"/>
      <c r="D197" s="961"/>
      <c r="E197" s="962"/>
      <c r="F197" s="960"/>
      <c r="G197" s="962"/>
      <c r="H197" s="960"/>
      <c r="I197" s="961"/>
      <c r="J197" s="961"/>
      <c r="K197" s="962"/>
      <c r="L197" s="960"/>
      <c r="M197" s="961"/>
      <c r="N197" s="961"/>
      <c r="O197" s="961"/>
      <c r="P197" s="965"/>
      <c r="Q197" s="961"/>
      <c r="R197" s="961"/>
      <c r="S197" s="961"/>
      <c r="T197" s="962"/>
      <c r="U197" s="960"/>
      <c r="V197" s="961"/>
      <c r="W197" s="961"/>
      <c r="X197" s="961"/>
      <c r="Y197" s="965"/>
      <c r="Z197" s="961"/>
      <c r="AA197" s="961"/>
      <c r="AB197" s="961"/>
      <c r="AC197" s="962"/>
      <c r="AD197" s="960"/>
      <c r="AE197" s="961"/>
      <c r="AF197" s="961"/>
      <c r="AG197" s="961"/>
      <c r="AH197" s="961"/>
      <c r="AI197" s="962"/>
    </row>
    <row r="198" spans="1:56" ht="15" customHeight="1">
      <c r="A198" s="957"/>
      <c r="B198" s="958"/>
      <c r="C198" s="958"/>
      <c r="D198" s="958"/>
      <c r="E198" s="959"/>
      <c r="F198" s="957"/>
      <c r="G198" s="959"/>
      <c r="H198" s="957"/>
      <c r="I198" s="958"/>
      <c r="J198" s="958"/>
      <c r="K198" s="959"/>
      <c r="L198" s="963"/>
      <c r="M198" s="966"/>
      <c r="N198" s="966"/>
      <c r="O198" s="966"/>
      <c r="P198" s="964" t="s">
        <v>748</v>
      </c>
      <c r="Q198" s="966"/>
      <c r="R198" s="966"/>
      <c r="S198" s="966"/>
      <c r="T198" s="1009"/>
      <c r="U198" s="963"/>
      <c r="V198" s="966"/>
      <c r="W198" s="966"/>
      <c r="X198" s="966"/>
      <c r="Y198" s="964" t="s">
        <v>745</v>
      </c>
      <c r="Z198" s="966"/>
      <c r="AA198" s="966"/>
      <c r="AB198" s="966"/>
      <c r="AC198" s="1009"/>
      <c r="AD198" s="963"/>
      <c r="AE198" s="966"/>
      <c r="AF198" s="966"/>
      <c r="AG198" s="966"/>
      <c r="AH198" s="966"/>
      <c r="AI198" s="1009"/>
      <c r="AJ198" s="79"/>
      <c r="AK198" s="79"/>
      <c r="AL198" s="79"/>
      <c r="AM198" s="79"/>
      <c r="AN198" s="79"/>
      <c r="AO198" s="79"/>
      <c r="AP198" s="79"/>
      <c r="AQ198" s="79"/>
      <c r="AR198" s="79"/>
      <c r="AS198" s="79"/>
      <c r="AT198" s="79"/>
      <c r="AU198" s="79"/>
      <c r="AV198" s="79"/>
      <c r="AW198" s="79"/>
      <c r="AX198" s="79"/>
      <c r="AY198" s="79"/>
      <c r="AZ198" s="79"/>
      <c r="BA198" s="79"/>
      <c r="BB198" s="79"/>
      <c r="BC198" s="79"/>
      <c r="BD198" s="79"/>
    </row>
    <row r="199" spans="1:56" ht="15" customHeight="1">
      <c r="A199" s="960"/>
      <c r="B199" s="961"/>
      <c r="C199" s="961"/>
      <c r="D199" s="961"/>
      <c r="E199" s="962"/>
      <c r="F199" s="960"/>
      <c r="G199" s="962"/>
      <c r="H199" s="960"/>
      <c r="I199" s="961"/>
      <c r="J199" s="961"/>
      <c r="K199" s="962"/>
      <c r="L199" s="1007"/>
      <c r="M199" s="1008"/>
      <c r="N199" s="1008"/>
      <c r="O199" s="1008"/>
      <c r="P199" s="965"/>
      <c r="Q199" s="1008"/>
      <c r="R199" s="1008"/>
      <c r="S199" s="1008"/>
      <c r="T199" s="1010"/>
      <c r="U199" s="1007"/>
      <c r="V199" s="1008"/>
      <c r="W199" s="1008"/>
      <c r="X199" s="1008"/>
      <c r="Y199" s="965"/>
      <c r="Z199" s="1008"/>
      <c r="AA199" s="1008"/>
      <c r="AB199" s="1008"/>
      <c r="AC199" s="1010"/>
      <c r="AD199" s="1007"/>
      <c r="AE199" s="1008"/>
      <c r="AF199" s="1008"/>
      <c r="AG199" s="1008"/>
      <c r="AH199" s="1008"/>
      <c r="AI199" s="1010"/>
      <c r="AJ199" s="79"/>
      <c r="AK199" s="79"/>
      <c r="AL199" s="79"/>
      <c r="AM199" s="79"/>
      <c r="AN199" s="79"/>
      <c r="AO199" s="79"/>
      <c r="AP199" s="79"/>
      <c r="AQ199" s="79"/>
      <c r="AR199" s="79"/>
      <c r="AS199" s="79"/>
      <c r="AT199" s="79"/>
      <c r="AU199" s="79"/>
      <c r="AV199" s="79"/>
      <c r="AW199" s="79"/>
      <c r="AX199" s="79"/>
      <c r="AY199" s="79"/>
      <c r="AZ199" s="79"/>
      <c r="BA199" s="79"/>
      <c r="BB199" s="79"/>
      <c r="BC199" s="79"/>
      <c r="BD199" s="79"/>
    </row>
    <row r="200" spans="1:56" ht="17.25" customHeight="1">
      <c r="A200" s="1004" t="s">
        <v>327</v>
      </c>
      <c r="B200" s="1004"/>
      <c r="C200" s="1004"/>
      <c r="D200" s="1005" t="s">
        <v>749</v>
      </c>
      <c r="E200" s="1005"/>
      <c r="F200" s="1005"/>
      <c r="G200" s="1005"/>
      <c r="H200" s="1005"/>
      <c r="I200" s="1005"/>
      <c r="J200" s="1005"/>
      <c r="K200" s="1005"/>
      <c r="L200" s="1005"/>
      <c r="M200" s="1005"/>
      <c r="N200" s="1005"/>
      <c r="O200" s="1005"/>
      <c r="P200" s="1005"/>
      <c r="Q200" s="1005"/>
      <c r="R200" s="1005"/>
      <c r="S200" s="1005"/>
      <c r="T200" s="1005"/>
      <c r="U200" s="1005"/>
      <c r="V200" s="1005"/>
      <c r="W200" s="1005"/>
      <c r="X200" s="1005"/>
      <c r="Y200" s="1005"/>
      <c r="Z200" s="1005"/>
      <c r="AA200" s="1005"/>
      <c r="AB200" s="1005"/>
      <c r="AC200" s="1005"/>
      <c r="AD200" s="1005"/>
      <c r="AE200" s="1005"/>
      <c r="AF200" s="1005"/>
      <c r="AG200" s="1005"/>
      <c r="AH200" s="1005"/>
      <c r="AI200" s="1005"/>
    </row>
    <row r="201" spans="1:56" ht="20.25" customHeight="1">
      <c r="A201" s="1004" t="s">
        <v>328</v>
      </c>
      <c r="B201" s="1004"/>
      <c r="C201" s="1004"/>
      <c r="D201" s="1006" t="s">
        <v>329</v>
      </c>
      <c r="E201" s="1006"/>
      <c r="F201" s="1006"/>
      <c r="G201" s="1006"/>
      <c r="H201" s="1006"/>
      <c r="I201" s="1006"/>
      <c r="J201" s="1006"/>
      <c r="K201" s="1006"/>
      <c r="L201" s="1006"/>
      <c r="M201" s="1006"/>
      <c r="N201" s="1006"/>
      <c r="O201" s="1006"/>
      <c r="P201" s="1006"/>
      <c r="Q201" s="1006"/>
      <c r="R201" s="1006"/>
      <c r="S201" s="1006"/>
      <c r="T201" s="1006"/>
      <c r="U201" s="1006"/>
      <c r="V201" s="1006"/>
      <c r="W201" s="1006"/>
      <c r="X201" s="1006"/>
      <c r="Y201" s="1006"/>
      <c r="Z201" s="1006"/>
      <c r="AA201" s="1006"/>
      <c r="AB201" s="1006"/>
      <c r="AC201" s="1006"/>
      <c r="AD201" s="1006"/>
      <c r="AE201" s="1006"/>
      <c r="AF201" s="1006"/>
      <c r="AG201" s="1006"/>
      <c r="AH201" s="1006"/>
      <c r="AI201" s="1006"/>
    </row>
    <row r="202" spans="1:56" ht="15.75" customHeight="1">
      <c r="A202" s="1002"/>
      <c r="B202" s="1002"/>
      <c r="C202" s="1002"/>
      <c r="D202" s="1002"/>
      <c r="E202" s="1002"/>
      <c r="F202" s="1002"/>
      <c r="G202" s="1002"/>
      <c r="H202" s="1002"/>
      <c r="I202" s="1002"/>
      <c r="J202" s="1002"/>
      <c r="K202" s="1002"/>
      <c r="L202" s="1002"/>
      <c r="M202" s="1002"/>
      <c r="N202" s="1002"/>
      <c r="O202" s="1002"/>
      <c r="P202" s="1002"/>
      <c r="Q202" s="1002"/>
      <c r="R202" s="1002"/>
      <c r="S202" s="1002"/>
      <c r="T202" s="1002"/>
      <c r="U202" s="1002"/>
      <c r="V202" s="1002"/>
      <c r="W202" s="1002"/>
      <c r="X202" s="1002"/>
      <c r="Y202" s="1002"/>
      <c r="Z202" s="1002"/>
      <c r="AA202" s="1002"/>
      <c r="AB202" s="1002"/>
      <c r="AC202" s="1002"/>
      <c r="AD202" s="1002"/>
      <c r="AE202" s="1002"/>
      <c r="AF202" s="1002"/>
      <c r="AG202" s="1002"/>
      <c r="AH202" s="1002"/>
      <c r="AI202" s="1002"/>
    </row>
    <row r="203" spans="1:56" ht="15" customHeight="1">
      <c r="A203" s="982" t="s">
        <v>659</v>
      </c>
      <c r="B203" s="983"/>
      <c r="C203" s="983"/>
      <c r="D203" s="983"/>
      <c r="E203" s="983"/>
      <c r="F203" s="983"/>
      <c r="G203" s="984"/>
      <c r="H203" s="1177" t="s">
        <v>168</v>
      </c>
      <c r="I203" s="994"/>
      <c r="J203" s="994"/>
      <c r="K203" s="994"/>
      <c r="L203" s="994"/>
      <c r="M203" s="992" t="s">
        <v>69</v>
      </c>
      <c r="N203" s="996"/>
      <c r="O203" s="996"/>
      <c r="P203" s="996"/>
      <c r="Q203" s="996"/>
      <c r="R203" s="996"/>
      <c r="S203" s="996"/>
      <c r="T203" s="996"/>
      <c r="U203" s="996"/>
      <c r="V203" s="996"/>
      <c r="W203" s="1179" t="s">
        <v>68</v>
      </c>
      <c r="X203" s="190"/>
      <c r="Y203" s="191"/>
      <c r="Z203" s="191"/>
      <c r="AA203" s="191"/>
      <c r="AB203" s="191"/>
      <c r="AC203" s="191"/>
      <c r="AD203" s="191"/>
      <c r="AE203" s="191"/>
      <c r="AF203" s="191"/>
      <c r="AG203" s="191"/>
      <c r="AH203" s="191"/>
      <c r="AI203" s="192"/>
    </row>
    <row r="204" spans="1:56" ht="15" customHeight="1">
      <c r="A204" s="985"/>
      <c r="B204" s="986"/>
      <c r="C204" s="986"/>
      <c r="D204" s="986"/>
      <c r="E204" s="986"/>
      <c r="F204" s="986"/>
      <c r="G204" s="987"/>
      <c r="H204" s="1178"/>
      <c r="I204" s="995"/>
      <c r="J204" s="995"/>
      <c r="K204" s="995"/>
      <c r="L204" s="995"/>
      <c r="M204" s="993"/>
      <c r="N204" s="997"/>
      <c r="O204" s="997"/>
      <c r="P204" s="997"/>
      <c r="Q204" s="997"/>
      <c r="R204" s="997"/>
      <c r="S204" s="997"/>
      <c r="T204" s="997"/>
      <c r="U204" s="997"/>
      <c r="V204" s="997"/>
      <c r="W204" s="1180"/>
      <c r="X204" s="193"/>
      <c r="Y204" s="194"/>
      <c r="Z204" s="194"/>
      <c r="AA204" s="194"/>
      <c r="AB204" s="194"/>
      <c r="AC204" s="194"/>
      <c r="AD204" s="194"/>
      <c r="AE204" s="194"/>
      <c r="AF204" s="194"/>
      <c r="AG204" s="194"/>
      <c r="AH204" s="194"/>
      <c r="AI204" s="195"/>
    </row>
    <row r="205" spans="1:56" s="305" customFormat="1" ht="15" customHeight="1">
      <c r="A205" s="982" t="s">
        <v>660</v>
      </c>
      <c r="B205" s="983"/>
      <c r="C205" s="983"/>
      <c r="D205" s="983"/>
      <c r="E205" s="983"/>
      <c r="F205" s="983"/>
      <c r="G205" s="984"/>
      <c r="H205" s="988"/>
      <c r="I205" s="989"/>
      <c r="J205" s="992" t="s">
        <v>260</v>
      </c>
      <c r="K205" s="994" t="s">
        <v>241</v>
      </c>
      <c r="L205" s="994"/>
      <c r="M205" s="994"/>
      <c r="N205" s="994"/>
      <c r="O205" s="994"/>
      <c r="P205" s="992" t="s">
        <v>69</v>
      </c>
      <c r="Q205" s="996"/>
      <c r="R205" s="996"/>
      <c r="S205" s="996"/>
      <c r="T205" s="996"/>
      <c r="U205" s="996"/>
      <c r="V205" s="996"/>
      <c r="W205" s="996"/>
      <c r="X205" s="996"/>
      <c r="Y205" s="996"/>
      <c r="Z205" s="992" t="s">
        <v>68</v>
      </c>
      <c r="AA205" s="1181" t="s">
        <v>7</v>
      </c>
      <c r="AB205" s="1181"/>
      <c r="AC205" s="1181"/>
      <c r="AD205" s="999" t="s">
        <v>69</v>
      </c>
      <c r="AE205" s="996"/>
      <c r="AF205" s="996"/>
      <c r="AG205" s="996"/>
      <c r="AH205" s="996"/>
      <c r="AI205" s="1000" t="s">
        <v>68</v>
      </c>
    </row>
    <row r="206" spans="1:56" s="305" customFormat="1" ht="15" customHeight="1">
      <c r="A206" s="985"/>
      <c r="B206" s="986"/>
      <c r="C206" s="986"/>
      <c r="D206" s="986"/>
      <c r="E206" s="986"/>
      <c r="F206" s="986"/>
      <c r="G206" s="987"/>
      <c r="H206" s="990"/>
      <c r="I206" s="991"/>
      <c r="J206" s="993"/>
      <c r="K206" s="995"/>
      <c r="L206" s="995"/>
      <c r="M206" s="995"/>
      <c r="N206" s="995"/>
      <c r="O206" s="995"/>
      <c r="P206" s="993"/>
      <c r="Q206" s="997"/>
      <c r="R206" s="997"/>
      <c r="S206" s="997"/>
      <c r="T206" s="997"/>
      <c r="U206" s="997"/>
      <c r="V206" s="997"/>
      <c r="W206" s="997"/>
      <c r="X206" s="997"/>
      <c r="Y206" s="997"/>
      <c r="Z206" s="993"/>
      <c r="AA206" s="1182"/>
      <c r="AB206" s="1182"/>
      <c r="AC206" s="1182"/>
      <c r="AD206" s="1002"/>
      <c r="AE206" s="997"/>
      <c r="AF206" s="997"/>
      <c r="AG206" s="997"/>
      <c r="AH206" s="997"/>
      <c r="AI206" s="1003"/>
    </row>
    <row r="207" spans="1:56" ht="15" customHeight="1">
      <c r="A207" s="967" t="s">
        <v>661</v>
      </c>
      <c r="B207" s="968"/>
      <c r="C207" s="968"/>
      <c r="D207" s="968"/>
      <c r="E207" s="968"/>
      <c r="F207" s="968"/>
      <c r="G207" s="969"/>
      <c r="H207" s="976" t="s">
        <v>416</v>
      </c>
      <c r="I207" s="977"/>
      <c r="J207" s="978"/>
      <c r="K207" s="979" t="s">
        <v>313</v>
      </c>
      <c r="L207" s="979"/>
      <c r="M207" s="979"/>
      <c r="N207" s="979"/>
      <c r="O207" s="979"/>
      <c r="P207" s="979"/>
      <c r="Q207" s="980" t="s">
        <v>314</v>
      </c>
      <c r="R207" s="981"/>
      <c r="S207" s="899"/>
      <c r="T207" s="980" t="s">
        <v>315</v>
      </c>
      <c r="U207" s="981"/>
      <c r="V207" s="981"/>
      <c r="W207" s="981"/>
      <c r="X207" s="981"/>
      <c r="Y207" s="981"/>
      <c r="Z207" s="981"/>
      <c r="AA207" s="981"/>
      <c r="AB207" s="899"/>
      <c r="AC207" s="979" t="s">
        <v>316</v>
      </c>
      <c r="AD207" s="979"/>
      <c r="AE207" s="979"/>
      <c r="AF207" s="979"/>
      <c r="AG207" s="979"/>
      <c r="AH207" s="979"/>
      <c r="AI207" s="979"/>
    </row>
    <row r="208" spans="1:56" ht="15" customHeight="1">
      <c r="A208" s="970"/>
      <c r="B208" s="971"/>
      <c r="C208" s="971"/>
      <c r="D208" s="971"/>
      <c r="E208" s="971"/>
      <c r="F208" s="971"/>
      <c r="G208" s="972"/>
      <c r="H208" s="919"/>
      <c r="I208" s="920"/>
      <c r="J208" s="921"/>
      <c r="K208" s="934"/>
      <c r="L208" s="935"/>
      <c r="M208" s="935"/>
      <c r="N208" s="935"/>
      <c r="O208" s="935"/>
      <c r="P208" s="936"/>
      <c r="Q208" s="925"/>
      <c r="R208" s="926"/>
      <c r="S208" s="927"/>
      <c r="T208" s="928" t="s">
        <v>537</v>
      </c>
      <c r="U208" s="929"/>
      <c r="V208" s="937"/>
      <c r="W208" s="938"/>
      <c r="X208" s="64" t="s">
        <v>67</v>
      </c>
      <c r="Y208" s="233"/>
      <c r="Z208" s="939" t="s">
        <v>317</v>
      </c>
      <c r="AA208" s="939"/>
      <c r="AB208" s="940"/>
      <c r="AC208" s="918"/>
      <c r="AD208" s="918"/>
      <c r="AE208" s="918"/>
      <c r="AF208" s="918"/>
      <c r="AG208" s="918"/>
      <c r="AH208" s="918"/>
      <c r="AI208" s="918"/>
    </row>
    <row r="209" spans="1:35" ht="15" customHeight="1">
      <c r="A209" s="970"/>
      <c r="B209" s="971"/>
      <c r="C209" s="971"/>
      <c r="D209" s="971"/>
      <c r="E209" s="971"/>
      <c r="F209" s="971"/>
      <c r="G209" s="972"/>
      <c r="H209" s="919"/>
      <c r="I209" s="920"/>
      <c r="J209" s="921"/>
      <c r="K209" s="934"/>
      <c r="L209" s="935"/>
      <c r="M209" s="935"/>
      <c r="N209" s="935"/>
      <c r="O209" s="935"/>
      <c r="P209" s="936"/>
      <c r="Q209" s="925"/>
      <c r="R209" s="926"/>
      <c r="S209" s="927"/>
      <c r="T209" s="928" t="s">
        <v>537</v>
      </c>
      <c r="U209" s="929"/>
      <c r="V209" s="937"/>
      <c r="W209" s="938"/>
      <c r="X209" s="64" t="s">
        <v>67</v>
      </c>
      <c r="Y209" s="233"/>
      <c r="Z209" s="939" t="s">
        <v>317</v>
      </c>
      <c r="AA209" s="939"/>
      <c r="AB209" s="940"/>
      <c r="AC209" s="918"/>
      <c r="AD209" s="918"/>
      <c r="AE209" s="918"/>
      <c r="AF209" s="918"/>
      <c r="AG209" s="918"/>
      <c r="AH209" s="918"/>
      <c r="AI209" s="918"/>
    </row>
    <row r="210" spans="1:35" ht="15" customHeight="1">
      <c r="A210" s="973"/>
      <c r="B210" s="974"/>
      <c r="C210" s="974"/>
      <c r="D210" s="974"/>
      <c r="E210" s="974"/>
      <c r="F210" s="974"/>
      <c r="G210" s="975"/>
      <c r="H210" s="919"/>
      <c r="I210" s="920"/>
      <c r="J210" s="921"/>
      <c r="K210" s="922"/>
      <c r="L210" s="923"/>
      <c r="M210" s="923"/>
      <c r="N210" s="923"/>
      <c r="O210" s="923"/>
      <c r="P210" s="924"/>
      <c r="Q210" s="925"/>
      <c r="R210" s="926"/>
      <c r="S210" s="927"/>
      <c r="T210" s="928" t="s">
        <v>537</v>
      </c>
      <c r="U210" s="929"/>
      <c r="V210" s="930"/>
      <c r="W210" s="931"/>
      <c r="X210" s="65" t="s">
        <v>67</v>
      </c>
      <c r="Y210" s="234"/>
      <c r="Z210" s="932" t="s">
        <v>317</v>
      </c>
      <c r="AA210" s="932"/>
      <c r="AB210" s="933"/>
      <c r="AC210" s="918"/>
      <c r="AD210" s="918"/>
      <c r="AE210" s="918"/>
      <c r="AF210" s="918"/>
      <c r="AG210" s="918"/>
      <c r="AH210" s="918"/>
      <c r="AI210" s="918"/>
    </row>
    <row r="211" spans="1:35" ht="15" customHeight="1">
      <c r="A211" s="1166" t="s">
        <v>662</v>
      </c>
      <c r="B211" s="1167"/>
      <c r="C211" s="1167"/>
      <c r="D211" s="1167"/>
      <c r="E211" s="1167"/>
      <c r="F211" s="1167"/>
      <c r="G211" s="1168"/>
      <c r="H211" s="998" t="s">
        <v>160</v>
      </c>
      <c r="I211" s="999"/>
      <c r="J211" s="999"/>
      <c r="K211" s="1000"/>
      <c r="L211" s="906"/>
      <c r="M211" s="906" t="s">
        <v>555</v>
      </c>
      <c r="N211" s="906"/>
      <c r="O211" s="906"/>
      <c r="P211" s="906"/>
      <c r="Q211" s="906"/>
      <c r="R211" s="906"/>
      <c r="S211" s="906" t="s">
        <v>3</v>
      </c>
      <c r="T211" s="906"/>
      <c r="U211" s="906"/>
      <c r="V211" s="906"/>
      <c r="W211" s="906"/>
      <c r="X211" s="942" t="s">
        <v>708</v>
      </c>
      <c r="Y211" s="1175"/>
      <c r="Z211" s="1175"/>
      <c r="AA211" s="1175"/>
      <c r="AB211" s="1175"/>
      <c r="AC211" s="1175"/>
      <c r="AD211" s="1175"/>
      <c r="AE211" s="1175"/>
      <c r="AF211" s="942" t="s">
        <v>741</v>
      </c>
      <c r="AG211" s="906"/>
      <c r="AH211" s="906" t="s">
        <v>470</v>
      </c>
      <c r="AI211" s="907"/>
    </row>
    <row r="212" spans="1:35" ht="15" customHeight="1">
      <c r="A212" s="1169"/>
      <c r="B212" s="1170"/>
      <c r="C212" s="1170"/>
      <c r="D212" s="1170"/>
      <c r="E212" s="1170"/>
      <c r="F212" s="1170"/>
      <c r="G212" s="1171"/>
      <c r="H212" s="1001"/>
      <c r="I212" s="1002"/>
      <c r="J212" s="1002"/>
      <c r="K212" s="1003"/>
      <c r="L212" s="912"/>
      <c r="M212" s="912"/>
      <c r="N212" s="912"/>
      <c r="O212" s="912"/>
      <c r="P212" s="912"/>
      <c r="Q212" s="912"/>
      <c r="R212" s="912"/>
      <c r="S212" s="912"/>
      <c r="T212" s="912"/>
      <c r="U212" s="912"/>
      <c r="V212" s="912"/>
      <c r="W212" s="912"/>
      <c r="X212" s="1019"/>
      <c r="Y212" s="1021"/>
      <c r="Z212" s="1021"/>
      <c r="AA212" s="1021"/>
      <c r="AB212" s="1021"/>
      <c r="AC212" s="1021"/>
      <c r="AD212" s="1021"/>
      <c r="AE212" s="1021"/>
      <c r="AF212" s="1019"/>
      <c r="AG212" s="912"/>
      <c r="AH212" s="912"/>
      <c r="AI212" s="913"/>
    </row>
    <row r="213" spans="1:35" ht="15" customHeight="1">
      <c r="A213" s="1169"/>
      <c r="B213" s="1170"/>
      <c r="C213" s="1170"/>
      <c r="D213" s="1170"/>
      <c r="E213" s="1170"/>
      <c r="F213" s="1170"/>
      <c r="G213" s="1171"/>
      <c r="H213" s="1094" t="s">
        <v>159</v>
      </c>
      <c r="I213" s="1114"/>
      <c r="J213" s="1114"/>
      <c r="K213" s="1115"/>
      <c r="L213" s="906"/>
      <c r="M213" s="906" t="s">
        <v>555</v>
      </c>
      <c r="N213" s="906"/>
      <c r="O213" s="906"/>
      <c r="P213" s="906"/>
      <c r="Q213" s="906"/>
      <c r="R213" s="906"/>
      <c r="S213" s="906" t="s">
        <v>3</v>
      </c>
      <c r="T213" s="906"/>
      <c r="U213" s="906"/>
      <c r="V213" s="906"/>
      <c r="W213" s="906"/>
      <c r="X213" s="942" t="s">
        <v>708</v>
      </c>
      <c r="Y213" s="1175"/>
      <c r="Z213" s="1175"/>
      <c r="AA213" s="1175"/>
      <c r="AB213" s="1175"/>
      <c r="AC213" s="1175"/>
      <c r="AD213" s="1175"/>
      <c r="AE213" s="1175"/>
      <c r="AF213" s="942" t="s">
        <v>741</v>
      </c>
      <c r="AG213" s="906"/>
      <c r="AH213" s="906" t="s">
        <v>470</v>
      </c>
      <c r="AI213" s="907"/>
    </row>
    <row r="214" spans="1:35" ht="15" customHeight="1">
      <c r="A214" s="1172"/>
      <c r="B214" s="1173"/>
      <c r="C214" s="1173"/>
      <c r="D214" s="1173"/>
      <c r="E214" s="1173"/>
      <c r="F214" s="1173"/>
      <c r="G214" s="1174"/>
      <c r="H214" s="1176"/>
      <c r="I214" s="1116"/>
      <c r="J214" s="1116"/>
      <c r="K214" s="1117"/>
      <c r="L214" s="912"/>
      <c r="M214" s="912"/>
      <c r="N214" s="912"/>
      <c r="O214" s="912"/>
      <c r="P214" s="912"/>
      <c r="Q214" s="912"/>
      <c r="R214" s="912"/>
      <c r="S214" s="912"/>
      <c r="T214" s="912"/>
      <c r="U214" s="912"/>
      <c r="V214" s="912"/>
      <c r="W214" s="912"/>
      <c r="X214" s="1019"/>
      <c r="Y214" s="1021"/>
      <c r="Z214" s="1021"/>
      <c r="AA214" s="1021"/>
      <c r="AB214" s="1021"/>
      <c r="AC214" s="1021"/>
      <c r="AD214" s="1021"/>
      <c r="AE214" s="1021"/>
      <c r="AF214" s="1019"/>
      <c r="AG214" s="912"/>
      <c r="AH214" s="912"/>
      <c r="AI214" s="913"/>
    </row>
    <row r="215" spans="1:35" s="224" customFormat="1" ht="15" customHeight="1">
      <c r="A215" s="1153" t="s">
        <v>756</v>
      </c>
      <c r="B215" s="1154"/>
      <c r="C215" s="1154"/>
      <c r="D215" s="1154"/>
      <c r="E215" s="1154"/>
      <c r="F215" s="1154"/>
      <c r="G215" s="1155"/>
      <c r="H215" s="980" t="s">
        <v>55</v>
      </c>
      <c r="I215" s="981"/>
      <c r="J215" s="981"/>
      <c r="K215" s="981"/>
      <c r="L215" s="981"/>
      <c r="M215" s="899"/>
      <c r="N215" s="980" t="s">
        <v>230</v>
      </c>
      <c r="O215" s="981"/>
      <c r="P215" s="981"/>
      <c r="Q215" s="899"/>
      <c r="R215" s="980" t="s">
        <v>116</v>
      </c>
      <c r="S215" s="981"/>
      <c r="T215" s="981"/>
      <c r="U215" s="899"/>
      <c r="V215" s="1163" t="s">
        <v>35</v>
      </c>
      <c r="W215" s="1164"/>
      <c r="X215" s="1164"/>
      <c r="Y215" s="1164"/>
      <c r="Z215" s="1164"/>
      <c r="AA215" s="1164"/>
      <c r="AB215" s="1164"/>
      <c r="AC215" s="1164"/>
      <c r="AD215" s="1164"/>
      <c r="AE215" s="1164"/>
      <c r="AF215" s="1164"/>
      <c r="AG215" s="1164"/>
      <c r="AH215" s="1164"/>
      <c r="AI215" s="1165"/>
    </row>
    <row r="216" spans="1:35" s="224" customFormat="1" ht="15" customHeight="1">
      <c r="A216" s="1156"/>
      <c r="B216" s="1157"/>
      <c r="C216" s="1157"/>
      <c r="D216" s="1157"/>
      <c r="E216" s="1157"/>
      <c r="F216" s="1157"/>
      <c r="G216" s="1158"/>
      <c r="H216" s="953"/>
      <c r="I216" s="954"/>
      <c r="J216" s="954"/>
      <c r="K216" s="954"/>
      <c r="L216" s="954"/>
      <c r="M216" s="955"/>
      <c r="N216" s="457"/>
      <c r="O216" s="54" t="s">
        <v>271</v>
      </c>
      <c r="P216" s="457"/>
      <c r="Q216" s="54" t="s">
        <v>71</v>
      </c>
      <c r="R216" s="457"/>
      <c r="S216" s="54" t="s">
        <v>271</v>
      </c>
      <c r="T216" s="457"/>
      <c r="U216" s="54" t="s">
        <v>71</v>
      </c>
      <c r="V216" s="429"/>
      <c r="W216" s="430" t="s">
        <v>271</v>
      </c>
      <c r="X216" s="430" t="s">
        <v>750</v>
      </c>
      <c r="Y216" s="956"/>
      <c r="Z216" s="956"/>
      <c r="AA216" s="956"/>
      <c r="AB216" s="956"/>
      <c r="AC216" s="956"/>
      <c r="AD216" s="956"/>
      <c r="AE216" s="956"/>
      <c r="AF216" s="956"/>
      <c r="AG216" s="430" t="s">
        <v>751</v>
      </c>
      <c r="AH216" s="430"/>
      <c r="AI216" s="431" t="s">
        <v>71</v>
      </c>
    </row>
    <row r="217" spans="1:35" s="224" customFormat="1" ht="15" customHeight="1">
      <c r="A217" s="1156"/>
      <c r="B217" s="1157"/>
      <c r="C217" s="1157"/>
      <c r="D217" s="1157"/>
      <c r="E217" s="1157"/>
      <c r="F217" s="1157"/>
      <c r="G217" s="1158"/>
      <c r="H217" s="953"/>
      <c r="I217" s="954"/>
      <c r="J217" s="954"/>
      <c r="K217" s="954"/>
      <c r="L217" s="954"/>
      <c r="M217" s="955"/>
      <c r="N217" s="457"/>
      <c r="O217" s="54" t="s">
        <v>271</v>
      </c>
      <c r="P217" s="457"/>
      <c r="Q217" s="54" t="s">
        <v>71</v>
      </c>
      <c r="R217" s="457"/>
      <c r="S217" s="54" t="s">
        <v>271</v>
      </c>
      <c r="T217" s="457"/>
      <c r="U217" s="54" t="s">
        <v>71</v>
      </c>
      <c r="V217" s="429"/>
      <c r="W217" s="430" t="s">
        <v>271</v>
      </c>
      <c r="X217" s="430" t="s">
        <v>750</v>
      </c>
      <c r="Y217" s="956"/>
      <c r="Z217" s="956"/>
      <c r="AA217" s="956"/>
      <c r="AB217" s="956"/>
      <c r="AC217" s="956"/>
      <c r="AD217" s="956"/>
      <c r="AE217" s="956"/>
      <c r="AF217" s="956"/>
      <c r="AG217" s="430" t="s">
        <v>737</v>
      </c>
      <c r="AH217" s="430"/>
      <c r="AI217" s="431" t="s">
        <v>71</v>
      </c>
    </row>
    <row r="218" spans="1:35" s="224" customFormat="1" ht="15" customHeight="1">
      <c r="A218" s="1156"/>
      <c r="B218" s="1157"/>
      <c r="C218" s="1157"/>
      <c r="D218" s="1157"/>
      <c r="E218" s="1157"/>
      <c r="F218" s="1157"/>
      <c r="G218" s="1158"/>
      <c r="H218" s="953"/>
      <c r="I218" s="954"/>
      <c r="J218" s="954"/>
      <c r="K218" s="954"/>
      <c r="L218" s="954"/>
      <c r="M218" s="955"/>
      <c r="N218" s="457"/>
      <c r="O218" s="54" t="s">
        <v>271</v>
      </c>
      <c r="P218" s="457"/>
      <c r="Q218" s="54" t="s">
        <v>71</v>
      </c>
      <c r="R218" s="457"/>
      <c r="S218" s="54" t="s">
        <v>271</v>
      </c>
      <c r="T218" s="457"/>
      <c r="U218" s="54" t="s">
        <v>71</v>
      </c>
      <c r="V218" s="429"/>
      <c r="W218" s="430" t="s">
        <v>271</v>
      </c>
      <c r="X218" s="430" t="s">
        <v>750</v>
      </c>
      <c r="Y218" s="956"/>
      <c r="Z218" s="956"/>
      <c r="AA218" s="956"/>
      <c r="AB218" s="956"/>
      <c r="AC218" s="956"/>
      <c r="AD218" s="956"/>
      <c r="AE218" s="956"/>
      <c r="AF218" s="956"/>
      <c r="AG218" s="430" t="s">
        <v>737</v>
      </c>
      <c r="AH218" s="430"/>
      <c r="AI218" s="431" t="s">
        <v>71</v>
      </c>
    </row>
    <row r="219" spans="1:35" s="224" customFormat="1" ht="15" customHeight="1">
      <c r="A219" s="1156"/>
      <c r="B219" s="1157"/>
      <c r="C219" s="1157"/>
      <c r="D219" s="1157"/>
      <c r="E219" s="1157"/>
      <c r="F219" s="1157"/>
      <c r="G219" s="1158"/>
      <c r="H219" s="953"/>
      <c r="I219" s="954"/>
      <c r="J219" s="954"/>
      <c r="K219" s="954"/>
      <c r="L219" s="954"/>
      <c r="M219" s="955"/>
      <c r="N219" s="457"/>
      <c r="O219" s="54" t="s">
        <v>271</v>
      </c>
      <c r="P219" s="457"/>
      <c r="Q219" s="54" t="s">
        <v>71</v>
      </c>
      <c r="R219" s="457"/>
      <c r="S219" s="54" t="s">
        <v>271</v>
      </c>
      <c r="T219" s="457"/>
      <c r="U219" s="54" t="s">
        <v>71</v>
      </c>
      <c r="V219" s="429"/>
      <c r="W219" s="430" t="s">
        <v>271</v>
      </c>
      <c r="X219" s="430" t="s">
        <v>750</v>
      </c>
      <c r="Y219" s="956"/>
      <c r="Z219" s="956"/>
      <c r="AA219" s="956"/>
      <c r="AB219" s="956"/>
      <c r="AC219" s="956"/>
      <c r="AD219" s="956"/>
      <c r="AE219" s="956"/>
      <c r="AF219" s="956"/>
      <c r="AG219" s="430" t="s">
        <v>751</v>
      </c>
      <c r="AH219" s="430"/>
      <c r="AI219" s="431" t="s">
        <v>71</v>
      </c>
    </row>
    <row r="220" spans="1:35" s="224" customFormat="1" ht="15" customHeight="1">
      <c r="A220" s="1156"/>
      <c r="B220" s="1157"/>
      <c r="C220" s="1157"/>
      <c r="D220" s="1157"/>
      <c r="E220" s="1157"/>
      <c r="F220" s="1157"/>
      <c r="G220" s="1158"/>
      <c r="H220" s="953"/>
      <c r="I220" s="954"/>
      <c r="J220" s="954"/>
      <c r="K220" s="954"/>
      <c r="L220" s="954"/>
      <c r="M220" s="955"/>
      <c r="N220" s="457"/>
      <c r="O220" s="54" t="s">
        <v>271</v>
      </c>
      <c r="P220" s="457"/>
      <c r="Q220" s="54" t="s">
        <v>71</v>
      </c>
      <c r="R220" s="457"/>
      <c r="S220" s="54" t="s">
        <v>271</v>
      </c>
      <c r="T220" s="457"/>
      <c r="U220" s="54" t="s">
        <v>71</v>
      </c>
      <c r="V220" s="429"/>
      <c r="W220" s="430" t="s">
        <v>271</v>
      </c>
      <c r="X220" s="430" t="s">
        <v>750</v>
      </c>
      <c r="Y220" s="956"/>
      <c r="Z220" s="956"/>
      <c r="AA220" s="956"/>
      <c r="AB220" s="956"/>
      <c r="AC220" s="956"/>
      <c r="AD220" s="956"/>
      <c r="AE220" s="956"/>
      <c r="AF220" s="956"/>
      <c r="AG220" s="430" t="s">
        <v>751</v>
      </c>
      <c r="AH220" s="430"/>
      <c r="AI220" s="431" t="s">
        <v>71</v>
      </c>
    </row>
    <row r="221" spans="1:35" s="224" customFormat="1" ht="15" customHeight="1">
      <c r="A221" s="1159"/>
      <c r="B221" s="1160"/>
      <c r="C221" s="1160"/>
      <c r="D221" s="1160"/>
      <c r="E221" s="1160"/>
      <c r="F221" s="1160"/>
      <c r="G221" s="1161"/>
      <c r="H221" s="953"/>
      <c r="I221" s="954"/>
      <c r="J221" s="954"/>
      <c r="K221" s="954"/>
      <c r="L221" s="954"/>
      <c r="M221" s="955"/>
      <c r="N221" s="14"/>
      <c r="O221" s="31" t="s">
        <v>271</v>
      </c>
      <c r="P221" s="14"/>
      <c r="Q221" s="31" t="s">
        <v>71</v>
      </c>
      <c r="R221" s="14"/>
      <c r="S221" s="31" t="s">
        <v>271</v>
      </c>
      <c r="T221" s="14"/>
      <c r="U221" s="31" t="s">
        <v>71</v>
      </c>
      <c r="V221" s="428"/>
      <c r="W221" s="368" t="s">
        <v>271</v>
      </c>
      <c r="X221" s="368" t="s">
        <v>752</v>
      </c>
      <c r="Y221" s="956"/>
      <c r="Z221" s="956"/>
      <c r="AA221" s="956"/>
      <c r="AB221" s="956"/>
      <c r="AC221" s="956"/>
      <c r="AD221" s="956"/>
      <c r="AE221" s="956"/>
      <c r="AF221" s="956"/>
      <c r="AG221" s="368" t="s">
        <v>751</v>
      </c>
      <c r="AH221" s="368"/>
      <c r="AI221" s="427" t="s">
        <v>71</v>
      </c>
    </row>
    <row r="222" spans="1:35" s="224" customFormat="1" ht="22.5" customHeight="1">
      <c r="A222" s="432"/>
      <c r="B222" s="432"/>
      <c r="C222" s="432"/>
      <c r="D222" s="432"/>
      <c r="E222" s="432"/>
      <c r="F222" s="432"/>
      <c r="G222" s="432"/>
      <c r="H222" s="232"/>
      <c r="I222" s="232"/>
      <c r="J222" s="232"/>
      <c r="K222" s="232"/>
      <c r="L222" s="232"/>
      <c r="M222" s="232"/>
      <c r="N222" s="54"/>
      <c r="O222" s="54"/>
      <c r="P222" s="54"/>
      <c r="Q222" s="54"/>
      <c r="R222" s="54"/>
      <c r="S222" s="54"/>
      <c r="T222" s="54"/>
      <c r="U222" s="54"/>
      <c r="V222" s="430"/>
      <c r="W222" s="430"/>
      <c r="X222" s="430"/>
      <c r="Y222" s="444"/>
      <c r="Z222" s="444"/>
      <c r="AA222" s="444"/>
      <c r="AB222" s="444"/>
      <c r="AC222" s="444"/>
      <c r="AD222" s="444"/>
      <c r="AE222" s="444"/>
      <c r="AF222" s="444"/>
      <c r="AG222" s="430"/>
      <c r="AH222" s="430"/>
      <c r="AI222" s="430"/>
    </row>
    <row r="223" spans="1:35" s="224" customFormat="1" ht="15" customHeight="1">
      <c r="A223" s="904">
        <v>4</v>
      </c>
      <c r="B223" s="904"/>
      <c r="C223" s="904"/>
      <c r="D223" s="904"/>
      <c r="E223" s="904"/>
      <c r="F223" s="904"/>
      <c r="G223" s="904"/>
      <c r="H223" s="904"/>
      <c r="I223" s="904"/>
      <c r="J223" s="904"/>
      <c r="K223" s="904"/>
      <c r="L223" s="904"/>
      <c r="M223" s="904"/>
      <c r="N223" s="904"/>
      <c r="O223" s="904"/>
      <c r="P223" s="904"/>
      <c r="Q223" s="904"/>
      <c r="R223" s="904"/>
      <c r="S223" s="904"/>
      <c r="T223" s="904"/>
      <c r="U223" s="904"/>
      <c r="V223" s="904"/>
      <c r="W223" s="904"/>
      <c r="X223" s="904"/>
      <c r="Y223" s="904"/>
      <c r="Z223" s="904"/>
      <c r="AA223" s="904"/>
      <c r="AB223" s="904"/>
      <c r="AC223" s="904"/>
      <c r="AD223" s="904"/>
      <c r="AE223" s="904"/>
      <c r="AF223" s="904"/>
      <c r="AG223" s="904"/>
      <c r="AH223" s="904"/>
      <c r="AI223" s="904"/>
    </row>
    <row r="224" spans="1:35" s="224" customFormat="1" ht="15" customHeight="1">
      <c r="A224" s="1153" t="s">
        <v>757</v>
      </c>
      <c r="B224" s="1154"/>
      <c r="C224" s="1154"/>
      <c r="D224" s="1154"/>
      <c r="E224" s="1154"/>
      <c r="F224" s="1154"/>
      <c r="G224" s="1155"/>
      <c r="H224" s="998" t="s">
        <v>59</v>
      </c>
      <c r="I224" s="999"/>
      <c r="J224" s="999"/>
      <c r="K224" s="999"/>
      <c r="L224" s="999"/>
      <c r="M224" s="999"/>
      <c r="N224" s="999"/>
      <c r="O224" s="999"/>
      <c r="P224" s="999"/>
      <c r="Q224" s="999"/>
      <c r="R224" s="999"/>
      <c r="S224" s="999"/>
      <c r="T224" s="999"/>
      <c r="U224" s="999"/>
      <c r="V224" s="1000"/>
      <c r="W224" s="980" t="s">
        <v>36</v>
      </c>
      <c r="X224" s="981"/>
      <c r="Y224" s="981"/>
      <c r="Z224" s="981"/>
      <c r="AA224" s="981"/>
      <c r="AB224" s="899"/>
      <c r="AC224" s="980" t="s">
        <v>34</v>
      </c>
      <c r="AD224" s="981"/>
      <c r="AE224" s="981"/>
      <c r="AF224" s="981"/>
      <c r="AG224" s="981"/>
      <c r="AH224" s="981"/>
      <c r="AI224" s="899"/>
    </row>
    <row r="225" spans="1:36" s="224" customFormat="1" ht="15" customHeight="1">
      <c r="A225" s="1156"/>
      <c r="B225" s="1157"/>
      <c r="C225" s="1157"/>
      <c r="D225" s="1157"/>
      <c r="E225" s="1157"/>
      <c r="F225" s="1157"/>
      <c r="G225" s="1158"/>
      <c r="H225" s="941" t="s">
        <v>8</v>
      </c>
      <c r="I225" s="942"/>
      <c r="J225" s="942"/>
      <c r="K225" s="942"/>
      <c r="L225" s="942"/>
      <c r="M225" s="942"/>
      <c r="N225" s="942"/>
      <c r="O225" s="942"/>
      <c r="P225" s="942"/>
      <c r="Q225" s="942"/>
      <c r="R225" s="942"/>
      <c r="S225" s="942"/>
      <c r="T225" s="942"/>
      <c r="U225" s="942"/>
      <c r="V225" s="1162"/>
      <c r="W225" s="115"/>
      <c r="X225" s="286"/>
      <c r="Y225" s="286"/>
      <c r="Z225" s="457"/>
      <c r="AA225" s="54"/>
      <c r="AB225" s="54"/>
      <c r="AC225" s="457"/>
      <c r="AD225" s="54"/>
      <c r="AE225" s="54"/>
      <c r="AF225" s="457"/>
      <c r="AG225" s="54"/>
      <c r="AH225" s="54"/>
      <c r="AI225" s="116"/>
    </row>
    <row r="226" spans="1:36" s="224" customFormat="1" ht="15" customHeight="1">
      <c r="A226" s="1156"/>
      <c r="B226" s="1157"/>
      <c r="C226" s="1157"/>
      <c r="D226" s="1157"/>
      <c r="E226" s="1157"/>
      <c r="F226" s="1157"/>
      <c r="G226" s="1158"/>
      <c r="H226" s="941" t="s">
        <v>9</v>
      </c>
      <c r="I226" s="942"/>
      <c r="J226" s="942"/>
      <c r="K226" s="942"/>
      <c r="L226" s="942"/>
      <c r="M226" s="942"/>
      <c r="N226" s="942"/>
      <c r="O226" s="942"/>
      <c r="P226" s="942"/>
      <c r="Q226" s="942"/>
      <c r="R226" s="942"/>
      <c r="S226" s="942"/>
      <c r="T226" s="942"/>
      <c r="U226" s="942"/>
      <c r="V226" s="1162"/>
      <c r="W226" s="115"/>
      <c r="X226" s="286"/>
      <c r="Y226" s="286"/>
      <c r="Z226" s="457"/>
      <c r="AA226" s="54"/>
      <c r="AB226" s="54"/>
      <c r="AC226" s="457"/>
      <c r="AD226" s="54"/>
      <c r="AE226" s="54"/>
      <c r="AF226" s="457"/>
      <c r="AG226" s="54"/>
      <c r="AH226" s="54"/>
      <c r="AI226" s="116"/>
    </row>
    <row r="227" spans="1:36" s="224" customFormat="1" ht="15" customHeight="1">
      <c r="A227" s="1156"/>
      <c r="B227" s="1157"/>
      <c r="C227" s="1157"/>
      <c r="D227" s="1157"/>
      <c r="E227" s="1157"/>
      <c r="F227" s="1157"/>
      <c r="G227" s="1158"/>
      <c r="H227" s="941" t="s">
        <v>417</v>
      </c>
      <c r="I227" s="942"/>
      <c r="J227" s="942"/>
      <c r="K227" s="942"/>
      <c r="L227" s="942"/>
      <c r="M227" s="942"/>
      <c r="N227" s="942"/>
      <c r="O227" s="942"/>
      <c r="P227" s="942"/>
      <c r="Q227" s="942"/>
      <c r="R227" s="942"/>
      <c r="S227" s="942"/>
      <c r="T227" s="942"/>
      <c r="U227" s="942"/>
      <c r="V227" s="1162"/>
      <c r="W227" s="115"/>
      <c r="X227" s="286"/>
      <c r="Y227" s="286"/>
      <c r="Z227" s="457"/>
      <c r="AA227" s="54"/>
      <c r="AB227" s="54"/>
      <c r="AC227" s="457"/>
      <c r="AD227" s="54"/>
      <c r="AE227" s="54"/>
      <c r="AF227" s="457"/>
      <c r="AG227" s="54"/>
      <c r="AH227" s="54"/>
      <c r="AI227" s="116"/>
    </row>
    <row r="228" spans="1:36" s="224" customFormat="1" ht="15" customHeight="1">
      <c r="A228" s="1156"/>
      <c r="B228" s="1157"/>
      <c r="C228" s="1157"/>
      <c r="D228" s="1157"/>
      <c r="E228" s="1157"/>
      <c r="F228" s="1157"/>
      <c r="G228" s="1158"/>
      <c r="H228" s="941" t="s">
        <v>279</v>
      </c>
      <c r="I228" s="942"/>
      <c r="J228" s="942"/>
      <c r="K228" s="942"/>
      <c r="L228" s="942"/>
      <c r="M228" s="942"/>
      <c r="N228" s="943"/>
      <c r="O228" s="947" t="s">
        <v>56</v>
      </c>
      <c r="P228" s="948"/>
      <c r="Q228" s="948"/>
      <c r="R228" s="948"/>
      <c r="S228" s="948"/>
      <c r="T228" s="948"/>
      <c r="U228" s="948"/>
      <c r="V228" s="949"/>
      <c r="W228" s="117"/>
      <c r="X228" s="103"/>
      <c r="Y228" s="103"/>
      <c r="Z228" s="458"/>
      <c r="AA228" s="459"/>
      <c r="AB228" s="459"/>
      <c r="AC228" s="458"/>
      <c r="AD228" s="459"/>
      <c r="AE228" s="459"/>
      <c r="AF228" s="458"/>
      <c r="AG228" s="459"/>
      <c r="AH228" s="459"/>
      <c r="AI228" s="24"/>
    </row>
    <row r="229" spans="1:36" s="224" customFormat="1" ht="15" customHeight="1">
      <c r="A229" s="1156"/>
      <c r="B229" s="1157"/>
      <c r="C229" s="1157"/>
      <c r="D229" s="1157"/>
      <c r="E229" s="1157"/>
      <c r="F229" s="1157"/>
      <c r="G229" s="1158"/>
      <c r="H229" s="944"/>
      <c r="I229" s="945"/>
      <c r="J229" s="945"/>
      <c r="K229" s="945"/>
      <c r="L229" s="945"/>
      <c r="M229" s="945"/>
      <c r="N229" s="946"/>
      <c r="O229" s="950" t="s">
        <v>57</v>
      </c>
      <c r="P229" s="951"/>
      <c r="Q229" s="951"/>
      <c r="R229" s="951"/>
      <c r="S229" s="951"/>
      <c r="T229" s="951"/>
      <c r="U229" s="951"/>
      <c r="V229" s="952"/>
      <c r="W229" s="482"/>
      <c r="X229" s="53"/>
      <c r="Y229" s="53"/>
      <c r="Z229" s="104"/>
      <c r="AA229" s="6"/>
      <c r="AB229" s="6"/>
      <c r="AC229" s="104"/>
      <c r="AD229" s="6"/>
      <c r="AE229" s="6"/>
      <c r="AF229" s="104"/>
      <c r="AG229" s="6"/>
      <c r="AH229" s="6"/>
      <c r="AI229" s="70"/>
    </row>
    <row r="230" spans="1:36" s="224" customFormat="1" ht="15" customHeight="1">
      <c r="A230" s="1156"/>
      <c r="B230" s="1157"/>
      <c r="C230" s="1157"/>
      <c r="D230" s="1157"/>
      <c r="E230" s="1157"/>
      <c r="F230" s="1157"/>
      <c r="G230" s="1158"/>
      <c r="H230" s="1138" t="s">
        <v>58</v>
      </c>
      <c r="I230" s="1139"/>
      <c r="J230" s="1139"/>
      <c r="K230" s="1139"/>
      <c r="L230" s="1139"/>
      <c r="M230" s="1139"/>
      <c r="N230" s="1139"/>
      <c r="O230" s="1139"/>
      <c r="P230" s="1139"/>
      <c r="Q230" s="1139"/>
      <c r="R230" s="1139"/>
      <c r="S230" s="1139"/>
      <c r="T230" s="1139"/>
      <c r="U230" s="1139"/>
      <c r="V230" s="1139"/>
      <c r="W230" s="1139"/>
      <c r="X230" s="1139"/>
      <c r="Y230" s="1139"/>
      <c r="Z230" s="1139"/>
      <c r="AA230" s="1139"/>
      <c r="AB230" s="1139"/>
      <c r="AC230" s="1139"/>
      <c r="AD230" s="1139"/>
      <c r="AE230" s="1139"/>
      <c r="AF230" s="1139"/>
      <c r="AG230" s="1139"/>
      <c r="AH230" s="1139"/>
      <c r="AI230" s="1140"/>
    </row>
    <row r="231" spans="1:36" s="224" customFormat="1" ht="15" customHeight="1">
      <c r="A231" s="1156"/>
      <c r="B231" s="1157"/>
      <c r="C231" s="1157"/>
      <c r="D231" s="1157"/>
      <c r="E231" s="1157"/>
      <c r="F231" s="1157"/>
      <c r="G231" s="1158"/>
      <c r="H231" s="227"/>
      <c r="I231" s="1141"/>
      <c r="J231" s="1141"/>
      <c r="K231" s="1141"/>
      <c r="L231" s="1141"/>
      <c r="M231" s="1141"/>
      <c r="N231" s="1141"/>
      <c r="O231" s="1141"/>
      <c r="P231" s="1141"/>
      <c r="Q231" s="1141"/>
      <c r="R231" s="1141"/>
      <c r="S231" s="1141"/>
      <c r="T231" s="1141"/>
      <c r="U231" s="1141"/>
      <c r="V231" s="1141"/>
      <c r="W231" s="1141"/>
      <c r="X231" s="1141"/>
      <c r="Y231" s="1141"/>
      <c r="Z231" s="1141"/>
      <c r="AA231" s="1141"/>
      <c r="AB231" s="1141"/>
      <c r="AC231" s="1141"/>
      <c r="AD231" s="1141"/>
      <c r="AE231" s="1141"/>
      <c r="AF231" s="1141"/>
      <c r="AG231" s="1141"/>
      <c r="AH231" s="1141"/>
      <c r="AI231" s="228"/>
    </row>
    <row r="232" spans="1:36" s="224" customFormat="1" ht="15" customHeight="1">
      <c r="A232" s="1159"/>
      <c r="B232" s="1160"/>
      <c r="C232" s="1160"/>
      <c r="D232" s="1160"/>
      <c r="E232" s="1160"/>
      <c r="F232" s="1160"/>
      <c r="G232" s="1161"/>
      <c r="H232" s="229"/>
      <c r="I232" s="1142"/>
      <c r="J232" s="1142"/>
      <c r="K232" s="1142"/>
      <c r="L232" s="1142"/>
      <c r="M232" s="1142"/>
      <c r="N232" s="1142"/>
      <c r="O232" s="1142"/>
      <c r="P232" s="1142"/>
      <c r="Q232" s="1142"/>
      <c r="R232" s="1142"/>
      <c r="S232" s="1142"/>
      <c r="T232" s="1142"/>
      <c r="U232" s="1142"/>
      <c r="V232" s="1142"/>
      <c r="W232" s="1142"/>
      <c r="X232" s="1142"/>
      <c r="Y232" s="1142"/>
      <c r="Z232" s="1142"/>
      <c r="AA232" s="1142"/>
      <c r="AB232" s="1142"/>
      <c r="AC232" s="1142"/>
      <c r="AD232" s="1142"/>
      <c r="AE232" s="1142"/>
      <c r="AF232" s="1142"/>
      <c r="AG232" s="1142"/>
      <c r="AH232" s="1142"/>
      <c r="AI232" s="230"/>
    </row>
    <row r="233" spans="1:36" s="224" customFormat="1" ht="15" customHeight="1">
      <c r="A233" s="905" t="s">
        <v>677</v>
      </c>
      <c r="B233" s="906"/>
      <c r="C233" s="906"/>
      <c r="D233" s="906"/>
      <c r="E233" s="906"/>
      <c r="F233" s="906"/>
      <c r="G233" s="907"/>
      <c r="H233" s="894" t="s">
        <v>1105</v>
      </c>
      <c r="I233" s="895"/>
      <c r="J233" s="895"/>
      <c r="K233" s="895"/>
      <c r="L233" s="895"/>
      <c r="M233" s="895"/>
      <c r="N233" s="896"/>
      <c r="O233" s="897"/>
      <c r="P233" s="897"/>
      <c r="Q233" s="897"/>
      <c r="R233" s="899" t="s">
        <v>4</v>
      </c>
      <c r="S233" s="914" t="s">
        <v>1007</v>
      </c>
      <c r="T233" s="915"/>
      <c r="U233" s="915"/>
      <c r="V233" s="915"/>
      <c r="W233" s="915"/>
      <c r="X233" s="915"/>
      <c r="Y233" s="915"/>
      <c r="Z233" s="897"/>
      <c r="AA233" s="897"/>
      <c r="AB233" s="897"/>
      <c r="AC233" s="899" t="s">
        <v>4</v>
      </c>
      <c r="AD233" s="880" t="s">
        <v>161</v>
      </c>
      <c r="AE233" s="880"/>
      <c r="AF233" s="880"/>
      <c r="AG233" s="882" t="e">
        <f>Z233/O233</f>
        <v>#DIV/0!</v>
      </c>
      <c r="AH233" s="882"/>
      <c r="AI233" s="883"/>
    </row>
    <row r="234" spans="1:36" s="224" customFormat="1" ht="15" customHeight="1">
      <c r="A234" s="908"/>
      <c r="B234" s="909"/>
      <c r="C234" s="909"/>
      <c r="D234" s="909"/>
      <c r="E234" s="909"/>
      <c r="F234" s="909"/>
      <c r="G234" s="910"/>
      <c r="H234" s="895"/>
      <c r="I234" s="895"/>
      <c r="J234" s="895"/>
      <c r="K234" s="895"/>
      <c r="L234" s="895"/>
      <c r="M234" s="895"/>
      <c r="N234" s="896"/>
      <c r="O234" s="898"/>
      <c r="P234" s="898"/>
      <c r="Q234" s="898"/>
      <c r="R234" s="899"/>
      <c r="S234" s="916"/>
      <c r="T234" s="917"/>
      <c r="U234" s="917"/>
      <c r="V234" s="917"/>
      <c r="W234" s="917"/>
      <c r="X234" s="917"/>
      <c r="Y234" s="917"/>
      <c r="Z234" s="898"/>
      <c r="AA234" s="898"/>
      <c r="AB234" s="898"/>
      <c r="AC234" s="899"/>
      <c r="AD234" s="881"/>
      <c r="AE234" s="881"/>
      <c r="AF234" s="881"/>
      <c r="AG234" s="884"/>
      <c r="AH234" s="884"/>
      <c r="AI234" s="885"/>
    </row>
    <row r="235" spans="1:36" s="224" customFormat="1" ht="15" customHeight="1">
      <c r="A235" s="908"/>
      <c r="B235" s="909"/>
      <c r="C235" s="909"/>
      <c r="D235" s="909"/>
      <c r="E235" s="909"/>
      <c r="F235" s="909"/>
      <c r="G235" s="910"/>
      <c r="H235" s="894" t="s">
        <v>1106</v>
      </c>
      <c r="I235" s="895"/>
      <c r="J235" s="895"/>
      <c r="K235" s="895"/>
      <c r="L235" s="895"/>
      <c r="M235" s="895"/>
      <c r="N235" s="896"/>
      <c r="O235" s="897"/>
      <c r="P235" s="897"/>
      <c r="Q235" s="897"/>
      <c r="R235" s="899" t="s">
        <v>4</v>
      </c>
      <c r="S235" s="900" t="s">
        <v>1423</v>
      </c>
      <c r="T235" s="901"/>
      <c r="U235" s="901"/>
      <c r="V235" s="901"/>
      <c r="W235" s="901"/>
      <c r="X235" s="901"/>
      <c r="Y235" s="901"/>
      <c r="Z235" s="897"/>
      <c r="AA235" s="897"/>
      <c r="AB235" s="897"/>
      <c r="AC235" s="899" t="s">
        <v>4</v>
      </c>
      <c r="AD235" s="880" t="s">
        <v>161</v>
      </c>
      <c r="AE235" s="880"/>
      <c r="AF235" s="880"/>
      <c r="AG235" s="882" t="e">
        <f>Z235/O235</f>
        <v>#DIV/0!</v>
      </c>
      <c r="AH235" s="882"/>
      <c r="AI235" s="883"/>
    </row>
    <row r="236" spans="1:36" s="224" customFormat="1" ht="15" customHeight="1">
      <c r="A236" s="908"/>
      <c r="B236" s="909"/>
      <c r="C236" s="909"/>
      <c r="D236" s="909"/>
      <c r="E236" s="909"/>
      <c r="F236" s="909"/>
      <c r="G236" s="910"/>
      <c r="H236" s="895"/>
      <c r="I236" s="895"/>
      <c r="J236" s="895"/>
      <c r="K236" s="895"/>
      <c r="L236" s="895"/>
      <c r="M236" s="895"/>
      <c r="N236" s="896"/>
      <c r="O236" s="898"/>
      <c r="P236" s="898"/>
      <c r="Q236" s="898"/>
      <c r="R236" s="899"/>
      <c r="S236" s="902"/>
      <c r="T236" s="903"/>
      <c r="U236" s="903"/>
      <c r="V236" s="903"/>
      <c r="W236" s="903"/>
      <c r="X236" s="903"/>
      <c r="Y236" s="903"/>
      <c r="Z236" s="898"/>
      <c r="AA236" s="898"/>
      <c r="AB236" s="898"/>
      <c r="AC236" s="899"/>
      <c r="AD236" s="881"/>
      <c r="AE236" s="881"/>
      <c r="AF236" s="881"/>
      <c r="AG236" s="884"/>
      <c r="AH236" s="884"/>
      <c r="AI236" s="885"/>
    </row>
    <row r="237" spans="1:36" s="224" customFormat="1" ht="15" customHeight="1">
      <c r="A237" s="908"/>
      <c r="B237" s="909"/>
      <c r="C237" s="909"/>
      <c r="D237" s="909"/>
      <c r="E237" s="909"/>
      <c r="F237" s="909"/>
      <c r="G237" s="910"/>
      <c r="H237" s="886" t="s">
        <v>496</v>
      </c>
      <c r="I237" s="886"/>
      <c r="J237" s="886"/>
      <c r="K237" s="886"/>
      <c r="L237" s="886"/>
      <c r="M237" s="886"/>
      <c r="N237" s="886"/>
      <c r="O237" s="886"/>
      <c r="P237" s="886"/>
      <c r="Q237" s="886"/>
      <c r="R237" s="886"/>
      <c r="S237" s="887"/>
      <c r="T237" s="887"/>
      <c r="U237" s="887"/>
      <c r="V237" s="887"/>
      <c r="W237" s="887"/>
      <c r="X237" s="887"/>
      <c r="Y237" s="887"/>
      <c r="Z237" s="887"/>
      <c r="AA237" s="887"/>
      <c r="AB237" s="887"/>
      <c r="AC237" s="887"/>
      <c r="AD237" s="886"/>
      <c r="AE237" s="886"/>
      <c r="AF237" s="886"/>
      <c r="AG237" s="886"/>
      <c r="AH237" s="886"/>
      <c r="AI237" s="886"/>
    </row>
    <row r="238" spans="1:36" s="224" customFormat="1" ht="15" customHeight="1">
      <c r="A238" s="908"/>
      <c r="B238" s="909"/>
      <c r="C238" s="909"/>
      <c r="D238" s="909"/>
      <c r="E238" s="909"/>
      <c r="F238" s="909"/>
      <c r="G238" s="910"/>
      <c r="H238" s="888"/>
      <c r="I238" s="890"/>
      <c r="J238" s="890"/>
      <c r="K238" s="890"/>
      <c r="L238" s="890"/>
      <c r="M238" s="890"/>
      <c r="N238" s="890"/>
      <c r="O238" s="890"/>
      <c r="P238" s="890"/>
      <c r="Q238" s="890"/>
      <c r="R238" s="890"/>
      <c r="S238" s="890"/>
      <c r="T238" s="890"/>
      <c r="U238" s="890"/>
      <c r="V238" s="890"/>
      <c r="W238" s="890"/>
      <c r="X238" s="890"/>
      <c r="Y238" s="890"/>
      <c r="Z238" s="890"/>
      <c r="AA238" s="890"/>
      <c r="AB238" s="890"/>
      <c r="AC238" s="890"/>
      <c r="AD238" s="890"/>
      <c r="AE238" s="890"/>
      <c r="AF238" s="890"/>
      <c r="AG238" s="890"/>
      <c r="AH238" s="890"/>
      <c r="AI238" s="892"/>
    </row>
    <row r="239" spans="1:36" s="224" customFormat="1" ht="15" customHeight="1">
      <c r="A239" s="911"/>
      <c r="B239" s="912"/>
      <c r="C239" s="912"/>
      <c r="D239" s="912"/>
      <c r="E239" s="912"/>
      <c r="F239" s="912"/>
      <c r="G239" s="913"/>
      <c r="H239" s="889"/>
      <c r="I239" s="891"/>
      <c r="J239" s="891"/>
      <c r="K239" s="891"/>
      <c r="L239" s="891"/>
      <c r="M239" s="891"/>
      <c r="N239" s="891"/>
      <c r="O239" s="891"/>
      <c r="P239" s="891"/>
      <c r="Q239" s="891"/>
      <c r="R239" s="891"/>
      <c r="S239" s="891"/>
      <c r="T239" s="891"/>
      <c r="U239" s="891"/>
      <c r="V239" s="891"/>
      <c r="W239" s="891"/>
      <c r="X239" s="891"/>
      <c r="Y239" s="891"/>
      <c r="Z239" s="891"/>
      <c r="AA239" s="891"/>
      <c r="AB239" s="891"/>
      <c r="AC239" s="891"/>
      <c r="AD239" s="891"/>
      <c r="AE239" s="891"/>
      <c r="AF239" s="891"/>
      <c r="AG239" s="891"/>
      <c r="AH239" s="891"/>
      <c r="AI239" s="893"/>
    </row>
    <row r="240" spans="1:36" s="224" customFormat="1" ht="15" customHeight="1">
      <c r="A240" s="1128" t="s">
        <v>758</v>
      </c>
      <c r="B240" s="1129"/>
      <c r="C240" s="1129"/>
      <c r="D240" s="1129"/>
      <c r="E240" s="1129"/>
      <c r="F240" s="1129"/>
      <c r="G240" s="1130"/>
      <c r="H240" s="1143" t="s">
        <v>224</v>
      </c>
      <c r="I240" s="1144"/>
      <c r="J240" s="1144"/>
      <c r="K240" s="1144"/>
      <c r="L240" s="1144"/>
      <c r="M240" s="1144"/>
      <c r="N240" s="1144"/>
      <c r="O240" s="1144"/>
      <c r="P240" s="1144"/>
      <c r="Q240" s="1144"/>
      <c r="R240" s="1144"/>
      <c r="S240" s="1144"/>
      <c r="T240" s="1144"/>
      <c r="U240" s="1144"/>
      <c r="V240" s="1144"/>
      <c r="W240" s="1144"/>
      <c r="X240" s="1144"/>
      <c r="Y240" s="1144"/>
      <c r="Z240" s="1144"/>
      <c r="AA240" s="1144"/>
      <c r="AB240" s="1144"/>
      <c r="AC240" s="1144"/>
      <c r="AD240" s="1144"/>
      <c r="AE240" s="1144"/>
      <c r="AF240" s="1144"/>
      <c r="AG240" s="1144"/>
      <c r="AH240" s="1144"/>
      <c r="AI240" s="1145"/>
      <c r="AJ240" s="207"/>
    </row>
    <row r="241" spans="1:41" s="224" customFormat="1" ht="15" customHeight="1">
      <c r="A241" s="1128"/>
      <c r="B241" s="1129"/>
      <c r="C241" s="1129"/>
      <c r="D241" s="1129"/>
      <c r="E241" s="1129"/>
      <c r="F241" s="1129"/>
      <c r="G241" s="1130"/>
      <c r="H241" s="231"/>
      <c r="I241" s="1146" t="s">
        <v>753</v>
      </c>
      <c r="J241" s="1146"/>
      <c r="K241" s="1146"/>
      <c r="L241" s="1146"/>
      <c r="M241" s="1146"/>
      <c r="N241" s="1146"/>
      <c r="O241" s="1146"/>
      <c r="P241" s="1146"/>
      <c r="Q241" s="1004" t="s">
        <v>616</v>
      </c>
      <c r="R241" s="1004"/>
      <c r="S241" s="1004"/>
      <c r="T241" s="1148"/>
      <c r="U241" s="1148"/>
      <c r="V241" s="1148"/>
      <c r="W241" s="1148"/>
      <c r="X241" s="1148"/>
      <c r="Y241" s="1148"/>
      <c r="Z241" s="1045" t="s">
        <v>742</v>
      </c>
      <c r="AA241" s="15"/>
      <c r="AB241" s="1149" t="s">
        <v>267</v>
      </c>
      <c r="AC241" s="1149"/>
      <c r="AD241" s="1149"/>
      <c r="AE241" s="1149"/>
      <c r="AF241" s="15"/>
      <c r="AG241" s="1150" t="s">
        <v>754</v>
      </c>
      <c r="AH241" s="1150"/>
      <c r="AI241" s="1151"/>
      <c r="AJ241" s="207"/>
    </row>
    <row r="242" spans="1:41" s="224" customFormat="1" ht="15" customHeight="1">
      <c r="A242" s="1131"/>
      <c r="B242" s="1132"/>
      <c r="C242" s="1132"/>
      <c r="D242" s="1132"/>
      <c r="E242" s="1132"/>
      <c r="F242" s="1132"/>
      <c r="G242" s="1133"/>
      <c r="H242" s="25"/>
      <c r="I242" s="1124" t="s">
        <v>755</v>
      </c>
      <c r="J242" s="1124"/>
      <c r="K242" s="1124"/>
      <c r="L242" s="1124"/>
      <c r="M242" s="1124"/>
      <c r="N242" s="1124"/>
      <c r="O242" s="1124"/>
      <c r="P242" s="1124"/>
      <c r="Q242" s="1147"/>
      <c r="R242" s="1147"/>
      <c r="S242" s="1147"/>
      <c r="T242" s="1093"/>
      <c r="U242" s="1093"/>
      <c r="V242" s="1093"/>
      <c r="W242" s="1093"/>
      <c r="X242" s="1093"/>
      <c r="Y242" s="1093"/>
      <c r="Z242" s="1002"/>
      <c r="AA242" s="19"/>
      <c r="AB242" s="1019"/>
      <c r="AC242" s="1019"/>
      <c r="AD242" s="1019"/>
      <c r="AE242" s="1019"/>
      <c r="AF242" s="19"/>
      <c r="AG242" s="1025"/>
      <c r="AH242" s="1025"/>
      <c r="AI242" s="1152"/>
      <c r="AJ242" s="207"/>
    </row>
    <row r="243" spans="1:41" s="224" customFormat="1" ht="15" customHeight="1">
      <c r="A243" s="1125" t="s">
        <v>678</v>
      </c>
      <c r="B243" s="1126"/>
      <c r="C243" s="1126"/>
      <c r="D243" s="1126"/>
      <c r="E243" s="1126"/>
      <c r="F243" s="1126"/>
      <c r="G243" s="1127"/>
      <c r="H243" s="1134" t="s">
        <v>162</v>
      </c>
      <c r="I243" s="948"/>
      <c r="J243" s="948"/>
      <c r="K243" s="948"/>
      <c r="L243" s="949"/>
      <c r="M243" s="1088" t="s">
        <v>232</v>
      </c>
      <c r="N243" s="1089"/>
      <c r="O243" s="1089"/>
      <c r="P243" s="1088" t="s">
        <v>163</v>
      </c>
      <c r="Q243" s="1089"/>
      <c r="R243" s="1089"/>
      <c r="S243" s="1089"/>
      <c r="T243" s="1092"/>
      <c r="U243" s="1092"/>
      <c r="V243" s="1092"/>
      <c r="W243" s="1000" t="s">
        <v>4</v>
      </c>
      <c r="X243" s="1094" t="s">
        <v>231</v>
      </c>
      <c r="Y243" s="1089"/>
      <c r="Z243" s="1089"/>
      <c r="AA243" s="1089"/>
      <c r="AB243" s="1089"/>
      <c r="AC243" s="1089"/>
      <c r="AD243" s="1089"/>
      <c r="AE243" s="1089"/>
      <c r="AF243" s="1092"/>
      <c r="AG243" s="1092"/>
      <c r="AH243" s="1092"/>
      <c r="AI243" s="1000" t="s">
        <v>4</v>
      </c>
      <c r="AJ243" s="207"/>
    </row>
    <row r="244" spans="1:41" s="224" customFormat="1" ht="15" customHeight="1">
      <c r="A244" s="1128"/>
      <c r="B244" s="1129"/>
      <c r="C244" s="1129"/>
      <c r="D244" s="1129"/>
      <c r="E244" s="1129"/>
      <c r="F244" s="1129"/>
      <c r="G244" s="1130"/>
      <c r="H244" s="1135"/>
      <c r="I244" s="1136"/>
      <c r="J244" s="1136"/>
      <c r="K244" s="1136"/>
      <c r="L244" s="1137"/>
      <c r="M244" s="1095"/>
      <c r="N244" s="1096"/>
      <c r="O244" s="1096"/>
      <c r="P244" s="1090"/>
      <c r="Q244" s="1091"/>
      <c r="R244" s="1091"/>
      <c r="S244" s="1091"/>
      <c r="T244" s="1093"/>
      <c r="U244" s="1093"/>
      <c r="V244" s="1093"/>
      <c r="W244" s="1003"/>
      <c r="X244" s="1095"/>
      <c r="Y244" s="1096"/>
      <c r="Z244" s="1096"/>
      <c r="AA244" s="1096"/>
      <c r="AB244" s="1096"/>
      <c r="AC244" s="1096"/>
      <c r="AD244" s="1096"/>
      <c r="AE244" s="1096"/>
      <c r="AF244" s="1093"/>
      <c r="AG244" s="1093"/>
      <c r="AH244" s="1093"/>
      <c r="AI244" s="1003"/>
      <c r="AJ244" s="207"/>
    </row>
    <row r="245" spans="1:41" s="224" customFormat="1" ht="15" customHeight="1">
      <c r="A245" s="1128"/>
      <c r="B245" s="1129"/>
      <c r="C245" s="1129"/>
      <c r="D245" s="1129"/>
      <c r="E245" s="1129"/>
      <c r="F245" s="1129"/>
      <c r="G245" s="1130"/>
      <c r="H245" s="1135"/>
      <c r="I245" s="1136"/>
      <c r="J245" s="1136"/>
      <c r="K245" s="1136"/>
      <c r="L245" s="1137"/>
      <c r="M245" s="1088" t="s">
        <v>233</v>
      </c>
      <c r="N245" s="1089"/>
      <c r="O245" s="1089"/>
      <c r="P245" s="1088" t="s">
        <v>163</v>
      </c>
      <c r="Q245" s="1089"/>
      <c r="R245" s="1089"/>
      <c r="S245" s="1089"/>
      <c r="T245" s="1092"/>
      <c r="U245" s="1092"/>
      <c r="V245" s="1092"/>
      <c r="W245" s="1000" t="s">
        <v>4</v>
      </c>
      <c r="X245" s="1094" t="s">
        <v>244</v>
      </c>
      <c r="Y245" s="1089"/>
      <c r="Z245" s="1089"/>
      <c r="AA245" s="1089"/>
      <c r="AB245" s="1089"/>
      <c r="AC245" s="1089"/>
      <c r="AD245" s="1089"/>
      <c r="AE245" s="1089"/>
      <c r="AF245" s="1092"/>
      <c r="AG245" s="1092"/>
      <c r="AH245" s="1092"/>
      <c r="AI245" s="1000" t="s">
        <v>4</v>
      </c>
      <c r="AJ245" s="207"/>
    </row>
    <row r="246" spans="1:41" s="224" customFormat="1" ht="15" customHeight="1">
      <c r="A246" s="1128"/>
      <c r="B246" s="1129"/>
      <c r="C246" s="1129"/>
      <c r="D246" s="1129"/>
      <c r="E246" s="1129"/>
      <c r="F246" s="1129"/>
      <c r="G246" s="1130"/>
      <c r="H246" s="1135"/>
      <c r="I246" s="1136"/>
      <c r="J246" s="1136"/>
      <c r="K246" s="1136"/>
      <c r="L246" s="1137"/>
      <c r="M246" s="1090"/>
      <c r="N246" s="1091"/>
      <c r="O246" s="1091"/>
      <c r="P246" s="1090"/>
      <c r="Q246" s="1091"/>
      <c r="R246" s="1091"/>
      <c r="S246" s="1091"/>
      <c r="T246" s="1093"/>
      <c r="U246" s="1093"/>
      <c r="V246" s="1093"/>
      <c r="W246" s="1003"/>
      <c r="X246" s="1090"/>
      <c r="Y246" s="1091"/>
      <c r="Z246" s="1091"/>
      <c r="AA246" s="1091"/>
      <c r="AB246" s="1091"/>
      <c r="AC246" s="1091"/>
      <c r="AD246" s="1091"/>
      <c r="AE246" s="1091"/>
      <c r="AF246" s="1093"/>
      <c r="AG246" s="1093"/>
      <c r="AH246" s="1093"/>
      <c r="AI246" s="1003"/>
      <c r="AJ246" s="207"/>
      <c r="AO246" s="6"/>
    </row>
    <row r="247" spans="1:41" s="224" customFormat="1" ht="15" customHeight="1">
      <c r="A247" s="1128"/>
      <c r="B247" s="1129"/>
      <c r="C247" s="1129"/>
      <c r="D247" s="1129"/>
      <c r="E247" s="1129"/>
      <c r="F247" s="1129"/>
      <c r="G247" s="1130"/>
      <c r="H247" s="1135"/>
      <c r="I247" s="1136"/>
      <c r="J247" s="1136"/>
      <c r="K247" s="1136"/>
      <c r="L247" s="1137"/>
      <c r="M247" s="1096" t="s">
        <v>165</v>
      </c>
      <c r="N247" s="1120"/>
      <c r="O247" s="1120"/>
      <c r="P247" s="1120"/>
      <c r="Q247" s="1120"/>
      <c r="R247" s="1120"/>
      <c r="S247" s="999"/>
      <c r="T247" s="1118"/>
      <c r="U247" s="1118"/>
      <c r="V247" s="1118"/>
      <c r="W247" s="1118"/>
      <c r="X247" s="1118"/>
      <c r="Y247" s="1118"/>
      <c r="Z247" s="1118"/>
      <c r="AA247" s="1118"/>
      <c r="AB247" s="1118"/>
      <c r="AC247" s="1118"/>
      <c r="AD247" s="1118"/>
      <c r="AE247" s="1118"/>
      <c r="AF247" s="1118"/>
      <c r="AG247" s="1118"/>
      <c r="AH247" s="1118"/>
      <c r="AI247" s="1046"/>
      <c r="AJ247" s="207"/>
    </row>
    <row r="248" spans="1:41" s="224" customFormat="1" ht="15" customHeight="1">
      <c r="A248" s="1128"/>
      <c r="B248" s="1129"/>
      <c r="C248" s="1129"/>
      <c r="D248" s="1129"/>
      <c r="E248" s="1129"/>
      <c r="F248" s="1129"/>
      <c r="G248" s="1130"/>
      <c r="H248" s="1135"/>
      <c r="I248" s="1136"/>
      <c r="J248" s="1136"/>
      <c r="K248" s="1136"/>
      <c r="L248" s="1137"/>
      <c r="M248" s="1121"/>
      <c r="N248" s="1122"/>
      <c r="O248" s="1122"/>
      <c r="P248" s="1122"/>
      <c r="Q248" s="1122"/>
      <c r="R248" s="1122"/>
      <c r="S248" s="1045"/>
      <c r="T248" s="1123"/>
      <c r="U248" s="1123"/>
      <c r="V248" s="1123"/>
      <c r="W248" s="1123"/>
      <c r="X248" s="1123"/>
      <c r="Y248" s="1123"/>
      <c r="Z248" s="1123"/>
      <c r="AA248" s="1123"/>
      <c r="AB248" s="1123"/>
      <c r="AC248" s="1123"/>
      <c r="AD248" s="1123"/>
      <c r="AE248" s="1123"/>
      <c r="AF248" s="1123"/>
      <c r="AG248" s="1123"/>
      <c r="AH248" s="1123"/>
      <c r="AI248" s="1046"/>
      <c r="AJ248" s="207"/>
    </row>
    <row r="249" spans="1:41" s="224" customFormat="1" ht="15" customHeight="1">
      <c r="A249" s="1128"/>
      <c r="B249" s="1129"/>
      <c r="C249" s="1129"/>
      <c r="D249" s="1129"/>
      <c r="E249" s="1129"/>
      <c r="F249" s="1129"/>
      <c r="G249" s="1130"/>
      <c r="H249" s="1079" t="s">
        <v>167</v>
      </c>
      <c r="I249" s="1080"/>
      <c r="J249" s="1080"/>
      <c r="K249" s="1080"/>
      <c r="L249" s="1081"/>
      <c r="M249" s="1088" t="s">
        <v>163</v>
      </c>
      <c r="N249" s="1089"/>
      <c r="O249" s="1089"/>
      <c r="P249" s="1089"/>
      <c r="Q249" s="1092"/>
      <c r="R249" s="1092"/>
      <c r="S249" s="1092"/>
      <c r="T249" s="1000" t="s">
        <v>4</v>
      </c>
      <c r="U249" s="1089" t="s">
        <v>164</v>
      </c>
      <c r="V249" s="1089"/>
      <c r="W249" s="1089"/>
      <c r="X249" s="1089"/>
      <c r="Y249" s="1089"/>
      <c r="Z249" s="1089"/>
      <c r="AA249" s="1092"/>
      <c r="AB249" s="1092"/>
      <c r="AC249" s="1092"/>
      <c r="AD249" s="999" t="s">
        <v>4</v>
      </c>
      <c r="AE249" s="1114" t="s">
        <v>166</v>
      </c>
      <c r="AF249" s="1114"/>
      <c r="AG249" s="1114"/>
      <c r="AH249" s="1114"/>
      <c r="AI249" s="1115"/>
    </row>
    <row r="250" spans="1:41" s="224" customFormat="1" ht="15" customHeight="1">
      <c r="A250" s="1128"/>
      <c r="B250" s="1129"/>
      <c r="C250" s="1129"/>
      <c r="D250" s="1129"/>
      <c r="E250" s="1129"/>
      <c r="F250" s="1129"/>
      <c r="G250" s="1130"/>
      <c r="H250" s="1082"/>
      <c r="I250" s="1083"/>
      <c r="J250" s="1083"/>
      <c r="K250" s="1083"/>
      <c r="L250" s="1084"/>
      <c r="M250" s="1090"/>
      <c r="N250" s="1091"/>
      <c r="O250" s="1091"/>
      <c r="P250" s="1091"/>
      <c r="Q250" s="1093"/>
      <c r="R250" s="1093"/>
      <c r="S250" s="1093"/>
      <c r="T250" s="1003"/>
      <c r="U250" s="1091"/>
      <c r="V250" s="1091"/>
      <c r="W250" s="1091"/>
      <c r="X250" s="1091"/>
      <c r="Y250" s="1091"/>
      <c r="Z250" s="1091"/>
      <c r="AA250" s="1093"/>
      <c r="AB250" s="1093"/>
      <c r="AC250" s="1093"/>
      <c r="AD250" s="1002"/>
      <c r="AE250" s="1116"/>
      <c r="AF250" s="1116"/>
      <c r="AG250" s="1116"/>
      <c r="AH250" s="1116"/>
      <c r="AI250" s="1117"/>
    </row>
    <row r="251" spans="1:41" s="224" customFormat="1" ht="15" customHeight="1">
      <c r="A251" s="1128"/>
      <c r="B251" s="1129"/>
      <c r="C251" s="1129"/>
      <c r="D251" s="1129"/>
      <c r="E251" s="1129"/>
      <c r="F251" s="1129"/>
      <c r="G251" s="1130"/>
      <c r="H251" s="1082"/>
      <c r="I251" s="1083"/>
      <c r="J251" s="1083"/>
      <c r="K251" s="1083"/>
      <c r="L251" s="1084"/>
      <c r="M251" s="1096" t="s">
        <v>165</v>
      </c>
      <c r="N251" s="1096"/>
      <c r="O251" s="1096"/>
      <c r="P251" s="1096"/>
      <c r="Q251" s="1096"/>
      <c r="R251" s="1096"/>
      <c r="S251" s="1045"/>
      <c r="T251" s="1118"/>
      <c r="U251" s="1118"/>
      <c r="V251" s="1118"/>
      <c r="W251" s="1118"/>
      <c r="X251" s="1118"/>
      <c r="Y251" s="1118"/>
      <c r="Z251" s="1118"/>
      <c r="AA251" s="1118"/>
      <c r="AB251" s="1118"/>
      <c r="AC251" s="1118"/>
      <c r="AD251" s="1118"/>
      <c r="AE251" s="1118"/>
      <c r="AF251" s="1118"/>
      <c r="AG251" s="1118"/>
      <c r="AH251" s="1118"/>
      <c r="AI251" s="1046"/>
    </row>
    <row r="252" spans="1:41" s="224" customFormat="1" ht="15" customHeight="1">
      <c r="A252" s="1131"/>
      <c r="B252" s="1132"/>
      <c r="C252" s="1132"/>
      <c r="D252" s="1132"/>
      <c r="E252" s="1132"/>
      <c r="F252" s="1132"/>
      <c r="G252" s="1133"/>
      <c r="H252" s="1085"/>
      <c r="I252" s="1086"/>
      <c r="J252" s="1086"/>
      <c r="K252" s="1086"/>
      <c r="L252" s="1087"/>
      <c r="M252" s="1091"/>
      <c r="N252" s="1091"/>
      <c r="O252" s="1091"/>
      <c r="P252" s="1091"/>
      <c r="Q252" s="1091"/>
      <c r="R252" s="1091"/>
      <c r="S252" s="1002"/>
      <c r="T252" s="1119"/>
      <c r="U252" s="1119"/>
      <c r="V252" s="1119"/>
      <c r="W252" s="1119"/>
      <c r="X252" s="1119"/>
      <c r="Y252" s="1119"/>
      <c r="Z252" s="1119"/>
      <c r="AA252" s="1119"/>
      <c r="AB252" s="1119"/>
      <c r="AC252" s="1119"/>
      <c r="AD252" s="1119"/>
      <c r="AE252" s="1119"/>
      <c r="AF252" s="1119"/>
      <c r="AG252" s="1119"/>
      <c r="AH252" s="1119"/>
      <c r="AI252" s="1003"/>
    </row>
    <row r="253" spans="1:41" s="224" customFormat="1" ht="15" customHeight="1">
      <c r="A253" s="1108" t="s">
        <v>679</v>
      </c>
      <c r="B253" s="906"/>
      <c r="C253" s="906"/>
      <c r="D253" s="906"/>
      <c r="E253" s="906"/>
      <c r="F253" s="906"/>
      <c r="G253" s="907"/>
      <c r="H253" s="1109" t="s">
        <v>407</v>
      </c>
      <c r="I253" s="1110"/>
      <c r="J253" s="1110"/>
      <c r="K253" s="1110"/>
      <c r="L253" s="1110"/>
      <c r="M253" s="1110"/>
      <c r="N253" s="1110"/>
      <c r="O253" s="1110"/>
      <c r="P253" s="1110"/>
      <c r="Q253" s="1110"/>
      <c r="R253" s="1110"/>
      <c r="S253" s="1110"/>
      <c r="T253" s="1110"/>
      <c r="U253" s="1110"/>
      <c r="V253" s="1110"/>
      <c r="W253" s="1110"/>
      <c r="X253" s="1110"/>
      <c r="Y253" s="1110"/>
      <c r="Z253" s="1110"/>
      <c r="AA253" s="1110"/>
      <c r="AB253" s="1110"/>
      <c r="AC253" s="1110"/>
      <c r="AD253" s="1110"/>
      <c r="AE253" s="1110"/>
      <c r="AF253" s="1110"/>
      <c r="AG253" s="1110"/>
      <c r="AH253" s="1110"/>
      <c r="AI253" s="1111"/>
    </row>
    <row r="254" spans="1:41" s="224" customFormat="1" ht="15" customHeight="1">
      <c r="A254" s="908"/>
      <c r="B254" s="909"/>
      <c r="C254" s="909"/>
      <c r="D254" s="909"/>
      <c r="E254" s="909"/>
      <c r="F254" s="909"/>
      <c r="G254" s="910"/>
      <c r="H254" s="16"/>
      <c r="I254" s="17"/>
      <c r="J254" s="17"/>
      <c r="K254" s="17"/>
      <c r="L254" s="17"/>
      <c r="M254" s="460"/>
      <c r="N254" s="460"/>
      <c r="O254" s="460"/>
      <c r="P254" s="460"/>
      <c r="Q254" s="460"/>
      <c r="R254" s="460"/>
      <c r="S254" s="460"/>
      <c r="T254" s="460"/>
      <c r="U254" s="460"/>
      <c r="V254" s="460"/>
      <c r="W254" s="460"/>
      <c r="X254" s="460"/>
      <c r="Y254" s="460"/>
      <c r="Z254" s="460"/>
      <c r="AA254" s="460"/>
      <c r="AB254" s="460"/>
      <c r="AC254" s="460"/>
      <c r="AD254" s="460"/>
      <c r="AE254" s="460"/>
      <c r="AF254" s="460"/>
      <c r="AG254" s="460"/>
      <c r="AH254" s="460"/>
      <c r="AI254" s="18"/>
    </row>
    <row r="255" spans="1:41" s="224" customFormat="1" ht="15" customHeight="1">
      <c r="A255" s="908"/>
      <c r="B255" s="909"/>
      <c r="C255" s="909"/>
      <c r="D255" s="909"/>
      <c r="E255" s="909"/>
      <c r="F255" s="909"/>
      <c r="G255" s="910"/>
      <c r="H255" s="1109" t="s">
        <v>494</v>
      </c>
      <c r="I255" s="1110"/>
      <c r="J255" s="1110"/>
      <c r="K255" s="1110"/>
      <c r="L255" s="1110"/>
      <c r="M255" s="1110"/>
      <c r="N255" s="1110"/>
      <c r="O255" s="1110"/>
      <c r="P255" s="1110"/>
      <c r="Q255" s="1110"/>
      <c r="R255" s="1110"/>
      <c r="S255" s="1110"/>
      <c r="T255" s="1110"/>
      <c r="U255" s="1110"/>
      <c r="V255" s="1110"/>
      <c r="W255" s="1110"/>
      <c r="X255" s="1110"/>
      <c r="Y255" s="1110"/>
      <c r="Z255" s="1110"/>
      <c r="AA255" s="1110"/>
      <c r="AB255" s="1110"/>
      <c r="AC255" s="1110"/>
      <c r="AD255" s="1110"/>
      <c r="AE255" s="1110"/>
      <c r="AF255" s="1110"/>
      <c r="AG255" s="1110"/>
      <c r="AH255" s="1110"/>
      <c r="AI255" s="1111"/>
    </row>
    <row r="256" spans="1:41" s="224" customFormat="1" ht="15" customHeight="1">
      <c r="A256" s="908"/>
      <c r="B256" s="909"/>
      <c r="C256" s="909"/>
      <c r="D256" s="909"/>
      <c r="E256" s="909"/>
      <c r="F256" s="909"/>
      <c r="G256" s="910"/>
      <c r="H256" s="206"/>
      <c r="I256" s="206"/>
      <c r="J256" s="206"/>
      <c r="K256" s="206"/>
      <c r="L256" s="206"/>
      <c r="M256" s="19"/>
      <c r="N256" s="1002"/>
      <c r="O256" s="1002"/>
      <c r="P256" s="1002"/>
      <c r="Q256" s="1002"/>
      <c r="R256" s="1002"/>
      <c r="S256" s="1002"/>
      <c r="T256" s="1002"/>
      <c r="U256" s="1002"/>
      <c r="V256" s="19"/>
      <c r="W256" s="19"/>
      <c r="X256" s="19"/>
      <c r="Y256" s="19"/>
      <c r="Z256" s="19"/>
      <c r="AA256" s="19"/>
      <c r="AB256" s="19"/>
      <c r="AC256" s="460"/>
      <c r="AD256" s="460"/>
      <c r="AE256" s="19"/>
      <c r="AF256" s="19"/>
      <c r="AG256" s="19"/>
      <c r="AH256" s="19"/>
      <c r="AI256" s="20"/>
    </row>
    <row r="257" spans="1:60" s="224" customFormat="1" ht="15" customHeight="1">
      <c r="A257" s="908"/>
      <c r="B257" s="909"/>
      <c r="C257" s="909"/>
      <c r="D257" s="909"/>
      <c r="E257" s="909"/>
      <c r="F257" s="909"/>
      <c r="G257" s="910"/>
      <c r="H257" s="1112" t="s">
        <v>408</v>
      </c>
      <c r="I257" s="1112"/>
      <c r="J257" s="1112"/>
      <c r="K257" s="1112"/>
      <c r="L257" s="1112"/>
      <c r="M257" s="1112"/>
      <c r="N257" s="1112"/>
      <c r="O257" s="1112"/>
      <c r="P257" s="1112"/>
      <c r="Q257" s="1112"/>
      <c r="R257" s="1112"/>
      <c r="S257" s="1112"/>
      <c r="T257" s="1112"/>
      <c r="U257" s="1112"/>
      <c r="V257" s="1112"/>
      <c r="W257" s="1112"/>
      <c r="X257" s="1112"/>
      <c r="Y257" s="1112"/>
      <c r="Z257" s="1112"/>
      <c r="AA257" s="1112"/>
      <c r="AB257" s="1112"/>
      <c r="AC257" s="1112"/>
      <c r="AD257" s="1112"/>
      <c r="AE257" s="1112"/>
      <c r="AF257" s="1112"/>
      <c r="AG257" s="1112"/>
      <c r="AH257" s="1112"/>
      <c r="AI257" s="1113"/>
    </row>
    <row r="258" spans="1:60" s="224" customFormat="1" ht="15" customHeight="1">
      <c r="A258" s="908"/>
      <c r="B258" s="909"/>
      <c r="C258" s="909"/>
      <c r="D258" s="909"/>
      <c r="E258" s="909"/>
      <c r="F258" s="909"/>
      <c r="G258" s="910"/>
      <c r="H258" s="21"/>
      <c r="I258" s="460"/>
      <c r="J258" s="460"/>
      <c r="K258" s="460"/>
      <c r="L258" s="460"/>
      <c r="M258" s="460"/>
      <c r="N258" s="22"/>
      <c r="O258" s="22"/>
      <c r="P258" s="22"/>
      <c r="Q258" s="22"/>
      <c r="R258" s="22"/>
      <c r="S258" s="22"/>
      <c r="T258" s="22"/>
      <c r="U258" s="22"/>
      <c r="V258" s="22"/>
      <c r="W258" s="22"/>
      <c r="X258" s="22"/>
      <c r="Y258" s="22"/>
      <c r="Z258" s="22"/>
      <c r="AA258" s="22"/>
      <c r="AB258" s="22"/>
      <c r="AC258" s="22"/>
      <c r="AD258" s="22"/>
      <c r="AE258" s="22"/>
      <c r="AF258" s="22"/>
      <c r="AG258" s="22"/>
      <c r="AH258" s="22"/>
      <c r="AI258" s="18"/>
    </row>
    <row r="259" spans="1:60" s="224" customFormat="1" ht="15" customHeight="1">
      <c r="A259" s="908"/>
      <c r="B259" s="909"/>
      <c r="C259" s="909"/>
      <c r="D259" s="909"/>
      <c r="E259" s="909"/>
      <c r="F259" s="909"/>
      <c r="G259" s="910"/>
      <c r="H259" s="458" t="s">
        <v>409</v>
      </c>
      <c r="I259" s="459"/>
      <c r="J259" s="459"/>
      <c r="K259" s="459"/>
      <c r="L259" s="459"/>
      <c r="M259" s="459"/>
      <c r="N259" s="23"/>
      <c r="O259" s="23"/>
      <c r="P259" s="23"/>
      <c r="Q259" s="23"/>
      <c r="R259" s="23"/>
      <c r="S259" s="23"/>
      <c r="T259" s="23"/>
      <c r="U259" s="23"/>
      <c r="V259" s="23"/>
      <c r="W259" s="23"/>
      <c r="X259" s="23"/>
      <c r="Y259" s="23"/>
      <c r="Z259" s="23"/>
      <c r="AA259" s="23"/>
      <c r="AB259" s="23"/>
      <c r="AC259" s="23"/>
      <c r="AD259" s="23"/>
      <c r="AE259" s="23"/>
      <c r="AF259" s="23"/>
      <c r="AG259" s="23"/>
      <c r="AH259" s="23"/>
      <c r="AI259" s="24"/>
    </row>
    <row r="260" spans="1:60" s="224" customFormat="1" ht="15" customHeight="1">
      <c r="A260" s="911"/>
      <c r="B260" s="912"/>
      <c r="C260" s="912"/>
      <c r="D260" s="912"/>
      <c r="E260" s="912"/>
      <c r="F260" s="912"/>
      <c r="G260" s="913"/>
      <c r="H260" s="25"/>
      <c r="I260" s="19"/>
      <c r="J260" s="19"/>
      <c r="K260" s="19"/>
      <c r="L260" s="19"/>
      <c r="M260" s="19"/>
      <c r="N260" s="26"/>
      <c r="O260" s="26"/>
      <c r="P260" s="26"/>
      <c r="Q260" s="26"/>
      <c r="R260" s="26"/>
      <c r="S260" s="26"/>
      <c r="T260" s="26"/>
      <c r="U260" s="26"/>
      <c r="V260" s="26"/>
      <c r="W260" s="26"/>
      <c r="X260" s="26"/>
      <c r="Y260" s="26"/>
      <c r="Z260" s="26"/>
      <c r="AA260" s="26"/>
      <c r="AB260" s="26"/>
      <c r="AC260" s="22"/>
      <c r="AD260" s="22"/>
      <c r="AE260" s="26"/>
      <c r="AF260" s="26"/>
      <c r="AG260" s="26"/>
      <c r="AH260" s="26"/>
      <c r="AI260" s="20"/>
    </row>
    <row r="261" spans="1:60" ht="15" customHeight="1">
      <c r="A261" s="1200" t="s">
        <v>811</v>
      </c>
      <c r="B261" s="1240"/>
      <c r="C261" s="1240"/>
      <c r="D261" s="1240"/>
      <c r="E261" s="1240"/>
      <c r="F261" s="1240"/>
      <c r="G261" s="1241"/>
      <c r="H261" s="1602" t="s">
        <v>812</v>
      </c>
      <c r="I261" s="1603"/>
      <c r="J261" s="1603"/>
      <c r="K261" s="1603"/>
      <c r="L261" s="1603"/>
      <c r="M261" s="1603"/>
      <c r="N261" s="1603"/>
      <c r="O261" s="1603"/>
      <c r="P261" s="1603"/>
      <c r="Q261" s="1603"/>
      <c r="R261" s="1603"/>
      <c r="S261" s="1603"/>
      <c r="T261" s="1603"/>
      <c r="U261" s="1603"/>
      <c r="V261" s="1603"/>
      <c r="W261" s="1603"/>
      <c r="X261" s="1603"/>
      <c r="Y261" s="1603"/>
      <c r="Z261" s="1603"/>
      <c r="AA261" s="1603"/>
      <c r="AB261" s="1603"/>
      <c r="AC261" s="1603"/>
      <c r="AD261" s="1603"/>
      <c r="AE261" s="1603"/>
      <c r="AF261" s="1603"/>
      <c r="AG261" s="1603"/>
      <c r="AH261" s="1603"/>
      <c r="AI261" s="1604"/>
    </row>
    <row r="262" spans="1:60" ht="15" customHeight="1">
      <c r="A262" s="1242"/>
      <c r="B262" s="1243"/>
      <c r="C262" s="1243"/>
      <c r="D262" s="1243"/>
      <c r="E262" s="1243"/>
      <c r="F262" s="1243"/>
      <c r="G262" s="1244"/>
      <c r="H262" s="268"/>
      <c r="I262" s="269"/>
      <c r="J262" s="269"/>
      <c r="K262" s="269"/>
      <c r="L262" s="270"/>
      <c r="M262" s="270"/>
      <c r="N262" s="270"/>
      <c r="O262" s="270"/>
      <c r="P262" s="270"/>
      <c r="Q262" s="270"/>
      <c r="R262" s="270"/>
      <c r="S262" s="270"/>
      <c r="T262" s="270"/>
      <c r="U262" s="270"/>
      <c r="V262" s="270"/>
      <c r="W262" s="270"/>
      <c r="X262" s="270"/>
      <c r="Y262" s="270"/>
      <c r="Z262" s="270"/>
      <c r="AA262" s="270"/>
      <c r="AB262" s="270"/>
      <c r="AC262" s="270"/>
      <c r="AD262" s="270"/>
      <c r="AE262" s="270"/>
      <c r="AF262" s="270"/>
      <c r="AG262" s="270"/>
      <c r="AH262" s="270"/>
      <c r="AI262" s="271"/>
    </row>
    <row r="263" spans="1:60" ht="15" customHeight="1">
      <c r="A263" s="1242"/>
      <c r="B263" s="1243"/>
      <c r="C263" s="1243"/>
      <c r="D263" s="1243"/>
      <c r="E263" s="1243"/>
      <c r="F263" s="1243"/>
      <c r="G263" s="1244"/>
      <c r="H263" s="1605" t="s">
        <v>813</v>
      </c>
      <c r="I263" s="1605"/>
      <c r="J263" s="1605"/>
      <c r="K263" s="1605"/>
      <c r="L263" s="1605"/>
      <c r="M263" s="1605"/>
      <c r="N263" s="1605"/>
      <c r="O263" s="1605"/>
      <c r="P263" s="1605"/>
      <c r="Q263" s="1605"/>
      <c r="R263" s="1605"/>
      <c r="S263" s="1605"/>
      <c r="T263" s="1605"/>
      <c r="U263" s="1605"/>
      <c r="V263" s="1605"/>
      <c r="W263" s="1605"/>
      <c r="X263" s="1605"/>
      <c r="Y263" s="1605"/>
      <c r="Z263" s="1605"/>
      <c r="AA263" s="1605"/>
      <c r="AB263" s="1605"/>
      <c r="AC263" s="1605"/>
      <c r="AD263" s="1605"/>
      <c r="AE263" s="1605"/>
      <c r="AF263" s="1605"/>
      <c r="AG263" s="1605"/>
      <c r="AH263" s="1605"/>
      <c r="AI263" s="1606"/>
    </row>
    <row r="264" spans="1:60" ht="15" customHeight="1">
      <c r="A264" s="1242"/>
      <c r="B264" s="1243"/>
      <c r="C264" s="1243"/>
      <c r="D264" s="1243"/>
      <c r="E264" s="1243"/>
      <c r="F264" s="1243"/>
      <c r="G264" s="1244"/>
      <c r="H264" s="439"/>
      <c r="I264" s="439"/>
      <c r="J264" s="439"/>
      <c r="K264" s="439"/>
      <c r="L264" s="439"/>
      <c r="M264" s="439"/>
      <c r="N264" s="439"/>
      <c r="O264" s="439"/>
      <c r="P264" s="439"/>
      <c r="Q264" s="439"/>
      <c r="R264" s="439"/>
      <c r="S264" s="439"/>
      <c r="T264" s="439"/>
      <c r="U264" s="439"/>
      <c r="V264" s="439"/>
      <c r="W264" s="439"/>
      <c r="X264" s="439"/>
      <c r="Y264" s="439"/>
      <c r="Z264" s="439"/>
      <c r="AA264" s="439"/>
      <c r="AB264" s="439"/>
      <c r="AC264" s="439"/>
      <c r="AD264" s="439"/>
      <c r="AE264" s="439"/>
      <c r="AF264" s="439"/>
      <c r="AG264" s="439"/>
      <c r="AH264" s="439"/>
      <c r="AI264" s="440"/>
    </row>
    <row r="265" spans="1:60" ht="15" customHeight="1">
      <c r="A265" s="1242"/>
      <c r="B265" s="1243"/>
      <c r="C265" s="1243"/>
      <c r="D265" s="1243"/>
      <c r="E265" s="1243"/>
      <c r="F265" s="1243"/>
      <c r="G265" s="1244"/>
      <c r="H265" s="1607" t="s">
        <v>814</v>
      </c>
      <c r="I265" s="1607"/>
      <c r="J265" s="1607"/>
      <c r="K265" s="1607"/>
      <c r="L265" s="1607"/>
      <c r="M265" s="1607"/>
      <c r="N265" s="1607"/>
      <c r="O265" s="1607"/>
      <c r="P265" s="1607"/>
      <c r="Q265" s="1607"/>
      <c r="R265" s="1607"/>
      <c r="S265" s="1607"/>
      <c r="T265" s="1607"/>
      <c r="U265" s="1607"/>
      <c r="V265" s="1607"/>
      <c r="W265" s="1607"/>
      <c r="X265" s="1607"/>
      <c r="Y265" s="1607"/>
      <c r="Z265" s="1607"/>
      <c r="AA265" s="1607"/>
      <c r="AB265" s="1607"/>
      <c r="AC265" s="1607"/>
      <c r="AD265" s="1607"/>
      <c r="AE265" s="1607"/>
      <c r="AF265" s="1607"/>
      <c r="AG265" s="1607"/>
      <c r="AH265" s="1607"/>
      <c r="AI265" s="1608"/>
    </row>
    <row r="266" spans="1:60" ht="15" customHeight="1">
      <c r="A266" s="1242"/>
      <c r="B266" s="1243"/>
      <c r="C266" s="1243"/>
      <c r="D266" s="1243"/>
      <c r="E266" s="1243"/>
      <c r="F266" s="1243"/>
      <c r="G266" s="1244"/>
      <c r="H266" s="1607"/>
      <c r="I266" s="1607"/>
      <c r="J266" s="1607"/>
      <c r="K266" s="1607"/>
      <c r="L266" s="1607"/>
      <c r="M266" s="1607"/>
      <c r="N266" s="1607"/>
      <c r="O266" s="1607"/>
      <c r="P266" s="1607"/>
      <c r="Q266" s="1607"/>
      <c r="R266" s="1607"/>
      <c r="S266" s="1607"/>
      <c r="T266" s="1607"/>
      <c r="U266" s="1607"/>
      <c r="V266" s="1607"/>
      <c r="W266" s="1607"/>
      <c r="X266" s="1607"/>
      <c r="Y266" s="1607"/>
      <c r="Z266" s="1607"/>
      <c r="AA266" s="1607"/>
      <c r="AB266" s="1607"/>
      <c r="AC266" s="1607"/>
      <c r="AD266" s="1607"/>
      <c r="AE266" s="1607"/>
      <c r="AF266" s="1607"/>
      <c r="AG266" s="1607"/>
      <c r="AH266" s="1607"/>
      <c r="AI266" s="1608"/>
    </row>
    <row r="267" spans="1:60" ht="15" customHeight="1">
      <c r="A267" s="1242"/>
      <c r="B267" s="1243"/>
      <c r="C267" s="1243"/>
      <c r="D267" s="1243"/>
      <c r="E267" s="1243"/>
      <c r="F267" s="1243"/>
      <c r="G267" s="1244"/>
      <c r="H267" s="1607"/>
      <c r="I267" s="1607"/>
      <c r="J267" s="1607"/>
      <c r="K267" s="1607"/>
      <c r="L267" s="1607"/>
      <c r="M267" s="1607"/>
      <c r="N267" s="1607"/>
      <c r="O267" s="1607"/>
      <c r="P267" s="1607"/>
      <c r="Q267" s="1607"/>
      <c r="R267" s="1607"/>
      <c r="S267" s="1607"/>
      <c r="T267" s="1607"/>
      <c r="U267" s="1607"/>
      <c r="V267" s="1607"/>
      <c r="W267" s="1607"/>
      <c r="X267" s="1607"/>
      <c r="Y267" s="1607"/>
      <c r="Z267" s="1607"/>
      <c r="AA267" s="1607"/>
      <c r="AB267" s="1607"/>
      <c r="AC267" s="1607"/>
      <c r="AD267" s="1607"/>
      <c r="AE267" s="1607"/>
      <c r="AF267" s="1607"/>
      <c r="AG267" s="1607"/>
      <c r="AH267" s="1607"/>
      <c r="AI267" s="1608"/>
    </row>
    <row r="268" spans="1:60" ht="15" customHeight="1">
      <c r="A268" s="1245"/>
      <c r="B268" s="1246"/>
      <c r="C268" s="1246"/>
      <c r="D268" s="1246"/>
      <c r="E268" s="1246"/>
      <c r="F268" s="1246"/>
      <c r="G268" s="1247"/>
      <c r="H268" s="1609"/>
      <c r="I268" s="1609"/>
      <c r="J268" s="1609"/>
      <c r="K268" s="1609"/>
      <c r="L268" s="1609"/>
      <c r="M268" s="1609"/>
      <c r="N268" s="1609"/>
      <c r="O268" s="1609"/>
      <c r="P268" s="1609"/>
      <c r="Q268" s="1609"/>
      <c r="R268" s="1609"/>
      <c r="S268" s="1609"/>
      <c r="T268" s="1609"/>
      <c r="U268" s="1609"/>
      <c r="V268" s="1609"/>
      <c r="W268" s="1609"/>
      <c r="X268" s="1609"/>
      <c r="Y268" s="1609"/>
      <c r="Z268" s="1609"/>
      <c r="AA268" s="1609"/>
      <c r="AB268" s="1609"/>
      <c r="AC268" s="1609"/>
      <c r="AD268" s="1609"/>
      <c r="AE268" s="1609"/>
      <c r="AF268" s="1609"/>
      <c r="AG268" s="1609"/>
      <c r="AH268" s="1609"/>
      <c r="AI268" s="1610"/>
    </row>
    <row r="271" spans="1:60" s="289" customFormat="1" ht="15" customHeight="1">
      <c r="D271" s="1097" t="s">
        <v>216</v>
      </c>
      <c r="E271" s="1097"/>
      <c r="F271" s="1097"/>
      <c r="G271" s="1097"/>
      <c r="H271" s="1097"/>
      <c r="I271" s="1097"/>
      <c r="J271" s="1097"/>
      <c r="K271" s="1097"/>
      <c r="L271" s="1097"/>
      <c r="M271" s="1097"/>
      <c r="AJ271" s="288"/>
      <c r="AK271" s="288"/>
      <c r="AL271" s="288"/>
      <c r="AM271" s="288"/>
      <c r="AN271" s="288"/>
      <c r="AO271" s="288"/>
      <c r="AP271" s="288"/>
      <c r="AQ271" s="288"/>
      <c r="AR271" s="288"/>
      <c r="AS271" s="288"/>
      <c r="AT271" s="288"/>
      <c r="AU271" s="288"/>
      <c r="AV271" s="288"/>
      <c r="AW271" s="288"/>
      <c r="AX271" s="288"/>
      <c r="AY271" s="288"/>
      <c r="AZ271" s="288"/>
      <c r="BA271" s="288"/>
      <c r="BB271" s="288"/>
      <c r="BC271" s="288"/>
      <c r="BD271" s="288"/>
      <c r="BE271" s="288"/>
      <c r="BF271" s="288"/>
      <c r="BG271" s="288"/>
      <c r="BH271" s="288"/>
    </row>
    <row r="272" spans="1:60" s="289" customFormat="1" ht="15" customHeight="1">
      <c r="D272" s="1097"/>
      <c r="E272" s="1097"/>
      <c r="F272" s="1097"/>
      <c r="G272" s="1097"/>
      <c r="H272" s="1097"/>
      <c r="I272" s="1097"/>
      <c r="J272" s="1097"/>
      <c r="K272" s="1097"/>
      <c r="L272" s="1097"/>
      <c r="M272" s="1097"/>
      <c r="AJ272" s="288"/>
      <c r="AK272" s="288"/>
      <c r="AL272" s="288"/>
      <c r="AM272" s="288"/>
      <c r="AN272" s="288"/>
      <c r="AO272" s="288"/>
      <c r="AP272" s="288"/>
      <c r="AQ272" s="288"/>
      <c r="AR272" s="288"/>
      <c r="AS272" s="288"/>
      <c r="AT272" s="288"/>
      <c r="AU272" s="288"/>
      <c r="AV272" s="288"/>
      <c r="AW272" s="288"/>
      <c r="AX272" s="288"/>
      <c r="AY272" s="288"/>
      <c r="AZ272" s="288"/>
      <c r="BA272" s="288"/>
      <c r="BB272" s="288"/>
      <c r="BC272" s="288"/>
      <c r="BD272" s="288"/>
      <c r="BE272" s="288"/>
      <c r="BF272" s="288"/>
      <c r="BG272" s="288"/>
      <c r="BH272" s="288"/>
    </row>
    <row r="274" spans="1:35" ht="15" customHeight="1">
      <c r="A274" s="877">
        <v>5</v>
      </c>
      <c r="B274" s="877"/>
      <c r="C274" s="877"/>
      <c r="D274" s="877"/>
      <c r="E274" s="877"/>
      <c r="F274" s="877"/>
      <c r="G274" s="877"/>
      <c r="H274" s="877"/>
      <c r="I274" s="877"/>
      <c r="J274" s="877"/>
      <c r="K274" s="877"/>
      <c r="L274" s="877"/>
      <c r="M274" s="877"/>
      <c r="N274" s="877"/>
      <c r="O274" s="877"/>
      <c r="P274" s="877"/>
      <c r="Q274" s="877"/>
      <c r="R274" s="877"/>
      <c r="S274" s="877"/>
      <c r="T274" s="877"/>
      <c r="U274" s="877"/>
      <c r="V274" s="877"/>
      <c r="W274" s="877"/>
      <c r="X274" s="877"/>
      <c r="Y274" s="877"/>
      <c r="Z274" s="877"/>
      <c r="AA274" s="877"/>
      <c r="AB274" s="877"/>
      <c r="AC274" s="877"/>
      <c r="AD274" s="877"/>
      <c r="AE274" s="877"/>
      <c r="AF274" s="877"/>
      <c r="AG274" s="877"/>
      <c r="AH274" s="877"/>
      <c r="AI274" s="877"/>
    </row>
  </sheetData>
  <sheetProtection selectLockedCells="1"/>
  <mergeCells count="966">
    <mergeCell ref="AH73:AI74"/>
    <mergeCell ref="P145:AI145"/>
    <mergeCell ref="H146:O146"/>
    <mergeCell ref="P146:AI146"/>
    <mergeCell ref="AB106:AI106"/>
    <mergeCell ref="J80:K80"/>
    <mergeCell ref="L80:M80"/>
    <mergeCell ref="N80:O80"/>
    <mergeCell ref="P80:Q80"/>
    <mergeCell ref="R80:S80"/>
    <mergeCell ref="T80:U80"/>
    <mergeCell ref="R78:S79"/>
    <mergeCell ref="T78:U79"/>
    <mergeCell ref="V80:W80"/>
    <mergeCell ref="X80:Y80"/>
    <mergeCell ref="Z80:AA80"/>
    <mergeCell ref="AB80:AC80"/>
    <mergeCell ref="AD80:AE80"/>
    <mergeCell ref="AF80:AG80"/>
    <mergeCell ref="AD78:AE79"/>
    <mergeCell ref="AF78:AG79"/>
    <mergeCell ref="AH78:AI80"/>
    <mergeCell ref="V78:W79"/>
    <mergeCell ref="X78:Y79"/>
    <mergeCell ref="A261:G268"/>
    <mergeCell ref="H261:AI261"/>
    <mergeCell ref="H263:AI263"/>
    <mergeCell ref="H265:AI268"/>
    <mergeCell ref="AH77:AI77"/>
    <mergeCell ref="A77:E77"/>
    <mergeCell ref="F77:I77"/>
    <mergeCell ref="J77:K77"/>
    <mergeCell ref="L77:M77"/>
    <mergeCell ref="N77:O77"/>
    <mergeCell ref="P77:Q77"/>
    <mergeCell ref="R77:S77"/>
    <mergeCell ref="T77:U77"/>
    <mergeCell ref="V77:W77"/>
    <mergeCell ref="A78:E80"/>
    <mergeCell ref="F78:I79"/>
    <mergeCell ref="J78:K79"/>
    <mergeCell ref="L78:M79"/>
    <mergeCell ref="N78:O79"/>
    <mergeCell ref="P78:Q79"/>
    <mergeCell ref="X77:Y77"/>
    <mergeCell ref="Z77:AA77"/>
    <mergeCell ref="AB77:AC77"/>
    <mergeCell ref="F80:I80"/>
    <mergeCell ref="AN21:AO22"/>
    <mergeCell ref="A19:E22"/>
    <mergeCell ref="J21:S22"/>
    <mergeCell ref="U21:AC22"/>
    <mergeCell ref="A104:G107"/>
    <mergeCell ref="H104:L105"/>
    <mergeCell ref="M104:M105"/>
    <mergeCell ref="N104:AH105"/>
    <mergeCell ref="AI104:AI105"/>
    <mergeCell ref="H106:L107"/>
    <mergeCell ref="M106:N106"/>
    <mergeCell ref="O106:P106"/>
    <mergeCell ref="Q106:S106"/>
    <mergeCell ref="T106:V106"/>
    <mergeCell ref="W106:X106"/>
    <mergeCell ref="Y106:AA106"/>
    <mergeCell ref="M107:N107"/>
    <mergeCell ref="P107:AH107"/>
    <mergeCell ref="F21:H22"/>
    <mergeCell ref="Y52:AI58"/>
    <mergeCell ref="Y48:AI48"/>
    <mergeCell ref="Y49:AI49"/>
    <mergeCell ref="Y47:AI47"/>
    <mergeCell ref="Y50:AI50"/>
    <mergeCell ref="V55:X55"/>
    <mergeCell ref="Y45:AI45"/>
    <mergeCell ref="Y46:AI46"/>
    <mergeCell ref="Y51:AI51"/>
    <mergeCell ref="V47:X47"/>
    <mergeCell ref="Y23:AB24"/>
    <mergeCell ref="AC23:AG24"/>
    <mergeCell ref="AH23:AI24"/>
    <mergeCell ref="B35:R35"/>
    <mergeCell ref="S35:AI35"/>
    <mergeCell ref="A44:AI44"/>
    <mergeCell ref="A45:L45"/>
    <mergeCell ref="M45:U45"/>
    <mergeCell ref="V45:X45"/>
    <mergeCell ref="A46:J46"/>
    <mergeCell ref="M46:U46"/>
    <mergeCell ref="A31:E31"/>
    <mergeCell ref="F31:H31"/>
    <mergeCell ref="I31:J31"/>
    <mergeCell ref="K31:P31"/>
    <mergeCell ref="Q31:R31"/>
    <mergeCell ref="S31:AI31"/>
    <mergeCell ref="A28:AI28"/>
    <mergeCell ref="A29:E29"/>
    <mergeCell ref="Q4:R5"/>
    <mergeCell ref="S4:U5"/>
    <mergeCell ref="V4:W5"/>
    <mergeCell ref="X4:Z5"/>
    <mergeCell ref="AA4:AC5"/>
    <mergeCell ref="AD4:AI5"/>
    <mergeCell ref="A1:C2"/>
    <mergeCell ref="D1:E2"/>
    <mergeCell ref="F1:H2"/>
    <mergeCell ref="I1:X2"/>
    <mergeCell ref="Y1:AI2"/>
    <mergeCell ref="A4:E5"/>
    <mergeCell ref="F4:H5"/>
    <mergeCell ref="I4:K5"/>
    <mergeCell ref="L4:M5"/>
    <mergeCell ref="N4:P5"/>
    <mergeCell ref="S6:U7"/>
    <mergeCell ref="V6:W7"/>
    <mergeCell ref="X6:Z7"/>
    <mergeCell ref="AA6:AC7"/>
    <mergeCell ref="AD6:AI7"/>
    <mergeCell ref="A8:AI8"/>
    <mergeCell ref="A6:E7"/>
    <mergeCell ref="F6:H7"/>
    <mergeCell ref="I6:K7"/>
    <mergeCell ref="L6:M7"/>
    <mergeCell ref="N6:P7"/>
    <mergeCell ref="Q6:R7"/>
    <mergeCell ref="A15:E16"/>
    <mergeCell ref="F15:R16"/>
    <mergeCell ref="S15:W16"/>
    <mergeCell ref="X15:AI16"/>
    <mergeCell ref="A17:E18"/>
    <mergeCell ref="A9:AI10"/>
    <mergeCell ref="A11:E12"/>
    <mergeCell ref="F11:AI12"/>
    <mergeCell ref="A13:E14"/>
    <mergeCell ref="F13:H14"/>
    <mergeCell ref="I13:J14"/>
    <mergeCell ref="K13:AI14"/>
    <mergeCell ref="F17:R18"/>
    <mergeCell ref="S17:W18"/>
    <mergeCell ref="X17:AI18"/>
    <mergeCell ref="AB19:AB20"/>
    <mergeCell ref="AC19:AD20"/>
    <mergeCell ref="AE19:AE20"/>
    <mergeCell ref="AF19:AG20"/>
    <mergeCell ref="AH19:AI20"/>
    <mergeCell ref="AN19:AO20"/>
    <mergeCell ref="F19:H20"/>
    <mergeCell ref="I19:R20"/>
    <mergeCell ref="S19:W20"/>
    <mergeCell ref="X19:Y20"/>
    <mergeCell ref="Z19:AA20"/>
    <mergeCell ref="AN23:AY24"/>
    <mergeCell ref="N24:P24"/>
    <mergeCell ref="A25:E26"/>
    <mergeCell ref="F25:L26"/>
    <mergeCell ref="N25:P25"/>
    <mergeCell ref="Q25:AI26"/>
    <mergeCell ref="N26:P26"/>
    <mergeCell ref="A23:E24"/>
    <mergeCell ref="F23:L24"/>
    <mergeCell ref="N23:P23"/>
    <mergeCell ref="Q23:T24"/>
    <mergeCell ref="U23:W24"/>
    <mergeCell ref="X23:X24"/>
    <mergeCell ref="F29:AI29"/>
    <mergeCell ref="A30:E30"/>
    <mergeCell ref="F30:P30"/>
    <mergeCell ref="Q30:U30"/>
    <mergeCell ref="V30:AI30"/>
    <mergeCell ref="A36:A39"/>
    <mergeCell ref="B36:R39"/>
    <mergeCell ref="S36:AI39"/>
    <mergeCell ref="A40:A43"/>
    <mergeCell ref="B40:R43"/>
    <mergeCell ref="S40:AI43"/>
    <mergeCell ref="A32:AI32"/>
    <mergeCell ref="A33:AI33"/>
    <mergeCell ref="A34:X34"/>
    <mergeCell ref="Y34:Z34"/>
    <mergeCell ref="AA34:AB34"/>
    <mergeCell ref="AC34:AD34"/>
    <mergeCell ref="AE34:AI34"/>
    <mergeCell ref="V46:X46"/>
    <mergeCell ref="A47:J47"/>
    <mergeCell ref="K47:L47"/>
    <mergeCell ref="A49:J49"/>
    <mergeCell ref="K49:L49"/>
    <mergeCell ref="M49:U49"/>
    <mergeCell ref="V49:X49"/>
    <mergeCell ref="A50:J50"/>
    <mergeCell ref="K50:L50"/>
    <mergeCell ref="M50:U50"/>
    <mergeCell ref="V50:X50"/>
    <mergeCell ref="M47:U47"/>
    <mergeCell ref="A48:J48"/>
    <mergeCell ref="K48:L48"/>
    <mergeCell ref="M48:U48"/>
    <mergeCell ref="V48:X48"/>
    <mergeCell ref="A53:J53"/>
    <mergeCell ref="K53:L53"/>
    <mergeCell ref="M53:U53"/>
    <mergeCell ref="A54:J54"/>
    <mergeCell ref="K54:L54"/>
    <mergeCell ref="M54:U54"/>
    <mergeCell ref="V54:X54"/>
    <mergeCell ref="A51:J51"/>
    <mergeCell ref="K51:L51"/>
    <mergeCell ref="M51:U51"/>
    <mergeCell ref="V51:X51"/>
    <mergeCell ref="A52:J52"/>
    <mergeCell ref="K52:L52"/>
    <mergeCell ref="W52:X52"/>
    <mergeCell ref="A57:J57"/>
    <mergeCell ref="K57:L57"/>
    <mergeCell ref="M57:U57"/>
    <mergeCell ref="A58:J58"/>
    <mergeCell ref="K58:L58"/>
    <mergeCell ref="M58:U58"/>
    <mergeCell ref="A55:J55"/>
    <mergeCell ref="K55:L55"/>
    <mergeCell ref="M55:U55"/>
    <mergeCell ref="A56:J56"/>
    <mergeCell ref="K56:L56"/>
    <mergeCell ref="M56:U56"/>
    <mergeCell ref="A59:AI59"/>
    <mergeCell ref="A60:AI60"/>
    <mergeCell ref="A61:AI61"/>
    <mergeCell ref="A62:E64"/>
    <mergeCell ref="F62:I64"/>
    <mergeCell ref="J62:AG63"/>
    <mergeCell ref="AH62:AI64"/>
    <mergeCell ref="J64:K64"/>
    <mergeCell ref="L64:M64"/>
    <mergeCell ref="N64:O64"/>
    <mergeCell ref="AB64:AC64"/>
    <mergeCell ref="AD64:AE64"/>
    <mergeCell ref="AF64:AG64"/>
    <mergeCell ref="T64:U64"/>
    <mergeCell ref="V64:W64"/>
    <mergeCell ref="X64:Y64"/>
    <mergeCell ref="Z64:AA64"/>
    <mergeCell ref="A65:A71"/>
    <mergeCell ref="B65:E66"/>
    <mergeCell ref="F65:I66"/>
    <mergeCell ref="J65:K66"/>
    <mergeCell ref="L65:M66"/>
    <mergeCell ref="N65:O66"/>
    <mergeCell ref="P65:Q66"/>
    <mergeCell ref="P64:Q64"/>
    <mergeCell ref="R64:S64"/>
    <mergeCell ref="B69:E70"/>
    <mergeCell ref="F69:I70"/>
    <mergeCell ref="J69:K70"/>
    <mergeCell ref="L69:M70"/>
    <mergeCell ref="N69:O70"/>
    <mergeCell ref="P69:Q70"/>
    <mergeCell ref="R69:S70"/>
    <mergeCell ref="AD65:AE66"/>
    <mergeCell ref="AF65:AG66"/>
    <mergeCell ref="AH65:AI66"/>
    <mergeCell ref="B67:E68"/>
    <mergeCell ref="F67:I68"/>
    <mergeCell ref="J67:K68"/>
    <mergeCell ref="L67:M68"/>
    <mergeCell ref="N67:O68"/>
    <mergeCell ref="P67:Q68"/>
    <mergeCell ref="R67:S68"/>
    <mergeCell ref="R65:S66"/>
    <mergeCell ref="T65:U66"/>
    <mergeCell ref="V65:W66"/>
    <mergeCell ref="X65:Y66"/>
    <mergeCell ref="Z65:AA66"/>
    <mergeCell ref="AB65:AC66"/>
    <mergeCell ref="AF67:AG68"/>
    <mergeCell ref="AH67:AI68"/>
    <mergeCell ref="T69:U70"/>
    <mergeCell ref="T67:U68"/>
    <mergeCell ref="V67:W68"/>
    <mergeCell ref="X67:Y68"/>
    <mergeCell ref="Z67:AA68"/>
    <mergeCell ref="AB67:AC68"/>
    <mergeCell ref="AD67:AE68"/>
    <mergeCell ref="X71:Y71"/>
    <mergeCell ref="Z71:AA71"/>
    <mergeCell ref="AB71:AC71"/>
    <mergeCell ref="AD71:AE71"/>
    <mergeCell ref="AF71:AG71"/>
    <mergeCell ref="AH71:AI72"/>
    <mergeCell ref="AF72:AG72"/>
    <mergeCell ref="AH69:AI70"/>
    <mergeCell ref="B71:E71"/>
    <mergeCell ref="F71:I71"/>
    <mergeCell ref="J71:K71"/>
    <mergeCell ref="L71:M71"/>
    <mergeCell ref="N71:O71"/>
    <mergeCell ref="P71:Q71"/>
    <mergeCell ref="R71:S71"/>
    <mergeCell ref="T71:U71"/>
    <mergeCell ref="V71:W71"/>
    <mergeCell ref="V69:W70"/>
    <mergeCell ref="X69:Y70"/>
    <mergeCell ref="Z69:AA70"/>
    <mergeCell ref="AB69:AC70"/>
    <mergeCell ref="AD69:AE70"/>
    <mergeCell ref="AF69:AG70"/>
    <mergeCell ref="T72:U72"/>
    <mergeCell ref="V72:W72"/>
    <mergeCell ref="X72:Y72"/>
    <mergeCell ref="Z72:AA72"/>
    <mergeCell ref="AB72:AC72"/>
    <mergeCell ref="AD72:AE72"/>
    <mergeCell ref="A72:I72"/>
    <mergeCell ref="J72:K72"/>
    <mergeCell ref="L72:M72"/>
    <mergeCell ref="N72:O72"/>
    <mergeCell ref="P72:Q72"/>
    <mergeCell ref="R72:S72"/>
    <mergeCell ref="AD77:AE77"/>
    <mergeCell ref="AF77:AG77"/>
    <mergeCell ref="A73:E74"/>
    <mergeCell ref="F73:I74"/>
    <mergeCell ref="J73:K74"/>
    <mergeCell ref="L73:M74"/>
    <mergeCell ref="N73:O74"/>
    <mergeCell ref="P73:Q74"/>
    <mergeCell ref="R73:S74"/>
    <mergeCell ref="T73:U74"/>
    <mergeCell ref="V73:W74"/>
    <mergeCell ref="X73:Y74"/>
    <mergeCell ref="Z73:AA74"/>
    <mergeCell ref="AB73:AC74"/>
    <mergeCell ref="AD73:AE74"/>
    <mergeCell ref="AF73:AG74"/>
    <mergeCell ref="A75:AI76"/>
    <mergeCell ref="Z78:AA79"/>
    <mergeCell ref="AB78:AC79"/>
    <mergeCell ref="AB83:AC83"/>
    <mergeCell ref="AD83:AE83"/>
    <mergeCell ref="AF83:AG83"/>
    <mergeCell ref="AD81:AE82"/>
    <mergeCell ref="AF81:AG82"/>
    <mergeCell ref="AH81:AI83"/>
    <mergeCell ref="V81:W82"/>
    <mergeCell ref="X81:Y82"/>
    <mergeCell ref="Z81:AA82"/>
    <mergeCell ref="AB81:AC82"/>
    <mergeCell ref="L83:M83"/>
    <mergeCell ref="N83:O83"/>
    <mergeCell ref="P83:Q83"/>
    <mergeCell ref="R83:S83"/>
    <mergeCell ref="T83:U83"/>
    <mergeCell ref="R81:S82"/>
    <mergeCell ref="T81:U82"/>
    <mergeCell ref="F81:I82"/>
    <mergeCell ref="J81:K82"/>
    <mergeCell ref="L81:M82"/>
    <mergeCell ref="N81:O82"/>
    <mergeCell ref="P81:Q82"/>
    <mergeCell ref="A84:E86"/>
    <mergeCell ref="F84:I85"/>
    <mergeCell ref="J84:K85"/>
    <mergeCell ref="L84:M85"/>
    <mergeCell ref="N84:O85"/>
    <mergeCell ref="P84:Q85"/>
    <mergeCell ref="V83:W83"/>
    <mergeCell ref="X83:Y83"/>
    <mergeCell ref="Z83:AA83"/>
    <mergeCell ref="A81:E83"/>
    <mergeCell ref="F86:I86"/>
    <mergeCell ref="J86:K86"/>
    <mergeCell ref="L86:M86"/>
    <mergeCell ref="N86:O86"/>
    <mergeCell ref="P86:Q86"/>
    <mergeCell ref="R86:S86"/>
    <mergeCell ref="T86:U86"/>
    <mergeCell ref="R84:S85"/>
    <mergeCell ref="T84:U85"/>
    <mergeCell ref="V86:W86"/>
    <mergeCell ref="X86:Y86"/>
    <mergeCell ref="Z86:AA86"/>
    <mergeCell ref="F83:I83"/>
    <mergeCell ref="J83:K83"/>
    <mergeCell ref="AB86:AC86"/>
    <mergeCell ref="AD86:AE86"/>
    <mergeCell ref="AF86:AG86"/>
    <mergeCell ref="AD84:AE85"/>
    <mergeCell ref="AF84:AG85"/>
    <mergeCell ref="AH84:AI86"/>
    <mergeCell ref="V84:W85"/>
    <mergeCell ref="X84:Y85"/>
    <mergeCell ref="Z84:AA85"/>
    <mergeCell ref="AB84:AC85"/>
    <mergeCell ref="A87:AI87"/>
    <mergeCell ref="H90:L90"/>
    <mergeCell ref="M90:O90"/>
    <mergeCell ref="P90:Q90"/>
    <mergeCell ref="S90:T90"/>
    <mergeCell ref="U90:V90"/>
    <mergeCell ref="W90:X90"/>
    <mergeCell ref="Z90:AI90"/>
    <mergeCell ref="H91:AI91"/>
    <mergeCell ref="H88:L89"/>
    <mergeCell ref="M88:P88"/>
    <mergeCell ref="U88:AE88"/>
    <mergeCell ref="M89:P89"/>
    <mergeCell ref="A88:G96"/>
    <mergeCell ref="H92:L92"/>
    <mergeCell ref="M92:O92"/>
    <mergeCell ref="P92:R92"/>
    <mergeCell ref="S92:AI92"/>
    <mergeCell ref="H93:I93"/>
    <mergeCell ref="J93:K93"/>
    <mergeCell ref="M93:N93"/>
    <mergeCell ref="P93:Q93"/>
    <mergeCell ref="S93:AI93"/>
    <mergeCell ref="H94:I94"/>
    <mergeCell ref="J94:K94"/>
    <mergeCell ref="M94:N94"/>
    <mergeCell ref="P94:Q94"/>
    <mergeCell ref="S94:AI94"/>
    <mergeCell ref="H95:I95"/>
    <mergeCell ref="J95:K95"/>
    <mergeCell ref="M95:N95"/>
    <mergeCell ref="P95:Q95"/>
    <mergeCell ref="S95:AI95"/>
    <mergeCell ref="H96:I96"/>
    <mergeCell ref="J96:K96"/>
    <mergeCell ref="M96:N96"/>
    <mergeCell ref="P96:Q96"/>
    <mergeCell ref="S96:AI96"/>
    <mergeCell ref="A97:G99"/>
    <mergeCell ref="H97:AI97"/>
    <mergeCell ref="H98:H99"/>
    <mergeCell ref="I98:AH99"/>
    <mergeCell ref="AI98:AI99"/>
    <mergeCell ref="AD100:AI101"/>
    <mergeCell ref="H101:L101"/>
    <mergeCell ref="M101:R101"/>
    <mergeCell ref="S101:X101"/>
    <mergeCell ref="A100:G103"/>
    <mergeCell ref="H102:L102"/>
    <mergeCell ref="M102:R102"/>
    <mergeCell ref="S102:X102"/>
    <mergeCell ref="Z102:AC103"/>
    <mergeCell ref="AD102:AI102"/>
    <mergeCell ref="H103:L103"/>
    <mergeCell ref="H100:L100"/>
    <mergeCell ref="M100:R100"/>
    <mergeCell ref="S100:X100"/>
    <mergeCell ref="Y100:Y103"/>
    <mergeCell ref="Z100:AC101"/>
    <mergeCell ref="M103:R103"/>
    <mergeCell ref="S103:X103"/>
    <mergeCell ref="AD103:AI103"/>
    <mergeCell ref="A108:AI108"/>
    <mergeCell ref="A111:G114"/>
    <mergeCell ref="H111:AI111"/>
    <mergeCell ref="H112:AI112"/>
    <mergeCell ref="H113:AI113"/>
    <mergeCell ref="H114:AI114"/>
    <mergeCell ref="A109:G110"/>
    <mergeCell ref="H109:N110"/>
    <mergeCell ref="O109:AI109"/>
    <mergeCell ref="O110:AI110"/>
    <mergeCell ref="AK114:BH125"/>
    <mergeCell ref="A116:AI116"/>
    <mergeCell ref="A117:G125"/>
    <mergeCell ref="H117:K119"/>
    <mergeCell ref="L117:Q117"/>
    <mergeCell ref="S117:X117"/>
    <mergeCell ref="Z117:AE117"/>
    <mergeCell ref="AG117:AI117"/>
    <mergeCell ref="L118:Q118"/>
    <mergeCell ref="R118:T118"/>
    <mergeCell ref="U118:V118"/>
    <mergeCell ref="W118:X118"/>
    <mergeCell ref="Z118:AA118"/>
    <mergeCell ref="AC118:AD118"/>
    <mergeCell ref="AF118:AI118"/>
    <mergeCell ref="AF119:AI119"/>
    <mergeCell ref="H120:K122"/>
    <mergeCell ref="L120:Q120"/>
    <mergeCell ref="S120:X120"/>
    <mergeCell ref="Z120:AE120"/>
    <mergeCell ref="AG120:AI120"/>
    <mergeCell ref="L121:Q121"/>
    <mergeCell ref="R121:T121"/>
    <mergeCell ref="U121:V121"/>
    <mergeCell ref="W121:X121"/>
    <mergeCell ref="L119:Q119"/>
    <mergeCell ref="R119:T119"/>
    <mergeCell ref="U119:V119"/>
    <mergeCell ref="W119:X119"/>
    <mergeCell ref="Z119:AA119"/>
    <mergeCell ref="AC119:AD119"/>
    <mergeCell ref="Z121:AA121"/>
    <mergeCell ref="AC121:AD121"/>
    <mergeCell ref="AF121:AI121"/>
    <mergeCell ref="L122:Q122"/>
    <mergeCell ref="R122:T122"/>
    <mergeCell ref="U122:V122"/>
    <mergeCell ref="W122:X122"/>
    <mergeCell ref="Z122:AA122"/>
    <mergeCell ref="AC122:AD122"/>
    <mergeCell ref="AF122:AI122"/>
    <mergeCell ref="H123:K125"/>
    <mergeCell ref="L123:Q123"/>
    <mergeCell ref="S123:X123"/>
    <mergeCell ref="Z123:AE123"/>
    <mergeCell ref="AG123:AI123"/>
    <mergeCell ref="L124:Q124"/>
    <mergeCell ref="R124:T124"/>
    <mergeCell ref="U124:V124"/>
    <mergeCell ref="W124:X124"/>
    <mergeCell ref="Z124:AA124"/>
    <mergeCell ref="AC124:AD124"/>
    <mergeCell ref="AF124:AI124"/>
    <mergeCell ref="L125:Q125"/>
    <mergeCell ref="R125:T125"/>
    <mergeCell ref="U125:V125"/>
    <mergeCell ref="W125:X125"/>
    <mergeCell ref="Z125:AA125"/>
    <mergeCell ref="AC125:AD125"/>
    <mergeCell ref="AF125:AI125"/>
    <mergeCell ref="Z130:AA130"/>
    <mergeCell ref="AC130:AD130"/>
    <mergeCell ref="A126:G135"/>
    <mergeCell ref="H126:K128"/>
    <mergeCell ref="L126:Q126"/>
    <mergeCell ref="S126:W126"/>
    <mergeCell ref="Z126:AD126"/>
    <mergeCell ref="AG126:AI126"/>
    <mergeCell ref="L127:Q128"/>
    <mergeCell ref="R127:R128"/>
    <mergeCell ref="S127:AH128"/>
    <mergeCell ref="AI127:AI128"/>
    <mergeCell ref="AF131:AI131"/>
    <mergeCell ref="H132:K135"/>
    <mergeCell ref="L132:Q132"/>
    <mergeCell ref="S132:W132"/>
    <mergeCell ref="Z132:AD132"/>
    <mergeCell ref="AG132:AI132"/>
    <mergeCell ref="L133:Q133"/>
    <mergeCell ref="S133:W133"/>
    <mergeCell ref="Z133:AD133"/>
    <mergeCell ref="AG133:AI133"/>
    <mergeCell ref="L131:Q131"/>
    <mergeCell ref="R131:T131"/>
    <mergeCell ref="U131:V131"/>
    <mergeCell ref="W131:X131"/>
    <mergeCell ref="Z131:AA131"/>
    <mergeCell ref="AC131:AD131"/>
    <mergeCell ref="H129:K131"/>
    <mergeCell ref="L129:Q129"/>
    <mergeCell ref="S129:W129"/>
    <mergeCell ref="Z129:AD129"/>
    <mergeCell ref="AG129:AI129"/>
    <mergeCell ref="L130:Q130"/>
    <mergeCell ref="U130:V130"/>
    <mergeCell ref="W130:X130"/>
    <mergeCell ref="L134:Q134"/>
    <mergeCell ref="U134:V134"/>
    <mergeCell ref="W134:X134"/>
    <mergeCell ref="Z134:AA134"/>
    <mergeCell ref="AC134:AD134"/>
    <mergeCell ref="L135:Q135"/>
    <mergeCell ref="R135:T135"/>
    <mergeCell ref="U135:V135"/>
    <mergeCell ref="W135:X135"/>
    <mergeCell ref="Z135:AA135"/>
    <mergeCell ref="AC135:AD135"/>
    <mergeCell ref="AF135:AI135"/>
    <mergeCell ref="A136:G138"/>
    <mergeCell ref="H136:AI136"/>
    <mergeCell ref="H137:AI138"/>
    <mergeCell ref="A139:G140"/>
    <mergeCell ref="H139:N140"/>
    <mergeCell ref="O139:AI139"/>
    <mergeCell ref="O140:AI140"/>
    <mergeCell ref="A141:G149"/>
    <mergeCell ref="H141:O141"/>
    <mergeCell ref="P141:AI141"/>
    <mergeCell ref="H147:O147"/>
    <mergeCell ref="P147:AI147"/>
    <mergeCell ref="H148:O148"/>
    <mergeCell ref="P148:AI148"/>
    <mergeCell ref="H149:O149"/>
    <mergeCell ref="P149:AI149"/>
    <mergeCell ref="H142:O142"/>
    <mergeCell ref="P142:AI142"/>
    <mergeCell ref="H143:O143"/>
    <mergeCell ref="P143:AI143"/>
    <mergeCell ref="H144:O144"/>
    <mergeCell ref="P144:AI144"/>
    <mergeCell ref="H145:O145"/>
    <mergeCell ref="Q155:Q156"/>
    <mergeCell ref="R155:AG155"/>
    <mergeCell ref="AH155:AI156"/>
    <mergeCell ref="N156:P156"/>
    <mergeCell ref="A190:E191"/>
    <mergeCell ref="F190:G191"/>
    <mergeCell ref="H190:K191"/>
    <mergeCell ref="L190:O191"/>
    <mergeCell ref="A172:AI172"/>
    <mergeCell ref="A173:AI173"/>
    <mergeCell ref="A174:E175"/>
    <mergeCell ref="F174:K174"/>
    <mergeCell ref="L174:T174"/>
    <mergeCell ref="U174:AC174"/>
    <mergeCell ref="AD174:AI174"/>
    <mergeCell ref="F175:G175"/>
    <mergeCell ref="H175:K175"/>
    <mergeCell ref="L175:T175"/>
    <mergeCell ref="AD175:AI175"/>
    <mergeCell ref="U175:AC175"/>
    <mergeCell ref="H155:J156"/>
    <mergeCell ref="K155:M156"/>
    <mergeCell ref="N155:P155"/>
    <mergeCell ref="Z190:AC191"/>
    <mergeCell ref="Z192:AC193"/>
    <mergeCell ref="AD192:AI193"/>
    <mergeCell ref="AD194:AI195"/>
    <mergeCell ref="A176:E177"/>
    <mergeCell ref="F176:G177"/>
    <mergeCell ref="H176:K177"/>
    <mergeCell ref="L176:O177"/>
    <mergeCell ref="P176:P177"/>
    <mergeCell ref="Q176:T177"/>
    <mergeCell ref="U176:X177"/>
    <mergeCell ref="Y176:Y177"/>
    <mergeCell ref="A178:E179"/>
    <mergeCell ref="F178:G179"/>
    <mergeCell ref="H178:K179"/>
    <mergeCell ref="L178:O179"/>
    <mergeCell ref="P178:P179"/>
    <mergeCell ref="Q178:T179"/>
    <mergeCell ref="U178:X179"/>
    <mergeCell ref="Y178:Y179"/>
    <mergeCell ref="Y192:Y193"/>
    <mergeCell ref="A182:E183"/>
    <mergeCell ref="AD180:AI181"/>
    <mergeCell ref="Z178:AC179"/>
    <mergeCell ref="AD178:AI179"/>
    <mergeCell ref="AF213:AF214"/>
    <mergeCell ref="AG213:AG214"/>
    <mergeCell ref="AH213:AI214"/>
    <mergeCell ref="A202:AI202"/>
    <mergeCell ref="A203:G204"/>
    <mergeCell ref="H203:L204"/>
    <mergeCell ref="M203:M204"/>
    <mergeCell ref="N203:V204"/>
    <mergeCell ref="W203:W204"/>
    <mergeCell ref="AC207:AI207"/>
    <mergeCell ref="AC208:AI208"/>
    <mergeCell ref="AA205:AC206"/>
    <mergeCell ref="AD205:AD206"/>
    <mergeCell ref="AE205:AH206"/>
    <mergeCell ref="AI205:AI206"/>
    <mergeCell ref="V208:W208"/>
    <mergeCell ref="Z208:AB208"/>
    <mergeCell ref="Z205:Z206"/>
    <mergeCell ref="S213:W214"/>
    <mergeCell ref="M211:Q212"/>
    <mergeCell ref="R211:R212"/>
    <mergeCell ref="S211:W212"/>
    <mergeCell ref="X213:X214"/>
    <mergeCell ref="Y213:AE214"/>
    <mergeCell ref="A215:G221"/>
    <mergeCell ref="H215:M215"/>
    <mergeCell ref="N215:Q215"/>
    <mergeCell ref="R215:U215"/>
    <mergeCell ref="V215:AI215"/>
    <mergeCell ref="A211:G214"/>
    <mergeCell ref="Y220:AF220"/>
    <mergeCell ref="H221:M221"/>
    <mergeCell ref="Y221:AF221"/>
    <mergeCell ref="H216:M216"/>
    <mergeCell ref="Y216:AF216"/>
    <mergeCell ref="H217:M217"/>
    <mergeCell ref="Y217:AF217"/>
    <mergeCell ref="H218:M218"/>
    <mergeCell ref="Y218:AF218"/>
    <mergeCell ref="X211:X212"/>
    <mergeCell ref="Y211:AE212"/>
    <mergeCell ref="AF211:AF212"/>
    <mergeCell ref="AG211:AG212"/>
    <mergeCell ref="AH211:AI212"/>
    <mergeCell ref="H213:K214"/>
    <mergeCell ref="L213:L214"/>
    <mergeCell ref="M213:Q214"/>
    <mergeCell ref="R213:R214"/>
    <mergeCell ref="I242:P242"/>
    <mergeCell ref="A243:G252"/>
    <mergeCell ref="H243:L248"/>
    <mergeCell ref="M243:O244"/>
    <mergeCell ref="P243:S244"/>
    <mergeCell ref="T243:V244"/>
    <mergeCell ref="H230:AI230"/>
    <mergeCell ref="I231:AH232"/>
    <mergeCell ref="A240:G242"/>
    <mergeCell ref="H240:AI240"/>
    <mergeCell ref="I241:P241"/>
    <mergeCell ref="Q241:S242"/>
    <mergeCell ref="T241:Y242"/>
    <mergeCell ref="Z241:Z242"/>
    <mergeCell ref="AB241:AE242"/>
    <mergeCell ref="AG241:AI242"/>
    <mergeCell ref="A224:G232"/>
    <mergeCell ref="H224:V224"/>
    <mergeCell ref="W224:AB224"/>
    <mergeCell ref="AC224:AI224"/>
    <mergeCell ref="H225:V225"/>
    <mergeCell ref="H226:V226"/>
    <mergeCell ref="H227:V227"/>
    <mergeCell ref="AI247:AI248"/>
    <mergeCell ref="D271:M272"/>
    <mergeCell ref="A150:AI151"/>
    <mergeCell ref="A152:G168"/>
    <mergeCell ref="H152:AI152"/>
    <mergeCell ref="H153:AI153"/>
    <mergeCell ref="H154:AI154"/>
    <mergeCell ref="A253:G260"/>
    <mergeCell ref="H253:AI253"/>
    <mergeCell ref="H255:AI255"/>
    <mergeCell ref="N256:S256"/>
    <mergeCell ref="T256:U256"/>
    <mergeCell ref="H257:AI257"/>
    <mergeCell ref="AA249:AC250"/>
    <mergeCell ref="AD249:AD250"/>
    <mergeCell ref="AE249:AI250"/>
    <mergeCell ref="M251:R252"/>
    <mergeCell ref="S251:S252"/>
    <mergeCell ref="T251:AH252"/>
    <mergeCell ref="AI251:AI252"/>
    <mergeCell ref="AI245:AI246"/>
    <mergeCell ref="M247:R248"/>
    <mergeCell ref="S247:S248"/>
    <mergeCell ref="T247:AH248"/>
    <mergeCell ref="R156:AG156"/>
    <mergeCell ref="H249:L252"/>
    <mergeCell ref="M249:P250"/>
    <mergeCell ref="Q249:S250"/>
    <mergeCell ref="T249:T250"/>
    <mergeCell ref="U249:Z250"/>
    <mergeCell ref="W243:W244"/>
    <mergeCell ref="X243:AE244"/>
    <mergeCell ref="AF243:AH244"/>
    <mergeCell ref="AI243:AI244"/>
    <mergeCell ref="M245:O246"/>
    <mergeCell ref="P245:S246"/>
    <mergeCell ref="T245:V246"/>
    <mergeCell ref="W245:W246"/>
    <mergeCell ref="X245:AE246"/>
    <mergeCell ref="AF245:AH246"/>
    <mergeCell ref="K160:M162"/>
    <mergeCell ref="N160:P161"/>
    <mergeCell ref="Q160:Q162"/>
    <mergeCell ref="R160:V160"/>
    <mergeCell ref="H157:J159"/>
    <mergeCell ref="K157:M159"/>
    <mergeCell ref="N157:P158"/>
    <mergeCell ref="Q157:Q159"/>
    <mergeCell ref="R157:V157"/>
    <mergeCell ref="H162:J162"/>
    <mergeCell ref="H160:J161"/>
    <mergeCell ref="Z160:AD160"/>
    <mergeCell ref="AH160:AI162"/>
    <mergeCell ref="R161:V161"/>
    <mergeCell ref="Z161:AD161"/>
    <mergeCell ref="R162:V162"/>
    <mergeCell ref="Z162:AD162"/>
    <mergeCell ref="AH157:AI159"/>
    <mergeCell ref="R158:V158"/>
    <mergeCell ref="Z158:AD158"/>
    <mergeCell ref="R159:V159"/>
    <mergeCell ref="Z159:AD159"/>
    <mergeCell ref="Z157:AD157"/>
    <mergeCell ref="AH163:AI165"/>
    <mergeCell ref="R164:V164"/>
    <mergeCell ref="Z164:AD164"/>
    <mergeCell ref="R165:V165"/>
    <mergeCell ref="Z165:AD165"/>
    <mergeCell ref="H166:P168"/>
    <mergeCell ref="Q166:Q168"/>
    <mergeCell ref="R166:V166"/>
    <mergeCell ref="Z166:AD166"/>
    <mergeCell ref="AH166:AI168"/>
    <mergeCell ref="H163:J165"/>
    <mergeCell ref="K163:M165"/>
    <mergeCell ref="N163:P164"/>
    <mergeCell ref="Q163:Q165"/>
    <mergeCell ref="R163:V163"/>
    <mergeCell ref="Z163:AD163"/>
    <mergeCell ref="R167:V167"/>
    <mergeCell ref="Z167:AD167"/>
    <mergeCell ref="R168:V168"/>
    <mergeCell ref="Z168:AD168"/>
    <mergeCell ref="A180:E181"/>
    <mergeCell ref="F180:G181"/>
    <mergeCell ref="H180:K181"/>
    <mergeCell ref="L180:O181"/>
    <mergeCell ref="P180:P181"/>
    <mergeCell ref="Q180:T181"/>
    <mergeCell ref="U180:X181"/>
    <mergeCell ref="Y180:Y181"/>
    <mergeCell ref="Z176:AC177"/>
    <mergeCell ref="Z180:AC181"/>
    <mergeCell ref="AD176:AI177"/>
    <mergeCell ref="A171:AI171"/>
    <mergeCell ref="A169:G170"/>
    <mergeCell ref="H169:L170"/>
    <mergeCell ref="M169:O170"/>
    <mergeCell ref="P169:Q170"/>
    <mergeCell ref="R169:R170"/>
    <mergeCell ref="S169:T170"/>
    <mergeCell ref="Y186:Y187"/>
    <mergeCell ref="Z186:AC187"/>
    <mergeCell ref="AD186:AI187"/>
    <mergeCell ref="Y184:Y185"/>
    <mergeCell ref="Z184:AC185"/>
    <mergeCell ref="AD184:AI185"/>
    <mergeCell ref="AD182:AI183"/>
    <mergeCell ref="U169:V170"/>
    <mergeCell ref="W169:Y170"/>
    <mergeCell ref="Z169:AI170"/>
    <mergeCell ref="A186:E187"/>
    <mergeCell ref="F186:G187"/>
    <mergeCell ref="H186:K187"/>
    <mergeCell ref="L186:O187"/>
    <mergeCell ref="P186:P187"/>
    <mergeCell ref="Q186:T187"/>
    <mergeCell ref="U186:X187"/>
    <mergeCell ref="Y182:Y183"/>
    <mergeCell ref="Z182:AC183"/>
    <mergeCell ref="A184:E185"/>
    <mergeCell ref="F184:G185"/>
    <mergeCell ref="H184:K185"/>
    <mergeCell ref="L184:O185"/>
    <mergeCell ref="P184:P185"/>
    <mergeCell ref="Q184:T185"/>
    <mergeCell ref="U184:X185"/>
    <mergeCell ref="F182:G183"/>
    <mergeCell ref="H182:K183"/>
    <mergeCell ref="L182:O183"/>
    <mergeCell ref="P182:P183"/>
    <mergeCell ref="Q182:T183"/>
    <mergeCell ref="U182:X183"/>
    <mergeCell ref="Y198:Y199"/>
    <mergeCell ref="A196:E197"/>
    <mergeCell ref="Y188:Y189"/>
    <mergeCell ref="Z188:AC189"/>
    <mergeCell ref="AD188:AI189"/>
    <mergeCell ref="A188:E189"/>
    <mergeCell ref="F188:G189"/>
    <mergeCell ref="H188:K189"/>
    <mergeCell ref="L188:O189"/>
    <mergeCell ref="P188:P189"/>
    <mergeCell ref="Q188:T189"/>
    <mergeCell ref="U188:X189"/>
    <mergeCell ref="P190:P191"/>
    <mergeCell ref="Q190:T191"/>
    <mergeCell ref="U190:X191"/>
    <mergeCell ref="Y190:Y191"/>
    <mergeCell ref="U196:X197"/>
    <mergeCell ref="Y196:Y197"/>
    <mergeCell ref="U194:X195"/>
    <mergeCell ref="Y194:Y195"/>
    <mergeCell ref="Z194:AC195"/>
    <mergeCell ref="AD190:AI191"/>
    <mergeCell ref="Z198:AC199"/>
    <mergeCell ref="AD198:AI199"/>
    <mergeCell ref="H211:K212"/>
    <mergeCell ref="L211:L212"/>
    <mergeCell ref="A192:E193"/>
    <mergeCell ref="F192:G193"/>
    <mergeCell ref="H192:K193"/>
    <mergeCell ref="L192:O193"/>
    <mergeCell ref="P192:P193"/>
    <mergeCell ref="Q192:T193"/>
    <mergeCell ref="U192:X193"/>
    <mergeCell ref="Q208:S208"/>
    <mergeCell ref="T208:U208"/>
    <mergeCell ref="A200:C200"/>
    <mergeCell ref="D200:AI200"/>
    <mergeCell ref="A201:C201"/>
    <mergeCell ref="D201:AI201"/>
    <mergeCell ref="Z196:AC197"/>
    <mergeCell ref="AD196:AI197"/>
    <mergeCell ref="A198:E199"/>
    <mergeCell ref="F198:G199"/>
    <mergeCell ref="H198:K199"/>
    <mergeCell ref="L198:O199"/>
    <mergeCell ref="P198:P199"/>
    <mergeCell ref="Q198:T199"/>
    <mergeCell ref="U198:X199"/>
    <mergeCell ref="A194:E195"/>
    <mergeCell ref="F194:G195"/>
    <mergeCell ref="H194:K195"/>
    <mergeCell ref="L194:O195"/>
    <mergeCell ref="P194:P195"/>
    <mergeCell ref="Q194:T195"/>
    <mergeCell ref="A207:G210"/>
    <mergeCell ref="H207:J207"/>
    <mergeCell ref="K207:P207"/>
    <mergeCell ref="Q207:S207"/>
    <mergeCell ref="T207:AB207"/>
    <mergeCell ref="A205:G206"/>
    <mergeCell ref="H205:I206"/>
    <mergeCell ref="J205:J206"/>
    <mergeCell ref="K205:O206"/>
    <mergeCell ref="P205:P206"/>
    <mergeCell ref="Q205:Y206"/>
    <mergeCell ref="H208:J208"/>
    <mergeCell ref="K208:P208"/>
    <mergeCell ref="F196:G197"/>
    <mergeCell ref="H196:K197"/>
    <mergeCell ref="L196:O197"/>
    <mergeCell ref="P196:P197"/>
    <mergeCell ref="Q196:T197"/>
    <mergeCell ref="Z233:AB234"/>
    <mergeCell ref="AC233:AC234"/>
    <mergeCell ref="AD233:AF234"/>
    <mergeCell ref="AG233:AI234"/>
    <mergeCell ref="AC209:AI209"/>
    <mergeCell ref="H210:J210"/>
    <mergeCell ref="K210:P210"/>
    <mergeCell ref="Q210:S210"/>
    <mergeCell ref="T210:U210"/>
    <mergeCell ref="V210:W210"/>
    <mergeCell ref="Z210:AB210"/>
    <mergeCell ref="AC210:AI210"/>
    <mergeCell ref="H209:J209"/>
    <mergeCell ref="K209:P209"/>
    <mergeCell ref="Q209:S209"/>
    <mergeCell ref="T209:U209"/>
    <mergeCell ref="V209:W209"/>
    <mergeCell ref="Z209:AB209"/>
    <mergeCell ref="H228:N229"/>
    <mergeCell ref="O228:V228"/>
    <mergeCell ref="O229:V229"/>
    <mergeCell ref="H219:M219"/>
    <mergeCell ref="Y219:AF219"/>
    <mergeCell ref="H220:M220"/>
    <mergeCell ref="AD21:AF22"/>
    <mergeCell ref="AH21:AI22"/>
    <mergeCell ref="M52:U52"/>
    <mergeCell ref="A274:AI274"/>
    <mergeCell ref="V56:X56"/>
    <mergeCell ref="V57:X57"/>
    <mergeCell ref="AD235:AF236"/>
    <mergeCell ref="AG235:AI236"/>
    <mergeCell ref="H237:AI237"/>
    <mergeCell ref="H238:H239"/>
    <mergeCell ref="I238:AH239"/>
    <mergeCell ref="AI238:AI239"/>
    <mergeCell ref="H235:N236"/>
    <mergeCell ref="O235:Q236"/>
    <mergeCell ref="R235:R236"/>
    <mergeCell ref="S235:Y236"/>
    <mergeCell ref="Z235:AB236"/>
    <mergeCell ref="AC235:AC236"/>
    <mergeCell ref="A223:AI223"/>
    <mergeCell ref="A233:G239"/>
    <mergeCell ref="H233:N234"/>
    <mergeCell ref="O233:Q234"/>
    <mergeCell ref="R233:R234"/>
    <mergeCell ref="S233:Y234"/>
  </mergeCells>
  <phoneticPr fontId="2"/>
  <conditionalFormatting sqref="A73 H90:XFD96 A97:XFD101">
    <cfRule type="notContainsBlanks" dxfId="680" priority="7">
      <formula>LEN(TRIM(A73))&gt;0</formula>
    </cfRule>
  </conditionalFormatting>
  <conditionalFormatting sqref="A88 H88">
    <cfRule type="notContainsBlanks" dxfId="679" priority="1">
      <formula>LEN(TRIM(A88))&gt;0</formula>
    </cfRule>
  </conditionalFormatting>
  <conditionalFormatting sqref="A152 H152:AI153">
    <cfRule type="notContainsBlanks" dxfId="678" priority="142" stopIfTrue="1">
      <formula>LEN(TRIM(A152))&gt;0</formula>
    </cfRule>
  </conditionalFormatting>
  <conditionalFormatting sqref="A169 H169 P169 R169:S169 M169 U169 W169 Z169:AI170">
    <cfRule type="notContainsBlanks" dxfId="676" priority="132" stopIfTrue="1">
      <formula>LEN(TRIM(A169))&gt;0</formula>
    </cfRule>
  </conditionalFormatting>
  <conditionalFormatting sqref="A171">
    <cfRule type="notContainsBlanks" dxfId="675" priority="139" stopIfTrue="1">
      <formula>LEN(TRIM(A171))&gt;0</formula>
    </cfRule>
  </conditionalFormatting>
  <conditionalFormatting sqref="A203">
    <cfRule type="notContainsBlanks" dxfId="673" priority="120" stopIfTrue="1">
      <formula>LEN(TRIM(A203))&gt;0</formula>
    </cfRule>
  </conditionalFormatting>
  <conditionalFormatting sqref="A223">
    <cfRule type="notContainsBlanks" dxfId="670" priority="118" stopIfTrue="1">
      <formula>LEN(TRIM(A223))&gt;0</formula>
    </cfRule>
  </conditionalFormatting>
  <conditionalFormatting sqref="A261 H261 H262:AI262 H263:H265">
    <cfRule type="notContainsBlanks" dxfId="668" priority="73">
      <formula>LEN(TRIM(A261))&gt;0</formula>
    </cfRule>
  </conditionalFormatting>
  <conditionalFormatting sqref="A274">
    <cfRule type="notContainsBlanks" dxfId="666" priority="107" stopIfTrue="1">
      <formula>LEN(TRIM(A274))&gt;0</formula>
    </cfRule>
  </conditionalFormatting>
  <conditionalFormatting sqref="A17:F17 A18:E18">
    <cfRule type="notContainsBlanks" dxfId="665" priority="83">
      <formula>LEN(TRIM(A17))&gt;0</formula>
    </cfRule>
  </conditionalFormatting>
  <conditionalFormatting sqref="A53:M54 A55:A58">
    <cfRule type="notContainsBlanks" dxfId="664" priority="30">
      <formula>LEN(TRIM(A53))&gt;0</formula>
    </cfRule>
  </conditionalFormatting>
  <conditionalFormatting sqref="A109:O110 AJ109:XFD110">
    <cfRule type="notContainsBlanks" dxfId="663" priority="19">
      <formula>LEN(TRIM(A109))&gt;0</formula>
    </cfRule>
  </conditionalFormatting>
  <conditionalFormatting sqref="A139:O140">
    <cfRule type="notContainsBlanks" dxfId="662" priority="17">
      <formula>LEN(TRIM(A139))&gt;0</formula>
    </cfRule>
  </conditionalFormatting>
  <conditionalFormatting sqref="A145:P149">
    <cfRule type="notContainsBlanks" dxfId="661" priority="15">
      <formula>LEN(TRIM(A145))&gt;0</formula>
    </cfRule>
  </conditionalFormatting>
  <conditionalFormatting sqref="A21:AF22">
    <cfRule type="notContainsBlanks" dxfId="659" priority="33">
      <formula>LEN(TRIM(A21))&gt;0</formula>
    </cfRule>
  </conditionalFormatting>
  <conditionalFormatting sqref="A19:AI20 AG21">
    <cfRule type="notContainsBlanks" dxfId="658" priority="81">
      <formula>LEN(TRIM(A19))&gt;0</formula>
    </cfRule>
  </conditionalFormatting>
  <conditionalFormatting sqref="A102:AI103">
    <cfRule type="notContainsBlanks" dxfId="657" priority="3">
      <formula>LEN(TRIM(A102))&gt;0</formula>
    </cfRule>
  </conditionalFormatting>
  <conditionalFormatting sqref="A150:AI151 AH157:AH158">
    <cfRule type="notContainsBlanks" dxfId="656" priority="143" stopIfTrue="1">
      <formula>LEN(TRIM(A150))&gt;0</formula>
    </cfRule>
  </conditionalFormatting>
  <conditionalFormatting sqref="A1:XFD16 AJ17:XFD22 A45:L47 V45:X47 A48:M51 A52:L52 V53:X53 K55:L58 V58:X58 A59:XFD72 F73:XFD74 A108:XFD108 A172:XFD201 A202 AJ202:XFD210 A211:XFD222 AJ223:XFD223 A224:XFD232 AJ233:XFD239 A240:XFD260 AJ274:XFD274 A275:XFD1048576">
    <cfRule type="notContainsBlanks" dxfId="654" priority="147">
      <formula>LEN(TRIM(A1))&gt;0</formula>
    </cfRule>
  </conditionalFormatting>
  <conditionalFormatting sqref="A23:XFD44">
    <cfRule type="notContainsBlanks" dxfId="653" priority="31">
      <formula>LEN(TRIM(A23))&gt;0</formula>
    </cfRule>
  </conditionalFormatting>
  <conditionalFormatting sqref="A75:XFD87">
    <cfRule type="notContainsBlanks" dxfId="652" priority="24">
      <formula>LEN(TRIM(A75))&gt;0</formula>
    </cfRule>
  </conditionalFormatting>
  <conditionalFormatting sqref="A111:XFD138">
    <cfRule type="notContainsBlanks" dxfId="651" priority="8">
      <formula>LEN(TRIM(A111))&gt;0</formula>
    </cfRule>
  </conditionalFormatting>
  <conditionalFormatting sqref="A141:XFD144 AJ145:XFD171">
    <cfRule type="notContainsBlanks" dxfId="650" priority="16">
      <formula>LEN(TRIM(A141))&gt;0</formula>
    </cfRule>
  </conditionalFormatting>
  <conditionalFormatting sqref="A269:XFD273">
    <cfRule type="notContainsBlanks" dxfId="649" priority="145">
      <formula>LEN(TRIM(A269))&gt;0</formula>
    </cfRule>
  </conditionalFormatting>
  <conditionalFormatting sqref="H162">
    <cfRule type="notContainsBlanks" dxfId="648" priority="6">
      <formula>LEN(TRIM(H162))&gt;0</formula>
    </cfRule>
  </conditionalFormatting>
  <conditionalFormatting sqref="H104:AI105 H106 AI107">
    <cfRule type="notContainsBlanks" dxfId="644" priority="79" stopIfTrue="1">
      <formula>LEN(TRIM(H104))&gt;0</formula>
    </cfRule>
  </conditionalFormatting>
  <conditionalFormatting sqref="H203:AI206 A205 A207 T207 AC207 H207:H210 K207:Q210 V208:AC210">
    <cfRule type="notContainsBlanks" dxfId="643" priority="121" stopIfTrue="1">
      <formula>LEN(TRIM(A203))&gt;0</formula>
    </cfRule>
  </conditionalFormatting>
  <conditionalFormatting sqref="K157:M165">
    <cfRule type="notContainsBlanks" dxfId="642" priority="49">
      <formula>LEN(TRIM(K157))&gt;0</formula>
    </cfRule>
  </conditionalFormatting>
  <conditionalFormatting sqref="M88:M89 AG88:XFD89">
    <cfRule type="notContainsBlanks" dxfId="641" priority="2">
      <formula>LEN(TRIM(M88))&gt;0</formula>
    </cfRule>
  </conditionalFormatting>
  <conditionalFormatting sqref="M45:U46 M47:M58">
    <cfRule type="notContainsBlanks" dxfId="639" priority="25">
      <formula>LEN(TRIM(M45))&gt;0</formula>
    </cfRule>
  </conditionalFormatting>
  <conditionalFormatting sqref="N157:P158">
    <cfRule type="notContainsBlanks" dxfId="638" priority="52">
      <formula>LEN(TRIM(N157))&gt;0</formula>
    </cfRule>
  </conditionalFormatting>
  <conditionalFormatting sqref="N160:P161">
    <cfRule type="notContainsBlanks" dxfId="637" priority="51">
      <formula>LEN(TRIM(N160))&gt;0</formula>
    </cfRule>
  </conditionalFormatting>
  <conditionalFormatting sqref="N163:P164">
    <cfRule type="notContainsBlanks" dxfId="636" priority="50">
      <formula>LEN(TRIM(N163))&gt;0</formula>
    </cfRule>
  </conditionalFormatting>
  <conditionalFormatting sqref="O106 Q106 T106 M106:M107">
    <cfRule type="notContainsBlanks" dxfId="635" priority="76" stopIfTrue="1">
      <formula>LEN(TRIM(M106))&gt;0</formula>
    </cfRule>
  </conditionalFormatting>
  <conditionalFormatting sqref="O159">
    <cfRule type="notContainsBlanks" dxfId="634" priority="23">
      <formula>LEN(TRIM(O159))&gt;0</formula>
    </cfRule>
  </conditionalFormatting>
  <conditionalFormatting sqref="O162">
    <cfRule type="notContainsBlanks" dxfId="633" priority="22">
      <formula>LEN(TRIM(O162))&gt;0</formula>
    </cfRule>
  </conditionalFormatting>
  <conditionalFormatting sqref="O165">
    <cfRule type="notContainsBlanks" dxfId="632" priority="21">
      <formula>LEN(TRIM(O165))&gt;0</formula>
    </cfRule>
  </conditionalFormatting>
  <conditionalFormatting sqref="O107:P107">
    <cfRule type="notContainsBlanks" dxfId="631" priority="78" stopIfTrue="1">
      <formula>LEN(TRIM(O107))&gt;0</formula>
    </cfRule>
  </conditionalFormatting>
  <conditionalFormatting sqref="O233:Q236 Z233:AB236">
    <cfRule type="notContainsBlanks" dxfId="630" priority="14">
      <formula>LEN(TRIM(O233))&gt;0</formula>
    </cfRule>
  </conditionalFormatting>
  <conditionalFormatting sqref="Q157:Q168">
    <cfRule type="notContainsBlanks" dxfId="629" priority="58" stopIfTrue="1">
      <formula>LEN(TRIM(Q157))&gt;0</formula>
    </cfRule>
  </conditionalFormatting>
  <conditionalFormatting sqref="R157:AG168">
    <cfRule type="notContainsBlanks" dxfId="627" priority="44">
      <formula>LEN(TRIM(R157))&gt;0</formula>
    </cfRule>
  </conditionalFormatting>
  <conditionalFormatting sqref="S17 X17">
    <cfRule type="notContainsBlanks" dxfId="626" priority="82">
      <formula>LEN(TRIM(S17))&gt;0</formula>
    </cfRule>
  </conditionalFormatting>
  <conditionalFormatting sqref="T208:U210">
    <cfRule type="notContainsBlanks" dxfId="623" priority="75">
      <formula>LEN(TRIM(T208))&gt;0</formula>
    </cfRule>
  </conditionalFormatting>
  <conditionalFormatting sqref="V48:V51">
    <cfRule type="notContainsBlanks" dxfId="620" priority="102">
      <formula>LEN(TRIM(V48))&gt;0</formula>
    </cfRule>
  </conditionalFormatting>
  <conditionalFormatting sqref="V53:V57">
    <cfRule type="notContainsBlanks" dxfId="619" priority="20">
      <formula>LEN(TRIM(V53))&gt;0</formula>
    </cfRule>
  </conditionalFormatting>
  <conditionalFormatting sqref="W106 Y106 AB106">
    <cfRule type="notContainsBlanks" dxfId="618" priority="77" stopIfTrue="1">
      <formula>LEN(TRIM(W106))&gt;0</formula>
    </cfRule>
  </conditionalFormatting>
  <conditionalFormatting sqref="Y46:Y52">
    <cfRule type="notContainsBlanks" dxfId="615" priority="36">
      <formula>LEN(TRIM(Y46))&gt;0</formula>
    </cfRule>
  </conditionalFormatting>
  <conditionalFormatting sqref="Y45:AI45">
    <cfRule type="notContainsBlanks" dxfId="614" priority="43">
      <formula>LEN(TRIM(Y45))&gt;0</formula>
    </cfRule>
  </conditionalFormatting>
  <conditionalFormatting sqref="AG233:AI236">
    <cfRule type="cellIs" dxfId="606" priority="111" stopIfTrue="1" operator="greaterThan">
      <formula>0.5</formula>
    </cfRule>
  </conditionalFormatting>
  <conditionalFormatting sqref="AH160:AH161 AH163:AH164 AH166:AH167">
    <cfRule type="notContainsBlanks" dxfId="605" priority="59" stopIfTrue="1">
      <formula>LEN(TRIM(AH160))&gt;0</formula>
    </cfRule>
  </conditionalFormatting>
  <conditionalFormatting sqref="AJ45:XFD58">
    <cfRule type="notContainsBlanks" dxfId="601" priority="106">
      <formula>LEN(TRIM(AJ45))&gt;0</formula>
    </cfRule>
  </conditionalFormatting>
  <conditionalFormatting sqref="AJ102:XFD107 A104:G107">
    <cfRule type="notContainsBlanks" dxfId="600" priority="80">
      <formula>LEN(TRIM(A102))&gt;0</formula>
    </cfRule>
  </conditionalFormatting>
  <conditionalFormatting sqref="AJ139:XFD140">
    <cfRule type="notContainsBlanks" dxfId="599" priority="18">
      <formula>LEN(TRIM(AJ139))&gt;0</formula>
    </cfRule>
  </conditionalFormatting>
  <conditionalFormatting sqref="AJ261:XFD268">
    <cfRule type="notContainsBlanks" dxfId="598" priority="74">
      <formula>LEN(TRIM(AJ261))&gt;0</formula>
    </cfRule>
  </conditionalFormatting>
  <dataValidations count="39">
    <dataValidation type="list" allowBlank="1" showInputMessage="1" showErrorMessage="1" sqref="U130:V131 U118:V119 U121:V122 U124:V125 U134:V135" xr:uid="{00000000-0002-0000-0000-000000000000}">
      <formula1>"令和,平成"</formula1>
    </dataValidation>
    <dataValidation allowBlank="1" showInputMessage="1" showErrorMessage="1" prompt="新型コロナウィルス感染拡大等の理由で○月に受診すべきところ○月受診となった、等。" sqref="T251:AH252" xr:uid="{00000000-0002-0000-0000-000002000000}"/>
    <dataValidation allowBlank="1" showInputMessage="1" showErrorMessage="1" promptTitle="＜入力例＞" prompt="土曜日の早番について、常勤保育士１名以上を含む保育士２名以上の勤務体制とすること。" sqref="B36:R39" xr:uid="{00000000-0002-0000-0000-000003000000}"/>
    <dataValidation allowBlank="1" showInputMessage="1" showErrorMessage="1" promptTitle="＜入力例＞" prompt="平成○○年○月○日付で非常勤保育士を１名採用し、○月○日以降は常勤保育士１名と非常勤職員１名の勤務体制をとっている。" sqref="S36:AI39" xr:uid="{00000000-0002-0000-0000-000004000000}"/>
    <dataValidation type="list" allowBlank="1" showErrorMessage="1" sqref="X19:Y20" xr:uid="{00000000-0002-0000-0000-000005000000}">
      <formula1>"令和,平成,昭和"</formula1>
    </dataValidation>
    <dataValidation allowBlank="1" showInputMessage="1" showErrorMessage="1" promptTitle="入力方法" prompt="設立認可又は変更認可のうち、直近のものの日付を記載してください。_x000a_記載方法は「西暦(４ケタ)/月/日付」を全て半角数字で記載してください。記載すると、自動で和暦に変換されます。_x000a_また、右側に新設にともなう認可か変更にともなう認可かをチェックしてください。_x000a_" sqref="F23:L24" xr:uid="{00000000-0002-0000-0000-000006000000}"/>
    <dataValidation type="list" allowBlank="1" showInputMessage="1" showErrorMessage="1" sqref="W90:X90 S4:U7 P93:Q96 P90:Q90" xr:uid="{00000000-0002-0000-0000-000007000000}">
      <formula1>"1,2,3,4,5,6,7,8,9,10,11,12,13,14,15,16,17,18,19,20,21,22,23,24,25,26,27,28,29,30,31"</formula1>
    </dataValidation>
    <dataValidation type="list" allowBlank="1" showInputMessage="1" showErrorMessage="1" sqref="M93:N96 N4:P7" xr:uid="{00000000-0002-0000-0000-000008000000}">
      <formula1>"4,5,6,7,8,9,10,11,12,1,2,3"</formula1>
    </dataValidation>
    <dataValidation type="list" allowBlank="1" showInputMessage="1" showErrorMessage="1" sqref="I4 I6" xr:uid="{00000000-0002-0000-0000-000009000000}">
      <formula1>"2,3,4,5,6,7,8,9,10"</formula1>
    </dataValidation>
    <dataValidation allowBlank="1" showErrorMessage="1" promptTitle="入力方法" sqref="F25:L26 N157:P158 N160:P161 N163:P164" xr:uid="{00000000-0002-0000-0000-00000A000000}"/>
    <dataValidation allowBlank="1" showErrorMessage="1" sqref="F78:AG85 X213:Y213 K157:M165 A77:AG77 L211:W214 AF213 AG211:AI214 AF211 X211:Y211 O233:Q236 F65:AG70" xr:uid="{00000000-0002-0000-0000-00000B000000}"/>
    <dataValidation type="list" allowBlank="1" showInputMessage="1" showErrorMessage="1" prompt="コアタイムとして設定している時間帯を記入してください" sqref="AD100:AI101" xr:uid="{00000000-0002-0000-0000-00000C000000}">
      <formula1>"8時30分～16時30分,9時～17時"</formula1>
    </dataValidation>
    <dataValidation allowBlank="1" showInputMessage="1" showErrorMessage="1" prompt="本資料で言う正規職員とは、雇用期間の定めのない常勤職員（いわゆる正社員）を言います。" sqref="H211:K212" xr:uid="{00000000-0002-0000-0000-00000D000000}"/>
    <dataValidation allowBlank="1" showInputMessage="1" showErrorMessage="1" prompt="本資料で言う非正規職員とは、雇用期間に定めのある職員等の正規職員の定義に当てはまらない職員を言います。" sqref="H213:K214" xr:uid="{00000000-0002-0000-0000-00000E000000}"/>
    <dataValidation type="list" errorStyle="warning" allowBlank="1" showInputMessage="1" showErrorMessage="1" prompt="事業所の種別を選択してください" sqref="I1:X2" xr:uid="{00000000-0002-0000-0000-00000F000000}">
      <formula1>$AO$1:$AO$5</formula1>
    </dataValidation>
    <dataValidation operator="equal" allowBlank="1" showInputMessage="1" showErrorMessage="1" sqref="H92" xr:uid="{00000000-0002-0000-0000-000010000000}"/>
    <dataValidation type="list" allowBlank="1" showInputMessage="1" showErrorMessage="1" sqref="I31:J31" xr:uid="{00000000-0002-0000-0000-000011000000}">
      <formula1>"都,道,府,県"</formula1>
    </dataValidation>
    <dataValidation type="list" allowBlank="1" showInputMessage="1" showErrorMessage="1" sqref="Q31:R31" xr:uid="{00000000-0002-0000-0000-000012000000}">
      <formula1>"市,区,町,村"</formula1>
    </dataValidation>
    <dataValidation type="list" allowBlank="1" showInputMessage="1" showErrorMessage="1" promptTitle="入力方法" prompt="各月当初の在園児童数を記載して下さい。_x000a_一番右側の列は監査直近月、そこから過去１年分について、記載して下さい。_x000a_なお、一番左側の列には監査直近月現在の定員数を記載して下さい。" sqref="J64 AF64 AD64 AB64 Z64 X64 V64 T64 R64 P64 N64 L64" xr:uid="{00000000-0002-0000-0000-000013000000}">
      <formula1>"1月,2月,3月,4月,5月,6月,7月,8月,9月,10月,11月,12月"</formula1>
    </dataValidation>
    <dataValidation allowBlank="1" showInputMessage="1" showErrorMessage="1" promptTitle="入力方法" prompt="各月当初の在園児童数を記載して下さい。_x000a_一番右側の列は監査直近月、そこから過去１年分について、記載して下さい。_x000a_なお、一番左側の列には監査直近月現在の定員数を記載して下さい。" sqref="F62" xr:uid="{00000000-0002-0000-0000-000014000000}"/>
    <dataValidation type="list" allowBlank="1" showInputMessage="1" showErrorMessage="1" sqref="AE34:AI34" xr:uid="{00000000-0002-0000-0000-000015000000}">
      <formula1>"実地監査,書面監査,新規園のため非該当"</formula1>
    </dataValidation>
    <dataValidation type="list" allowBlank="1" showInputMessage="1" showErrorMessage="1" sqref="F13 E14:F14 G13:H14" xr:uid="{00000000-0002-0000-0000-000016000000}">
      <formula1>"川崎,幸,中原,高津,宮前,多摩,麻生"</formula1>
    </dataValidation>
    <dataValidation type="list" allowBlank="1" showInputMessage="1" showErrorMessage="1" sqref="X4:Z7" xr:uid="{00000000-0002-0000-0000-000017000000}">
      <formula1>"月,火,水,木,金"</formula1>
    </dataValidation>
    <dataValidation allowBlank="1" showErrorMessage="1" promptTitle="記載方法" sqref="Y158:Y159 AG158:AG159 Y161:Y162 Y164:Y165 Y167:Y168 AG161:AG162 AG164:AG165 AG167:AG168" xr:uid="{00000000-0002-0000-0000-000018000000}"/>
    <dataValidation allowBlank="1" showInputMessage="1" showErrorMessage="1" promptTitle="入力方法" prompt="障害児の在籍人数について、各クラスの児童数の下段に（　）書きで記載して下さい。" sqref="N162:P162 N159:P159 N165:P165" xr:uid="{00000000-0002-0000-0000-000019000000}"/>
    <dataValidation type="list" allowBlank="1" showInputMessage="1" showErrorMessage="1" sqref="AH157:AH158 H205:I206 AH160:AH161 AH163:AH164 AH166:AH167" xr:uid="{00000000-0002-0000-0000-00001A000000}">
      <formula1>"有,無"</formula1>
    </dataValidation>
    <dataValidation type="list" allowBlank="1" showInputMessage="1" showErrorMessage="1" sqref="H208:H210" xr:uid="{00000000-0002-0000-0000-00001B000000}">
      <formula1>"産休,育休,病休,その他"</formula1>
    </dataValidation>
    <dataValidation allowBlank="1" showErrorMessage="1" prompt="_x000a_" sqref="Z233:AB236" xr:uid="{00000000-0002-0000-0000-00001C000000}"/>
    <dataValidation allowBlank="1" showInputMessage="1" showErrorMessage="1" promptTitle="＜入力例＞" prompt="３６協定を適正に締結し、労働基準監督署へ届け出ること。" sqref="B40:R43" xr:uid="{00000000-0002-0000-0000-00001D000000}"/>
    <dataValidation allowBlank="1" showInputMessage="1" showErrorMessage="1" promptTitle="＜入力例＞" prompt="平成○○年度分の３６協定について、平成○○年○月○日付で協定し、平成○○年○月○日に労働基準監督署へ届け出た。" sqref="S40:AI43" xr:uid="{00000000-0002-0000-0000-00001E000000}"/>
    <dataValidation allowBlank="1" showInputMessage="1" showErrorMessage="1" prompt="非常勤職員の場合、月の勤務時間数を記入してください" sqref="Y157 Y160 Y163 Y166" xr:uid="{00000000-0002-0000-0000-00001F000000}"/>
    <dataValidation type="list" allowBlank="1" showInputMessage="1" showErrorMessage="1" prompt="市長が認める者_x000a_以下の条件に該当する者_x000a_①保育業務に、常勤で１年以上従事_x000a_②子育て支援員研修（地域型コース）修了者" sqref="AE157:AE168 W157:W168" xr:uid="{00000000-0002-0000-0000-000020000000}">
      <formula1>"保育士,看護師,教諭,市長が認める者,無資格,その他"</formula1>
    </dataValidation>
    <dataValidation allowBlank="1" showInputMessage="1" showErrorMessage="1" prompt="非常勤職員の場合、月の勤務時間数を記入してください。" sqref="AG157 AG160 AG163 AG166" xr:uid="{00000000-0002-0000-0000-000021000000}"/>
    <dataValidation type="list" allowBlank="1" showInputMessage="1" showErrorMessage="1" prompt="常勤(または常勤並み)、非常勤を選んでください。" sqref="AF157:AF168 X157:X168" xr:uid="{00000000-0002-0000-0000-000022000000}">
      <formula1>"常,非"</formula1>
    </dataValidation>
    <dataValidation type="list" allowBlank="1" showInputMessage="1" showErrorMessage="1" prompt="配置改善の有無を選んでください。" sqref="H162:J162" xr:uid="{00000000-0002-0000-0000-000023000000}">
      <formula1>"（配置改善有）,（配置改善無）"</formula1>
    </dataValidation>
    <dataValidation type="list" allowBlank="1" showInputMessage="1" showErrorMessage="1" prompt="延長保育として設定している時間帯を記入してください" sqref="AD102:AI103" xr:uid="{00000000-0002-0000-0000-000024000000}">
      <formula1>"７：００～７：３０,１８：００～２０：００,１８：３０～２０：００,１８：００～１９：００,１８：３０～１９：００"</formula1>
    </dataValidation>
    <dataValidation type="list" allowBlank="1" showInputMessage="1" showErrorMessage="1" promptTitle="＜入力方法＞" prompt="開所時間・閉所時間は延長保育を除いた時間を記載してください。" sqref="M101:X101" xr:uid="{00000000-0002-0000-0000-000025000000}">
      <formula1>" 7:00, 7:30"</formula1>
    </dataValidation>
    <dataValidation type="list" allowBlank="1" showInputMessage="1" showErrorMessage="1" promptTitle="＜入力方法＞" prompt="開所時間・閉所時間は延長保育を除いた時間を記載してください。" sqref="M102:X102" xr:uid="{00000000-0002-0000-0000-000026000000}">
      <formula1>"18:00,18:30"</formula1>
    </dataValidation>
    <dataValidation type="list" allowBlank="1" showInputMessage="1" showErrorMessage="1" sqref="J93:K96" xr:uid="{32D8EAF0-5CC1-4268-98C2-2D50216F6546}">
      <formula1>"5,6,7,8"</formula1>
    </dataValidation>
  </dataValidations>
  <pageMargins left="0.59055118110236227" right="0.59055118110236227" top="0.59055118110236227" bottom="0.59055118110236227" header="0.51181102362204722" footer="0.51181102362204722"/>
  <pageSetup paperSize="9" scale="96" fitToWidth="0" fitToHeight="0" orientation="portrait" r:id="rId1"/>
  <headerFooter alignWithMargins="0">
    <oddFooter xml:space="preserve">&amp;C
</oddFooter>
  </headerFooter>
  <rowBreaks count="4" manualBreakCount="4">
    <brk id="59" max="34" man="1"/>
    <brk id="116" max="34" man="1"/>
    <brk id="171" max="34" man="1"/>
    <brk id="223"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12</xdr:col>
                    <xdr:colOff>9525</xdr:colOff>
                    <xdr:row>24</xdr:row>
                    <xdr:rowOff>180975</xdr:rowOff>
                  </from>
                  <to>
                    <xdr:col>16</xdr:col>
                    <xdr:colOff>19050</xdr:colOff>
                    <xdr:row>26</xdr:row>
                    <xdr:rowOff>9525</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12</xdr:col>
                    <xdr:colOff>9525</xdr:colOff>
                    <xdr:row>24</xdr:row>
                    <xdr:rowOff>9525</xdr:rowOff>
                  </from>
                  <to>
                    <xdr:col>15</xdr:col>
                    <xdr:colOff>142875</xdr:colOff>
                    <xdr:row>24</xdr:row>
                    <xdr:rowOff>180975</xdr:rowOff>
                  </to>
                </anchor>
              </controlPr>
            </control>
          </mc:Choice>
        </mc:AlternateContent>
        <mc:AlternateContent xmlns:mc="http://schemas.openxmlformats.org/markup-compatibility/2006">
          <mc:Choice Requires="x14">
            <control shapeId="159747" r:id="rId6" name="Check Box 3">
              <controlPr defaultSize="0" autoFill="0" autoLine="0" autoPict="0">
                <anchor moveWithCells="1">
                  <from>
                    <xdr:col>12</xdr:col>
                    <xdr:colOff>9525</xdr:colOff>
                    <xdr:row>22</xdr:row>
                    <xdr:rowOff>180975</xdr:rowOff>
                  </from>
                  <to>
                    <xdr:col>15</xdr:col>
                    <xdr:colOff>152400</xdr:colOff>
                    <xdr:row>23</xdr:row>
                    <xdr:rowOff>180975</xdr:rowOff>
                  </to>
                </anchor>
              </controlPr>
            </control>
          </mc:Choice>
        </mc:AlternateContent>
        <mc:AlternateContent xmlns:mc="http://schemas.openxmlformats.org/markup-compatibility/2006">
          <mc:Choice Requires="x14">
            <control shapeId="159748" r:id="rId7" name="Check Box 4">
              <controlPr defaultSize="0" autoFill="0" autoLine="0" autoPict="0">
                <anchor moveWithCells="1">
                  <from>
                    <xdr:col>12</xdr:col>
                    <xdr:colOff>9525</xdr:colOff>
                    <xdr:row>22</xdr:row>
                    <xdr:rowOff>9525</xdr:rowOff>
                  </from>
                  <to>
                    <xdr:col>15</xdr:col>
                    <xdr:colOff>142875</xdr:colOff>
                    <xdr:row>22</xdr:row>
                    <xdr:rowOff>171450</xdr:rowOff>
                  </to>
                </anchor>
              </controlPr>
            </control>
          </mc:Choice>
        </mc:AlternateContent>
        <mc:AlternateContent xmlns:mc="http://schemas.openxmlformats.org/markup-compatibility/2006">
          <mc:Choice Requires="x14">
            <control shapeId="159749" r:id="rId8" name="Check Box 5">
              <controlPr defaultSize="0" autoFill="0" autoLine="0" autoPict="0">
                <anchor moveWithCells="1">
                  <from>
                    <xdr:col>17</xdr:col>
                    <xdr:colOff>0</xdr:colOff>
                    <xdr:row>125</xdr:row>
                    <xdr:rowOff>9525</xdr:rowOff>
                  </from>
                  <to>
                    <xdr:col>23</xdr:col>
                    <xdr:colOff>57150</xdr:colOff>
                    <xdr:row>126</xdr:row>
                    <xdr:rowOff>0</xdr:rowOff>
                  </to>
                </anchor>
              </controlPr>
            </control>
          </mc:Choice>
        </mc:AlternateContent>
        <mc:AlternateContent xmlns:mc="http://schemas.openxmlformats.org/markup-compatibility/2006">
          <mc:Choice Requires="x14">
            <control shapeId="159750" r:id="rId9" name="Check Box 6">
              <controlPr defaultSize="0" autoFill="0" autoLine="0" autoPict="0">
                <anchor moveWithCells="1">
                  <from>
                    <xdr:col>24</xdr:col>
                    <xdr:colOff>57150</xdr:colOff>
                    <xdr:row>125</xdr:row>
                    <xdr:rowOff>0</xdr:rowOff>
                  </from>
                  <to>
                    <xdr:col>29</xdr:col>
                    <xdr:colOff>142875</xdr:colOff>
                    <xdr:row>126</xdr:row>
                    <xdr:rowOff>9525</xdr:rowOff>
                  </to>
                </anchor>
              </controlPr>
            </control>
          </mc:Choice>
        </mc:AlternateContent>
        <mc:AlternateContent xmlns:mc="http://schemas.openxmlformats.org/markup-compatibility/2006">
          <mc:Choice Requires="x14">
            <control shapeId="159758" r:id="rId10" name="Check Box 14">
              <controlPr defaultSize="0" autoFill="0" autoLine="0" autoPict="0">
                <anchor moveWithCells="1">
                  <from>
                    <xdr:col>31</xdr:col>
                    <xdr:colOff>0</xdr:colOff>
                    <xdr:row>129</xdr:row>
                    <xdr:rowOff>180975</xdr:rowOff>
                  </from>
                  <to>
                    <xdr:col>32</xdr:col>
                    <xdr:colOff>57150</xdr:colOff>
                    <xdr:row>131</xdr:row>
                    <xdr:rowOff>9525</xdr:rowOff>
                  </to>
                </anchor>
              </controlPr>
            </control>
          </mc:Choice>
        </mc:AlternateContent>
        <mc:AlternateContent xmlns:mc="http://schemas.openxmlformats.org/markup-compatibility/2006">
          <mc:Choice Requires="x14">
            <control shapeId="159759" r:id="rId11" name="Check Box 15">
              <controlPr defaultSize="0" autoFill="0" autoLine="0" autoPict="0">
                <anchor moveWithCells="1">
                  <from>
                    <xdr:col>30</xdr:col>
                    <xdr:colOff>142875</xdr:colOff>
                    <xdr:row>133</xdr:row>
                    <xdr:rowOff>180975</xdr:rowOff>
                  </from>
                  <to>
                    <xdr:col>34</xdr:col>
                    <xdr:colOff>142875</xdr:colOff>
                    <xdr:row>135</xdr:row>
                    <xdr:rowOff>19050</xdr:rowOff>
                  </to>
                </anchor>
              </controlPr>
            </control>
          </mc:Choice>
        </mc:AlternateContent>
        <mc:AlternateContent xmlns:mc="http://schemas.openxmlformats.org/markup-compatibility/2006">
          <mc:Choice Requires="x14">
            <control shapeId="159766" r:id="rId12" name="Check Box 22">
              <controlPr defaultSize="0" autoFill="0" autoLine="0" autoPict="0">
                <anchor moveWithCells="1">
                  <from>
                    <xdr:col>30</xdr:col>
                    <xdr:colOff>161925</xdr:colOff>
                    <xdr:row>125</xdr:row>
                    <xdr:rowOff>0</xdr:rowOff>
                  </from>
                  <to>
                    <xdr:col>34</xdr:col>
                    <xdr:colOff>133350</xdr:colOff>
                    <xdr:row>125</xdr:row>
                    <xdr:rowOff>180975</xdr:rowOff>
                  </to>
                </anchor>
              </controlPr>
            </control>
          </mc:Choice>
        </mc:AlternateContent>
        <mc:AlternateContent xmlns:mc="http://schemas.openxmlformats.org/markup-compatibility/2006">
          <mc:Choice Requires="x14">
            <control shapeId="159767" r:id="rId13" name="Check Box 23">
              <controlPr defaultSize="0" autoFill="0" autoLine="0" autoPict="0">
                <anchor moveWithCells="1">
                  <from>
                    <xdr:col>11</xdr:col>
                    <xdr:colOff>0</xdr:colOff>
                    <xdr:row>212</xdr:row>
                    <xdr:rowOff>57150</xdr:rowOff>
                  </from>
                  <to>
                    <xdr:col>11</xdr:col>
                    <xdr:colOff>266700</xdr:colOff>
                    <xdr:row>213</xdr:row>
                    <xdr:rowOff>104775</xdr:rowOff>
                  </to>
                </anchor>
              </controlPr>
            </control>
          </mc:Choice>
        </mc:AlternateContent>
        <mc:AlternateContent xmlns:mc="http://schemas.openxmlformats.org/markup-compatibility/2006">
          <mc:Choice Requires="x14">
            <control shapeId="159768" r:id="rId14" name="Check Box 24">
              <controlPr defaultSize="0" autoFill="0" autoLine="0" autoPict="0">
                <anchor moveWithCells="1">
                  <from>
                    <xdr:col>11</xdr:col>
                    <xdr:colOff>0</xdr:colOff>
                    <xdr:row>210</xdr:row>
                    <xdr:rowOff>57150</xdr:rowOff>
                  </from>
                  <to>
                    <xdr:col>11</xdr:col>
                    <xdr:colOff>266700</xdr:colOff>
                    <xdr:row>211</xdr:row>
                    <xdr:rowOff>104775</xdr:rowOff>
                  </to>
                </anchor>
              </controlPr>
            </control>
          </mc:Choice>
        </mc:AlternateContent>
        <mc:AlternateContent xmlns:mc="http://schemas.openxmlformats.org/markup-compatibility/2006">
          <mc:Choice Requires="x14">
            <control shapeId="159769" r:id="rId15" name="Check Box 25">
              <controlPr defaultSize="0" autoFill="0" autoLine="0" autoPict="0">
                <anchor moveWithCells="1">
                  <from>
                    <xdr:col>17</xdr:col>
                    <xdr:colOff>19050</xdr:colOff>
                    <xdr:row>131</xdr:row>
                    <xdr:rowOff>180975</xdr:rowOff>
                  </from>
                  <to>
                    <xdr:col>22</xdr:col>
                    <xdr:colOff>85725</xdr:colOff>
                    <xdr:row>133</xdr:row>
                    <xdr:rowOff>0</xdr:rowOff>
                  </to>
                </anchor>
              </controlPr>
            </control>
          </mc:Choice>
        </mc:AlternateContent>
        <mc:AlternateContent xmlns:mc="http://schemas.openxmlformats.org/markup-compatibility/2006">
          <mc:Choice Requires="x14">
            <control shapeId="159770" r:id="rId16" name="Check Box 26">
              <controlPr defaultSize="0" autoFill="0" autoLine="0" autoPict="0">
                <anchor moveWithCells="1">
                  <from>
                    <xdr:col>24</xdr:col>
                    <xdr:colOff>66675</xdr:colOff>
                    <xdr:row>132</xdr:row>
                    <xdr:rowOff>9525</xdr:rowOff>
                  </from>
                  <to>
                    <xdr:col>29</xdr:col>
                    <xdr:colOff>85725</xdr:colOff>
                    <xdr:row>133</xdr:row>
                    <xdr:rowOff>19050</xdr:rowOff>
                  </to>
                </anchor>
              </controlPr>
            </control>
          </mc:Choice>
        </mc:AlternateContent>
        <mc:AlternateContent xmlns:mc="http://schemas.openxmlformats.org/markup-compatibility/2006">
          <mc:Choice Requires="x14">
            <control shapeId="159771" r:id="rId17" name="Check Box 27">
              <controlPr defaultSize="0" autoFill="0" autoLine="0" autoPict="0">
                <anchor moveWithCells="1">
                  <from>
                    <xdr:col>30</xdr:col>
                    <xdr:colOff>161925</xdr:colOff>
                    <xdr:row>132</xdr:row>
                    <xdr:rowOff>28575</xdr:rowOff>
                  </from>
                  <to>
                    <xdr:col>34</xdr:col>
                    <xdr:colOff>104775</xdr:colOff>
                    <xdr:row>133</xdr:row>
                    <xdr:rowOff>19050</xdr:rowOff>
                  </to>
                </anchor>
              </controlPr>
            </control>
          </mc:Choice>
        </mc:AlternateContent>
        <mc:AlternateContent xmlns:mc="http://schemas.openxmlformats.org/markup-compatibility/2006">
          <mc:Choice Requires="x14">
            <control shapeId="159772" r:id="rId18" name="Check Box 28">
              <controlPr defaultSize="0" autoFill="0" autoLine="0" autoPict="0">
                <anchor moveWithCells="1">
                  <from>
                    <xdr:col>16</xdr:col>
                    <xdr:colOff>161925</xdr:colOff>
                    <xdr:row>128</xdr:row>
                    <xdr:rowOff>9525</xdr:rowOff>
                  </from>
                  <to>
                    <xdr:col>23</xdr:col>
                    <xdr:colOff>47625</xdr:colOff>
                    <xdr:row>129</xdr:row>
                    <xdr:rowOff>19050</xdr:rowOff>
                  </to>
                </anchor>
              </controlPr>
            </control>
          </mc:Choice>
        </mc:AlternateContent>
        <mc:AlternateContent xmlns:mc="http://schemas.openxmlformats.org/markup-compatibility/2006">
          <mc:Choice Requires="x14">
            <control shapeId="159773" r:id="rId19" name="Check Box 29">
              <controlPr defaultSize="0" autoFill="0" autoLine="0" autoPict="0">
                <anchor moveWithCells="1">
                  <from>
                    <xdr:col>24</xdr:col>
                    <xdr:colOff>66675</xdr:colOff>
                    <xdr:row>128</xdr:row>
                    <xdr:rowOff>0</xdr:rowOff>
                  </from>
                  <to>
                    <xdr:col>30</xdr:col>
                    <xdr:colOff>123825</xdr:colOff>
                    <xdr:row>129</xdr:row>
                    <xdr:rowOff>9525</xdr:rowOff>
                  </to>
                </anchor>
              </controlPr>
            </control>
          </mc:Choice>
        </mc:AlternateContent>
        <mc:AlternateContent xmlns:mc="http://schemas.openxmlformats.org/markup-compatibility/2006">
          <mc:Choice Requires="x14">
            <control shapeId="159774" r:id="rId20" name="Check Box 30">
              <controlPr defaultSize="0" autoFill="0" autoLine="0" autoPict="0">
                <anchor moveWithCells="1">
                  <from>
                    <xdr:col>30</xdr:col>
                    <xdr:colOff>114300</xdr:colOff>
                    <xdr:row>128</xdr:row>
                    <xdr:rowOff>9525</xdr:rowOff>
                  </from>
                  <to>
                    <xdr:col>34</xdr:col>
                    <xdr:colOff>114300</xdr:colOff>
                    <xdr:row>129</xdr:row>
                    <xdr:rowOff>9525</xdr:rowOff>
                  </to>
                </anchor>
              </controlPr>
            </control>
          </mc:Choice>
        </mc:AlternateContent>
        <mc:AlternateContent xmlns:mc="http://schemas.openxmlformats.org/markup-compatibility/2006">
          <mc:Choice Requires="x14">
            <control shapeId="159779" r:id="rId21" name="Check Box 35">
              <controlPr defaultSize="0" autoFill="0" autoLine="0" autoPict="0">
                <anchor moveWithCells="1">
                  <from>
                    <xdr:col>28</xdr:col>
                    <xdr:colOff>0</xdr:colOff>
                    <xdr:row>110</xdr:row>
                    <xdr:rowOff>171450</xdr:rowOff>
                  </from>
                  <to>
                    <xdr:col>34</xdr:col>
                    <xdr:colOff>142875</xdr:colOff>
                    <xdr:row>112</xdr:row>
                    <xdr:rowOff>9525</xdr:rowOff>
                  </to>
                </anchor>
              </controlPr>
            </control>
          </mc:Choice>
        </mc:AlternateContent>
        <mc:AlternateContent xmlns:mc="http://schemas.openxmlformats.org/markup-compatibility/2006">
          <mc:Choice Requires="x14">
            <control shapeId="159780" r:id="rId22" name="Check Box 36">
              <controlPr defaultSize="0" autoFill="0" autoLine="0" autoPict="0">
                <anchor moveWithCells="1">
                  <from>
                    <xdr:col>15</xdr:col>
                    <xdr:colOff>57150</xdr:colOff>
                    <xdr:row>110</xdr:row>
                    <xdr:rowOff>190500</xdr:rowOff>
                  </from>
                  <to>
                    <xdr:col>27</xdr:col>
                    <xdr:colOff>123825</xdr:colOff>
                    <xdr:row>112</xdr:row>
                    <xdr:rowOff>9525</xdr:rowOff>
                  </to>
                </anchor>
              </controlPr>
            </control>
          </mc:Choice>
        </mc:AlternateContent>
        <mc:AlternateContent xmlns:mc="http://schemas.openxmlformats.org/markup-compatibility/2006">
          <mc:Choice Requires="x14">
            <control shapeId="159781" r:id="rId23" name="Check Box 37">
              <controlPr defaultSize="0" autoFill="0" autoLine="0" autoPict="0">
                <anchor moveWithCells="1">
                  <from>
                    <xdr:col>7</xdr:col>
                    <xdr:colOff>66675</xdr:colOff>
                    <xdr:row>110</xdr:row>
                    <xdr:rowOff>180975</xdr:rowOff>
                  </from>
                  <to>
                    <xdr:col>14</xdr:col>
                    <xdr:colOff>161925</xdr:colOff>
                    <xdr:row>112</xdr:row>
                    <xdr:rowOff>28575</xdr:rowOff>
                  </to>
                </anchor>
              </controlPr>
            </control>
          </mc:Choice>
        </mc:AlternateContent>
        <mc:AlternateContent xmlns:mc="http://schemas.openxmlformats.org/markup-compatibility/2006">
          <mc:Choice Requires="x14">
            <control shapeId="159782" r:id="rId24" name="Check Box 38">
              <controlPr defaultSize="0" autoFill="0" autoLine="0" autoPict="0">
                <anchor moveWithCells="1">
                  <from>
                    <xdr:col>7</xdr:col>
                    <xdr:colOff>76200</xdr:colOff>
                    <xdr:row>112</xdr:row>
                    <xdr:rowOff>161925</xdr:rowOff>
                  </from>
                  <to>
                    <xdr:col>12</xdr:col>
                    <xdr:colOff>28575</xdr:colOff>
                    <xdr:row>114</xdr:row>
                    <xdr:rowOff>0</xdr:rowOff>
                  </to>
                </anchor>
              </controlPr>
            </control>
          </mc:Choice>
        </mc:AlternateContent>
        <mc:AlternateContent xmlns:mc="http://schemas.openxmlformats.org/markup-compatibility/2006">
          <mc:Choice Requires="x14">
            <control shapeId="159783" r:id="rId25" name="Check Box 39">
              <controlPr defaultSize="0" autoFill="0" autoLine="0" autoPict="0">
                <anchor moveWithCells="1">
                  <from>
                    <xdr:col>21</xdr:col>
                    <xdr:colOff>114300</xdr:colOff>
                    <xdr:row>112</xdr:row>
                    <xdr:rowOff>180975</xdr:rowOff>
                  </from>
                  <to>
                    <xdr:col>25</xdr:col>
                    <xdr:colOff>104775</xdr:colOff>
                    <xdr:row>114</xdr:row>
                    <xdr:rowOff>28575</xdr:rowOff>
                  </to>
                </anchor>
              </controlPr>
            </control>
          </mc:Choice>
        </mc:AlternateContent>
        <mc:AlternateContent xmlns:mc="http://schemas.openxmlformats.org/markup-compatibility/2006">
          <mc:Choice Requires="x14">
            <control shapeId="159784" r:id="rId26" name="Check Box 40">
              <controlPr defaultSize="0" autoFill="0" autoLine="0" autoPict="0">
                <anchor moveWithCells="1">
                  <from>
                    <xdr:col>32</xdr:col>
                    <xdr:colOff>0</xdr:colOff>
                    <xdr:row>212</xdr:row>
                    <xdr:rowOff>57150</xdr:rowOff>
                  </from>
                  <to>
                    <xdr:col>33</xdr:col>
                    <xdr:colOff>57150</xdr:colOff>
                    <xdr:row>213</xdr:row>
                    <xdr:rowOff>104775</xdr:rowOff>
                  </to>
                </anchor>
              </controlPr>
            </control>
          </mc:Choice>
        </mc:AlternateContent>
        <mc:AlternateContent xmlns:mc="http://schemas.openxmlformats.org/markup-compatibility/2006">
          <mc:Choice Requires="x14">
            <control shapeId="159785" r:id="rId27" name="Check Box 41">
              <controlPr defaultSize="0" autoFill="0" autoLine="0" autoPict="0">
                <anchor moveWithCells="1">
                  <from>
                    <xdr:col>32</xdr:col>
                    <xdr:colOff>0</xdr:colOff>
                    <xdr:row>210</xdr:row>
                    <xdr:rowOff>57150</xdr:rowOff>
                  </from>
                  <to>
                    <xdr:col>33</xdr:col>
                    <xdr:colOff>57150</xdr:colOff>
                    <xdr:row>211</xdr:row>
                    <xdr:rowOff>104775</xdr:rowOff>
                  </to>
                </anchor>
              </controlPr>
            </control>
          </mc:Choice>
        </mc:AlternateContent>
        <mc:AlternateContent xmlns:mc="http://schemas.openxmlformats.org/markup-compatibility/2006">
          <mc:Choice Requires="x14">
            <control shapeId="159786" r:id="rId28" name="Check Box 42">
              <controlPr defaultSize="0" autoFill="0" autoLine="0" autoPict="0">
                <anchor moveWithCells="1">
                  <from>
                    <xdr:col>17</xdr:col>
                    <xdr:colOff>47625</xdr:colOff>
                    <xdr:row>212</xdr:row>
                    <xdr:rowOff>76200</xdr:rowOff>
                  </from>
                  <to>
                    <xdr:col>18</xdr:col>
                    <xdr:colOff>104775</xdr:colOff>
                    <xdr:row>213</xdr:row>
                    <xdr:rowOff>123825</xdr:rowOff>
                  </to>
                </anchor>
              </controlPr>
            </control>
          </mc:Choice>
        </mc:AlternateContent>
        <mc:AlternateContent xmlns:mc="http://schemas.openxmlformats.org/markup-compatibility/2006">
          <mc:Choice Requires="x14">
            <control shapeId="159787" r:id="rId29" name="Check Box 43">
              <controlPr defaultSize="0" autoFill="0" autoLine="0" autoPict="0">
                <anchor moveWithCells="1">
                  <from>
                    <xdr:col>17</xdr:col>
                    <xdr:colOff>38100</xdr:colOff>
                    <xdr:row>210</xdr:row>
                    <xdr:rowOff>66675</xdr:rowOff>
                  </from>
                  <to>
                    <xdr:col>18</xdr:col>
                    <xdr:colOff>104775</xdr:colOff>
                    <xdr:row>211</xdr:row>
                    <xdr:rowOff>123825</xdr:rowOff>
                  </to>
                </anchor>
              </controlPr>
            </control>
          </mc:Choice>
        </mc:AlternateContent>
        <mc:AlternateContent xmlns:mc="http://schemas.openxmlformats.org/markup-compatibility/2006">
          <mc:Choice Requires="x14">
            <control shapeId="159788" r:id="rId30" name="Check Box 44">
              <controlPr defaultSize="0" autoFill="0" autoLine="0" autoPict="0">
                <anchor moveWithCells="1">
                  <from>
                    <xdr:col>17</xdr:col>
                    <xdr:colOff>28575</xdr:colOff>
                    <xdr:row>131</xdr:row>
                    <xdr:rowOff>0</xdr:rowOff>
                  </from>
                  <to>
                    <xdr:col>22</xdr:col>
                    <xdr:colOff>190500</xdr:colOff>
                    <xdr:row>132</xdr:row>
                    <xdr:rowOff>9525</xdr:rowOff>
                  </to>
                </anchor>
              </controlPr>
            </control>
          </mc:Choice>
        </mc:AlternateContent>
        <mc:AlternateContent xmlns:mc="http://schemas.openxmlformats.org/markup-compatibility/2006">
          <mc:Choice Requires="x14">
            <control shapeId="159789" r:id="rId31" name="Check Box 45">
              <controlPr defaultSize="0" autoFill="0" autoLine="0" autoPict="0">
                <anchor moveWithCells="1">
                  <from>
                    <xdr:col>24</xdr:col>
                    <xdr:colOff>66675</xdr:colOff>
                    <xdr:row>131</xdr:row>
                    <xdr:rowOff>0</xdr:rowOff>
                  </from>
                  <to>
                    <xdr:col>30</xdr:col>
                    <xdr:colOff>57150</xdr:colOff>
                    <xdr:row>132</xdr:row>
                    <xdr:rowOff>9525</xdr:rowOff>
                  </to>
                </anchor>
              </controlPr>
            </control>
          </mc:Choice>
        </mc:AlternateContent>
        <mc:AlternateContent xmlns:mc="http://schemas.openxmlformats.org/markup-compatibility/2006">
          <mc:Choice Requires="x14">
            <control shapeId="159790" r:id="rId32" name="Check Box 46">
              <controlPr defaultSize="0" autoFill="0" autoLine="0" autoPict="0">
                <anchor moveWithCells="1">
                  <from>
                    <xdr:col>30</xdr:col>
                    <xdr:colOff>161925</xdr:colOff>
                    <xdr:row>131</xdr:row>
                    <xdr:rowOff>0</xdr:rowOff>
                  </from>
                  <to>
                    <xdr:col>34</xdr:col>
                    <xdr:colOff>123825</xdr:colOff>
                    <xdr:row>132</xdr:row>
                    <xdr:rowOff>9525</xdr:rowOff>
                  </to>
                </anchor>
              </controlPr>
            </control>
          </mc:Choice>
        </mc:AlternateContent>
        <mc:AlternateContent xmlns:mc="http://schemas.openxmlformats.org/markup-compatibility/2006">
          <mc:Choice Requires="x14">
            <control shapeId="159791" r:id="rId33" name="Check Box 47">
              <controlPr defaultSize="0" autoFill="0" autoLine="0" autoPict="0">
                <anchor moveWithCells="1">
                  <from>
                    <xdr:col>17</xdr:col>
                    <xdr:colOff>19050</xdr:colOff>
                    <xdr:row>115</xdr:row>
                    <xdr:rowOff>180975</xdr:rowOff>
                  </from>
                  <to>
                    <xdr:col>23</xdr:col>
                    <xdr:colOff>0</xdr:colOff>
                    <xdr:row>117</xdr:row>
                    <xdr:rowOff>0</xdr:rowOff>
                  </to>
                </anchor>
              </controlPr>
            </control>
          </mc:Choice>
        </mc:AlternateContent>
        <mc:AlternateContent xmlns:mc="http://schemas.openxmlformats.org/markup-compatibility/2006">
          <mc:Choice Requires="x14">
            <control shapeId="159792" r:id="rId34" name="Check Box 48">
              <controlPr defaultSize="0" autoFill="0" autoLine="0" autoPict="0">
                <anchor moveWithCells="1">
                  <from>
                    <xdr:col>24</xdr:col>
                    <xdr:colOff>66675</xdr:colOff>
                    <xdr:row>115</xdr:row>
                    <xdr:rowOff>171450</xdr:rowOff>
                  </from>
                  <to>
                    <xdr:col>30</xdr:col>
                    <xdr:colOff>66675</xdr:colOff>
                    <xdr:row>117</xdr:row>
                    <xdr:rowOff>9525</xdr:rowOff>
                  </to>
                </anchor>
              </controlPr>
            </control>
          </mc:Choice>
        </mc:AlternateContent>
        <mc:AlternateContent xmlns:mc="http://schemas.openxmlformats.org/markup-compatibility/2006">
          <mc:Choice Requires="x14">
            <control shapeId="159793" r:id="rId35" name="Check Box 49">
              <controlPr defaultSize="0" autoFill="0" autoLine="0" autoPict="0">
                <anchor moveWithCells="1">
                  <from>
                    <xdr:col>31</xdr:col>
                    <xdr:colOff>9525</xdr:colOff>
                    <xdr:row>115</xdr:row>
                    <xdr:rowOff>180975</xdr:rowOff>
                  </from>
                  <to>
                    <xdr:col>34</xdr:col>
                    <xdr:colOff>123825</xdr:colOff>
                    <xdr:row>117</xdr:row>
                    <xdr:rowOff>0</xdr:rowOff>
                  </to>
                </anchor>
              </controlPr>
            </control>
          </mc:Choice>
        </mc:AlternateContent>
        <mc:AlternateContent xmlns:mc="http://schemas.openxmlformats.org/markup-compatibility/2006">
          <mc:Choice Requires="x14">
            <control shapeId="159794" r:id="rId36" name="Check Box 50">
              <controlPr defaultSize="0" autoFill="0" autoLine="0" autoPict="0">
                <anchor moveWithCells="1">
                  <from>
                    <xdr:col>30</xdr:col>
                    <xdr:colOff>161925</xdr:colOff>
                    <xdr:row>120</xdr:row>
                    <xdr:rowOff>180975</xdr:rowOff>
                  </from>
                  <to>
                    <xdr:col>34</xdr:col>
                    <xdr:colOff>161925</xdr:colOff>
                    <xdr:row>122</xdr:row>
                    <xdr:rowOff>9525</xdr:rowOff>
                  </to>
                </anchor>
              </controlPr>
            </control>
          </mc:Choice>
        </mc:AlternateContent>
        <mc:AlternateContent xmlns:mc="http://schemas.openxmlformats.org/markup-compatibility/2006">
          <mc:Choice Requires="x14">
            <control shapeId="159795" r:id="rId37" name="Check Box 51">
              <controlPr defaultSize="0" autoFill="0" autoLine="0" autoPict="0">
                <anchor moveWithCells="1">
                  <from>
                    <xdr:col>17</xdr:col>
                    <xdr:colOff>28575</xdr:colOff>
                    <xdr:row>122</xdr:row>
                    <xdr:rowOff>19050</xdr:rowOff>
                  </from>
                  <to>
                    <xdr:col>23</xdr:col>
                    <xdr:colOff>28575</xdr:colOff>
                    <xdr:row>122</xdr:row>
                    <xdr:rowOff>180975</xdr:rowOff>
                  </to>
                </anchor>
              </controlPr>
            </control>
          </mc:Choice>
        </mc:AlternateContent>
        <mc:AlternateContent xmlns:mc="http://schemas.openxmlformats.org/markup-compatibility/2006">
          <mc:Choice Requires="x14">
            <control shapeId="159796" r:id="rId38" name="Check Box 52">
              <controlPr defaultSize="0" autoFill="0" autoLine="0" autoPict="0">
                <anchor moveWithCells="1">
                  <from>
                    <xdr:col>24</xdr:col>
                    <xdr:colOff>66675</xdr:colOff>
                    <xdr:row>122</xdr:row>
                    <xdr:rowOff>19050</xdr:rowOff>
                  </from>
                  <to>
                    <xdr:col>30</xdr:col>
                    <xdr:colOff>104775</xdr:colOff>
                    <xdr:row>122</xdr:row>
                    <xdr:rowOff>180975</xdr:rowOff>
                  </to>
                </anchor>
              </controlPr>
            </control>
          </mc:Choice>
        </mc:AlternateContent>
        <mc:AlternateContent xmlns:mc="http://schemas.openxmlformats.org/markup-compatibility/2006">
          <mc:Choice Requires="x14">
            <control shapeId="159797" r:id="rId39" name="Check Box 53">
              <controlPr defaultSize="0" autoFill="0" autoLine="0" autoPict="0">
                <anchor moveWithCells="1">
                  <from>
                    <xdr:col>31</xdr:col>
                    <xdr:colOff>0</xdr:colOff>
                    <xdr:row>122</xdr:row>
                    <xdr:rowOff>9525</xdr:rowOff>
                  </from>
                  <to>
                    <xdr:col>34</xdr:col>
                    <xdr:colOff>123825</xdr:colOff>
                    <xdr:row>122</xdr:row>
                    <xdr:rowOff>180975</xdr:rowOff>
                  </to>
                </anchor>
              </controlPr>
            </control>
          </mc:Choice>
        </mc:AlternateContent>
        <mc:AlternateContent xmlns:mc="http://schemas.openxmlformats.org/markup-compatibility/2006">
          <mc:Choice Requires="x14">
            <control shapeId="159798" r:id="rId40" name="Check Box 54">
              <controlPr defaultSize="0" autoFill="0" autoLine="0" autoPict="0">
                <anchor moveWithCells="1">
                  <from>
                    <xdr:col>30</xdr:col>
                    <xdr:colOff>161925</xdr:colOff>
                    <xdr:row>123</xdr:row>
                    <xdr:rowOff>180975</xdr:rowOff>
                  </from>
                  <to>
                    <xdr:col>34</xdr:col>
                    <xdr:colOff>133350</xdr:colOff>
                    <xdr:row>125</xdr:row>
                    <xdr:rowOff>9525</xdr:rowOff>
                  </to>
                </anchor>
              </controlPr>
            </control>
          </mc:Choice>
        </mc:AlternateContent>
        <mc:AlternateContent xmlns:mc="http://schemas.openxmlformats.org/markup-compatibility/2006">
          <mc:Choice Requires="x14">
            <control shapeId="159807" r:id="rId41" name="Check Box 63">
              <controlPr defaultSize="0" autoFill="0" autoLine="0" autoPict="0">
                <anchor moveWithCells="1">
                  <from>
                    <xdr:col>13</xdr:col>
                    <xdr:colOff>19050</xdr:colOff>
                    <xdr:row>215</xdr:row>
                    <xdr:rowOff>0</xdr:rowOff>
                  </from>
                  <to>
                    <xdr:col>14</xdr:col>
                    <xdr:colOff>171450</xdr:colOff>
                    <xdr:row>216</xdr:row>
                    <xdr:rowOff>28575</xdr:rowOff>
                  </to>
                </anchor>
              </controlPr>
            </control>
          </mc:Choice>
        </mc:AlternateContent>
        <mc:AlternateContent xmlns:mc="http://schemas.openxmlformats.org/markup-compatibility/2006">
          <mc:Choice Requires="x14">
            <control shapeId="159808" r:id="rId42" name="Check Box 64">
              <controlPr defaultSize="0" autoFill="0" autoLine="0" autoPict="0">
                <anchor moveWithCells="1">
                  <from>
                    <xdr:col>15</xdr:col>
                    <xdr:colOff>28575</xdr:colOff>
                    <xdr:row>215</xdr:row>
                    <xdr:rowOff>0</xdr:rowOff>
                  </from>
                  <to>
                    <xdr:col>17</xdr:col>
                    <xdr:colOff>28575</xdr:colOff>
                    <xdr:row>216</xdr:row>
                    <xdr:rowOff>38100</xdr:rowOff>
                  </to>
                </anchor>
              </controlPr>
            </control>
          </mc:Choice>
        </mc:AlternateContent>
        <mc:AlternateContent xmlns:mc="http://schemas.openxmlformats.org/markup-compatibility/2006">
          <mc:Choice Requires="x14">
            <control shapeId="159809" r:id="rId43" name="Check Box 65">
              <controlPr defaultSize="0" autoFill="0" autoLine="0" autoPict="0">
                <anchor moveWithCells="1">
                  <from>
                    <xdr:col>21</xdr:col>
                    <xdr:colOff>28575</xdr:colOff>
                    <xdr:row>215</xdr:row>
                    <xdr:rowOff>0</xdr:rowOff>
                  </from>
                  <to>
                    <xdr:col>22</xdr:col>
                    <xdr:colOff>152400</xdr:colOff>
                    <xdr:row>216</xdr:row>
                    <xdr:rowOff>47625</xdr:rowOff>
                  </to>
                </anchor>
              </controlPr>
            </control>
          </mc:Choice>
        </mc:AlternateContent>
        <mc:AlternateContent xmlns:mc="http://schemas.openxmlformats.org/markup-compatibility/2006">
          <mc:Choice Requires="x14">
            <control shapeId="159810" r:id="rId44" name="Check Box 66">
              <controlPr defaultSize="0" autoFill="0" autoLine="0" autoPict="0">
                <anchor moveWithCells="1">
                  <from>
                    <xdr:col>33</xdr:col>
                    <xdr:colOff>28575</xdr:colOff>
                    <xdr:row>215</xdr:row>
                    <xdr:rowOff>0</xdr:rowOff>
                  </from>
                  <to>
                    <xdr:col>34</xdr:col>
                    <xdr:colOff>76200</xdr:colOff>
                    <xdr:row>216</xdr:row>
                    <xdr:rowOff>28575</xdr:rowOff>
                  </to>
                </anchor>
              </controlPr>
            </control>
          </mc:Choice>
        </mc:AlternateContent>
        <mc:AlternateContent xmlns:mc="http://schemas.openxmlformats.org/markup-compatibility/2006">
          <mc:Choice Requires="x14">
            <control shapeId="159811" r:id="rId45" name="Check Box 67">
              <controlPr defaultSize="0" autoFill="0" autoLine="0" autoPict="0">
                <anchor moveWithCells="1">
                  <from>
                    <xdr:col>22</xdr:col>
                    <xdr:colOff>28575</xdr:colOff>
                    <xdr:row>224</xdr:row>
                    <xdr:rowOff>0</xdr:rowOff>
                  </from>
                  <to>
                    <xdr:col>24</xdr:col>
                    <xdr:colOff>9525</xdr:colOff>
                    <xdr:row>225</xdr:row>
                    <xdr:rowOff>28575</xdr:rowOff>
                  </to>
                </anchor>
              </controlPr>
            </control>
          </mc:Choice>
        </mc:AlternateContent>
        <mc:AlternateContent xmlns:mc="http://schemas.openxmlformats.org/markup-compatibility/2006">
          <mc:Choice Requires="x14">
            <control shapeId="159812" r:id="rId46" name="Check Box 68">
              <controlPr defaultSize="0" autoFill="0" autoLine="0" autoPict="0">
                <anchor moveWithCells="1">
                  <from>
                    <xdr:col>25</xdr:col>
                    <xdr:colOff>28575</xdr:colOff>
                    <xdr:row>224</xdr:row>
                    <xdr:rowOff>0</xdr:rowOff>
                  </from>
                  <to>
                    <xdr:col>27</xdr:col>
                    <xdr:colOff>104775</xdr:colOff>
                    <xdr:row>225</xdr:row>
                    <xdr:rowOff>28575</xdr:rowOff>
                  </to>
                </anchor>
              </controlPr>
            </control>
          </mc:Choice>
        </mc:AlternateContent>
        <mc:AlternateContent xmlns:mc="http://schemas.openxmlformats.org/markup-compatibility/2006">
          <mc:Choice Requires="x14">
            <control shapeId="159813" r:id="rId47" name="Check Box 69">
              <controlPr defaultSize="0" autoFill="0" autoLine="0" autoPict="0">
                <anchor moveWithCells="1">
                  <from>
                    <xdr:col>28</xdr:col>
                    <xdr:colOff>47625</xdr:colOff>
                    <xdr:row>224</xdr:row>
                    <xdr:rowOff>0</xdr:rowOff>
                  </from>
                  <to>
                    <xdr:col>30</xdr:col>
                    <xdr:colOff>133350</xdr:colOff>
                    <xdr:row>225</xdr:row>
                    <xdr:rowOff>28575</xdr:rowOff>
                  </to>
                </anchor>
              </controlPr>
            </control>
          </mc:Choice>
        </mc:AlternateContent>
        <mc:AlternateContent xmlns:mc="http://schemas.openxmlformats.org/markup-compatibility/2006">
          <mc:Choice Requires="x14">
            <control shapeId="159814" r:id="rId48" name="Check Box 70">
              <controlPr defaultSize="0" autoFill="0" autoLine="0" autoPict="0">
                <anchor moveWithCells="1">
                  <from>
                    <xdr:col>31</xdr:col>
                    <xdr:colOff>28575</xdr:colOff>
                    <xdr:row>224</xdr:row>
                    <xdr:rowOff>0</xdr:rowOff>
                  </from>
                  <to>
                    <xdr:col>33</xdr:col>
                    <xdr:colOff>123825</xdr:colOff>
                    <xdr:row>225</xdr:row>
                    <xdr:rowOff>28575</xdr:rowOff>
                  </to>
                </anchor>
              </controlPr>
            </control>
          </mc:Choice>
        </mc:AlternateContent>
        <mc:AlternateContent xmlns:mc="http://schemas.openxmlformats.org/markup-compatibility/2006">
          <mc:Choice Requires="x14">
            <control shapeId="159815" r:id="rId49" name="Check Box 71">
              <controlPr defaultSize="0" autoFill="0" autoLine="0" autoPict="0">
                <anchor moveWithCells="1">
                  <from>
                    <xdr:col>25</xdr:col>
                    <xdr:colOff>161925</xdr:colOff>
                    <xdr:row>240</xdr:row>
                    <xdr:rowOff>66675</xdr:rowOff>
                  </from>
                  <to>
                    <xdr:col>31</xdr:col>
                    <xdr:colOff>28575</xdr:colOff>
                    <xdr:row>241</xdr:row>
                    <xdr:rowOff>133350</xdr:rowOff>
                  </to>
                </anchor>
              </controlPr>
            </control>
          </mc:Choice>
        </mc:AlternateContent>
        <mc:AlternateContent xmlns:mc="http://schemas.openxmlformats.org/markup-compatibility/2006">
          <mc:Choice Requires="x14">
            <control shapeId="159816" r:id="rId50" name="Check Box 72">
              <controlPr defaultSize="0" autoFill="0" autoLine="0" autoPict="0">
                <anchor moveWithCells="1">
                  <from>
                    <xdr:col>7</xdr:col>
                    <xdr:colOff>9525</xdr:colOff>
                    <xdr:row>240</xdr:row>
                    <xdr:rowOff>9525</xdr:rowOff>
                  </from>
                  <to>
                    <xdr:col>14</xdr:col>
                    <xdr:colOff>85725</xdr:colOff>
                    <xdr:row>241</xdr:row>
                    <xdr:rowOff>0</xdr:rowOff>
                  </to>
                </anchor>
              </controlPr>
            </control>
          </mc:Choice>
        </mc:AlternateContent>
        <mc:AlternateContent xmlns:mc="http://schemas.openxmlformats.org/markup-compatibility/2006">
          <mc:Choice Requires="x14">
            <control shapeId="159817" r:id="rId51" name="Check Box 73">
              <controlPr defaultSize="0" autoFill="0" autoLine="0" autoPict="0">
                <anchor moveWithCells="1">
                  <from>
                    <xdr:col>7</xdr:col>
                    <xdr:colOff>9525</xdr:colOff>
                    <xdr:row>241</xdr:row>
                    <xdr:rowOff>9525</xdr:rowOff>
                  </from>
                  <to>
                    <xdr:col>14</xdr:col>
                    <xdr:colOff>47625</xdr:colOff>
                    <xdr:row>242</xdr:row>
                    <xdr:rowOff>9525</xdr:rowOff>
                  </to>
                </anchor>
              </controlPr>
            </control>
          </mc:Choice>
        </mc:AlternateContent>
        <mc:AlternateContent xmlns:mc="http://schemas.openxmlformats.org/markup-compatibility/2006">
          <mc:Choice Requires="x14">
            <control shapeId="159818" r:id="rId52" name="Check Box 74">
              <controlPr defaultSize="0" autoFill="0" autoLine="0" autoPict="0">
                <anchor moveWithCells="1">
                  <from>
                    <xdr:col>8</xdr:col>
                    <xdr:colOff>161925</xdr:colOff>
                    <xdr:row>252</xdr:row>
                    <xdr:rowOff>180975</xdr:rowOff>
                  </from>
                  <to>
                    <xdr:col>14</xdr:col>
                    <xdr:colOff>142875</xdr:colOff>
                    <xdr:row>254</xdr:row>
                    <xdr:rowOff>0</xdr:rowOff>
                  </to>
                </anchor>
              </controlPr>
            </control>
          </mc:Choice>
        </mc:AlternateContent>
        <mc:AlternateContent xmlns:mc="http://schemas.openxmlformats.org/markup-compatibility/2006">
          <mc:Choice Requires="x14">
            <control shapeId="159819" r:id="rId53" name="Check Box 75">
              <controlPr defaultSize="0" autoFill="0" autoLine="0" autoPict="0">
                <anchor moveWithCells="1">
                  <from>
                    <xdr:col>31</xdr:col>
                    <xdr:colOff>47625</xdr:colOff>
                    <xdr:row>240</xdr:row>
                    <xdr:rowOff>76200</xdr:rowOff>
                  </from>
                  <to>
                    <xdr:col>34</xdr:col>
                    <xdr:colOff>66675</xdr:colOff>
                    <xdr:row>241</xdr:row>
                    <xdr:rowOff>152400</xdr:rowOff>
                  </to>
                </anchor>
              </controlPr>
            </control>
          </mc:Choice>
        </mc:AlternateContent>
        <mc:AlternateContent xmlns:mc="http://schemas.openxmlformats.org/markup-compatibility/2006">
          <mc:Choice Requires="x14">
            <control shapeId="159820" r:id="rId54" name="Check Box 76">
              <controlPr defaultSize="0" autoFill="0" autoLine="0" autoPict="0">
                <anchor moveWithCells="1">
                  <from>
                    <xdr:col>13</xdr:col>
                    <xdr:colOff>19050</xdr:colOff>
                    <xdr:row>215</xdr:row>
                    <xdr:rowOff>180975</xdr:rowOff>
                  </from>
                  <to>
                    <xdr:col>14</xdr:col>
                    <xdr:colOff>171450</xdr:colOff>
                    <xdr:row>217</xdr:row>
                    <xdr:rowOff>28575</xdr:rowOff>
                  </to>
                </anchor>
              </controlPr>
            </control>
          </mc:Choice>
        </mc:AlternateContent>
        <mc:AlternateContent xmlns:mc="http://schemas.openxmlformats.org/markup-compatibility/2006">
          <mc:Choice Requires="x14">
            <control shapeId="159821" r:id="rId55" name="Check Box 77">
              <controlPr defaultSize="0" autoFill="0" autoLine="0" autoPict="0">
                <anchor moveWithCells="1">
                  <from>
                    <xdr:col>15</xdr:col>
                    <xdr:colOff>28575</xdr:colOff>
                    <xdr:row>215</xdr:row>
                    <xdr:rowOff>180975</xdr:rowOff>
                  </from>
                  <to>
                    <xdr:col>17</xdr:col>
                    <xdr:colOff>28575</xdr:colOff>
                    <xdr:row>217</xdr:row>
                    <xdr:rowOff>28575</xdr:rowOff>
                  </to>
                </anchor>
              </controlPr>
            </control>
          </mc:Choice>
        </mc:AlternateContent>
        <mc:AlternateContent xmlns:mc="http://schemas.openxmlformats.org/markup-compatibility/2006">
          <mc:Choice Requires="x14">
            <control shapeId="159822" r:id="rId56" name="Check Box 78">
              <controlPr defaultSize="0" autoFill="0" autoLine="0" autoPict="0">
                <anchor moveWithCells="1">
                  <from>
                    <xdr:col>21</xdr:col>
                    <xdr:colOff>28575</xdr:colOff>
                    <xdr:row>215</xdr:row>
                    <xdr:rowOff>161925</xdr:rowOff>
                  </from>
                  <to>
                    <xdr:col>22</xdr:col>
                    <xdr:colOff>152400</xdr:colOff>
                    <xdr:row>217</xdr:row>
                    <xdr:rowOff>28575</xdr:rowOff>
                  </to>
                </anchor>
              </controlPr>
            </control>
          </mc:Choice>
        </mc:AlternateContent>
        <mc:AlternateContent xmlns:mc="http://schemas.openxmlformats.org/markup-compatibility/2006">
          <mc:Choice Requires="x14">
            <control shapeId="159823" r:id="rId57" name="Check Box 79">
              <controlPr defaultSize="0" autoFill="0" autoLine="0" autoPict="0">
                <anchor moveWithCells="1">
                  <from>
                    <xdr:col>33</xdr:col>
                    <xdr:colOff>28575</xdr:colOff>
                    <xdr:row>215</xdr:row>
                    <xdr:rowOff>180975</xdr:rowOff>
                  </from>
                  <to>
                    <xdr:col>34</xdr:col>
                    <xdr:colOff>76200</xdr:colOff>
                    <xdr:row>217</xdr:row>
                    <xdr:rowOff>9525</xdr:rowOff>
                  </to>
                </anchor>
              </controlPr>
            </control>
          </mc:Choice>
        </mc:AlternateContent>
        <mc:AlternateContent xmlns:mc="http://schemas.openxmlformats.org/markup-compatibility/2006">
          <mc:Choice Requires="x14">
            <control shapeId="159824" r:id="rId58" name="Check Box 80">
              <controlPr defaultSize="0" autoFill="0" autoLine="0" autoPict="0">
                <anchor moveWithCells="1">
                  <from>
                    <xdr:col>13</xdr:col>
                    <xdr:colOff>19050</xdr:colOff>
                    <xdr:row>216</xdr:row>
                    <xdr:rowOff>180975</xdr:rowOff>
                  </from>
                  <to>
                    <xdr:col>14</xdr:col>
                    <xdr:colOff>171450</xdr:colOff>
                    <xdr:row>218</xdr:row>
                    <xdr:rowOff>28575</xdr:rowOff>
                  </to>
                </anchor>
              </controlPr>
            </control>
          </mc:Choice>
        </mc:AlternateContent>
        <mc:AlternateContent xmlns:mc="http://schemas.openxmlformats.org/markup-compatibility/2006">
          <mc:Choice Requires="x14">
            <control shapeId="159825" r:id="rId59" name="Check Box 81">
              <controlPr defaultSize="0" autoFill="0" autoLine="0" autoPict="0">
                <anchor moveWithCells="1">
                  <from>
                    <xdr:col>15</xdr:col>
                    <xdr:colOff>28575</xdr:colOff>
                    <xdr:row>216</xdr:row>
                    <xdr:rowOff>180975</xdr:rowOff>
                  </from>
                  <to>
                    <xdr:col>17</xdr:col>
                    <xdr:colOff>28575</xdr:colOff>
                    <xdr:row>218</xdr:row>
                    <xdr:rowOff>28575</xdr:rowOff>
                  </to>
                </anchor>
              </controlPr>
            </control>
          </mc:Choice>
        </mc:AlternateContent>
        <mc:AlternateContent xmlns:mc="http://schemas.openxmlformats.org/markup-compatibility/2006">
          <mc:Choice Requires="x14">
            <control shapeId="159826" r:id="rId60" name="Check Box 82">
              <controlPr defaultSize="0" autoFill="0" autoLine="0" autoPict="0">
                <anchor moveWithCells="1">
                  <from>
                    <xdr:col>21</xdr:col>
                    <xdr:colOff>28575</xdr:colOff>
                    <xdr:row>216</xdr:row>
                    <xdr:rowOff>161925</xdr:rowOff>
                  </from>
                  <to>
                    <xdr:col>22</xdr:col>
                    <xdr:colOff>152400</xdr:colOff>
                    <xdr:row>218</xdr:row>
                    <xdr:rowOff>28575</xdr:rowOff>
                  </to>
                </anchor>
              </controlPr>
            </control>
          </mc:Choice>
        </mc:AlternateContent>
        <mc:AlternateContent xmlns:mc="http://schemas.openxmlformats.org/markup-compatibility/2006">
          <mc:Choice Requires="x14">
            <control shapeId="159827" r:id="rId61" name="Check Box 83">
              <controlPr defaultSize="0" autoFill="0" autoLine="0" autoPict="0">
                <anchor moveWithCells="1">
                  <from>
                    <xdr:col>33</xdr:col>
                    <xdr:colOff>28575</xdr:colOff>
                    <xdr:row>216</xdr:row>
                    <xdr:rowOff>180975</xdr:rowOff>
                  </from>
                  <to>
                    <xdr:col>34</xdr:col>
                    <xdr:colOff>76200</xdr:colOff>
                    <xdr:row>218</xdr:row>
                    <xdr:rowOff>9525</xdr:rowOff>
                  </to>
                </anchor>
              </controlPr>
            </control>
          </mc:Choice>
        </mc:AlternateContent>
        <mc:AlternateContent xmlns:mc="http://schemas.openxmlformats.org/markup-compatibility/2006">
          <mc:Choice Requires="x14">
            <control shapeId="159828" r:id="rId62" name="Check Box 84">
              <controlPr defaultSize="0" autoFill="0" autoLine="0" autoPict="0">
                <anchor moveWithCells="1">
                  <from>
                    <xdr:col>13</xdr:col>
                    <xdr:colOff>19050</xdr:colOff>
                    <xdr:row>217</xdr:row>
                    <xdr:rowOff>180975</xdr:rowOff>
                  </from>
                  <to>
                    <xdr:col>14</xdr:col>
                    <xdr:colOff>171450</xdr:colOff>
                    <xdr:row>219</xdr:row>
                    <xdr:rowOff>28575</xdr:rowOff>
                  </to>
                </anchor>
              </controlPr>
            </control>
          </mc:Choice>
        </mc:AlternateContent>
        <mc:AlternateContent xmlns:mc="http://schemas.openxmlformats.org/markup-compatibility/2006">
          <mc:Choice Requires="x14">
            <control shapeId="159829" r:id="rId63" name="Check Box 85">
              <controlPr defaultSize="0" autoFill="0" autoLine="0" autoPict="0">
                <anchor moveWithCells="1">
                  <from>
                    <xdr:col>15</xdr:col>
                    <xdr:colOff>28575</xdr:colOff>
                    <xdr:row>217</xdr:row>
                    <xdr:rowOff>180975</xdr:rowOff>
                  </from>
                  <to>
                    <xdr:col>17</xdr:col>
                    <xdr:colOff>28575</xdr:colOff>
                    <xdr:row>219</xdr:row>
                    <xdr:rowOff>28575</xdr:rowOff>
                  </to>
                </anchor>
              </controlPr>
            </control>
          </mc:Choice>
        </mc:AlternateContent>
        <mc:AlternateContent xmlns:mc="http://schemas.openxmlformats.org/markup-compatibility/2006">
          <mc:Choice Requires="x14">
            <control shapeId="159830" r:id="rId64" name="Check Box 86">
              <controlPr defaultSize="0" autoFill="0" autoLine="0" autoPict="0">
                <anchor moveWithCells="1">
                  <from>
                    <xdr:col>21</xdr:col>
                    <xdr:colOff>28575</xdr:colOff>
                    <xdr:row>217</xdr:row>
                    <xdr:rowOff>161925</xdr:rowOff>
                  </from>
                  <to>
                    <xdr:col>22</xdr:col>
                    <xdr:colOff>152400</xdr:colOff>
                    <xdr:row>219</xdr:row>
                    <xdr:rowOff>28575</xdr:rowOff>
                  </to>
                </anchor>
              </controlPr>
            </control>
          </mc:Choice>
        </mc:AlternateContent>
        <mc:AlternateContent xmlns:mc="http://schemas.openxmlformats.org/markup-compatibility/2006">
          <mc:Choice Requires="x14">
            <control shapeId="159831" r:id="rId65" name="Check Box 87">
              <controlPr defaultSize="0" autoFill="0" autoLine="0" autoPict="0">
                <anchor moveWithCells="1">
                  <from>
                    <xdr:col>33</xdr:col>
                    <xdr:colOff>28575</xdr:colOff>
                    <xdr:row>217</xdr:row>
                    <xdr:rowOff>180975</xdr:rowOff>
                  </from>
                  <to>
                    <xdr:col>34</xdr:col>
                    <xdr:colOff>76200</xdr:colOff>
                    <xdr:row>219</xdr:row>
                    <xdr:rowOff>9525</xdr:rowOff>
                  </to>
                </anchor>
              </controlPr>
            </control>
          </mc:Choice>
        </mc:AlternateContent>
        <mc:AlternateContent xmlns:mc="http://schemas.openxmlformats.org/markup-compatibility/2006">
          <mc:Choice Requires="x14">
            <control shapeId="159832" r:id="rId66" name="Check Box 88">
              <controlPr defaultSize="0" autoFill="0" autoLine="0" autoPict="0">
                <anchor moveWithCells="1">
                  <from>
                    <xdr:col>13</xdr:col>
                    <xdr:colOff>19050</xdr:colOff>
                    <xdr:row>218</xdr:row>
                    <xdr:rowOff>180975</xdr:rowOff>
                  </from>
                  <to>
                    <xdr:col>14</xdr:col>
                    <xdr:colOff>171450</xdr:colOff>
                    <xdr:row>220</xdr:row>
                    <xdr:rowOff>28575</xdr:rowOff>
                  </to>
                </anchor>
              </controlPr>
            </control>
          </mc:Choice>
        </mc:AlternateContent>
        <mc:AlternateContent xmlns:mc="http://schemas.openxmlformats.org/markup-compatibility/2006">
          <mc:Choice Requires="x14">
            <control shapeId="159833" r:id="rId67" name="Check Box 89">
              <controlPr defaultSize="0" autoFill="0" autoLine="0" autoPict="0">
                <anchor moveWithCells="1">
                  <from>
                    <xdr:col>15</xdr:col>
                    <xdr:colOff>28575</xdr:colOff>
                    <xdr:row>218</xdr:row>
                    <xdr:rowOff>180975</xdr:rowOff>
                  </from>
                  <to>
                    <xdr:col>17</xdr:col>
                    <xdr:colOff>28575</xdr:colOff>
                    <xdr:row>220</xdr:row>
                    <xdr:rowOff>28575</xdr:rowOff>
                  </to>
                </anchor>
              </controlPr>
            </control>
          </mc:Choice>
        </mc:AlternateContent>
        <mc:AlternateContent xmlns:mc="http://schemas.openxmlformats.org/markup-compatibility/2006">
          <mc:Choice Requires="x14">
            <control shapeId="159834" r:id="rId68" name="Check Box 90">
              <controlPr defaultSize="0" autoFill="0" autoLine="0" autoPict="0">
                <anchor moveWithCells="1">
                  <from>
                    <xdr:col>21</xdr:col>
                    <xdr:colOff>28575</xdr:colOff>
                    <xdr:row>218</xdr:row>
                    <xdr:rowOff>161925</xdr:rowOff>
                  </from>
                  <to>
                    <xdr:col>22</xdr:col>
                    <xdr:colOff>152400</xdr:colOff>
                    <xdr:row>220</xdr:row>
                    <xdr:rowOff>28575</xdr:rowOff>
                  </to>
                </anchor>
              </controlPr>
            </control>
          </mc:Choice>
        </mc:AlternateContent>
        <mc:AlternateContent xmlns:mc="http://schemas.openxmlformats.org/markup-compatibility/2006">
          <mc:Choice Requires="x14">
            <control shapeId="159835" r:id="rId69" name="Check Box 91">
              <controlPr defaultSize="0" autoFill="0" autoLine="0" autoPict="0">
                <anchor moveWithCells="1">
                  <from>
                    <xdr:col>33</xdr:col>
                    <xdr:colOff>28575</xdr:colOff>
                    <xdr:row>218</xdr:row>
                    <xdr:rowOff>180975</xdr:rowOff>
                  </from>
                  <to>
                    <xdr:col>34</xdr:col>
                    <xdr:colOff>76200</xdr:colOff>
                    <xdr:row>220</xdr:row>
                    <xdr:rowOff>9525</xdr:rowOff>
                  </to>
                </anchor>
              </controlPr>
            </control>
          </mc:Choice>
        </mc:AlternateContent>
        <mc:AlternateContent xmlns:mc="http://schemas.openxmlformats.org/markup-compatibility/2006">
          <mc:Choice Requires="x14">
            <control shapeId="159836" r:id="rId70" name="Check Box 92">
              <controlPr defaultSize="0" autoFill="0" autoLine="0" autoPict="0">
                <anchor moveWithCells="1">
                  <from>
                    <xdr:col>13</xdr:col>
                    <xdr:colOff>19050</xdr:colOff>
                    <xdr:row>219</xdr:row>
                    <xdr:rowOff>180975</xdr:rowOff>
                  </from>
                  <to>
                    <xdr:col>14</xdr:col>
                    <xdr:colOff>171450</xdr:colOff>
                    <xdr:row>221</xdr:row>
                    <xdr:rowOff>28575</xdr:rowOff>
                  </to>
                </anchor>
              </controlPr>
            </control>
          </mc:Choice>
        </mc:AlternateContent>
        <mc:AlternateContent xmlns:mc="http://schemas.openxmlformats.org/markup-compatibility/2006">
          <mc:Choice Requires="x14">
            <control shapeId="159837" r:id="rId71" name="Check Box 93">
              <controlPr defaultSize="0" autoFill="0" autoLine="0" autoPict="0">
                <anchor moveWithCells="1">
                  <from>
                    <xdr:col>15</xdr:col>
                    <xdr:colOff>28575</xdr:colOff>
                    <xdr:row>219</xdr:row>
                    <xdr:rowOff>180975</xdr:rowOff>
                  </from>
                  <to>
                    <xdr:col>17</xdr:col>
                    <xdr:colOff>28575</xdr:colOff>
                    <xdr:row>221</xdr:row>
                    <xdr:rowOff>28575</xdr:rowOff>
                  </to>
                </anchor>
              </controlPr>
            </control>
          </mc:Choice>
        </mc:AlternateContent>
        <mc:AlternateContent xmlns:mc="http://schemas.openxmlformats.org/markup-compatibility/2006">
          <mc:Choice Requires="x14">
            <control shapeId="159838" r:id="rId72" name="Check Box 94">
              <controlPr defaultSize="0" autoFill="0" autoLine="0" autoPict="0">
                <anchor moveWithCells="1">
                  <from>
                    <xdr:col>21</xdr:col>
                    <xdr:colOff>28575</xdr:colOff>
                    <xdr:row>219</xdr:row>
                    <xdr:rowOff>161925</xdr:rowOff>
                  </from>
                  <to>
                    <xdr:col>22</xdr:col>
                    <xdr:colOff>152400</xdr:colOff>
                    <xdr:row>221</xdr:row>
                    <xdr:rowOff>28575</xdr:rowOff>
                  </to>
                </anchor>
              </controlPr>
            </control>
          </mc:Choice>
        </mc:AlternateContent>
        <mc:AlternateContent xmlns:mc="http://schemas.openxmlformats.org/markup-compatibility/2006">
          <mc:Choice Requires="x14">
            <control shapeId="159839" r:id="rId73" name="Check Box 95">
              <controlPr defaultSize="0" autoFill="0" autoLine="0" autoPict="0">
                <anchor moveWithCells="1">
                  <from>
                    <xdr:col>33</xdr:col>
                    <xdr:colOff>28575</xdr:colOff>
                    <xdr:row>219</xdr:row>
                    <xdr:rowOff>180975</xdr:rowOff>
                  </from>
                  <to>
                    <xdr:col>34</xdr:col>
                    <xdr:colOff>76200</xdr:colOff>
                    <xdr:row>221</xdr:row>
                    <xdr:rowOff>9525</xdr:rowOff>
                  </to>
                </anchor>
              </controlPr>
            </control>
          </mc:Choice>
        </mc:AlternateContent>
        <mc:AlternateContent xmlns:mc="http://schemas.openxmlformats.org/markup-compatibility/2006">
          <mc:Choice Requires="x14">
            <control shapeId="159840" r:id="rId74" name="Check Box 96">
              <controlPr defaultSize="0" autoFill="0" autoLine="0" autoPict="0">
                <anchor moveWithCells="1">
                  <from>
                    <xdr:col>17</xdr:col>
                    <xdr:colOff>19050</xdr:colOff>
                    <xdr:row>215</xdr:row>
                    <xdr:rowOff>0</xdr:rowOff>
                  </from>
                  <to>
                    <xdr:col>18</xdr:col>
                    <xdr:colOff>171450</xdr:colOff>
                    <xdr:row>216</xdr:row>
                    <xdr:rowOff>28575</xdr:rowOff>
                  </to>
                </anchor>
              </controlPr>
            </control>
          </mc:Choice>
        </mc:AlternateContent>
        <mc:AlternateContent xmlns:mc="http://schemas.openxmlformats.org/markup-compatibility/2006">
          <mc:Choice Requires="x14">
            <control shapeId="159841" r:id="rId75" name="Check Box 97">
              <controlPr defaultSize="0" autoFill="0" autoLine="0" autoPict="0">
                <anchor moveWithCells="1">
                  <from>
                    <xdr:col>19</xdr:col>
                    <xdr:colOff>28575</xdr:colOff>
                    <xdr:row>215</xdr:row>
                    <xdr:rowOff>0</xdr:rowOff>
                  </from>
                  <to>
                    <xdr:col>21</xdr:col>
                    <xdr:colOff>28575</xdr:colOff>
                    <xdr:row>216</xdr:row>
                    <xdr:rowOff>38100</xdr:rowOff>
                  </to>
                </anchor>
              </controlPr>
            </control>
          </mc:Choice>
        </mc:AlternateContent>
        <mc:AlternateContent xmlns:mc="http://schemas.openxmlformats.org/markup-compatibility/2006">
          <mc:Choice Requires="x14">
            <control shapeId="159842" r:id="rId76" name="Check Box 98">
              <controlPr defaultSize="0" autoFill="0" autoLine="0" autoPict="0">
                <anchor moveWithCells="1">
                  <from>
                    <xdr:col>17</xdr:col>
                    <xdr:colOff>19050</xdr:colOff>
                    <xdr:row>216</xdr:row>
                    <xdr:rowOff>0</xdr:rowOff>
                  </from>
                  <to>
                    <xdr:col>18</xdr:col>
                    <xdr:colOff>171450</xdr:colOff>
                    <xdr:row>217</xdr:row>
                    <xdr:rowOff>28575</xdr:rowOff>
                  </to>
                </anchor>
              </controlPr>
            </control>
          </mc:Choice>
        </mc:AlternateContent>
        <mc:AlternateContent xmlns:mc="http://schemas.openxmlformats.org/markup-compatibility/2006">
          <mc:Choice Requires="x14">
            <control shapeId="159843" r:id="rId77" name="Check Box 99">
              <controlPr defaultSize="0" autoFill="0" autoLine="0" autoPict="0">
                <anchor moveWithCells="1">
                  <from>
                    <xdr:col>19</xdr:col>
                    <xdr:colOff>28575</xdr:colOff>
                    <xdr:row>216</xdr:row>
                    <xdr:rowOff>0</xdr:rowOff>
                  </from>
                  <to>
                    <xdr:col>21</xdr:col>
                    <xdr:colOff>28575</xdr:colOff>
                    <xdr:row>217</xdr:row>
                    <xdr:rowOff>38100</xdr:rowOff>
                  </to>
                </anchor>
              </controlPr>
            </control>
          </mc:Choice>
        </mc:AlternateContent>
        <mc:AlternateContent xmlns:mc="http://schemas.openxmlformats.org/markup-compatibility/2006">
          <mc:Choice Requires="x14">
            <control shapeId="159844" r:id="rId78" name="Check Box 100">
              <controlPr defaultSize="0" autoFill="0" autoLine="0" autoPict="0">
                <anchor moveWithCells="1">
                  <from>
                    <xdr:col>17</xdr:col>
                    <xdr:colOff>19050</xdr:colOff>
                    <xdr:row>217</xdr:row>
                    <xdr:rowOff>0</xdr:rowOff>
                  </from>
                  <to>
                    <xdr:col>18</xdr:col>
                    <xdr:colOff>171450</xdr:colOff>
                    <xdr:row>218</xdr:row>
                    <xdr:rowOff>28575</xdr:rowOff>
                  </to>
                </anchor>
              </controlPr>
            </control>
          </mc:Choice>
        </mc:AlternateContent>
        <mc:AlternateContent xmlns:mc="http://schemas.openxmlformats.org/markup-compatibility/2006">
          <mc:Choice Requires="x14">
            <control shapeId="159845" r:id="rId79" name="Check Box 101">
              <controlPr defaultSize="0" autoFill="0" autoLine="0" autoPict="0">
                <anchor moveWithCells="1">
                  <from>
                    <xdr:col>19</xdr:col>
                    <xdr:colOff>28575</xdr:colOff>
                    <xdr:row>217</xdr:row>
                    <xdr:rowOff>0</xdr:rowOff>
                  </from>
                  <to>
                    <xdr:col>21</xdr:col>
                    <xdr:colOff>28575</xdr:colOff>
                    <xdr:row>218</xdr:row>
                    <xdr:rowOff>38100</xdr:rowOff>
                  </to>
                </anchor>
              </controlPr>
            </control>
          </mc:Choice>
        </mc:AlternateContent>
        <mc:AlternateContent xmlns:mc="http://schemas.openxmlformats.org/markup-compatibility/2006">
          <mc:Choice Requires="x14">
            <control shapeId="159846" r:id="rId80" name="Check Box 102">
              <controlPr defaultSize="0" autoFill="0" autoLine="0" autoPict="0">
                <anchor moveWithCells="1">
                  <from>
                    <xdr:col>17</xdr:col>
                    <xdr:colOff>19050</xdr:colOff>
                    <xdr:row>218</xdr:row>
                    <xdr:rowOff>0</xdr:rowOff>
                  </from>
                  <to>
                    <xdr:col>18</xdr:col>
                    <xdr:colOff>171450</xdr:colOff>
                    <xdr:row>219</xdr:row>
                    <xdr:rowOff>28575</xdr:rowOff>
                  </to>
                </anchor>
              </controlPr>
            </control>
          </mc:Choice>
        </mc:AlternateContent>
        <mc:AlternateContent xmlns:mc="http://schemas.openxmlformats.org/markup-compatibility/2006">
          <mc:Choice Requires="x14">
            <control shapeId="159847" r:id="rId81" name="Check Box 103">
              <controlPr defaultSize="0" autoFill="0" autoLine="0" autoPict="0">
                <anchor moveWithCells="1">
                  <from>
                    <xdr:col>19</xdr:col>
                    <xdr:colOff>28575</xdr:colOff>
                    <xdr:row>218</xdr:row>
                    <xdr:rowOff>0</xdr:rowOff>
                  </from>
                  <to>
                    <xdr:col>21</xdr:col>
                    <xdr:colOff>28575</xdr:colOff>
                    <xdr:row>219</xdr:row>
                    <xdr:rowOff>38100</xdr:rowOff>
                  </to>
                </anchor>
              </controlPr>
            </control>
          </mc:Choice>
        </mc:AlternateContent>
        <mc:AlternateContent xmlns:mc="http://schemas.openxmlformats.org/markup-compatibility/2006">
          <mc:Choice Requires="x14">
            <control shapeId="159848" r:id="rId82" name="Check Box 104">
              <controlPr defaultSize="0" autoFill="0" autoLine="0" autoPict="0">
                <anchor moveWithCells="1">
                  <from>
                    <xdr:col>17</xdr:col>
                    <xdr:colOff>19050</xdr:colOff>
                    <xdr:row>219</xdr:row>
                    <xdr:rowOff>0</xdr:rowOff>
                  </from>
                  <to>
                    <xdr:col>18</xdr:col>
                    <xdr:colOff>171450</xdr:colOff>
                    <xdr:row>220</xdr:row>
                    <xdr:rowOff>28575</xdr:rowOff>
                  </to>
                </anchor>
              </controlPr>
            </control>
          </mc:Choice>
        </mc:AlternateContent>
        <mc:AlternateContent xmlns:mc="http://schemas.openxmlformats.org/markup-compatibility/2006">
          <mc:Choice Requires="x14">
            <control shapeId="159849" r:id="rId83" name="Check Box 105">
              <controlPr defaultSize="0" autoFill="0" autoLine="0" autoPict="0">
                <anchor moveWithCells="1">
                  <from>
                    <xdr:col>19</xdr:col>
                    <xdr:colOff>28575</xdr:colOff>
                    <xdr:row>219</xdr:row>
                    <xdr:rowOff>0</xdr:rowOff>
                  </from>
                  <to>
                    <xdr:col>21</xdr:col>
                    <xdr:colOff>28575</xdr:colOff>
                    <xdr:row>220</xdr:row>
                    <xdr:rowOff>38100</xdr:rowOff>
                  </to>
                </anchor>
              </controlPr>
            </control>
          </mc:Choice>
        </mc:AlternateContent>
        <mc:AlternateContent xmlns:mc="http://schemas.openxmlformats.org/markup-compatibility/2006">
          <mc:Choice Requires="x14">
            <control shapeId="159850" r:id="rId84" name="Check Box 106">
              <controlPr defaultSize="0" autoFill="0" autoLine="0" autoPict="0">
                <anchor moveWithCells="1">
                  <from>
                    <xdr:col>19</xdr:col>
                    <xdr:colOff>28575</xdr:colOff>
                    <xdr:row>219</xdr:row>
                    <xdr:rowOff>171450</xdr:rowOff>
                  </from>
                  <to>
                    <xdr:col>20</xdr:col>
                    <xdr:colOff>171450</xdr:colOff>
                    <xdr:row>221</xdr:row>
                    <xdr:rowOff>9525</xdr:rowOff>
                  </to>
                </anchor>
              </controlPr>
            </control>
          </mc:Choice>
        </mc:AlternateContent>
        <mc:AlternateContent xmlns:mc="http://schemas.openxmlformats.org/markup-compatibility/2006">
          <mc:Choice Requires="x14">
            <control shapeId="159851" r:id="rId85" name="Check Box 107">
              <controlPr defaultSize="0" autoFill="0" autoLine="0" autoPict="0">
                <anchor moveWithCells="1">
                  <from>
                    <xdr:col>17</xdr:col>
                    <xdr:colOff>28575</xdr:colOff>
                    <xdr:row>219</xdr:row>
                    <xdr:rowOff>180975</xdr:rowOff>
                  </from>
                  <to>
                    <xdr:col>19</xdr:col>
                    <xdr:colOff>28575</xdr:colOff>
                    <xdr:row>221</xdr:row>
                    <xdr:rowOff>28575</xdr:rowOff>
                  </to>
                </anchor>
              </controlPr>
            </control>
          </mc:Choice>
        </mc:AlternateContent>
        <mc:AlternateContent xmlns:mc="http://schemas.openxmlformats.org/markup-compatibility/2006">
          <mc:Choice Requires="x14">
            <control shapeId="159852" r:id="rId86" name="Check Box 108">
              <controlPr defaultSize="0" autoFill="0" autoLine="0" autoPict="0">
                <anchor moveWithCells="1">
                  <from>
                    <xdr:col>22</xdr:col>
                    <xdr:colOff>28575</xdr:colOff>
                    <xdr:row>225</xdr:row>
                    <xdr:rowOff>0</xdr:rowOff>
                  </from>
                  <to>
                    <xdr:col>24</xdr:col>
                    <xdr:colOff>38100</xdr:colOff>
                    <xdr:row>226</xdr:row>
                    <xdr:rowOff>38100</xdr:rowOff>
                  </to>
                </anchor>
              </controlPr>
            </control>
          </mc:Choice>
        </mc:AlternateContent>
        <mc:AlternateContent xmlns:mc="http://schemas.openxmlformats.org/markup-compatibility/2006">
          <mc:Choice Requires="x14">
            <control shapeId="159853" r:id="rId87" name="Check Box 109">
              <controlPr defaultSize="0" autoFill="0" autoLine="0" autoPict="0">
                <anchor moveWithCells="1">
                  <from>
                    <xdr:col>25</xdr:col>
                    <xdr:colOff>28575</xdr:colOff>
                    <xdr:row>225</xdr:row>
                    <xdr:rowOff>0</xdr:rowOff>
                  </from>
                  <to>
                    <xdr:col>27</xdr:col>
                    <xdr:colOff>142875</xdr:colOff>
                    <xdr:row>226</xdr:row>
                    <xdr:rowOff>38100</xdr:rowOff>
                  </to>
                </anchor>
              </controlPr>
            </control>
          </mc:Choice>
        </mc:AlternateContent>
        <mc:AlternateContent xmlns:mc="http://schemas.openxmlformats.org/markup-compatibility/2006">
          <mc:Choice Requires="x14">
            <control shapeId="159854" r:id="rId88" name="Check Box 110">
              <controlPr defaultSize="0" autoFill="0" autoLine="0" autoPict="0">
                <anchor moveWithCells="1">
                  <from>
                    <xdr:col>28</xdr:col>
                    <xdr:colOff>47625</xdr:colOff>
                    <xdr:row>225</xdr:row>
                    <xdr:rowOff>0</xdr:rowOff>
                  </from>
                  <to>
                    <xdr:col>30</xdr:col>
                    <xdr:colOff>171450</xdr:colOff>
                    <xdr:row>226</xdr:row>
                    <xdr:rowOff>38100</xdr:rowOff>
                  </to>
                </anchor>
              </controlPr>
            </control>
          </mc:Choice>
        </mc:AlternateContent>
        <mc:AlternateContent xmlns:mc="http://schemas.openxmlformats.org/markup-compatibility/2006">
          <mc:Choice Requires="x14">
            <control shapeId="159855" r:id="rId89" name="Check Box 111">
              <controlPr defaultSize="0" autoFill="0" autoLine="0" autoPict="0">
                <anchor moveWithCells="1">
                  <from>
                    <xdr:col>31</xdr:col>
                    <xdr:colOff>28575</xdr:colOff>
                    <xdr:row>225</xdr:row>
                    <xdr:rowOff>0</xdr:rowOff>
                  </from>
                  <to>
                    <xdr:col>33</xdr:col>
                    <xdr:colOff>171450</xdr:colOff>
                    <xdr:row>226</xdr:row>
                    <xdr:rowOff>38100</xdr:rowOff>
                  </to>
                </anchor>
              </controlPr>
            </control>
          </mc:Choice>
        </mc:AlternateContent>
        <mc:AlternateContent xmlns:mc="http://schemas.openxmlformats.org/markup-compatibility/2006">
          <mc:Choice Requires="x14">
            <control shapeId="159856" r:id="rId90" name="Check Box 112">
              <controlPr defaultSize="0" autoFill="0" autoLine="0" autoPict="0">
                <anchor moveWithCells="1">
                  <from>
                    <xdr:col>22</xdr:col>
                    <xdr:colOff>28575</xdr:colOff>
                    <xdr:row>225</xdr:row>
                    <xdr:rowOff>171450</xdr:rowOff>
                  </from>
                  <to>
                    <xdr:col>24</xdr:col>
                    <xdr:colOff>38100</xdr:colOff>
                    <xdr:row>227</xdr:row>
                    <xdr:rowOff>19050</xdr:rowOff>
                  </to>
                </anchor>
              </controlPr>
            </control>
          </mc:Choice>
        </mc:AlternateContent>
        <mc:AlternateContent xmlns:mc="http://schemas.openxmlformats.org/markup-compatibility/2006">
          <mc:Choice Requires="x14">
            <control shapeId="159857" r:id="rId91" name="Check Box 113">
              <controlPr defaultSize="0" autoFill="0" autoLine="0" autoPict="0">
                <anchor moveWithCells="1">
                  <from>
                    <xdr:col>25</xdr:col>
                    <xdr:colOff>28575</xdr:colOff>
                    <xdr:row>226</xdr:row>
                    <xdr:rowOff>0</xdr:rowOff>
                  </from>
                  <to>
                    <xdr:col>27</xdr:col>
                    <xdr:colOff>142875</xdr:colOff>
                    <xdr:row>227</xdr:row>
                    <xdr:rowOff>38100</xdr:rowOff>
                  </to>
                </anchor>
              </controlPr>
            </control>
          </mc:Choice>
        </mc:AlternateContent>
        <mc:AlternateContent xmlns:mc="http://schemas.openxmlformats.org/markup-compatibility/2006">
          <mc:Choice Requires="x14">
            <control shapeId="159858" r:id="rId92" name="Check Box 114">
              <controlPr defaultSize="0" autoFill="0" autoLine="0" autoPict="0">
                <anchor moveWithCells="1">
                  <from>
                    <xdr:col>28</xdr:col>
                    <xdr:colOff>47625</xdr:colOff>
                    <xdr:row>226</xdr:row>
                    <xdr:rowOff>0</xdr:rowOff>
                  </from>
                  <to>
                    <xdr:col>30</xdr:col>
                    <xdr:colOff>171450</xdr:colOff>
                    <xdr:row>227</xdr:row>
                    <xdr:rowOff>38100</xdr:rowOff>
                  </to>
                </anchor>
              </controlPr>
            </control>
          </mc:Choice>
        </mc:AlternateContent>
        <mc:AlternateContent xmlns:mc="http://schemas.openxmlformats.org/markup-compatibility/2006">
          <mc:Choice Requires="x14">
            <control shapeId="159859" r:id="rId93" name="Check Box 115">
              <controlPr defaultSize="0" autoFill="0" autoLine="0" autoPict="0">
                <anchor moveWithCells="1">
                  <from>
                    <xdr:col>31</xdr:col>
                    <xdr:colOff>28575</xdr:colOff>
                    <xdr:row>226</xdr:row>
                    <xdr:rowOff>0</xdr:rowOff>
                  </from>
                  <to>
                    <xdr:col>33</xdr:col>
                    <xdr:colOff>171450</xdr:colOff>
                    <xdr:row>227</xdr:row>
                    <xdr:rowOff>38100</xdr:rowOff>
                  </to>
                </anchor>
              </controlPr>
            </control>
          </mc:Choice>
        </mc:AlternateContent>
        <mc:AlternateContent xmlns:mc="http://schemas.openxmlformats.org/markup-compatibility/2006">
          <mc:Choice Requires="x14">
            <control shapeId="159860" r:id="rId94" name="Check Box 116">
              <controlPr defaultSize="0" autoFill="0" autoLine="0" autoPict="0">
                <anchor moveWithCells="1">
                  <from>
                    <xdr:col>22</xdr:col>
                    <xdr:colOff>28575</xdr:colOff>
                    <xdr:row>227</xdr:row>
                    <xdr:rowOff>0</xdr:rowOff>
                  </from>
                  <to>
                    <xdr:col>24</xdr:col>
                    <xdr:colOff>38100</xdr:colOff>
                    <xdr:row>228</xdr:row>
                    <xdr:rowOff>38100</xdr:rowOff>
                  </to>
                </anchor>
              </controlPr>
            </control>
          </mc:Choice>
        </mc:AlternateContent>
        <mc:AlternateContent xmlns:mc="http://schemas.openxmlformats.org/markup-compatibility/2006">
          <mc:Choice Requires="x14">
            <control shapeId="159861" r:id="rId95" name="Check Box 117">
              <controlPr defaultSize="0" autoFill="0" autoLine="0" autoPict="0">
                <anchor moveWithCells="1">
                  <from>
                    <xdr:col>25</xdr:col>
                    <xdr:colOff>28575</xdr:colOff>
                    <xdr:row>227</xdr:row>
                    <xdr:rowOff>0</xdr:rowOff>
                  </from>
                  <to>
                    <xdr:col>27</xdr:col>
                    <xdr:colOff>142875</xdr:colOff>
                    <xdr:row>228</xdr:row>
                    <xdr:rowOff>38100</xdr:rowOff>
                  </to>
                </anchor>
              </controlPr>
            </control>
          </mc:Choice>
        </mc:AlternateContent>
        <mc:AlternateContent xmlns:mc="http://schemas.openxmlformats.org/markup-compatibility/2006">
          <mc:Choice Requires="x14">
            <control shapeId="159862" r:id="rId96" name="Check Box 118">
              <controlPr defaultSize="0" autoFill="0" autoLine="0" autoPict="0">
                <anchor moveWithCells="1">
                  <from>
                    <xdr:col>28</xdr:col>
                    <xdr:colOff>47625</xdr:colOff>
                    <xdr:row>227</xdr:row>
                    <xdr:rowOff>0</xdr:rowOff>
                  </from>
                  <to>
                    <xdr:col>30</xdr:col>
                    <xdr:colOff>171450</xdr:colOff>
                    <xdr:row>228</xdr:row>
                    <xdr:rowOff>38100</xdr:rowOff>
                  </to>
                </anchor>
              </controlPr>
            </control>
          </mc:Choice>
        </mc:AlternateContent>
        <mc:AlternateContent xmlns:mc="http://schemas.openxmlformats.org/markup-compatibility/2006">
          <mc:Choice Requires="x14">
            <control shapeId="159863" r:id="rId97" name="Check Box 119">
              <controlPr defaultSize="0" autoFill="0" autoLine="0" autoPict="0">
                <anchor moveWithCells="1">
                  <from>
                    <xdr:col>31</xdr:col>
                    <xdr:colOff>28575</xdr:colOff>
                    <xdr:row>227</xdr:row>
                    <xdr:rowOff>0</xdr:rowOff>
                  </from>
                  <to>
                    <xdr:col>33</xdr:col>
                    <xdr:colOff>171450</xdr:colOff>
                    <xdr:row>228</xdr:row>
                    <xdr:rowOff>38100</xdr:rowOff>
                  </to>
                </anchor>
              </controlPr>
            </control>
          </mc:Choice>
        </mc:AlternateContent>
        <mc:AlternateContent xmlns:mc="http://schemas.openxmlformats.org/markup-compatibility/2006">
          <mc:Choice Requires="x14">
            <control shapeId="159864" r:id="rId98" name="Check Box 120">
              <controlPr defaultSize="0" autoFill="0" autoLine="0" autoPict="0">
                <anchor moveWithCells="1">
                  <from>
                    <xdr:col>22</xdr:col>
                    <xdr:colOff>28575</xdr:colOff>
                    <xdr:row>228</xdr:row>
                    <xdr:rowOff>0</xdr:rowOff>
                  </from>
                  <to>
                    <xdr:col>24</xdr:col>
                    <xdr:colOff>38100</xdr:colOff>
                    <xdr:row>229</xdr:row>
                    <xdr:rowOff>38100</xdr:rowOff>
                  </to>
                </anchor>
              </controlPr>
            </control>
          </mc:Choice>
        </mc:AlternateContent>
        <mc:AlternateContent xmlns:mc="http://schemas.openxmlformats.org/markup-compatibility/2006">
          <mc:Choice Requires="x14">
            <control shapeId="159865" r:id="rId99" name="Check Box 121">
              <controlPr defaultSize="0" autoFill="0" autoLine="0" autoPict="0">
                <anchor moveWithCells="1">
                  <from>
                    <xdr:col>25</xdr:col>
                    <xdr:colOff>28575</xdr:colOff>
                    <xdr:row>228</xdr:row>
                    <xdr:rowOff>0</xdr:rowOff>
                  </from>
                  <to>
                    <xdr:col>27</xdr:col>
                    <xdr:colOff>142875</xdr:colOff>
                    <xdr:row>229</xdr:row>
                    <xdr:rowOff>38100</xdr:rowOff>
                  </to>
                </anchor>
              </controlPr>
            </control>
          </mc:Choice>
        </mc:AlternateContent>
        <mc:AlternateContent xmlns:mc="http://schemas.openxmlformats.org/markup-compatibility/2006">
          <mc:Choice Requires="x14">
            <control shapeId="159866" r:id="rId100" name="Check Box 122">
              <controlPr defaultSize="0" autoFill="0" autoLine="0" autoPict="0">
                <anchor moveWithCells="1">
                  <from>
                    <xdr:col>28</xdr:col>
                    <xdr:colOff>47625</xdr:colOff>
                    <xdr:row>228</xdr:row>
                    <xdr:rowOff>0</xdr:rowOff>
                  </from>
                  <to>
                    <xdr:col>30</xdr:col>
                    <xdr:colOff>171450</xdr:colOff>
                    <xdr:row>229</xdr:row>
                    <xdr:rowOff>38100</xdr:rowOff>
                  </to>
                </anchor>
              </controlPr>
            </control>
          </mc:Choice>
        </mc:AlternateContent>
        <mc:AlternateContent xmlns:mc="http://schemas.openxmlformats.org/markup-compatibility/2006">
          <mc:Choice Requires="x14">
            <control shapeId="159867" r:id="rId101" name="Check Box 123">
              <controlPr defaultSize="0" autoFill="0" autoLine="0" autoPict="0">
                <anchor moveWithCells="1">
                  <from>
                    <xdr:col>31</xdr:col>
                    <xdr:colOff>28575</xdr:colOff>
                    <xdr:row>228</xdr:row>
                    <xdr:rowOff>0</xdr:rowOff>
                  </from>
                  <to>
                    <xdr:col>33</xdr:col>
                    <xdr:colOff>171450</xdr:colOff>
                    <xdr:row>229</xdr:row>
                    <xdr:rowOff>38100</xdr:rowOff>
                  </to>
                </anchor>
              </controlPr>
            </control>
          </mc:Choice>
        </mc:AlternateContent>
        <mc:AlternateContent xmlns:mc="http://schemas.openxmlformats.org/markup-compatibility/2006">
          <mc:Choice Requires="x14">
            <control shapeId="159868" r:id="rId102" name="Check Box 124">
              <controlPr defaultSize="0" autoFill="0" autoLine="0" autoPict="0">
                <anchor moveWithCells="1">
                  <from>
                    <xdr:col>9</xdr:col>
                    <xdr:colOff>19050</xdr:colOff>
                    <xdr:row>257</xdr:row>
                    <xdr:rowOff>9525</xdr:rowOff>
                  </from>
                  <to>
                    <xdr:col>11</xdr:col>
                    <xdr:colOff>95250</xdr:colOff>
                    <xdr:row>258</xdr:row>
                    <xdr:rowOff>28575</xdr:rowOff>
                  </to>
                </anchor>
              </controlPr>
            </control>
          </mc:Choice>
        </mc:AlternateContent>
        <mc:AlternateContent xmlns:mc="http://schemas.openxmlformats.org/markup-compatibility/2006">
          <mc:Choice Requires="x14">
            <control shapeId="159869" r:id="rId103" name="Check Box 125">
              <controlPr defaultSize="0" autoFill="0" autoLine="0" autoPict="0">
                <anchor moveWithCells="1">
                  <from>
                    <xdr:col>20</xdr:col>
                    <xdr:colOff>142875</xdr:colOff>
                    <xdr:row>257</xdr:row>
                    <xdr:rowOff>0</xdr:rowOff>
                  </from>
                  <to>
                    <xdr:col>22</xdr:col>
                    <xdr:colOff>228600</xdr:colOff>
                    <xdr:row>258</xdr:row>
                    <xdr:rowOff>28575</xdr:rowOff>
                  </to>
                </anchor>
              </controlPr>
            </control>
          </mc:Choice>
        </mc:AlternateContent>
        <mc:AlternateContent xmlns:mc="http://schemas.openxmlformats.org/markup-compatibility/2006">
          <mc:Choice Requires="x14">
            <control shapeId="159870" r:id="rId104" name="Check Box 126">
              <controlPr defaultSize="0" autoFill="0" autoLine="0" autoPict="0">
                <anchor moveWithCells="1">
                  <from>
                    <xdr:col>20</xdr:col>
                    <xdr:colOff>123825</xdr:colOff>
                    <xdr:row>253</xdr:row>
                    <xdr:rowOff>0</xdr:rowOff>
                  </from>
                  <to>
                    <xdr:col>25</xdr:col>
                    <xdr:colOff>152400</xdr:colOff>
                    <xdr:row>254</xdr:row>
                    <xdr:rowOff>9525</xdr:rowOff>
                  </to>
                </anchor>
              </controlPr>
            </control>
          </mc:Choice>
        </mc:AlternateContent>
        <mc:AlternateContent xmlns:mc="http://schemas.openxmlformats.org/markup-compatibility/2006">
          <mc:Choice Requires="x14">
            <control shapeId="159871" r:id="rId105" name="Check Box 127">
              <controlPr defaultSize="0" autoFill="0" autoLine="0" autoPict="0">
                <anchor moveWithCells="1">
                  <from>
                    <xdr:col>9</xdr:col>
                    <xdr:colOff>0</xdr:colOff>
                    <xdr:row>254</xdr:row>
                    <xdr:rowOff>152400</xdr:rowOff>
                  </from>
                  <to>
                    <xdr:col>11</xdr:col>
                    <xdr:colOff>266700</xdr:colOff>
                    <xdr:row>256</xdr:row>
                    <xdr:rowOff>9525</xdr:rowOff>
                  </to>
                </anchor>
              </controlPr>
            </control>
          </mc:Choice>
        </mc:AlternateContent>
        <mc:AlternateContent xmlns:mc="http://schemas.openxmlformats.org/markup-compatibility/2006">
          <mc:Choice Requires="x14">
            <control shapeId="159872" r:id="rId106" name="Check Box 128">
              <controlPr defaultSize="0" autoFill="0" autoLine="0" autoPict="0">
                <anchor moveWithCells="1">
                  <from>
                    <xdr:col>20</xdr:col>
                    <xdr:colOff>123825</xdr:colOff>
                    <xdr:row>255</xdr:row>
                    <xdr:rowOff>0</xdr:rowOff>
                  </from>
                  <to>
                    <xdr:col>24</xdr:col>
                    <xdr:colOff>9525</xdr:colOff>
                    <xdr:row>256</xdr:row>
                    <xdr:rowOff>0</xdr:rowOff>
                  </to>
                </anchor>
              </controlPr>
            </control>
          </mc:Choice>
        </mc:AlternateContent>
        <mc:AlternateContent xmlns:mc="http://schemas.openxmlformats.org/markup-compatibility/2006">
          <mc:Choice Requires="x14">
            <control shapeId="159873" r:id="rId107" name="Check Box 129">
              <controlPr defaultSize="0" autoFill="0" autoLine="0" autoPict="0">
                <anchor moveWithCells="1">
                  <from>
                    <xdr:col>9</xdr:col>
                    <xdr:colOff>0</xdr:colOff>
                    <xdr:row>259</xdr:row>
                    <xdr:rowOff>0</xdr:rowOff>
                  </from>
                  <to>
                    <xdr:col>12</xdr:col>
                    <xdr:colOff>133350</xdr:colOff>
                    <xdr:row>259</xdr:row>
                    <xdr:rowOff>180975</xdr:rowOff>
                  </to>
                </anchor>
              </controlPr>
            </control>
          </mc:Choice>
        </mc:AlternateContent>
        <mc:AlternateContent xmlns:mc="http://schemas.openxmlformats.org/markup-compatibility/2006">
          <mc:Choice Requires="x14">
            <control shapeId="159874" r:id="rId108" name="Check Box 130">
              <controlPr defaultSize="0" autoFill="0" autoLine="0" autoPict="0">
                <anchor moveWithCells="1">
                  <from>
                    <xdr:col>20</xdr:col>
                    <xdr:colOff>142875</xdr:colOff>
                    <xdr:row>259</xdr:row>
                    <xdr:rowOff>0</xdr:rowOff>
                  </from>
                  <to>
                    <xdr:col>28</xdr:col>
                    <xdr:colOff>57150</xdr:colOff>
                    <xdr:row>259</xdr:row>
                    <xdr:rowOff>180975</xdr:rowOff>
                  </to>
                </anchor>
              </controlPr>
            </control>
          </mc:Choice>
        </mc:AlternateContent>
        <mc:AlternateContent xmlns:mc="http://schemas.openxmlformats.org/markup-compatibility/2006">
          <mc:Choice Requires="x14">
            <control shapeId="159875" r:id="rId109" name="Check Box 131">
              <controlPr defaultSize="0" autoFill="0" autoLine="0" autoPict="0">
                <anchor moveWithCells="1">
                  <from>
                    <xdr:col>17</xdr:col>
                    <xdr:colOff>19050</xdr:colOff>
                    <xdr:row>119</xdr:row>
                    <xdr:rowOff>9525</xdr:rowOff>
                  </from>
                  <to>
                    <xdr:col>23</xdr:col>
                    <xdr:colOff>38100</xdr:colOff>
                    <xdr:row>119</xdr:row>
                    <xdr:rowOff>180975</xdr:rowOff>
                  </to>
                </anchor>
              </controlPr>
            </control>
          </mc:Choice>
        </mc:AlternateContent>
        <mc:AlternateContent xmlns:mc="http://schemas.openxmlformats.org/markup-compatibility/2006">
          <mc:Choice Requires="x14">
            <control shapeId="159876" r:id="rId110" name="Check Box 132">
              <controlPr defaultSize="0" autoFill="0" autoLine="0" autoPict="0">
                <anchor moveWithCells="1">
                  <from>
                    <xdr:col>24</xdr:col>
                    <xdr:colOff>76200</xdr:colOff>
                    <xdr:row>119</xdr:row>
                    <xdr:rowOff>19050</xdr:rowOff>
                  </from>
                  <to>
                    <xdr:col>30</xdr:col>
                    <xdr:colOff>47625</xdr:colOff>
                    <xdr:row>120</xdr:row>
                    <xdr:rowOff>9525</xdr:rowOff>
                  </to>
                </anchor>
              </controlPr>
            </control>
          </mc:Choice>
        </mc:AlternateContent>
        <mc:AlternateContent xmlns:mc="http://schemas.openxmlformats.org/markup-compatibility/2006">
          <mc:Choice Requires="x14">
            <control shapeId="159877" r:id="rId111" name="Check Box 133">
              <controlPr defaultSize="0" autoFill="0" autoLine="0" autoPict="0">
                <anchor moveWithCells="1">
                  <from>
                    <xdr:col>30</xdr:col>
                    <xdr:colOff>152400</xdr:colOff>
                    <xdr:row>117</xdr:row>
                    <xdr:rowOff>171450</xdr:rowOff>
                  </from>
                  <to>
                    <xdr:col>34</xdr:col>
                    <xdr:colOff>133350</xdr:colOff>
                    <xdr:row>119</xdr:row>
                    <xdr:rowOff>0</xdr:rowOff>
                  </to>
                </anchor>
              </controlPr>
            </control>
          </mc:Choice>
        </mc:AlternateContent>
        <mc:AlternateContent xmlns:mc="http://schemas.openxmlformats.org/markup-compatibility/2006">
          <mc:Choice Requires="x14">
            <control shapeId="159878" r:id="rId112" name="Check Box 134">
              <controlPr defaultSize="0" autoFill="0" autoLine="0" autoPict="0">
                <anchor moveWithCells="1">
                  <from>
                    <xdr:col>31</xdr:col>
                    <xdr:colOff>0</xdr:colOff>
                    <xdr:row>119</xdr:row>
                    <xdr:rowOff>9525</xdr:rowOff>
                  </from>
                  <to>
                    <xdr:col>34</xdr:col>
                    <xdr:colOff>104775</xdr:colOff>
                    <xdr:row>120</xdr:row>
                    <xdr:rowOff>9525</xdr:rowOff>
                  </to>
                </anchor>
              </controlPr>
            </control>
          </mc:Choice>
        </mc:AlternateContent>
        <mc:AlternateContent xmlns:mc="http://schemas.openxmlformats.org/markup-compatibility/2006">
          <mc:Choice Requires="x14">
            <control shapeId="159879" r:id="rId113" name="Check Box 135">
              <controlPr defaultSize="0" autoFill="0" autoLine="0" autoPict="0">
                <anchor moveWithCells="1">
                  <from>
                    <xdr:col>8</xdr:col>
                    <xdr:colOff>57150</xdr:colOff>
                    <xdr:row>151</xdr:row>
                    <xdr:rowOff>161925</xdr:rowOff>
                  </from>
                  <to>
                    <xdr:col>13</xdr:col>
                    <xdr:colOff>95250</xdr:colOff>
                    <xdr:row>153</xdr:row>
                    <xdr:rowOff>38100</xdr:rowOff>
                  </to>
                </anchor>
              </controlPr>
            </control>
          </mc:Choice>
        </mc:AlternateContent>
        <mc:AlternateContent xmlns:mc="http://schemas.openxmlformats.org/markup-compatibility/2006">
          <mc:Choice Requires="x14">
            <control shapeId="159880" r:id="rId114" name="Check Box 136">
              <controlPr defaultSize="0" autoFill="0" autoLine="0" autoPict="0">
                <anchor moveWithCells="1">
                  <from>
                    <xdr:col>18</xdr:col>
                    <xdr:colOff>9525</xdr:colOff>
                    <xdr:row>151</xdr:row>
                    <xdr:rowOff>180975</xdr:rowOff>
                  </from>
                  <to>
                    <xdr:col>24</xdr:col>
                    <xdr:colOff>47625</xdr:colOff>
                    <xdr:row>153</xdr:row>
                    <xdr:rowOff>28575</xdr:rowOff>
                  </to>
                </anchor>
              </controlPr>
            </control>
          </mc:Choice>
        </mc:AlternateContent>
        <mc:AlternateContent xmlns:mc="http://schemas.openxmlformats.org/markup-compatibility/2006">
          <mc:Choice Requires="x14">
            <control shapeId="159888" r:id="rId115" name="Check Box 144">
              <controlPr defaultSize="0" autoFill="0" autoLine="0" autoPict="0">
                <anchor moveWithCells="1">
                  <from>
                    <xdr:col>24</xdr:col>
                    <xdr:colOff>28575</xdr:colOff>
                    <xdr:row>16</xdr:row>
                    <xdr:rowOff>19050</xdr:rowOff>
                  </from>
                  <to>
                    <xdr:col>26</xdr:col>
                    <xdr:colOff>142875</xdr:colOff>
                    <xdr:row>17</xdr:row>
                    <xdr:rowOff>9525</xdr:rowOff>
                  </to>
                </anchor>
              </controlPr>
            </control>
          </mc:Choice>
        </mc:AlternateContent>
        <mc:AlternateContent xmlns:mc="http://schemas.openxmlformats.org/markup-compatibility/2006">
          <mc:Choice Requires="x14">
            <control shapeId="159889" r:id="rId116" name="Check Box 145">
              <controlPr defaultSize="0" autoFill="0" autoLine="0" autoPict="0">
                <anchor moveWithCells="1">
                  <from>
                    <xdr:col>24</xdr:col>
                    <xdr:colOff>28575</xdr:colOff>
                    <xdr:row>17</xdr:row>
                    <xdr:rowOff>0</xdr:rowOff>
                  </from>
                  <to>
                    <xdr:col>26</xdr:col>
                    <xdr:colOff>142875</xdr:colOff>
                    <xdr:row>18</xdr:row>
                    <xdr:rowOff>0</xdr:rowOff>
                  </to>
                </anchor>
              </controlPr>
            </control>
          </mc:Choice>
        </mc:AlternateContent>
        <mc:AlternateContent xmlns:mc="http://schemas.openxmlformats.org/markup-compatibility/2006">
          <mc:Choice Requires="x14">
            <control shapeId="159890" r:id="rId117" name="Check Box 146">
              <controlPr defaultSize="0" autoFill="0" autoLine="0" autoPict="0">
                <anchor moveWithCells="1">
                  <from>
                    <xdr:col>26</xdr:col>
                    <xdr:colOff>142875</xdr:colOff>
                    <xdr:row>16</xdr:row>
                    <xdr:rowOff>28575</xdr:rowOff>
                  </from>
                  <to>
                    <xdr:col>29</xdr:col>
                    <xdr:colOff>180975</xdr:colOff>
                    <xdr:row>17</xdr:row>
                    <xdr:rowOff>0</xdr:rowOff>
                  </to>
                </anchor>
              </controlPr>
            </control>
          </mc:Choice>
        </mc:AlternateContent>
        <mc:AlternateContent xmlns:mc="http://schemas.openxmlformats.org/markup-compatibility/2006">
          <mc:Choice Requires="x14">
            <control shapeId="159891" r:id="rId118" name="Check Box 147">
              <controlPr defaultSize="0" autoFill="0" autoLine="0" autoPict="0">
                <anchor moveWithCells="1">
                  <from>
                    <xdr:col>26</xdr:col>
                    <xdr:colOff>142875</xdr:colOff>
                    <xdr:row>17</xdr:row>
                    <xdr:rowOff>0</xdr:rowOff>
                  </from>
                  <to>
                    <xdr:col>32</xdr:col>
                    <xdr:colOff>38100</xdr:colOff>
                    <xdr:row>17</xdr:row>
                    <xdr:rowOff>171450</xdr:rowOff>
                  </to>
                </anchor>
              </controlPr>
            </control>
          </mc:Choice>
        </mc:AlternateContent>
        <mc:AlternateContent xmlns:mc="http://schemas.openxmlformats.org/markup-compatibility/2006">
          <mc:Choice Requires="x14">
            <control shapeId="159894" r:id="rId119" name="Check Box 150">
              <controlPr defaultSize="0" autoFill="0" autoLine="0" autoPict="0">
                <anchor moveWithCells="1">
                  <from>
                    <xdr:col>7</xdr:col>
                    <xdr:colOff>161925</xdr:colOff>
                    <xdr:row>20</xdr:row>
                    <xdr:rowOff>66675</xdr:rowOff>
                  </from>
                  <to>
                    <xdr:col>18</xdr:col>
                    <xdr:colOff>85725</xdr:colOff>
                    <xdr:row>21</xdr:row>
                    <xdr:rowOff>104775</xdr:rowOff>
                  </to>
                </anchor>
              </controlPr>
            </control>
          </mc:Choice>
        </mc:AlternateContent>
        <mc:AlternateContent xmlns:mc="http://schemas.openxmlformats.org/markup-compatibility/2006">
          <mc:Choice Requires="x14">
            <control shapeId="159895" r:id="rId120" name="Check Box 151">
              <controlPr defaultSize="0" autoFill="0" autoLine="0" autoPict="0">
                <anchor moveWithCells="1">
                  <from>
                    <xdr:col>18</xdr:col>
                    <xdr:colOff>161925</xdr:colOff>
                    <xdr:row>20</xdr:row>
                    <xdr:rowOff>66675</xdr:rowOff>
                  </from>
                  <to>
                    <xdr:col>28</xdr:col>
                    <xdr:colOff>95250</xdr:colOff>
                    <xdr:row>21</xdr:row>
                    <xdr:rowOff>114300</xdr:rowOff>
                  </to>
                </anchor>
              </controlPr>
            </control>
          </mc:Choice>
        </mc:AlternateContent>
        <mc:AlternateContent xmlns:mc="http://schemas.openxmlformats.org/markup-compatibility/2006">
          <mc:Choice Requires="x14">
            <control shapeId="159897" r:id="rId121" name="Check Box 153">
              <controlPr defaultSize="0" autoFill="0" autoLine="0" autoPict="0">
                <anchor moveWithCells="1">
                  <from>
                    <xdr:col>9</xdr:col>
                    <xdr:colOff>0</xdr:colOff>
                    <xdr:row>261</xdr:row>
                    <xdr:rowOff>0</xdr:rowOff>
                  </from>
                  <to>
                    <xdr:col>13</xdr:col>
                    <xdr:colOff>19050</xdr:colOff>
                    <xdr:row>261</xdr:row>
                    <xdr:rowOff>180975</xdr:rowOff>
                  </to>
                </anchor>
              </controlPr>
            </control>
          </mc:Choice>
        </mc:AlternateContent>
        <mc:AlternateContent xmlns:mc="http://schemas.openxmlformats.org/markup-compatibility/2006">
          <mc:Choice Requires="x14">
            <control shapeId="159898" r:id="rId122" name="Check Box 154">
              <controlPr defaultSize="0" autoFill="0" autoLine="0" autoPict="0">
                <anchor moveWithCells="1">
                  <from>
                    <xdr:col>20</xdr:col>
                    <xdr:colOff>152400</xdr:colOff>
                    <xdr:row>261</xdr:row>
                    <xdr:rowOff>0</xdr:rowOff>
                  </from>
                  <to>
                    <xdr:col>24</xdr:col>
                    <xdr:colOff>152400</xdr:colOff>
                    <xdr:row>261</xdr:row>
                    <xdr:rowOff>180975</xdr:rowOff>
                  </to>
                </anchor>
              </controlPr>
            </control>
          </mc:Choice>
        </mc:AlternateContent>
        <mc:AlternateContent xmlns:mc="http://schemas.openxmlformats.org/markup-compatibility/2006">
          <mc:Choice Requires="x14">
            <control shapeId="159899" r:id="rId123" name="Check Box 155">
              <controlPr defaultSize="0" autoFill="0" autoLine="0" autoPict="0">
                <anchor moveWithCells="1">
                  <from>
                    <xdr:col>8</xdr:col>
                    <xdr:colOff>180975</xdr:colOff>
                    <xdr:row>263</xdr:row>
                    <xdr:rowOff>0</xdr:rowOff>
                  </from>
                  <to>
                    <xdr:col>13</xdr:col>
                    <xdr:colOff>9525</xdr:colOff>
                    <xdr:row>263</xdr:row>
                    <xdr:rowOff>180975</xdr:rowOff>
                  </to>
                </anchor>
              </controlPr>
            </control>
          </mc:Choice>
        </mc:AlternateContent>
        <mc:AlternateContent xmlns:mc="http://schemas.openxmlformats.org/markup-compatibility/2006">
          <mc:Choice Requires="x14">
            <control shapeId="159900" r:id="rId124" name="Check Box 156">
              <controlPr defaultSize="0" autoFill="0" autoLine="0" autoPict="0">
                <anchor moveWithCells="1">
                  <from>
                    <xdr:col>20</xdr:col>
                    <xdr:colOff>142875</xdr:colOff>
                    <xdr:row>263</xdr:row>
                    <xdr:rowOff>9525</xdr:rowOff>
                  </from>
                  <to>
                    <xdr:col>24</xdr:col>
                    <xdr:colOff>142875</xdr:colOff>
                    <xdr:row>264</xdr:row>
                    <xdr:rowOff>0</xdr:rowOff>
                  </to>
                </anchor>
              </controlPr>
            </control>
          </mc:Choice>
        </mc:AlternateContent>
        <mc:AlternateContent xmlns:mc="http://schemas.openxmlformats.org/markup-compatibility/2006">
          <mc:Choice Requires="x14">
            <control shapeId="159901" r:id="rId125" name="Check Box 157">
              <controlPr defaultSize="0" autoFill="0" autoLine="0" autoPict="0">
                <anchor moveWithCells="1">
                  <from>
                    <xdr:col>27</xdr:col>
                    <xdr:colOff>142875</xdr:colOff>
                    <xdr:row>261</xdr:row>
                    <xdr:rowOff>19050</xdr:rowOff>
                  </from>
                  <to>
                    <xdr:col>32</xdr:col>
                    <xdr:colOff>57150</xdr:colOff>
                    <xdr:row>262</xdr:row>
                    <xdr:rowOff>9525</xdr:rowOff>
                  </to>
                </anchor>
              </controlPr>
            </control>
          </mc:Choice>
        </mc:AlternateContent>
        <mc:AlternateContent xmlns:mc="http://schemas.openxmlformats.org/markup-compatibility/2006">
          <mc:Choice Requires="x14">
            <control shapeId="159902" r:id="rId126" name="Check Box 158">
              <controlPr defaultSize="0" autoFill="0" autoLine="0" autoPict="0">
                <anchor moveWithCells="1">
                  <from>
                    <xdr:col>27</xdr:col>
                    <xdr:colOff>133350</xdr:colOff>
                    <xdr:row>263</xdr:row>
                    <xdr:rowOff>9525</xdr:rowOff>
                  </from>
                  <to>
                    <xdr:col>32</xdr:col>
                    <xdr:colOff>57150</xdr:colOff>
                    <xdr:row>264</xdr:row>
                    <xdr:rowOff>0</xdr:rowOff>
                  </to>
                </anchor>
              </controlPr>
            </control>
          </mc:Choice>
        </mc:AlternateContent>
        <mc:AlternateContent xmlns:mc="http://schemas.openxmlformats.org/markup-compatibility/2006">
          <mc:Choice Requires="x14">
            <control shapeId="159914" r:id="rId127" name="Check Box 170">
              <controlPr defaultSize="0" autoFill="0" autoLine="0" autoPict="0">
                <anchor moveWithCells="1">
                  <from>
                    <xdr:col>32</xdr:col>
                    <xdr:colOff>0</xdr:colOff>
                    <xdr:row>20</xdr:row>
                    <xdr:rowOff>66675</xdr:rowOff>
                  </from>
                  <to>
                    <xdr:col>34</xdr:col>
                    <xdr:colOff>133350</xdr:colOff>
                    <xdr:row>21</xdr:row>
                    <xdr:rowOff>104775</xdr:rowOff>
                  </to>
                </anchor>
              </controlPr>
            </control>
          </mc:Choice>
        </mc:AlternateContent>
        <mc:AlternateContent xmlns:mc="http://schemas.openxmlformats.org/markup-compatibility/2006">
          <mc:Choice Requires="x14">
            <control shapeId="159916" r:id="rId128" name="Check Box 172">
              <controlPr defaultSize="0" autoFill="0" autoLine="0" autoPict="0">
                <anchor moveWithCells="1">
                  <from>
                    <xdr:col>7</xdr:col>
                    <xdr:colOff>47625</xdr:colOff>
                    <xdr:row>108</xdr:row>
                    <xdr:rowOff>95250</xdr:rowOff>
                  </from>
                  <to>
                    <xdr:col>9</xdr:col>
                    <xdr:colOff>142875</xdr:colOff>
                    <xdr:row>109</xdr:row>
                    <xdr:rowOff>114300</xdr:rowOff>
                  </to>
                </anchor>
              </controlPr>
            </control>
          </mc:Choice>
        </mc:AlternateContent>
        <mc:AlternateContent xmlns:mc="http://schemas.openxmlformats.org/markup-compatibility/2006">
          <mc:Choice Requires="x14">
            <control shapeId="159917" r:id="rId129" name="Check Box 173">
              <controlPr defaultSize="0" autoFill="0" autoLine="0" autoPict="0">
                <anchor moveWithCells="1">
                  <from>
                    <xdr:col>11</xdr:col>
                    <xdr:colOff>66675</xdr:colOff>
                    <xdr:row>108</xdr:row>
                    <xdr:rowOff>95250</xdr:rowOff>
                  </from>
                  <to>
                    <xdr:col>13</xdr:col>
                    <xdr:colOff>76200</xdr:colOff>
                    <xdr:row>109</xdr:row>
                    <xdr:rowOff>114300</xdr:rowOff>
                  </to>
                </anchor>
              </controlPr>
            </control>
          </mc:Choice>
        </mc:AlternateContent>
        <mc:AlternateContent xmlns:mc="http://schemas.openxmlformats.org/markup-compatibility/2006">
          <mc:Choice Requires="x14">
            <control shapeId="159918" r:id="rId130" name="Check Box 174">
              <controlPr defaultSize="0" autoFill="0" autoLine="0" autoPict="0">
                <anchor moveWithCells="1">
                  <from>
                    <xdr:col>7</xdr:col>
                    <xdr:colOff>47625</xdr:colOff>
                    <xdr:row>108</xdr:row>
                    <xdr:rowOff>95250</xdr:rowOff>
                  </from>
                  <to>
                    <xdr:col>9</xdr:col>
                    <xdr:colOff>142875</xdr:colOff>
                    <xdr:row>109</xdr:row>
                    <xdr:rowOff>114300</xdr:rowOff>
                  </to>
                </anchor>
              </controlPr>
            </control>
          </mc:Choice>
        </mc:AlternateContent>
        <mc:AlternateContent xmlns:mc="http://schemas.openxmlformats.org/markup-compatibility/2006">
          <mc:Choice Requires="x14">
            <control shapeId="159919" r:id="rId131" name="Check Box 175">
              <controlPr defaultSize="0" autoFill="0" autoLine="0" autoPict="0">
                <anchor moveWithCells="1">
                  <from>
                    <xdr:col>11</xdr:col>
                    <xdr:colOff>66675</xdr:colOff>
                    <xdr:row>108</xdr:row>
                    <xdr:rowOff>95250</xdr:rowOff>
                  </from>
                  <to>
                    <xdr:col>13</xdr:col>
                    <xdr:colOff>76200</xdr:colOff>
                    <xdr:row>109</xdr:row>
                    <xdr:rowOff>114300</xdr:rowOff>
                  </to>
                </anchor>
              </controlPr>
            </control>
          </mc:Choice>
        </mc:AlternateContent>
        <mc:AlternateContent xmlns:mc="http://schemas.openxmlformats.org/markup-compatibility/2006">
          <mc:Choice Requires="x14">
            <control shapeId="159920" r:id="rId132" name="Check Box 176">
              <controlPr defaultSize="0" autoFill="0" autoLine="0" autoPict="0">
                <anchor moveWithCells="1">
                  <from>
                    <xdr:col>15</xdr:col>
                    <xdr:colOff>9525</xdr:colOff>
                    <xdr:row>108</xdr:row>
                    <xdr:rowOff>171450</xdr:rowOff>
                  </from>
                  <to>
                    <xdr:col>19</xdr:col>
                    <xdr:colOff>47625</xdr:colOff>
                    <xdr:row>110</xdr:row>
                    <xdr:rowOff>28575</xdr:rowOff>
                  </to>
                </anchor>
              </controlPr>
            </control>
          </mc:Choice>
        </mc:AlternateContent>
        <mc:AlternateContent xmlns:mc="http://schemas.openxmlformats.org/markup-compatibility/2006">
          <mc:Choice Requires="x14">
            <control shapeId="159921" r:id="rId133" name="Check Box 177">
              <controlPr defaultSize="0" autoFill="0" autoLine="0" autoPict="0">
                <anchor moveWithCells="1">
                  <from>
                    <xdr:col>21</xdr:col>
                    <xdr:colOff>28575</xdr:colOff>
                    <xdr:row>108</xdr:row>
                    <xdr:rowOff>171450</xdr:rowOff>
                  </from>
                  <to>
                    <xdr:col>28</xdr:col>
                    <xdr:colOff>133350</xdr:colOff>
                    <xdr:row>110</xdr:row>
                    <xdr:rowOff>28575</xdr:rowOff>
                  </to>
                </anchor>
              </controlPr>
            </control>
          </mc:Choice>
        </mc:AlternateContent>
        <mc:AlternateContent xmlns:mc="http://schemas.openxmlformats.org/markup-compatibility/2006">
          <mc:Choice Requires="x14">
            <control shapeId="159922" r:id="rId134" name="Check Box 178">
              <controlPr defaultSize="0" autoFill="0" autoLine="0" autoPict="0">
                <anchor moveWithCells="1">
                  <from>
                    <xdr:col>7</xdr:col>
                    <xdr:colOff>47625</xdr:colOff>
                    <xdr:row>136</xdr:row>
                    <xdr:rowOff>76200</xdr:rowOff>
                  </from>
                  <to>
                    <xdr:col>20</xdr:col>
                    <xdr:colOff>171450</xdr:colOff>
                    <xdr:row>137</xdr:row>
                    <xdr:rowOff>123825</xdr:rowOff>
                  </to>
                </anchor>
              </controlPr>
            </control>
          </mc:Choice>
        </mc:AlternateContent>
        <mc:AlternateContent xmlns:mc="http://schemas.openxmlformats.org/markup-compatibility/2006">
          <mc:Choice Requires="x14">
            <control shapeId="159923" r:id="rId135" name="Check Box 179">
              <controlPr defaultSize="0" autoFill="0" autoLine="0" autoPict="0">
                <anchor moveWithCells="1">
                  <from>
                    <xdr:col>22</xdr:col>
                    <xdr:colOff>85725</xdr:colOff>
                    <xdr:row>136</xdr:row>
                    <xdr:rowOff>85725</xdr:rowOff>
                  </from>
                  <to>
                    <xdr:col>26</xdr:col>
                    <xdr:colOff>171450</xdr:colOff>
                    <xdr:row>137</xdr:row>
                    <xdr:rowOff>104775</xdr:rowOff>
                  </to>
                </anchor>
              </controlPr>
            </control>
          </mc:Choice>
        </mc:AlternateContent>
        <mc:AlternateContent xmlns:mc="http://schemas.openxmlformats.org/markup-compatibility/2006">
          <mc:Choice Requires="x14">
            <control shapeId="159924" r:id="rId136" name="Check Box 180">
              <controlPr defaultSize="0" autoFill="0" autoLine="0" autoPict="0">
                <anchor moveWithCells="1">
                  <from>
                    <xdr:col>7</xdr:col>
                    <xdr:colOff>47625</xdr:colOff>
                    <xdr:row>138</xdr:row>
                    <xdr:rowOff>95250</xdr:rowOff>
                  </from>
                  <to>
                    <xdr:col>9</xdr:col>
                    <xdr:colOff>142875</xdr:colOff>
                    <xdr:row>139</xdr:row>
                    <xdr:rowOff>114300</xdr:rowOff>
                  </to>
                </anchor>
              </controlPr>
            </control>
          </mc:Choice>
        </mc:AlternateContent>
        <mc:AlternateContent xmlns:mc="http://schemas.openxmlformats.org/markup-compatibility/2006">
          <mc:Choice Requires="x14">
            <control shapeId="159925" r:id="rId137" name="Check Box 181">
              <controlPr defaultSize="0" autoFill="0" autoLine="0" autoPict="0">
                <anchor moveWithCells="1">
                  <from>
                    <xdr:col>11</xdr:col>
                    <xdr:colOff>66675</xdr:colOff>
                    <xdr:row>138</xdr:row>
                    <xdr:rowOff>95250</xdr:rowOff>
                  </from>
                  <to>
                    <xdr:col>13</xdr:col>
                    <xdr:colOff>76200</xdr:colOff>
                    <xdr:row>139</xdr:row>
                    <xdr:rowOff>114300</xdr:rowOff>
                  </to>
                </anchor>
              </controlPr>
            </control>
          </mc:Choice>
        </mc:AlternateContent>
        <mc:AlternateContent xmlns:mc="http://schemas.openxmlformats.org/markup-compatibility/2006">
          <mc:Choice Requires="x14">
            <control shapeId="159926" r:id="rId138" name="Check Box 182">
              <controlPr defaultSize="0" autoFill="0" autoLine="0" autoPict="0">
                <anchor moveWithCells="1">
                  <from>
                    <xdr:col>15</xdr:col>
                    <xdr:colOff>123825</xdr:colOff>
                    <xdr:row>140</xdr:row>
                    <xdr:rowOff>0</xdr:rowOff>
                  </from>
                  <to>
                    <xdr:col>17</xdr:col>
                    <xdr:colOff>123825</xdr:colOff>
                    <xdr:row>141</xdr:row>
                    <xdr:rowOff>19050</xdr:rowOff>
                  </to>
                </anchor>
              </controlPr>
            </control>
          </mc:Choice>
        </mc:AlternateContent>
        <mc:AlternateContent xmlns:mc="http://schemas.openxmlformats.org/markup-compatibility/2006">
          <mc:Choice Requires="x14">
            <control shapeId="159928" r:id="rId139" name="Check Box 184">
              <controlPr defaultSize="0" autoFill="0" autoLine="0" autoPict="0">
                <anchor moveWithCells="1">
                  <from>
                    <xdr:col>15</xdr:col>
                    <xdr:colOff>114300</xdr:colOff>
                    <xdr:row>140</xdr:row>
                    <xdr:rowOff>180975</xdr:rowOff>
                  </from>
                  <to>
                    <xdr:col>17</xdr:col>
                    <xdr:colOff>114300</xdr:colOff>
                    <xdr:row>142</xdr:row>
                    <xdr:rowOff>9525</xdr:rowOff>
                  </to>
                </anchor>
              </controlPr>
            </control>
          </mc:Choice>
        </mc:AlternateContent>
        <mc:AlternateContent xmlns:mc="http://schemas.openxmlformats.org/markup-compatibility/2006">
          <mc:Choice Requires="x14">
            <control shapeId="159929" r:id="rId140" name="Check Box 185">
              <controlPr defaultSize="0" autoFill="0" autoLine="0" autoPict="0">
                <anchor moveWithCells="1">
                  <from>
                    <xdr:col>19</xdr:col>
                    <xdr:colOff>123825</xdr:colOff>
                    <xdr:row>140</xdr:row>
                    <xdr:rowOff>180975</xdr:rowOff>
                  </from>
                  <to>
                    <xdr:col>21</xdr:col>
                    <xdr:colOff>104775</xdr:colOff>
                    <xdr:row>142</xdr:row>
                    <xdr:rowOff>9525</xdr:rowOff>
                  </to>
                </anchor>
              </controlPr>
            </control>
          </mc:Choice>
        </mc:AlternateContent>
        <mc:AlternateContent xmlns:mc="http://schemas.openxmlformats.org/markup-compatibility/2006">
          <mc:Choice Requires="x14">
            <control shapeId="159930" r:id="rId141" name="Check Box 186">
              <controlPr defaultSize="0" autoFill="0" autoLine="0" autoPict="0">
                <anchor moveWithCells="1">
                  <from>
                    <xdr:col>15</xdr:col>
                    <xdr:colOff>114300</xdr:colOff>
                    <xdr:row>143</xdr:row>
                    <xdr:rowOff>28575</xdr:rowOff>
                  </from>
                  <to>
                    <xdr:col>17</xdr:col>
                    <xdr:colOff>123825</xdr:colOff>
                    <xdr:row>143</xdr:row>
                    <xdr:rowOff>161925</xdr:rowOff>
                  </to>
                </anchor>
              </controlPr>
            </control>
          </mc:Choice>
        </mc:AlternateContent>
        <mc:AlternateContent xmlns:mc="http://schemas.openxmlformats.org/markup-compatibility/2006">
          <mc:Choice Requires="x14">
            <control shapeId="159931" r:id="rId142" name="Check Box 187">
              <controlPr defaultSize="0" autoFill="0" autoLine="0" autoPict="0">
                <anchor moveWithCells="1">
                  <from>
                    <xdr:col>19</xdr:col>
                    <xdr:colOff>133350</xdr:colOff>
                    <xdr:row>142</xdr:row>
                    <xdr:rowOff>180975</xdr:rowOff>
                  </from>
                  <to>
                    <xdr:col>21</xdr:col>
                    <xdr:colOff>133350</xdr:colOff>
                    <xdr:row>144</xdr:row>
                    <xdr:rowOff>19050</xdr:rowOff>
                  </to>
                </anchor>
              </controlPr>
            </control>
          </mc:Choice>
        </mc:AlternateContent>
        <mc:AlternateContent xmlns:mc="http://schemas.openxmlformats.org/markup-compatibility/2006">
          <mc:Choice Requires="x14">
            <control shapeId="159932" r:id="rId143" name="Check Box 188">
              <controlPr defaultSize="0" autoFill="0" autoLine="0" autoPict="0">
                <anchor moveWithCells="1">
                  <from>
                    <xdr:col>19</xdr:col>
                    <xdr:colOff>123825</xdr:colOff>
                    <xdr:row>139</xdr:row>
                    <xdr:rowOff>180975</xdr:rowOff>
                  </from>
                  <to>
                    <xdr:col>21</xdr:col>
                    <xdr:colOff>123825</xdr:colOff>
                    <xdr:row>141</xdr:row>
                    <xdr:rowOff>19050</xdr:rowOff>
                  </to>
                </anchor>
              </controlPr>
            </control>
          </mc:Choice>
        </mc:AlternateContent>
        <mc:AlternateContent xmlns:mc="http://schemas.openxmlformats.org/markup-compatibility/2006">
          <mc:Choice Requires="x14">
            <control shapeId="159933" r:id="rId144" name="Check Box 189">
              <controlPr defaultSize="0" autoFill="0" autoLine="0" autoPict="0">
                <anchor moveWithCells="1">
                  <from>
                    <xdr:col>15</xdr:col>
                    <xdr:colOff>114300</xdr:colOff>
                    <xdr:row>142</xdr:row>
                    <xdr:rowOff>0</xdr:rowOff>
                  </from>
                  <to>
                    <xdr:col>17</xdr:col>
                    <xdr:colOff>114300</xdr:colOff>
                    <xdr:row>143</xdr:row>
                    <xdr:rowOff>19050</xdr:rowOff>
                  </to>
                </anchor>
              </controlPr>
            </control>
          </mc:Choice>
        </mc:AlternateContent>
        <mc:AlternateContent xmlns:mc="http://schemas.openxmlformats.org/markup-compatibility/2006">
          <mc:Choice Requires="x14">
            <control shapeId="159934" r:id="rId145" name="Check Box 190">
              <controlPr defaultSize="0" autoFill="0" autoLine="0" autoPict="0">
                <anchor moveWithCells="1">
                  <from>
                    <xdr:col>19</xdr:col>
                    <xdr:colOff>123825</xdr:colOff>
                    <xdr:row>141</xdr:row>
                    <xdr:rowOff>180975</xdr:rowOff>
                  </from>
                  <to>
                    <xdr:col>21</xdr:col>
                    <xdr:colOff>123825</xdr:colOff>
                    <xdr:row>143</xdr:row>
                    <xdr:rowOff>19050</xdr:rowOff>
                  </to>
                </anchor>
              </controlPr>
            </control>
          </mc:Choice>
        </mc:AlternateContent>
        <mc:AlternateContent xmlns:mc="http://schemas.openxmlformats.org/markup-compatibility/2006">
          <mc:Choice Requires="x14">
            <control shapeId="159935" r:id="rId146" name="Check Box 191">
              <controlPr defaultSize="0" autoFill="0" autoLine="0" autoPict="0">
                <anchor moveWithCells="1">
                  <from>
                    <xdr:col>15</xdr:col>
                    <xdr:colOff>123825</xdr:colOff>
                    <xdr:row>140</xdr:row>
                    <xdr:rowOff>0</xdr:rowOff>
                  </from>
                  <to>
                    <xdr:col>17</xdr:col>
                    <xdr:colOff>123825</xdr:colOff>
                    <xdr:row>141</xdr:row>
                    <xdr:rowOff>19050</xdr:rowOff>
                  </to>
                </anchor>
              </controlPr>
            </control>
          </mc:Choice>
        </mc:AlternateContent>
        <mc:AlternateContent xmlns:mc="http://schemas.openxmlformats.org/markup-compatibility/2006">
          <mc:Choice Requires="x14">
            <control shapeId="159938" r:id="rId147" name="Check Box 194">
              <controlPr defaultSize="0" autoFill="0" autoLine="0" autoPict="0">
                <anchor moveWithCells="1">
                  <from>
                    <xdr:col>32</xdr:col>
                    <xdr:colOff>66675</xdr:colOff>
                    <xdr:row>143</xdr:row>
                    <xdr:rowOff>180975</xdr:rowOff>
                  </from>
                  <to>
                    <xdr:col>35</xdr:col>
                    <xdr:colOff>0</xdr:colOff>
                    <xdr:row>145</xdr:row>
                    <xdr:rowOff>9525</xdr:rowOff>
                  </to>
                </anchor>
              </controlPr>
            </control>
          </mc:Choice>
        </mc:AlternateContent>
        <mc:AlternateContent xmlns:mc="http://schemas.openxmlformats.org/markup-compatibility/2006">
          <mc:Choice Requires="x14">
            <control shapeId="159939" r:id="rId148" name="Check Box 195">
              <controlPr defaultSize="0" autoFill="0" autoLine="0" autoPict="0">
                <anchor moveWithCells="1">
                  <from>
                    <xdr:col>15</xdr:col>
                    <xdr:colOff>114300</xdr:colOff>
                    <xdr:row>140</xdr:row>
                    <xdr:rowOff>180975</xdr:rowOff>
                  </from>
                  <to>
                    <xdr:col>17</xdr:col>
                    <xdr:colOff>114300</xdr:colOff>
                    <xdr:row>142</xdr:row>
                    <xdr:rowOff>9525</xdr:rowOff>
                  </to>
                </anchor>
              </controlPr>
            </control>
          </mc:Choice>
        </mc:AlternateContent>
        <mc:AlternateContent xmlns:mc="http://schemas.openxmlformats.org/markup-compatibility/2006">
          <mc:Choice Requires="x14">
            <control shapeId="159940" r:id="rId149" name="Check Box 196">
              <controlPr defaultSize="0" autoFill="0" autoLine="0" autoPict="0">
                <anchor moveWithCells="1">
                  <from>
                    <xdr:col>19</xdr:col>
                    <xdr:colOff>123825</xdr:colOff>
                    <xdr:row>140</xdr:row>
                    <xdr:rowOff>180975</xdr:rowOff>
                  </from>
                  <to>
                    <xdr:col>21</xdr:col>
                    <xdr:colOff>104775</xdr:colOff>
                    <xdr:row>142</xdr:row>
                    <xdr:rowOff>9525</xdr:rowOff>
                  </to>
                </anchor>
              </controlPr>
            </control>
          </mc:Choice>
        </mc:AlternateContent>
        <mc:AlternateContent xmlns:mc="http://schemas.openxmlformats.org/markup-compatibility/2006">
          <mc:Choice Requires="x14">
            <control shapeId="159941" r:id="rId150" name="Check Box 197">
              <controlPr defaultSize="0" autoFill="0" autoLine="0" autoPict="0">
                <anchor moveWithCells="1">
                  <from>
                    <xdr:col>15</xdr:col>
                    <xdr:colOff>114300</xdr:colOff>
                    <xdr:row>143</xdr:row>
                    <xdr:rowOff>28575</xdr:rowOff>
                  </from>
                  <to>
                    <xdr:col>17</xdr:col>
                    <xdr:colOff>123825</xdr:colOff>
                    <xdr:row>143</xdr:row>
                    <xdr:rowOff>161925</xdr:rowOff>
                  </to>
                </anchor>
              </controlPr>
            </control>
          </mc:Choice>
        </mc:AlternateContent>
        <mc:AlternateContent xmlns:mc="http://schemas.openxmlformats.org/markup-compatibility/2006">
          <mc:Choice Requires="x14">
            <control shapeId="159942" r:id="rId151" name="Check Box 198">
              <controlPr defaultSize="0" autoFill="0" autoLine="0" autoPict="0">
                <anchor moveWithCells="1">
                  <from>
                    <xdr:col>19</xdr:col>
                    <xdr:colOff>133350</xdr:colOff>
                    <xdr:row>142</xdr:row>
                    <xdr:rowOff>180975</xdr:rowOff>
                  </from>
                  <to>
                    <xdr:col>21</xdr:col>
                    <xdr:colOff>133350</xdr:colOff>
                    <xdr:row>144</xdr:row>
                    <xdr:rowOff>19050</xdr:rowOff>
                  </to>
                </anchor>
              </controlPr>
            </control>
          </mc:Choice>
        </mc:AlternateContent>
        <mc:AlternateContent xmlns:mc="http://schemas.openxmlformats.org/markup-compatibility/2006">
          <mc:Choice Requires="x14">
            <control shapeId="159943" r:id="rId152" name="Check Box 199">
              <controlPr defaultSize="0" autoFill="0" autoLine="0" autoPict="0">
                <anchor moveWithCells="1">
                  <from>
                    <xdr:col>19</xdr:col>
                    <xdr:colOff>123825</xdr:colOff>
                    <xdr:row>139</xdr:row>
                    <xdr:rowOff>180975</xdr:rowOff>
                  </from>
                  <to>
                    <xdr:col>21</xdr:col>
                    <xdr:colOff>123825</xdr:colOff>
                    <xdr:row>141</xdr:row>
                    <xdr:rowOff>19050</xdr:rowOff>
                  </to>
                </anchor>
              </controlPr>
            </control>
          </mc:Choice>
        </mc:AlternateContent>
        <mc:AlternateContent xmlns:mc="http://schemas.openxmlformats.org/markup-compatibility/2006">
          <mc:Choice Requires="x14">
            <control shapeId="159944" r:id="rId153" name="Check Box 200">
              <controlPr defaultSize="0" autoFill="0" autoLine="0" autoPict="0">
                <anchor moveWithCells="1">
                  <from>
                    <xdr:col>15</xdr:col>
                    <xdr:colOff>114300</xdr:colOff>
                    <xdr:row>142</xdr:row>
                    <xdr:rowOff>0</xdr:rowOff>
                  </from>
                  <to>
                    <xdr:col>17</xdr:col>
                    <xdr:colOff>114300</xdr:colOff>
                    <xdr:row>143</xdr:row>
                    <xdr:rowOff>19050</xdr:rowOff>
                  </to>
                </anchor>
              </controlPr>
            </control>
          </mc:Choice>
        </mc:AlternateContent>
        <mc:AlternateContent xmlns:mc="http://schemas.openxmlformats.org/markup-compatibility/2006">
          <mc:Choice Requires="x14">
            <control shapeId="159945" r:id="rId154" name="Check Box 201">
              <controlPr defaultSize="0" autoFill="0" autoLine="0" autoPict="0">
                <anchor moveWithCells="1">
                  <from>
                    <xdr:col>19</xdr:col>
                    <xdr:colOff>123825</xdr:colOff>
                    <xdr:row>141</xdr:row>
                    <xdr:rowOff>180975</xdr:rowOff>
                  </from>
                  <to>
                    <xdr:col>21</xdr:col>
                    <xdr:colOff>123825</xdr:colOff>
                    <xdr:row>143</xdr:row>
                    <xdr:rowOff>19050</xdr:rowOff>
                  </to>
                </anchor>
              </controlPr>
            </control>
          </mc:Choice>
        </mc:AlternateContent>
        <mc:AlternateContent xmlns:mc="http://schemas.openxmlformats.org/markup-compatibility/2006">
          <mc:Choice Requires="x14">
            <control shapeId="159974" r:id="rId155" name="Check Box 230">
              <controlPr defaultSize="0" autoFill="0" autoLine="0" autoPict="0">
                <anchor moveWithCells="1">
                  <from>
                    <xdr:col>32</xdr:col>
                    <xdr:colOff>66675</xdr:colOff>
                    <xdr:row>146</xdr:row>
                    <xdr:rowOff>9525</xdr:rowOff>
                  </from>
                  <to>
                    <xdr:col>35</xdr:col>
                    <xdr:colOff>0</xdr:colOff>
                    <xdr:row>147</xdr:row>
                    <xdr:rowOff>28575</xdr:rowOff>
                  </to>
                </anchor>
              </controlPr>
            </control>
          </mc:Choice>
        </mc:AlternateContent>
        <mc:AlternateContent xmlns:mc="http://schemas.openxmlformats.org/markup-compatibility/2006">
          <mc:Choice Requires="x14">
            <control shapeId="159977" r:id="rId156" name="Check Box 233">
              <controlPr defaultSize="0" autoFill="0" autoLine="0" autoPict="0">
                <anchor moveWithCells="1">
                  <from>
                    <xdr:col>32</xdr:col>
                    <xdr:colOff>66675</xdr:colOff>
                    <xdr:row>147</xdr:row>
                    <xdr:rowOff>0</xdr:rowOff>
                  </from>
                  <to>
                    <xdr:col>35</xdr:col>
                    <xdr:colOff>0</xdr:colOff>
                    <xdr:row>148</xdr:row>
                    <xdr:rowOff>28575</xdr:rowOff>
                  </to>
                </anchor>
              </controlPr>
            </control>
          </mc:Choice>
        </mc:AlternateContent>
        <mc:AlternateContent xmlns:mc="http://schemas.openxmlformats.org/markup-compatibility/2006">
          <mc:Choice Requires="x14">
            <control shapeId="159980" r:id="rId157" name="Check Box 236">
              <controlPr defaultSize="0" autoFill="0" autoLine="0" autoPict="0">
                <anchor moveWithCells="1">
                  <from>
                    <xdr:col>32</xdr:col>
                    <xdr:colOff>57150</xdr:colOff>
                    <xdr:row>144</xdr:row>
                    <xdr:rowOff>190500</xdr:rowOff>
                  </from>
                  <to>
                    <xdr:col>34</xdr:col>
                    <xdr:colOff>161925</xdr:colOff>
                    <xdr:row>146</xdr:row>
                    <xdr:rowOff>19050</xdr:rowOff>
                  </to>
                </anchor>
              </controlPr>
            </control>
          </mc:Choice>
        </mc:AlternateContent>
        <mc:AlternateContent xmlns:mc="http://schemas.openxmlformats.org/markup-compatibility/2006">
          <mc:Choice Requires="x14">
            <control shapeId="159983" r:id="rId158" name="Check Box 239">
              <controlPr defaultSize="0" autoFill="0" autoLine="0" autoPict="0">
                <anchor moveWithCells="1">
                  <from>
                    <xdr:col>32</xdr:col>
                    <xdr:colOff>66675</xdr:colOff>
                    <xdr:row>148</xdr:row>
                    <xdr:rowOff>9525</xdr:rowOff>
                  </from>
                  <to>
                    <xdr:col>34</xdr:col>
                    <xdr:colOff>171450</xdr:colOff>
                    <xdr:row>150</xdr:row>
                    <xdr:rowOff>28575</xdr:rowOff>
                  </to>
                </anchor>
              </controlPr>
            </control>
          </mc:Choice>
        </mc:AlternateContent>
        <mc:AlternateContent xmlns:mc="http://schemas.openxmlformats.org/markup-compatibility/2006">
          <mc:Choice Requires="x14">
            <control shapeId="159987" r:id="rId159" name="Check Box 243">
              <controlPr defaultSize="0" autoFill="0" autoLine="0" autoPict="0">
                <anchor moveWithCells="1">
                  <from>
                    <xdr:col>14</xdr:col>
                    <xdr:colOff>142875</xdr:colOff>
                    <xdr:row>143</xdr:row>
                    <xdr:rowOff>190500</xdr:rowOff>
                  </from>
                  <to>
                    <xdr:col>23</xdr:col>
                    <xdr:colOff>161925</xdr:colOff>
                    <xdr:row>145</xdr:row>
                    <xdr:rowOff>9525</xdr:rowOff>
                  </to>
                </anchor>
              </controlPr>
            </control>
          </mc:Choice>
        </mc:AlternateContent>
        <mc:AlternateContent xmlns:mc="http://schemas.openxmlformats.org/markup-compatibility/2006">
          <mc:Choice Requires="x14">
            <control shapeId="159988" r:id="rId160" name="Check Box 244">
              <controlPr defaultSize="0" autoFill="0" autoLine="0" autoPict="0">
                <anchor moveWithCells="1">
                  <from>
                    <xdr:col>14</xdr:col>
                    <xdr:colOff>152400</xdr:colOff>
                    <xdr:row>145</xdr:row>
                    <xdr:rowOff>0</xdr:rowOff>
                  </from>
                  <to>
                    <xdr:col>24</xdr:col>
                    <xdr:colOff>0</xdr:colOff>
                    <xdr:row>146</xdr:row>
                    <xdr:rowOff>9525</xdr:rowOff>
                  </to>
                </anchor>
              </controlPr>
            </control>
          </mc:Choice>
        </mc:AlternateContent>
        <mc:AlternateContent xmlns:mc="http://schemas.openxmlformats.org/markup-compatibility/2006">
          <mc:Choice Requires="x14">
            <control shapeId="159989" r:id="rId161" name="Check Box 245">
              <controlPr defaultSize="0" autoFill="0" autoLine="0" autoPict="0">
                <anchor moveWithCells="1">
                  <from>
                    <xdr:col>14</xdr:col>
                    <xdr:colOff>152400</xdr:colOff>
                    <xdr:row>146</xdr:row>
                    <xdr:rowOff>0</xdr:rowOff>
                  </from>
                  <to>
                    <xdr:col>24</xdr:col>
                    <xdr:colOff>0</xdr:colOff>
                    <xdr:row>147</xdr:row>
                    <xdr:rowOff>9525</xdr:rowOff>
                  </to>
                </anchor>
              </controlPr>
            </control>
          </mc:Choice>
        </mc:AlternateContent>
        <mc:AlternateContent xmlns:mc="http://schemas.openxmlformats.org/markup-compatibility/2006">
          <mc:Choice Requires="x14">
            <control shapeId="159990" r:id="rId162" name="Check Box 246">
              <controlPr defaultSize="0" autoFill="0" autoLine="0" autoPict="0">
                <anchor moveWithCells="1">
                  <from>
                    <xdr:col>14</xdr:col>
                    <xdr:colOff>152400</xdr:colOff>
                    <xdr:row>147</xdr:row>
                    <xdr:rowOff>0</xdr:rowOff>
                  </from>
                  <to>
                    <xdr:col>24</xdr:col>
                    <xdr:colOff>0</xdr:colOff>
                    <xdr:row>148</xdr:row>
                    <xdr:rowOff>19050</xdr:rowOff>
                  </to>
                </anchor>
              </controlPr>
            </control>
          </mc:Choice>
        </mc:AlternateContent>
        <mc:AlternateContent xmlns:mc="http://schemas.openxmlformats.org/markup-compatibility/2006">
          <mc:Choice Requires="x14">
            <control shapeId="159991" r:id="rId163" name="Check Box 247">
              <controlPr defaultSize="0" autoFill="0" autoLine="0" autoPict="0">
                <anchor moveWithCells="1">
                  <from>
                    <xdr:col>14</xdr:col>
                    <xdr:colOff>152400</xdr:colOff>
                    <xdr:row>147</xdr:row>
                    <xdr:rowOff>171450</xdr:rowOff>
                  </from>
                  <to>
                    <xdr:col>24</xdr:col>
                    <xdr:colOff>0</xdr:colOff>
                    <xdr:row>149</xdr:row>
                    <xdr:rowOff>0</xdr:rowOff>
                  </to>
                </anchor>
              </controlPr>
            </control>
          </mc:Choice>
        </mc:AlternateContent>
        <mc:AlternateContent xmlns:mc="http://schemas.openxmlformats.org/markup-compatibility/2006">
          <mc:Choice Requires="x14">
            <control shapeId="159992" r:id="rId164" name="Check Box 248">
              <controlPr defaultSize="0" autoFill="0" autoLine="0" autoPict="0">
                <anchor moveWithCells="1">
                  <from>
                    <xdr:col>23</xdr:col>
                    <xdr:colOff>104775</xdr:colOff>
                    <xdr:row>143</xdr:row>
                    <xdr:rowOff>180975</xdr:rowOff>
                  </from>
                  <to>
                    <xdr:col>31</xdr:col>
                    <xdr:colOff>161925</xdr:colOff>
                    <xdr:row>145</xdr:row>
                    <xdr:rowOff>9525</xdr:rowOff>
                  </to>
                </anchor>
              </controlPr>
            </control>
          </mc:Choice>
        </mc:AlternateContent>
        <mc:AlternateContent xmlns:mc="http://schemas.openxmlformats.org/markup-compatibility/2006">
          <mc:Choice Requires="x14">
            <control shapeId="159993" r:id="rId165" name="Check Box 249">
              <controlPr defaultSize="0" autoFill="0" autoLine="0" autoPict="0">
                <anchor moveWithCells="1">
                  <from>
                    <xdr:col>23</xdr:col>
                    <xdr:colOff>104775</xdr:colOff>
                    <xdr:row>146</xdr:row>
                    <xdr:rowOff>0</xdr:rowOff>
                  </from>
                  <to>
                    <xdr:col>31</xdr:col>
                    <xdr:colOff>161925</xdr:colOff>
                    <xdr:row>147</xdr:row>
                    <xdr:rowOff>19050</xdr:rowOff>
                  </to>
                </anchor>
              </controlPr>
            </control>
          </mc:Choice>
        </mc:AlternateContent>
        <mc:AlternateContent xmlns:mc="http://schemas.openxmlformats.org/markup-compatibility/2006">
          <mc:Choice Requires="x14">
            <control shapeId="159994" r:id="rId166" name="Check Box 250">
              <controlPr defaultSize="0" autoFill="0" autoLine="0" autoPict="0">
                <anchor moveWithCells="1">
                  <from>
                    <xdr:col>23</xdr:col>
                    <xdr:colOff>104775</xdr:colOff>
                    <xdr:row>144</xdr:row>
                    <xdr:rowOff>190500</xdr:rowOff>
                  </from>
                  <to>
                    <xdr:col>31</xdr:col>
                    <xdr:colOff>161925</xdr:colOff>
                    <xdr:row>146</xdr:row>
                    <xdr:rowOff>19050</xdr:rowOff>
                  </to>
                </anchor>
              </controlPr>
            </control>
          </mc:Choice>
        </mc:AlternateContent>
        <mc:AlternateContent xmlns:mc="http://schemas.openxmlformats.org/markup-compatibility/2006">
          <mc:Choice Requires="x14">
            <control shapeId="159995" r:id="rId167" name="Check Box 251">
              <controlPr defaultSize="0" autoFill="0" autoLine="0" autoPict="0">
                <anchor moveWithCells="1">
                  <from>
                    <xdr:col>23</xdr:col>
                    <xdr:colOff>104775</xdr:colOff>
                    <xdr:row>146</xdr:row>
                    <xdr:rowOff>180975</xdr:rowOff>
                  </from>
                  <to>
                    <xdr:col>31</xdr:col>
                    <xdr:colOff>161925</xdr:colOff>
                    <xdr:row>148</xdr:row>
                    <xdr:rowOff>19050</xdr:rowOff>
                  </to>
                </anchor>
              </controlPr>
            </control>
          </mc:Choice>
        </mc:AlternateContent>
        <mc:AlternateContent xmlns:mc="http://schemas.openxmlformats.org/markup-compatibility/2006">
          <mc:Choice Requires="x14">
            <control shapeId="159996" r:id="rId168" name="Check Box 252">
              <controlPr defaultSize="0" autoFill="0" autoLine="0" autoPict="0">
                <anchor moveWithCells="1">
                  <from>
                    <xdr:col>23</xdr:col>
                    <xdr:colOff>114300</xdr:colOff>
                    <xdr:row>147</xdr:row>
                    <xdr:rowOff>171450</xdr:rowOff>
                  </from>
                  <to>
                    <xdr:col>32</xdr:col>
                    <xdr:colOff>0</xdr:colOff>
                    <xdr:row>150</xdr:row>
                    <xdr:rowOff>9525</xdr:rowOff>
                  </to>
                </anchor>
              </controlPr>
            </control>
          </mc:Choice>
        </mc:AlternateContent>
        <mc:AlternateContent xmlns:mc="http://schemas.openxmlformats.org/markup-compatibility/2006">
          <mc:Choice Requires="x14">
            <control shapeId="160006" r:id="rId169" name="Check Box 262">
              <controlPr defaultSize="0" autoFill="0" autoLine="0" autoPict="0">
                <anchor moveWithCells="1">
                  <from>
                    <xdr:col>16</xdr:col>
                    <xdr:colOff>38100</xdr:colOff>
                    <xdr:row>86</xdr:row>
                    <xdr:rowOff>180975</xdr:rowOff>
                  </from>
                  <to>
                    <xdr:col>36</xdr:col>
                    <xdr:colOff>133350</xdr:colOff>
                    <xdr:row>88</xdr:row>
                    <xdr:rowOff>38100</xdr:rowOff>
                  </to>
                </anchor>
              </controlPr>
            </control>
          </mc:Choice>
        </mc:AlternateContent>
        <mc:AlternateContent xmlns:mc="http://schemas.openxmlformats.org/markup-compatibility/2006">
          <mc:Choice Requires="x14">
            <control shapeId="160007" r:id="rId170" name="Check Box 263">
              <controlPr defaultSize="0" autoFill="0" autoLine="0" autoPict="0">
                <anchor moveWithCells="1">
                  <from>
                    <xdr:col>32</xdr:col>
                    <xdr:colOff>104775</xdr:colOff>
                    <xdr:row>86</xdr:row>
                    <xdr:rowOff>180975</xdr:rowOff>
                  </from>
                  <to>
                    <xdr:col>35</xdr:col>
                    <xdr:colOff>47625</xdr:colOff>
                    <xdr:row>88</xdr:row>
                    <xdr:rowOff>38100</xdr:rowOff>
                  </to>
                </anchor>
              </controlPr>
            </control>
          </mc:Choice>
        </mc:AlternateContent>
        <mc:AlternateContent xmlns:mc="http://schemas.openxmlformats.org/markup-compatibility/2006">
          <mc:Choice Requires="x14">
            <control shapeId="160008" r:id="rId171" name="Check Box 264">
              <controlPr defaultSize="0" autoFill="0" autoLine="0" autoPict="0">
                <anchor moveWithCells="1">
                  <from>
                    <xdr:col>26</xdr:col>
                    <xdr:colOff>190500</xdr:colOff>
                    <xdr:row>86</xdr:row>
                    <xdr:rowOff>180975</xdr:rowOff>
                  </from>
                  <to>
                    <xdr:col>28</xdr:col>
                    <xdr:colOff>95250</xdr:colOff>
                    <xdr:row>88</xdr:row>
                    <xdr:rowOff>28575</xdr:rowOff>
                  </to>
                </anchor>
              </controlPr>
            </control>
          </mc:Choice>
        </mc:AlternateContent>
        <mc:AlternateContent xmlns:mc="http://schemas.openxmlformats.org/markup-compatibility/2006">
          <mc:Choice Requires="x14">
            <control shapeId="160009" r:id="rId172" name="Check Box 265">
              <controlPr defaultSize="0" autoFill="0" autoLine="0" autoPict="0">
                <anchor moveWithCells="1">
                  <from>
                    <xdr:col>23</xdr:col>
                    <xdr:colOff>152400</xdr:colOff>
                    <xdr:row>86</xdr:row>
                    <xdr:rowOff>190500</xdr:rowOff>
                  </from>
                  <to>
                    <xdr:col>24</xdr:col>
                    <xdr:colOff>247650</xdr:colOff>
                    <xdr:row>88</xdr:row>
                    <xdr:rowOff>38100</xdr:rowOff>
                  </to>
                </anchor>
              </controlPr>
            </control>
          </mc:Choice>
        </mc:AlternateContent>
        <mc:AlternateContent xmlns:mc="http://schemas.openxmlformats.org/markup-compatibility/2006">
          <mc:Choice Requires="x14">
            <control shapeId="160018" r:id="rId173" name="Check Box 274">
              <controlPr defaultSize="0" autoFill="0" autoLine="0" autoPict="0">
                <anchor moveWithCells="1">
                  <from>
                    <xdr:col>16</xdr:col>
                    <xdr:colOff>38100</xdr:colOff>
                    <xdr:row>87</xdr:row>
                    <xdr:rowOff>247650</xdr:rowOff>
                  </from>
                  <to>
                    <xdr:col>36</xdr:col>
                    <xdr:colOff>133350</xdr:colOff>
                    <xdr:row>89</xdr:row>
                    <xdr:rowOff>19050</xdr:rowOff>
                  </to>
                </anchor>
              </controlPr>
            </control>
          </mc:Choice>
        </mc:AlternateContent>
        <mc:AlternateContent xmlns:mc="http://schemas.openxmlformats.org/markup-compatibility/2006">
          <mc:Choice Requires="x14">
            <control shapeId="160019" r:id="rId174" name="Check Box 275">
              <controlPr defaultSize="0" autoFill="0" autoLine="0" autoPict="0">
                <anchor moveWithCells="1">
                  <from>
                    <xdr:col>32</xdr:col>
                    <xdr:colOff>104775</xdr:colOff>
                    <xdr:row>87</xdr:row>
                    <xdr:rowOff>257175</xdr:rowOff>
                  </from>
                  <to>
                    <xdr:col>35</xdr:col>
                    <xdr:colOff>47625</xdr:colOff>
                    <xdr:row>89</xdr:row>
                    <xdr:rowOff>28575</xdr:rowOff>
                  </to>
                </anchor>
              </controlPr>
            </control>
          </mc:Choice>
        </mc:AlternateContent>
        <mc:AlternateContent xmlns:mc="http://schemas.openxmlformats.org/markup-compatibility/2006">
          <mc:Choice Requires="x14">
            <control shapeId="160020" r:id="rId175" name="Check Box 276">
              <controlPr defaultSize="0" autoFill="0" autoLine="0" autoPict="0">
                <anchor moveWithCells="1">
                  <from>
                    <xdr:col>26</xdr:col>
                    <xdr:colOff>171450</xdr:colOff>
                    <xdr:row>87</xdr:row>
                    <xdr:rowOff>247650</xdr:rowOff>
                  </from>
                  <to>
                    <xdr:col>28</xdr:col>
                    <xdr:colOff>76200</xdr:colOff>
                    <xdr:row>89</xdr:row>
                    <xdr:rowOff>9525</xdr:rowOff>
                  </to>
                </anchor>
              </controlPr>
            </control>
          </mc:Choice>
        </mc:AlternateContent>
        <mc:AlternateContent xmlns:mc="http://schemas.openxmlformats.org/markup-compatibility/2006">
          <mc:Choice Requires="x14">
            <control shapeId="160021" r:id="rId176" name="Check Box 277">
              <controlPr defaultSize="0" autoFill="0" autoLine="0" autoPict="0">
                <anchor moveWithCells="1">
                  <from>
                    <xdr:col>23</xdr:col>
                    <xdr:colOff>142875</xdr:colOff>
                    <xdr:row>87</xdr:row>
                    <xdr:rowOff>247650</xdr:rowOff>
                  </from>
                  <to>
                    <xdr:col>24</xdr:col>
                    <xdr:colOff>238125</xdr:colOff>
                    <xdr:row>89</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notContainsBlanks" priority="131" stopIfTrue="1" id="{394E7BBC-5F5B-40A2-9C57-E73DFAFB50DE}">
            <xm:f>LEN(TRIM('運営３（その他）(P9～12)'!A458))&gt;0</xm:f>
            <x14:dxf>
              <fill>
                <patternFill patternType="none">
                  <bgColor indexed="65"/>
                </patternFill>
              </fill>
            </x14:dxf>
          </x14:cfRule>
          <xm:sqref>A169 H169 P169 R169</xm:sqref>
        </x14:conditionalFormatting>
        <x14:conditionalFormatting xmlns:xm="http://schemas.microsoft.com/office/excel/2006/main">
          <x14:cfRule type="notContainsBlanks" priority="16357" stopIfTrue="1" id="{3CDA692F-5F42-48B7-A4CA-548265EB88DD}">
            <xm:f>LEN(TRIM('運営３（その他）(P9～12)'!A420))&gt;0</xm:f>
            <x14:dxf>
              <fill>
                <patternFill patternType="none">
                  <bgColor indexed="65"/>
                </patternFill>
              </fill>
            </x14:dxf>
          </x14:cfRule>
          <xm:sqref>A171</xm:sqref>
        </x14:conditionalFormatting>
        <x14:conditionalFormatting xmlns:xm="http://schemas.microsoft.com/office/excel/2006/main">
          <x14:cfRule type="notContainsBlanks" priority="130" stopIfTrue="1" id="{54F0583C-8402-4A81-8DE8-EF2D21A6A82C}">
            <xm:f>LEN(TRIM('運営３（その他）(P9～12)'!#REF!))&gt;0</xm:f>
            <x14:dxf>
              <fill>
                <patternFill patternType="none">
                  <bgColor indexed="65"/>
                </patternFill>
              </fill>
            </x14:dxf>
          </x14:cfRule>
          <xm:sqref>A205 A203</xm:sqref>
        </x14:conditionalFormatting>
        <x14:conditionalFormatting xmlns:xm="http://schemas.microsoft.com/office/excel/2006/main">
          <x14:cfRule type="notContainsBlanks" priority="125" stopIfTrue="1" id="{8C75DA9C-AE45-4D6B-B246-945738720EAA}">
            <xm:f>LEN(TRIM('運営３（その他）(P9～12)'!A500))&gt;0</xm:f>
            <x14:dxf>
              <fill>
                <patternFill patternType="none">
                  <bgColor indexed="65"/>
                </patternFill>
              </fill>
            </x14:dxf>
          </x14:cfRule>
          <xm:sqref>A207</xm:sqref>
        </x14:conditionalFormatting>
        <x14:conditionalFormatting xmlns:xm="http://schemas.microsoft.com/office/excel/2006/main">
          <x14:cfRule type="notContainsBlanks" priority="140" stopIfTrue="1" id="{3CDA692F-5F42-48B7-A4CA-548265EB88DD}">
            <xm:f>LEN(TRIM('運営３（その他）(P9～12)'!A474))&gt;0</xm:f>
            <x14:dxf>
              <fill>
                <patternFill patternType="none">
                  <bgColor indexed="65"/>
                </patternFill>
              </fill>
            </x14:dxf>
          </x14:cfRule>
          <xm:sqref>A223</xm:sqref>
        </x14:conditionalFormatting>
        <x14:conditionalFormatting xmlns:xm="http://schemas.microsoft.com/office/excel/2006/main">
          <x14:cfRule type="notContainsBlanks" priority="108" stopIfTrue="1" id="{EE32C6A9-868A-497B-B955-707CB61D83DD}">
            <xm:f>LEN(TRIM('運営３（その他）(P9～12)'!A585))&gt;0</xm:f>
            <x14:dxf>
              <fill>
                <patternFill patternType="none">
                  <bgColor indexed="65"/>
                </patternFill>
              </fill>
            </x14:dxf>
          </x14:cfRule>
          <xm:sqref>A274</xm:sqref>
        </x14:conditionalFormatting>
        <x14:conditionalFormatting xmlns:xm="http://schemas.microsoft.com/office/excel/2006/main">
          <x14:cfRule type="notContainsBlanks" priority="16302" stopIfTrue="1" id="{F977B482-C9DA-44D1-B18C-653D0E590A18}">
            <xm:f>LEN(TRIM('運営３（その他）(P9～12)'!A417))&gt;0</xm:f>
            <x14:dxf>
              <fill>
                <patternFill patternType="none">
                  <bgColor indexed="65"/>
                </patternFill>
              </fill>
            </x14:dxf>
          </x14:cfRule>
          <xm:sqref>A150:S151</xm:sqref>
        </x14:conditionalFormatting>
        <x14:conditionalFormatting xmlns:xm="http://schemas.microsoft.com/office/excel/2006/main">
          <x14:cfRule type="notContainsBlanks" priority="114" stopIfTrue="1" id="{CE89FFCE-912A-492F-8553-17B538618378}">
            <xm:f>LEN(TRIM('運営３（その他）(P9～12)'!#REF!))&gt;0</xm:f>
            <x14:dxf>
              <fill>
                <patternFill patternType="none">
                  <bgColor indexed="65"/>
                </patternFill>
              </fill>
            </x14:dxf>
          </x14:cfRule>
          <xm:sqref>A237:AI237</xm:sqref>
        </x14:conditionalFormatting>
        <x14:conditionalFormatting xmlns:xm="http://schemas.microsoft.com/office/excel/2006/main">
          <x14:cfRule type="notContainsBlanks" priority="122" stopIfTrue="1" id="{AC40804C-0F79-4F43-847E-AE88ED5F3B7E}">
            <xm:f>LEN(TRIM('運営３（その他）(P9～12)'!J500))&gt;0</xm:f>
            <x14:dxf>
              <fill>
                <patternFill patternType="none">
                  <bgColor indexed="65"/>
                </patternFill>
              </fill>
            </x14:dxf>
          </x14:cfRule>
          <xm:sqref>H207:H210 K207:Q210</xm:sqref>
        </x14:conditionalFormatting>
        <x14:conditionalFormatting xmlns:xm="http://schemas.microsoft.com/office/excel/2006/main">
          <x14:cfRule type="notContainsBlanks" priority="127" stopIfTrue="1" id="{39AF11C9-38C6-487C-92E7-5D0381EF5CB1}">
            <xm:f>LEN(TRIM('運営３（その他）(P9～12)'!K495))&gt;0</xm:f>
            <x14:dxf>
              <fill>
                <patternFill patternType="none">
                  <bgColor indexed="65"/>
                </patternFill>
              </fill>
            </x14:dxf>
          </x14:cfRule>
          <xm:sqref>H203:P204</xm:sqref>
        </x14:conditionalFormatting>
        <x14:conditionalFormatting xmlns:xm="http://schemas.microsoft.com/office/excel/2006/main">
          <x14:cfRule type="notContainsBlanks" priority="126" stopIfTrue="1" id="{EF6793AE-CD3E-4484-BAB6-738A8E600C1A}">
            <xm:f>LEN(TRIM('運営３（その他）(P9～12)'!H497))&gt;0</xm:f>
            <x14:dxf>
              <fill>
                <patternFill patternType="none">
                  <bgColor indexed="65"/>
                </patternFill>
              </fill>
            </x14:dxf>
          </x14:cfRule>
          <xm:sqref>H205:S206</xm:sqref>
        </x14:conditionalFormatting>
        <x14:conditionalFormatting xmlns:xm="http://schemas.microsoft.com/office/excel/2006/main">
          <x14:cfRule type="notContainsBlanks" priority="133" stopIfTrue="1" id="{9279F1C0-B23F-40A0-94D9-521167515A7E}">
            <xm:f>LEN(TRIM('運営３（その他）(P9～12)'!O458))&gt;0</xm:f>
            <x14:dxf>
              <fill>
                <patternFill patternType="none">
                  <bgColor indexed="65"/>
                </patternFill>
              </fill>
            </x14:dxf>
          </x14:cfRule>
          <xm:sqref>M169</xm:sqref>
        </x14:conditionalFormatting>
        <x14:conditionalFormatting xmlns:xm="http://schemas.microsoft.com/office/excel/2006/main">
          <x14:cfRule type="notContainsBlanks" priority="16319" stopIfTrue="1" id="{39AF11C9-38C6-487C-92E7-5D0381EF5CB1}">
            <xm:f>LEN(TRIM('運営３（その他）(P9～12)'!U495))&gt;0</xm:f>
            <x14:dxf>
              <fill>
                <patternFill patternType="none">
                  <bgColor indexed="65"/>
                </patternFill>
              </fill>
            </x14:dxf>
          </x14:cfRule>
          <xm:sqref>Q203:W204</xm:sqref>
        </x14:conditionalFormatting>
        <x14:conditionalFormatting xmlns:xm="http://schemas.microsoft.com/office/excel/2006/main">
          <x14:cfRule type="notContainsBlanks" priority="134" stopIfTrue="1" id="{C718D878-C9DE-4A54-A65D-D6C58065C826}">
            <xm:f>LEN(TRIM('運営３（その他）(P9～12)'!X458))&gt;0</xm:f>
            <x14:dxf>
              <fill>
                <patternFill patternType="none">
                  <bgColor indexed="65"/>
                </patternFill>
              </fill>
            </x14:dxf>
          </x14:cfRule>
          <xm:sqref>S169 U169</xm:sqref>
        </x14:conditionalFormatting>
        <x14:conditionalFormatting xmlns:xm="http://schemas.microsoft.com/office/excel/2006/main">
          <x14:cfRule type="notContainsBlanks" priority="123" stopIfTrue="1" id="{418C1999-4F59-45CC-AC94-F6A16CCDEDB7}">
            <xm:f>LEN(TRIM('運営３（その他）(P9～12)'!Y500))&gt;0</xm:f>
            <x14:dxf>
              <fill>
                <patternFill patternType="none">
                  <bgColor indexed="65"/>
                </patternFill>
              </fill>
            </x14:dxf>
          </x14:cfRule>
          <xm:sqref>T207 V208:Y210</xm:sqref>
        </x14:conditionalFormatting>
        <x14:conditionalFormatting xmlns:xm="http://schemas.microsoft.com/office/excel/2006/main">
          <x14:cfRule type="notContainsBlanks" priority="16322" stopIfTrue="1" id="{F977B482-C9DA-44D1-B18C-653D0E590A18}">
            <xm:f>LEN(TRIM('運営３（その他）(P9～12)'!U417))&gt;0</xm:f>
            <x14:dxf>
              <fill>
                <patternFill patternType="none">
                  <bgColor indexed="65"/>
                </patternFill>
              </fill>
            </x14:dxf>
          </x14:cfRule>
          <xm:sqref>T150:AG151</xm:sqref>
        </x14:conditionalFormatting>
        <x14:conditionalFormatting xmlns:xm="http://schemas.microsoft.com/office/excel/2006/main">
          <x14:cfRule type="notContainsBlanks" priority="16317" stopIfTrue="1" id="{EF6793AE-CD3E-4484-BAB6-738A8E600C1A}">
            <xm:f>LEN(TRIM('運営３（その他）(P9～12)'!U497))&gt;0</xm:f>
            <x14:dxf>
              <fill>
                <patternFill patternType="none">
                  <bgColor indexed="65"/>
                </patternFill>
              </fill>
            </x14:dxf>
          </x14:cfRule>
          <xm:sqref>T205:AG206</xm:sqref>
        </x14:conditionalFormatting>
        <x14:conditionalFormatting xmlns:xm="http://schemas.microsoft.com/office/excel/2006/main">
          <x14:cfRule type="notContainsBlanks" priority="135" stopIfTrue="1" id="{1F5FB0A1-0350-4A78-A17A-0EF2B2EFEDE9}">
            <xm:f>LEN(TRIM('運営３（その他）(P9～12)'!AC458))&gt;0</xm:f>
            <x14:dxf>
              <fill>
                <patternFill patternType="none">
                  <bgColor indexed="65"/>
                </patternFill>
              </fill>
            </x14:dxf>
          </x14:cfRule>
          <xm:sqref>W169</xm:sqref>
        </x14:conditionalFormatting>
        <x14:conditionalFormatting xmlns:xm="http://schemas.microsoft.com/office/excel/2006/main">
          <x14:cfRule type="notContainsBlanks" priority="128" stopIfTrue="1" id="{AADC8A97-E978-4736-B607-2121E71C9A91}">
            <xm:f>LEN(TRIM('運営３（その他）(P9～12)'!#REF!))&gt;0</xm:f>
            <x14:dxf>
              <fill>
                <patternFill patternType="none">
                  <bgColor indexed="65"/>
                </patternFill>
              </fill>
            </x14:dxf>
          </x14:cfRule>
          <xm:sqref>X203:AD204</xm:sqref>
        </x14:conditionalFormatting>
        <x14:conditionalFormatting xmlns:xm="http://schemas.microsoft.com/office/excel/2006/main">
          <x14:cfRule type="notContainsBlanks" priority="136" stopIfTrue="1" id="{CE81E1AF-987C-4DF1-A7DC-C90F85F5D35A}">
            <xm:f>LEN(TRIM('運営３（その他）(P9～12)'!AH458))&gt;0</xm:f>
            <x14:dxf>
              <fill>
                <patternFill patternType="none">
                  <bgColor indexed="65"/>
                </patternFill>
              </fill>
            </x14:dxf>
          </x14:cfRule>
          <xm:sqref>Z169:Z170</xm:sqref>
        </x14:conditionalFormatting>
        <x14:conditionalFormatting xmlns:xm="http://schemas.microsoft.com/office/excel/2006/main">
          <x14:cfRule type="notContainsBlanks" priority="16340" stopIfTrue="1" id="{8146203A-C1E0-489A-B5CF-825F27509EA3}">
            <xm:f>LEN(TRIM('運営３（その他）(P9～12)'!AF501))&gt;0</xm:f>
            <x14:dxf>
              <fill>
                <patternFill patternType="none">
                  <bgColor indexed="65"/>
                </patternFill>
              </fill>
            </x14:dxf>
          </x14:cfRule>
          <xm:sqref>Z208:AB210</xm:sqref>
        </x14:conditionalFormatting>
        <x14:conditionalFormatting xmlns:xm="http://schemas.microsoft.com/office/excel/2006/main">
          <x14:cfRule type="notContainsBlanks" priority="16335" stopIfTrue="1" id="{CE81E1AF-987C-4DF1-A7DC-C90F85F5D35A}">
            <xm:f>LEN(TRIM('運営３（その他）(P9～12)'!AJ458))&gt;0</xm:f>
            <x14:dxf>
              <fill>
                <patternFill patternType="none">
                  <bgColor indexed="65"/>
                </patternFill>
              </fill>
            </x14:dxf>
          </x14:cfRule>
          <xm:sqref>AA169:AB170</xm:sqref>
        </x14:conditionalFormatting>
        <x14:conditionalFormatting xmlns:xm="http://schemas.microsoft.com/office/excel/2006/main">
          <x14:cfRule type="notContainsBlanks" priority="124" stopIfTrue="1" id="{8146203A-C1E0-489A-B5CF-825F27509EA3}">
            <xm:f>LEN(TRIM('運営３（その他）(P9～12)'!AJ500))&gt;0</xm:f>
            <x14:dxf>
              <fill>
                <patternFill patternType="none">
                  <bgColor indexed="65"/>
                </patternFill>
              </fill>
            </x14:dxf>
          </x14:cfRule>
          <xm:sqref>AC207:AC210</xm:sqref>
        </x14:conditionalFormatting>
        <x14:conditionalFormatting xmlns:xm="http://schemas.microsoft.com/office/excel/2006/main">
          <x14:cfRule type="notContainsBlanks" priority="137" stopIfTrue="1" id="{FF3CD75C-F299-486B-B1B3-1B96759BCFD4}">
            <xm:f>LEN(TRIM('運営３（その他）(P9～12)'!#REF!))&gt;0</xm:f>
            <x14:dxf>
              <fill>
                <patternFill patternType="none">
                  <bgColor indexed="65"/>
                </patternFill>
              </fill>
            </x14:dxf>
          </x14:cfRule>
          <xm:sqref>AC169:AI170</xm:sqref>
        </x14:conditionalFormatting>
        <x14:conditionalFormatting xmlns:xm="http://schemas.microsoft.com/office/excel/2006/main">
          <x14:cfRule type="notContainsBlanks" priority="115" stopIfTrue="1" id="{D4D36F94-3237-4520-8C6A-DDAA2024C68A}">
            <xm:f>LEN(TRIM('運営３（その他）(P9～12)'!#REF!))&gt;0</xm:f>
            <x14:dxf>
              <fill>
                <patternFill patternType="none">
                  <bgColor indexed="65"/>
                </patternFill>
              </fill>
            </x14:dxf>
          </x14:cfRule>
          <xm:sqref>AC233:AI236 A233:N236 R233:Y236</xm:sqref>
        </x14:conditionalFormatting>
        <x14:conditionalFormatting xmlns:xm="http://schemas.microsoft.com/office/excel/2006/main">
          <x14:cfRule type="notContainsBlanks" priority="129" stopIfTrue="1" id="{A34E6EC7-EE37-456C-BF1A-939BDB9C5478}">
            <xm:f>LEN(TRIM('運営３（その他）(P9～12)'!AL495))&gt;0</xm:f>
            <x14:dxf>
              <fill>
                <patternFill patternType="none">
                  <bgColor indexed="65"/>
                </patternFill>
              </fill>
            </x14:dxf>
          </x14:cfRule>
          <xm:sqref>AE203:AI204</xm:sqref>
        </x14:conditionalFormatting>
        <x14:conditionalFormatting xmlns:xm="http://schemas.microsoft.com/office/excel/2006/main">
          <x14:cfRule type="notContainsBlanks" priority="144" stopIfTrue="1" id="{F977B482-C9DA-44D1-B18C-653D0E590A18}">
            <xm:f>LEN(TRIM('運営３（その他）(P9～12)'!AJ417))&gt;0</xm:f>
            <x14:dxf>
              <fill>
                <patternFill patternType="none">
                  <bgColor indexed="65"/>
                </patternFill>
              </fill>
            </x14:dxf>
          </x14:cfRule>
          <xm:sqref>AH150:AI151 AH157:AH158 AH160:AH161 AH163:AH164 AH166:AH167</xm:sqref>
        </x14:conditionalFormatting>
        <x14:conditionalFormatting xmlns:xm="http://schemas.microsoft.com/office/excel/2006/main">
          <x14:cfRule type="notContainsBlanks" priority="16351" stopIfTrue="1" id="{EF6793AE-CD3E-4484-BAB6-738A8E600C1A}">
            <xm:f>LEN(TRIM('運営３（その他）(P9～12)'!AJ497))&gt;0</xm:f>
            <x14:dxf>
              <fill>
                <patternFill patternType="none">
                  <bgColor indexed="65"/>
                </patternFill>
              </fill>
            </x14:dxf>
          </x14:cfRule>
          <xm:sqref>AH205:AI206</xm:sqref>
        </x14:conditionalFormatting>
        <x14:conditionalFormatting xmlns:xm="http://schemas.microsoft.com/office/excel/2006/main">
          <x14:cfRule type="notContainsBlanks" priority="16347" stopIfTrue="1" id="{D560A726-6B8D-4883-B041-BD3E5B9C7C9D}">
            <xm:f>LEN(TRIM('運営３（その他）(P9～12)'!AJ238))&gt;0</xm:f>
            <x14:dxf>
              <fill>
                <patternFill patternType="none">
                  <bgColor indexed="65"/>
                </patternFill>
              </fill>
            </x14:dxf>
          </x14:cfRule>
          <xm:sqref>AH238:AI239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tint="-0.34998626667073579"/>
  </sheetPr>
  <dimension ref="A1:E37"/>
  <sheetViews>
    <sheetView view="pageBreakPreview" zoomScale="130" zoomScaleNormal="130" zoomScaleSheetLayoutView="130" workbookViewId="0">
      <selection activeCell="E12" sqref="E12"/>
    </sheetView>
  </sheetViews>
  <sheetFormatPr defaultRowHeight="13.5"/>
  <cols>
    <col min="1" max="1" width="26.125" customWidth="1"/>
    <col min="2" max="2" width="43.75" customWidth="1"/>
    <col min="4" max="4" width="9" style="380"/>
    <col min="5" max="5" width="59.75" customWidth="1"/>
  </cols>
  <sheetData>
    <row r="1" spans="1:5">
      <c r="A1" s="422" t="s">
        <v>792</v>
      </c>
      <c r="B1" s="422" t="s">
        <v>535</v>
      </c>
      <c r="C1" s="381" t="s">
        <v>1186</v>
      </c>
      <c r="E1" s="380"/>
    </row>
    <row r="2" spans="1:5">
      <c r="A2" t="s">
        <v>1383</v>
      </c>
      <c r="C2" s="382">
        <f>'会計１(P23～25)'!P4</f>
        <v>0</v>
      </c>
      <c r="E2" s="712">
        <f>C2</f>
        <v>0</v>
      </c>
    </row>
    <row r="3" spans="1:5">
      <c r="A3" t="s">
        <v>1384</v>
      </c>
      <c r="C3" s="382">
        <f>'会計１(P23～25)'!O6</f>
        <v>0</v>
      </c>
      <c r="E3" s="380" t="str">
        <f>"会計責任者　"&amp;C3&amp;"、出納職員　"&amp;C4</f>
        <v>会計責任者　0、出納職員　0</v>
      </c>
    </row>
    <row r="4" spans="1:5">
      <c r="A4" t="s">
        <v>1385</v>
      </c>
      <c r="C4" s="382">
        <f>'会計１(P23～25)'!O12</f>
        <v>0</v>
      </c>
      <c r="E4" s="380"/>
    </row>
    <row r="5" spans="1:5">
      <c r="A5" t="s">
        <v>1386</v>
      </c>
      <c r="B5" t="s">
        <v>1387</v>
      </c>
      <c r="C5" s="382">
        <f>'会計１(P23～25)'!T16</f>
        <v>0</v>
      </c>
      <c r="E5" s="380"/>
    </row>
    <row r="6" spans="1:5">
      <c r="B6" t="s">
        <v>1388</v>
      </c>
      <c r="C6" s="382">
        <f>'会計１(P23～25)'!T20</f>
        <v>0</v>
      </c>
      <c r="E6" s="380"/>
    </row>
    <row r="7" spans="1:5">
      <c r="B7" t="s">
        <v>1389</v>
      </c>
      <c r="C7" s="381" t="b">
        <v>0</v>
      </c>
      <c r="E7" s="380"/>
    </row>
    <row r="8" spans="1:5">
      <c r="B8" t="s">
        <v>1390</v>
      </c>
      <c r="C8" s="381" t="b">
        <v>0</v>
      </c>
      <c r="E8" s="380"/>
    </row>
    <row r="9" spans="1:5">
      <c r="B9" t="s">
        <v>1391</v>
      </c>
      <c r="C9" s="381" t="b">
        <v>0</v>
      </c>
      <c r="E9" s="380"/>
    </row>
    <row r="10" spans="1:5">
      <c r="A10" t="s">
        <v>1392</v>
      </c>
      <c r="B10" t="s">
        <v>1393</v>
      </c>
      <c r="C10" s="381" t="b">
        <v>0</v>
      </c>
      <c r="E10" s="380"/>
    </row>
    <row r="11" spans="1:5">
      <c r="A11" t="s">
        <v>1394</v>
      </c>
      <c r="B11" t="s">
        <v>1395</v>
      </c>
      <c r="C11" s="381">
        <f>'会計１(P23～25)'!$R$32</f>
        <v>0</v>
      </c>
      <c r="E11" s="380"/>
    </row>
    <row r="12" spans="1:5">
      <c r="A12" t="s">
        <v>1396</v>
      </c>
      <c r="B12" t="s">
        <v>1397</v>
      </c>
      <c r="C12" s="381" t="b">
        <v>0</v>
      </c>
      <c r="E12" s="380"/>
    </row>
    <row r="13" spans="1:5" ht="54" customHeight="1">
      <c r="A13" s="259"/>
      <c r="B13" s="259" t="s">
        <v>1398</v>
      </c>
      <c r="C13" s="475" t="b">
        <v>0</v>
      </c>
      <c r="D13" s="473"/>
      <c r="E13" s="716" t="str">
        <f>"現金管理："&amp;IF(C13=TRUE,"小口現金出納簿、徴収簿あり","要確認")&amp;CHAR(10)&amp;"預金管理："&amp;IF(C16=TRUE,"園口座あり","要確認")&amp;CHAR(10)&amp;"現預金の一致："&amp;IF(AND(C16,C18)=TRUE,"3月31日現金残高と預金残高の合計額が貸借対照表の現金預金額と一致","要確認")</f>
        <v>現金管理：要確認
預金管理：要確認
現預金の一致：要確認</v>
      </c>
    </row>
    <row r="14" spans="1:5">
      <c r="B14" t="s">
        <v>1399</v>
      </c>
      <c r="C14" s="381" t="b">
        <v>0</v>
      </c>
      <c r="E14" s="380"/>
    </row>
    <row r="15" spans="1:5">
      <c r="B15" t="s">
        <v>1400</v>
      </c>
      <c r="C15" s="381" t="b">
        <v>0</v>
      </c>
      <c r="E15" s="380"/>
    </row>
    <row r="16" spans="1:5">
      <c r="B16" t="s">
        <v>1428</v>
      </c>
      <c r="C16" s="381" t="b">
        <v>0</v>
      </c>
      <c r="E16" s="380"/>
    </row>
    <row r="17" spans="1:5">
      <c r="B17" t="s">
        <v>1401</v>
      </c>
      <c r="C17" s="381" t="b">
        <v>0</v>
      </c>
      <c r="E17" s="380"/>
    </row>
    <row r="18" spans="1:5">
      <c r="B18" t="s">
        <v>1429</v>
      </c>
      <c r="C18" s="423" t="b">
        <v>0</v>
      </c>
      <c r="E18" s="380"/>
    </row>
    <row r="19" spans="1:5">
      <c r="B19" t="s">
        <v>1402</v>
      </c>
      <c r="C19" s="381" t="b">
        <v>0</v>
      </c>
      <c r="E19" s="380"/>
    </row>
    <row r="20" spans="1:5">
      <c r="B20" t="s">
        <v>1403</v>
      </c>
      <c r="C20" s="381" t="b">
        <v>0</v>
      </c>
      <c r="E20" s="380"/>
    </row>
    <row r="21" spans="1:5">
      <c r="B21" t="s">
        <v>1404</v>
      </c>
      <c r="C21" s="382">
        <f>'会計１(P23～25)'!$P$60</f>
        <v>0</v>
      </c>
      <c r="E21" s="380"/>
    </row>
    <row r="22" spans="1:5">
      <c r="A22" t="s">
        <v>1405</v>
      </c>
      <c r="B22" t="s">
        <v>1406</v>
      </c>
      <c r="C22" s="381" t="b">
        <v>0</v>
      </c>
      <c r="E22" s="380"/>
    </row>
    <row r="23" spans="1:5">
      <c r="B23" t="s">
        <v>1407</v>
      </c>
      <c r="C23" s="381" t="b">
        <v>0</v>
      </c>
      <c r="E23" s="380"/>
    </row>
    <row r="24" spans="1:5">
      <c r="B24" t="s">
        <v>1408</v>
      </c>
      <c r="C24" s="381" t="b">
        <v>0</v>
      </c>
      <c r="E24" s="380"/>
    </row>
    <row r="25" spans="1:5">
      <c r="B25" t="s">
        <v>1409</v>
      </c>
      <c r="C25" s="381" t="b">
        <v>0</v>
      </c>
      <c r="E25" s="380"/>
    </row>
    <row r="26" spans="1:5">
      <c r="B26" t="s">
        <v>1410</v>
      </c>
      <c r="C26" s="381" t="b">
        <v>0</v>
      </c>
      <c r="E26" s="380"/>
    </row>
    <row r="27" spans="1:5">
      <c r="B27" t="s">
        <v>1411</v>
      </c>
      <c r="C27" s="381" t="b">
        <v>0</v>
      </c>
      <c r="E27" s="380"/>
    </row>
    <row r="28" spans="1:5">
      <c r="A28" t="s">
        <v>1412</v>
      </c>
      <c r="B28" t="s">
        <v>1413</v>
      </c>
      <c r="C28" s="381" t="b">
        <v>0</v>
      </c>
      <c r="E28" s="380"/>
    </row>
    <row r="29" spans="1:5">
      <c r="B29" t="s">
        <v>1213</v>
      </c>
      <c r="C29" s="423" t="b">
        <v>0</v>
      </c>
      <c r="E29" s="380" t="str">
        <f>IF(OR(C29,C30)=TRUE,"作成あり("&amp;'会計１(P23～25)'!O74&amp;'会計１(P23～25)'!Q74&amp;"年"&amp;'会計１(P23～25)'!T74&amp;"月"&amp;'会計１(P23～25)'!W74&amp;"日"&amp;IF(C29=TRUE,"作成）",IF(C30=TRUE,"改正）","要確認")),"要確認")</f>
        <v>要確認</v>
      </c>
    </row>
    <row r="30" spans="1:5">
      <c r="B30" t="s">
        <v>1414</v>
      </c>
      <c r="C30" s="423" t="b">
        <v>0</v>
      </c>
      <c r="E30" s="380"/>
    </row>
    <row r="31" spans="1:5">
      <c r="A31" t="s">
        <v>1415</v>
      </c>
      <c r="B31" t="s">
        <v>1416</v>
      </c>
      <c r="C31" s="381" t="b">
        <v>0</v>
      </c>
      <c r="E31" s="380"/>
    </row>
    <row r="32" spans="1:5">
      <c r="A32" t="s">
        <v>1417</v>
      </c>
      <c r="B32" t="s">
        <v>1418</v>
      </c>
      <c r="C32" s="381" t="b">
        <v>0</v>
      </c>
      <c r="E32" s="380"/>
    </row>
    <row r="33" spans="1:5">
      <c r="A33" t="s">
        <v>1419</v>
      </c>
      <c r="B33" t="s">
        <v>1420</v>
      </c>
      <c r="C33" s="381" t="b">
        <v>0</v>
      </c>
      <c r="E33" s="380" t="str">
        <f>IF(AND(C34,C36)=TRUE,"総勘定元帳、仕訳伝票（日記帳）あり","要確認")</f>
        <v>要確認</v>
      </c>
    </row>
    <row r="34" spans="1:5">
      <c r="B34" t="s">
        <v>1430</v>
      </c>
      <c r="C34" s="423" t="b">
        <v>0</v>
      </c>
      <c r="E34" s="380"/>
    </row>
    <row r="35" spans="1:5">
      <c r="A35" s="81" t="s">
        <v>1421</v>
      </c>
      <c r="B35" t="s">
        <v>1420</v>
      </c>
      <c r="C35" s="381" t="b">
        <v>0</v>
      </c>
      <c r="E35" s="380"/>
    </row>
    <row r="36" spans="1:5">
      <c r="A36" s="81"/>
      <c r="B36" t="s">
        <v>1430</v>
      </c>
      <c r="C36" s="423" t="b">
        <v>0</v>
      </c>
      <c r="E36" s="380"/>
    </row>
    <row r="37" spans="1:5">
      <c r="A37" t="s">
        <v>87</v>
      </c>
      <c r="B37" t="s">
        <v>1422</v>
      </c>
      <c r="C37" s="424">
        <f>'会計１(P23～25)'!M92</f>
        <v>0</v>
      </c>
      <c r="E37" s="380"/>
    </row>
  </sheetData>
  <phoneticPr fontId="2"/>
  <conditionalFormatting sqref="C1:C37">
    <cfRule type="cellIs" dxfId="90" priority="1" operator="equal">
      <formula>TRUE</formula>
    </cfRule>
  </conditionalFormatting>
  <pageMargins left="0.7" right="0.7" top="0.75" bottom="0.75" header="0.3" footer="0.3"/>
  <pageSetup paperSize="9" scale="60"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S109"/>
  <sheetViews>
    <sheetView view="pageBreakPreview" topLeftCell="A89" zoomScale="172" zoomScaleNormal="100" zoomScaleSheetLayoutView="172" workbookViewId="0">
      <selection activeCell="AM71" sqref="AM71"/>
    </sheetView>
  </sheetViews>
  <sheetFormatPr defaultColWidth="2.5" defaultRowHeight="15" customHeight="1"/>
  <cols>
    <col min="1" max="1" width="2.5" style="81"/>
    <col min="2" max="2" width="2.875" style="81" customWidth="1"/>
    <col min="3" max="32" width="2.5" style="81"/>
    <col min="33" max="33" width="2.375" style="81" customWidth="1"/>
    <col min="34" max="35" width="2.5" style="80"/>
    <col min="36" max="38" width="2.5" style="81"/>
    <col min="40" max="259" width="2.5" style="81"/>
    <col min="260" max="260" width="2.375" style="81" customWidth="1"/>
    <col min="261" max="515" width="2.5" style="81"/>
    <col min="516" max="516" width="2.375" style="81" customWidth="1"/>
    <col min="517" max="771" width="2.5" style="81"/>
    <col min="772" max="772" width="2.375" style="81" customWidth="1"/>
    <col min="773" max="1027" width="2.5" style="81"/>
    <col min="1028" max="1028" width="2.375" style="81" customWidth="1"/>
    <col min="1029" max="1283" width="2.5" style="81"/>
    <col min="1284" max="1284" width="2.375" style="81" customWidth="1"/>
    <col min="1285" max="1539" width="2.5" style="81"/>
    <col min="1540" max="1540" width="2.375" style="81" customWidth="1"/>
    <col min="1541" max="1795" width="2.5" style="81"/>
    <col min="1796" max="1796" width="2.375" style="81" customWidth="1"/>
    <col min="1797" max="2051" width="2.5" style="81"/>
    <col min="2052" max="2052" width="2.375" style="81" customWidth="1"/>
    <col min="2053" max="2307" width="2.5" style="81"/>
    <col min="2308" max="2308" width="2.375" style="81" customWidth="1"/>
    <col min="2309" max="2563" width="2.5" style="81"/>
    <col min="2564" max="2564" width="2.375" style="81" customWidth="1"/>
    <col min="2565" max="2819" width="2.5" style="81"/>
    <col min="2820" max="2820" width="2.375" style="81" customWidth="1"/>
    <col min="2821" max="3075" width="2.5" style="81"/>
    <col min="3076" max="3076" width="2.375" style="81" customWidth="1"/>
    <col min="3077" max="3331" width="2.5" style="81"/>
    <col min="3332" max="3332" width="2.375" style="81" customWidth="1"/>
    <col min="3333" max="3587" width="2.5" style="81"/>
    <col min="3588" max="3588" width="2.375" style="81" customWidth="1"/>
    <col min="3589" max="3843" width="2.5" style="81"/>
    <col min="3844" max="3844" width="2.375" style="81" customWidth="1"/>
    <col min="3845" max="4099" width="2.5" style="81"/>
    <col min="4100" max="4100" width="2.375" style="81" customWidth="1"/>
    <col min="4101" max="4355" width="2.5" style="81"/>
    <col min="4356" max="4356" width="2.375" style="81" customWidth="1"/>
    <col min="4357" max="4611" width="2.5" style="81"/>
    <col min="4612" max="4612" width="2.375" style="81" customWidth="1"/>
    <col min="4613" max="4867" width="2.5" style="81"/>
    <col min="4868" max="4868" width="2.375" style="81" customWidth="1"/>
    <col min="4869" max="5123" width="2.5" style="81"/>
    <col min="5124" max="5124" width="2.375" style="81" customWidth="1"/>
    <col min="5125" max="5379" width="2.5" style="81"/>
    <col min="5380" max="5380" width="2.375" style="81" customWidth="1"/>
    <col min="5381" max="5635" width="2.5" style="81"/>
    <col min="5636" max="5636" width="2.375" style="81" customWidth="1"/>
    <col min="5637" max="5891" width="2.5" style="81"/>
    <col min="5892" max="5892" width="2.375" style="81" customWidth="1"/>
    <col min="5893" max="6147" width="2.5" style="81"/>
    <col min="6148" max="6148" width="2.375" style="81" customWidth="1"/>
    <col min="6149" max="6403" width="2.5" style="81"/>
    <col min="6404" max="6404" width="2.375" style="81" customWidth="1"/>
    <col min="6405" max="6659" width="2.5" style="81"/>
    <col min="6660" max="6660" width="2.375" style="81" customWidth="1"/>
    <col min="6661" max="6915" width="2.5" style="81"/>
    <col min="6916" max="6916" width="2.375" style="81" customWidth="1"/>
    <col min="6917" max="7171" width="2.5" style="81"/>
    <col min="7172" max="7172" width="2.375" style="81" customWidth="1"/>
    <col min="7173" max="7427" width="2.5" style="81"/>
    <col min="7428" max="7428" width="2.375" style="81" customWidth="1"/>
    <col min="7429" max="7683" width="2.5" style="81"/>
    <col min="7684" max="7684" width="2.375" style="81" customWidth="1"/>
    <col min="7685" max="7939" width="2.5" style="81"/>
    <col min="7940" max="7940" width="2.375" style="81" customWidth="1"/>
    <col min="7941" max="8195" width="2.5" style="81"/>
    <col min="8196" max="8196" width="2.375" style="81" customWidth="1"/>
    <col min="8197" max="8451" width="2.5" style="81"/>
    <col min="8452" max="8452" width="2.375" style="81" customWidth="1"/>
    <col min="8453" max="8707" width="2.5" style="81"/>
    <col min="8708" max="8708" width="2.375" style="81" customWidth="1"/>
    <col min="8709" max="8963" width="2.5" style="81"/>
    <col min="8964" max="8964" width="2.375" style="81" customWidth="1"/>
    <col min="8965" max="9219" width="2.5" style="81"/>
    <col min="9220" max="9220" width="2.375" style="81" customWidth="1"/>
    <col min="9221" max="9475" width="2.5" style="81"/>
    <col min="9476" max="9476" width="2.375" style="81" customWidth="1"/>
    <col min="9477" max="9731" width="2.5" style="81"/>
    <col min="9732" max="9732" width="2.375" style="81" customWidth="1"/>
    <col min="9733" max="9987" width="2.5" style="81"/>
    <col min="9988" max="9988" width="2.375" style="81" customWidth="1"/>
    <col min="9989" max="10243" width="2.5" style="81"/>
    <col min="10244" max="10244" width="2.375" style="81" customWidth="1"/>
    <col min="10245" max="10499" width="2.5" style="81"/>
    <col min="10500" max="10500" width="2.375" style="81" customWidth="1"/>
    <col min="10501" max="10755" width="2.5" style="81"/>
    <col min="10756" max="10756" width="2.375" style="81" customWidth="1"/>
    <col min="10757" max="11011" width="2.5" style="81"/>
    <col min="11012" max="11012" width="2.375" style="81" customWidth="1"/>
    <col min="11013" max="11267" width="2.5" style="81"/>
    <col min="11268" max="11268" width="2.375" style="81" customWidth="1"/>
    <col min="11269" max="11523" width="2.5" style="81"/>
    <col min="11524" max="11524" width="2.375" style="81" customWidth="1"/>
    <col min="11525" max="11779" width="2.5" style="81"/>
    <col min="11780" max="11780" width="2.375" style="81" customWidth="1"/>
    <col min="11781" max="12035" width="2.5" style="81"/>
    <col min="12036" max="12036" width="2.375" style="81" customWidth="1"/>
    <col min="12037" max="12291" width="2.5" style="81"/>
    <col min="12292" max="12292" width="2.375" style="81" customWidth="1"/>
    <col min="12293" max="12547" width="2.5" style="81"/>
    <col min="12548" max="12548" width="2.375" style="81" customWidth="1"/>
    <col min="12549" max="12803" width="2.5" style="81"/>
    <col min="12804" max="12804" width="2.375" style="81" customWidth="1"/>
    <col min="12805" max="13059" width="2.5" style="81"/>
    <col min="13060" max="13060" width="2.375" style="81" customWidth="1"/>
    <col min="13061" max="13315" width="2.5" style="81"/>
    <col min="13316" max="13316" width="2.375" style="81" customWidth="1"/>
    <col min="13317" max="13571" width="2.5" style="81"/>
    <col min="13572" max="13572" width="2.375" style="81" customWidth="1"/>
    <col min="13573" max="13827" width="2.5" style="81"/>
    <col min="13828" max="13828" width="2.375" style="81" customWidth="1"/>
    <col min="13829" max="14083" width="2.5" style="81"/>
    <col min="14084" max="14084" width="2.375" style="81" customWidth="1"/>
    <col min="14085" max="14339" width="2.5" style="81"/>
    <col min="14340" max="14340" width="2.375" style="81" customWidth="1"/>
    <col min="14341" max="14595" width="2.5" style="81"/>
    <col min="14596" max="14596" width="2.375" style="81" customWidth="1"/>
    <col min="14597" max="14851" width="2.5" style="81"/>
    <col min="14852" max="14852" width="2.375" style="81" customWidth="1"/>
    <col min="14853" max="15107" width="2.5" style="81"/>
    <col min="15108" max="15108" width="2.375" style="81" customWidth="1"/>
    <col min="15109" max="15363" width="2.5" style="81"/>
    <col min="15364" max="15364" width="2.375" style="81" customWidth="1"/>
    <col min="15365" max="15619" width="2.5" style="81"/>
    <col min="15620" max="15620" width="2.375" style="81" customWidth="1"/>
    <col min="15621" max="15875" width="2.5" style="81"/>
    <col min="15876" max="15876" width="2.375" style="81" customWidth="1"/>
    <col min="15877" max="16131" width="2.5" style="81"/>
    <col min="16132" max="16132" width="2.375" style="81" customWidth="1"/>
    <col min="16133" max="16384" width="2.5" style="81"/>
  </cols>
  <sheetData>
    <row r="1" spans="1:63" ht="17.25">
      <c r="A1" s="3279" t="s">
        <v>1104</v>
      </c>
      <c r="B1" s="3279"/>
      <c r="C1" s="3279"/>
      <c r="D1" s="3279"/>
      <c r="E1" s="3279"/>
      <c r="F1" s="3279"/>
      <c r="G1" s="3279"/>
      <c r="H1" s="3279"/>
      <c r="I1" s="3279"/>
      <c r="J1" s="3279"/>
      <c r="K1" s="3279"/>
      <c r="L1" s="3279"/>
      <c r="M1" s="3279"/>
      <c r="N1" s="3279"/>
      <c r="O1" s="3279"/>
      <c r="P1" s="3279"/>
      <c r="Q1" s="3279"/>
      <c r="R1" s="3279"/>
      <c r="S1" s="3279"/>
      <c r="T1" s="3279"/>
      <c r="U1" s="3279"/>
      <c r="V1" s="3279"/>
      <c r="W1" s="3279"/>
      <c r="X1" s="3279"/>
      <c r="Y1" s="3279"/>
      <c r="Z1" s="3279"/>
      <c r="AA1" s="3279"/>
      <c r="AB1" s="3279"/>
      <c r="AC1" s="3279"/>
      <c r="AD1" s="3279"/>
      <c r="AE1" s="3279"/>
      <c r="AF1" s="3279"/>
      <c r="AG1" s="3279"/>
      <c r="AH1" s="3279"/>
      <c r="AI1" s="3279"/>
      <c r="AM1" s="81"/>
    </row>
    <row r="2" spans="1:63" ht="13.5">
      <c r="A2" s="1743" t="s">
        <v>464</v>
      </c>
      <c r="B2" s="1743"/>
      <c r="C2" s="1743"/>
      <c r="D2" s="1743"/>
      <c r="E2" s="1743"/>
      <c r="F2" s="1743"/>
      <c r="G2" s="1743"/>
      <c r="H2" s="1743"/>
      <c r="I2" s="1743"/>
      <c r="J2" s="1743"/>
      <c r="K2" s="1743"/>
      <c r="L2" s="1743"/>
      <c r="M2" s="1743"/>
      <c r="N2" s="1743"/>
      <c r="O2" s="1743"/>
      <c r="P2" s="1743"/>
      <c r="Q2" s="1743"/>
      <c r="R2" s="1743"/>
      <c r="S2" s="1743"/>
      <c r="T2" s="1743"/>
      <c r="U2" s="1743"/>
      <c r="V2" s="1743"/>
      <c r="W2" s="1743"/>
      <c r="X2" s="1743"/>
      <c r="Y2" s="1743"/>
      <c r="Z2" s="1743"/>
      <c r="AA2" s="1743"/>
      <c r="AB2" s="1743"/>
      <c r="AC2" s="1743"/>
      <c r="AD2" s="1743"/>
      <c r="AE2" s="1743"/>
      <c r="AF2" s="1743"/>
      <c r="AG2" s="1743"/>
      <c r="AH2" s="1743"/>
      <c r="AI2" s="1743"/>
      <c r="AM2" s="81"/>
    </row>
    <row r="3" spans="1:63" ht="18.75" customHeight="1">
      <c r="A3" s="3280" t="s">
        <v>826</v>
      </c>
      <c r="B3" s="3280"/>
      <c r="C3" s="3280"/>
      <c r="D3" s="3280"/>
      <c r="E3" s="3280"/>
      <c r="F3" s="3280"/>
      <c r="G3" s="3280"/>
      <c r="H3" s="3280"/>
      <c r="I3" s="3280"/>
      <c r="J3" s="3280"/>
      <c r="K3" s="3280"/>
      <c r="L3" s="3280"/>
      <c r="M3" s="3280"/>
      <c r="N3" s="3280"/>
      <c r="O3" s="3280"/>
      <c r="P3" s="3280"/>
      <c r="Q3" s="3280"/>
      <c r="R3" s="3280"/>
      <c r="S3" s="3280"/>
      <c r="T3" s="3280"/>
      <c r="U3" s="3280"/>
      <c r="V3" s="3280"/>
      <c r="W3" s="3280"/>
      <c r="X3" s="3280"/>
      <c r="Y3" s="3280"/>
      <c r="Z3" s="3280"/>
      <c r="AA3" s="3280"/>
      <c r="AB3" s="3280"/>
      <c r="AC3" s="3280"/>
      <c r="AD3" s="3280"/>
      <c r="AE3" s="3280"/>
      <c r="AF3" s="3280"/>
      <c r="AG3" s="3280"/>
      <c r="AH3" s="3280"/>
      <c r="AI3" s="3280"/>
      <c r="AM3" s="81"/>
    </row>
    <row r="4" spans="1:63" ht="15" customHeight="1">
      <c r="A4" s="3281" t="s">
        <v>352</v>
      </c>
      <c r="B4" s="3281"/>
      <c r="C4" s="3281" t="s">
        <v>462</v>
      </c>
      <c r="D4" s="3281"/>
      <c r="E4" s="3281"/>
      <c r="F4" s="3281"/>
      <c r="G4" s="3281"/>
      <c r="H4" s="3281"/>
      <c r="I4" s="3281"/>
      <c r="J4" s="3281"/>
      <c r="K4" s="3281"/>
      <c r="L4" s="3281"/>
      <c r="M4" s="3281"/>
      <c r="N4" s="3281"/>
      <c r="O4" s="3281"/>
      <c r="P4" s="3281"/>
      <c r="Q4" s="3281"/>
      <c r="R4" s="3281"/>
      <c r="S4" s="3281"/>
      <c r="T4" s="3281"/>
      <c r="U4" s="3281"/>
      <c r="V4" s="3281"/>
      <c r="W4" s="3281"/>
      <c r="X4" s="3281"/>
      <c r="Y4" s="3281"/>
      <c r="Z4" s="3281"/>
      <c r="AA4" s="3281"/>
      <c r="AB4" s="3281"/>
      <c r="AC4" s="3281"/>
      <c r="AD4" s="3281"/>
      <c r="AE4" s="3281"/>
      <c r="AF4" s="3281"/>
      <c r="AG4" s="3281"/>
      <c r="AH4" s="3281" t="s">
        <v>353</v>
      </c>
      <c r="AI4" s="3281"/>
      <c r="AM4" s="81"/>
    </row>
    <row r="5" spans="1:63" ht="15" customHeight="1">
      <c r="A5" s="3329" t="s">
        <v>839</v>
      </c>
      <c r="B5" s="3329"/>
      <c r="C5" s="3330" t="s">
        <v>1431</v>
      </c>
      <c r="D5" s="3330"/>
      <c r="E5" s="3330"/>
      <c r="F5" s="3330"/>
      <c r="G5" s="3330"/>
      <c r="H5" s="3330"/>
      <c r="I5" s="3330"/>
      <c r="J5" s="3330"/>
      <c r="K5" s="3330"/>
      <c r="L5" s="3330"/>
      <c r="M5" s="3330"/>
      <c r="N5" s="3330"/>
      <c r="O5" s="3330"/>
      <c r="P5" s="3330"/>
      <c r="Q5" s="3330"/>
      <c r="R5" s="3330"/>
      <c r="S5" s="3330"/>
      <c r="T5" s="3330"/>
      <c r="U5" s="3330"/>
      <c r="V5" s="3330"/>
      <c r="W5" s="3330"/>
      <c r="X5" s="3330"/>
      <c r="Y5" s="3330"/>
      <c r="Z5" s="3330"/>
      <c r="AA5" s="3330"/>
      <c r="AB5" s="3330"/>
      <c r="AC5" s="3330"/>
      <c r="AD5" s="3330"/>
      <c r="AE5" s="3330"/>
      <c r="AF5" s="3330"/>
      <c r="AG5" s="3330"/>
      <c r="AH5" s="3298"/>
      <c r="AI5" s="3331"/>
      <c r="AM5" s="81"/>
    </row>
    <row r="6" spans="1:63" ht="15" customHeight="1">
      <c r="A6" s="3329"/>
      <c r="B6" s="3329"/>
      <c r="C6" s="3330"/>
      <c r="D6" s="3330"/>
      <c r="E6" s="3330"/>
      <c r="F6" s="3330"/>
      <c r="G6" s="3330"/>
      <c r="H6" s="3330"/>
      <c r="I6" s="3330"/>
      <c r="J6" s="3330"/>
      <c r="K6" s="3330"/>
      <c r="L6" s="3330"/>
      <c r="M6" s="3330"/>
      <c r="N6" s="3330"/>
      <c r="O6" s="3330"/>
      <c r="P6" s="3330"/>
      <c r="Q6" s="3330"/>
      <c r="R6" s="3330"/>
      <c r="S6" s="3330"/>
      <c r="T6" s="3330"/>
      <c r="U6" s="3330"/>
      <c r="V6" s="3330"/>
      <c r="W6" s="3330"/>
      <c r="X6" s="3330"/>
      <c r="Y6" s="3330"/>
      <c r="Z6" s="3330"/>
      <c r="AA6" s="3330"/>
      <c r="AB6" s="3330"/>
      <c r="AC6" s="3330"/>
      <c r="AD6" s="3330"/>
      <c r="AE6" s="3330"/>
      <c r="AF6" s="3330"/>
      <c r="AG6" s="3330"/>
      <c r="AH6" s="3332"/>
      <c r="AI6" s="3333"/>
      <c r="AM6" s="81"/>
    </row>
    <row r="7" spans="1:63" ht="15" customHeight="1">
      <c r="A7" s="3329" t="s">
        <v>840</v>
      </c>
      <c r="B7" s="3329"/>
      <c r="C7" s="3330" t="s">
        <v>1432</v>
      </c>
      <c r="D7" s="3330"/>
      <c r="E7" s="3330"/>
      <c r="F7" s="3330"/>
      <c r="G7" s="3330"/>
      <c r="H7" s="3330"/>
      <c r="I7" s="3330"/>
      <c r="J7" s="3330"/>
      <c r="K7" s="3330"/>
      <c r="L7" s="3330"/>
      <c r="M7" s="3330"/>
      <c r="N7" s="3330"/>
      <c r="O7" s="3330"/>
      <c r="P7" s="3330"/>
      <c r="Q7" s="3330"/>
      <c r="R7" s="3330"/>
      <c r="S7" s="3330"/>
      <c r="T7" s="3330"/>
      <c r="U7" s="3330"/>
      <c r="V7" s="3330"/>
      <c r="W7" s="3330"/>
      <c r="X7" s="3330"/>
      <c r="Y7" s="3330"/>
      <c r="Z7" s="3330"/>
      <c r="AA7" s="3330"/>
      <c r="AB7" s="3330"/>
      <c r="AC7" s="3330"/>
      <c r="AD7" s="3330"/>
      <c r="AE7" s="3330"/>
      <c r="AF7" s="3330"/>
      <c r="AG7" s="3330"/>
      <c r="AH7" s="3298"/>
      <c r="AI7" s="3331"/>
      <c r="AM7" s="81"/>
    </row>
    <row r="8" spans="1:63" ht="15" customHeight="1">
      <c r="A8" s="3329"/>
      <c r="B8" s="3329"/>
      <c r="C8" s="3330"/>
      <c r="D8" s="3330"/>
      <c r="E8" s="3330"/>
      <c r="F8" s="3330"/>
      <c r="G8" s="3330"/>
      <c r="H8" s="3330"/>
      <c r="I8" s="3330"/>
      <c r="J8" s="3330"/>
      <c r="K8" s="3330"/>
      <c r="L8" s="3330"/>
      <c r="M8" s="3330"/>
      <c r="N8" s="3330"/>
      <c r="O8" s="3330"/>
      <c r="P8" s="3330"/>
      <c r="Q8" s="3330"/>
      <c r="R8" s="3330"/>
      <c r="S8" s="3330"/>
      <c r="T8" s="3330"/>
      <c r="U8" s="3330"/>
      <c r="V8" s="3330"/>
      <c r="W8" s="3330"/>
      <c r="X8" s="3330"/>
      <c r="Y8" s="3330"/>
      <c r="Z8" s="3330"/>
      <c r="AA8" s="3330"/>
      <c r="AB8" s="3330"/>
      <c r="AC8" s="3330"/>
      <c r="AD8" s="3330"/>
      <c r="AE8" s="3330"/>
      <c r="AF8" s="3330"/>
      <c r="AG8" s="3330"/>
      <c r="AH8" s="3335"/>
      <c r="AI8" s="3336"/>
      <c r="AM8" s="81"/>
    </row>
    <row r="9" spans="1:63" ht="15" customHeight="1">
      <c r="A9" s="3329"/>
      <c r="B9" s="3329"/>
      <c r="C9" s="3330"/>
      <c r="D9" s="3330"/>
      <c r="E9" s="3330"/>
      <c r="F9" s="3330"/>
      <c r="G9" s="3330"/>
      <c r="H9" s="3330"/>
      <c r="I9" s="3330"/>
      <c r="J9" s="3330"/>
      <c r="K9" s="3330"/>
      <c r="L9" s="3330"/>
      <c r="M9" s="3330"/>
      <c r="N9" s="3330"/>
      <c r="O9" s="3330"/>
      <c r="P9" s="3330"/>
      <c r="Q9" s="3330"/>
      <c r="R9" s="3330"/>
      <c r="S9" s="3330"/>
      <c r="T9" s="3330"/>
      <c r="U9" s="3330"/>
      <c r="V9" s="3330"/>
      <c r="W9" s="3330"/>
      <c r="X9" s="3330"/>
      <c r="Y9" s="3330"/>
      <c r="Z9" s="3330"/>
      <c r="AA9" s="3330"/>
      <c r="AB9" s="3330"/>
      <c r="AC9" s="3330"/>
      <c r="AD9" s="3330"/>
      <c r="AE9" s="3330"/>
      <c r="AF9" s="3334"/>
      <c r="AG9" s="3334"/>
      <c r="AH9" s="3332"/>
      <c r="AI9" s="3333"/>
      <c r="AM9" s="81"/>
    </row>
    <row r="10" spans="1:63" s="59" customFormat="1" ht="15" customHeight="1">
      <c r="A10" s="3282" t="s">
        <v>841</v>
      </c>
      <c r="B10" s="3282"/>
      <c r="C10" s="3283" t="s">
        <v>1433</v>
      </c>
      <c r="D10" s="3284"/>
      <c r="E10" s="3284"/>
      <c r="F10" s="3284"/>
      <c r="G10" s="3284"/>
      <c r="H10" s="3284"/>
      <c r="I10" s="3284"/>
      <c r="J10" s="3284"/>
      <c r="K10" s="3284"/>
      <c r="L10" s="3284"/>
      <c r="M10" s="3284"/>
      <c r="N10" s="3284"/>
      <c r="O10" s="3284"/>
      <c r="P10" s="3284"/>
      <c r="Q10" s="3284"/>
      <c r="R10" s="3284"/>
      <c r="S10" s="3284"/>
      <c r="T10" s="3284"/>
      <c r="U10" s="3284"/>
      <c r="V10" s="3284"/>
      <c r="W10" s="3284"/>
      <c r="X10" s="3284"/>
      <c r="Y10" s="3284"/>
      <c r="Z10" s="3284"/>
      <c r="AA10" s="3284"/>
      <c r="AB10" s="3284"/>
      <c r="AC10" s="3284"/>
      <c r="AD10" s="3284"/>
      <c r="AE10" s="3284"/>
      <c r="AF10" s="3285"/>
      <c r="AG10" s="3286"/>
      <c r="AH10" s="3287"/>
      <c r="AI10" s="3288"/>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row>
    <row r="11" spans="1:63" s="59" customFormat="1" ht="32.25" customHeight="1">
      <c r="A11" s="3282"/>
      <c r="B11" s="3282"/>
      <c r="C11" s="3289" t="s">
        <v>648</v>
      </c>
      <c r="D11" s="3290"/>
      <c r="E11" s="3291" t="s">
        <v>1181</v>
      </c>
      <c r="F11" s="3291"/>
      <c r="G11" s="3291"/>
      <c r="H11" s="3291"/>
      <c r="I11" s="3291"/>
      <c r="J11" s="3291"/>
      <c r="K11" s="3291"/>
      <c r="L11" s="3291"/>
      <c r="M11" s="3291"/>
      <c r="N11" s="3291"/>
      <c r="O11" s="3291"/>
      <c r="P11" s="3291"/>
      <c r="Q11" s="3291"/>
      <c r="R11" s="3291"/>
      <c r="S11" s="3291"/>
      <c r="T11" s="3291"/>
      <c r="U11" s="3291"/>
      <c r="V11" s="3291"/>
      <c r="W11" s="3291"/>
      <c r="X11" s="3291"/>
      <c r="Y11" s="3291"/>
      <c r="Z11" s="3291"/>
      <c r="AA11" s="3291"/>
      <c r="AB11" s="3291"/>
      <c r="AC11" s="3291"/>
      <c r="AD11" s="3291"/>
      <c r="AE11" s="3291"/>
      <c r="AF11" s="3291"/>
      <c r="AG11" s="3337"/>
      <c r="AH11" s="3294"/>
      <c r="AI11" s="3295"/>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row>
    <row r="12" spans="1:63" s="59" customFormat="1" ht="50.1" customHeight="1">
      <c r="A12" s="3282"/>
      <c r="B12" s="3282"/>
      <c r="C12" s="3289" t="s">
        <v>649</v>
      </c>
      <c r="D12" s="3290"/>
      <c r="E12" s="3291" t="s">
        <v>1434</v>
      </c>
      <c r="F12" s="3291"/>
      <c r="G12" s="3291"/>
      <c r="H12" s="3291"/>
      <c r="I12" s="3291"/>
      <c r="J12" s="3291"/>
      <c r="K12" s="3291"/>
      <c r="L12" s="3291"/>
      <c r="M12" s="3291"/>
      <c r="N12" s="3291"/>
      <c r="O12" s="3291"/>
      <c r="P12" s="3291"/>
      <c r="Q12" s="3291"/>
      <c r="R12" s="3291"/>
      <c r="S12" s="3291"/>
      <c r="T12" s="3291"/>
      <c r="U12" s="3291"/>
      <c r="V12" s="3291"/>
      <c r="W12" s="3291"/>
      <c r="X12" s="3291"/>
      <c r="Y12" s="3291"/>
      <c r="Z12" s="3291"/>
      <c r="AA12" s="3291"/>
      <c r="AB12" s="3291"/>
      <c r="AC12" s="3291"/>
      <c r="AD12" s="3291"/>
      <c r="AE12" s="3291"/>
      <c r="AF12" s="3292"/>
      <c r="AG12" s="3293"/>
      <c r="AH12" s="3294"/>
      <c r="AI12" s="3295"/>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row>
    <row r="13" spans="1:63" s="59" customFormat="1" ht="15" customHeight="1">
      <c r="A13" s="3282"/>
      <c r="B13" s="3282"/>
      <c r="C13" s="3289" t="s">
        <v>828</v>
      </c>
      <c r="D13" s="3290"/>
      <c r="E13" s="3291" t="s">
        <v>1002</v>
      </c>
      <c r="F13" s="3291"/>
      <c r="G13" s="3291"/>
      <c r="H13" s="3291"/>
      <c r="I13" s="3291"/>
      <c r="J13" s="3291"/>
      <c r="K13" s="3291"/>
      <c r="L13" s="3291"/>
      <c r="M13" s="3291"/>
      <c r="N13" s="3291"/>
      <c r="O13" s="3291"/>
      <c r="P13" s="3291"/>
      <c r="Q13" s="3291"/>
      <c r="R13" s="3291"/>
      <c r="S13" s="3291"/>
      <c r="T13" s="3291"/>
      <c r="U13" s="3291"/>
      <c r="V13" s="3291"/>
      <c r="W13" s="3291"/>
      <c r="X13" s="3291"/>
      <c r="Y13" s="3291"/>
      <c r="Z13" s="3291"/>
      <c r="AA13" s="3291"/>
      <c r="AB13" s="3291"/>
      <c r="AC13" s="3291"/>
      <c r="AD13" s="3291"/>
      <c r="AE13" s="3291"/>
      <c r="AF13" s="3296"/>
      <c r="AG13" s="3297"/>
      <c r="AH13" s="3294"/>
      <c r="AI13" s="3295"/>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row>
    <row r="14" spans="1:63" s="59" customFormat="1" ht="15" customHeight="1">
      <c r="A14" s="3282"/>
      <c r="B14" s="3282"/>
      <c r="C14" s="3289" t="s">
        <v>829</v>
      </c>
      <c r="D14" s="3290"/>
      <c r="E14" s="3291" t="s">
        <v>1025</v>
      </c>
      <c r="F14" s="3291"/>
      <c r="G14" s="3291"/>
      <c r="H14" s="3291"/>
      <c r="I14" s="3291"/>
      <c r="J14" s="3291"/>
      <c r="K14" s="3291"/>
      <c r="L14" s="3291"/>
      <c r="M14" s="3291"/>
      <c r="N14" s="3291"/>
      <c r="O14" s="3291"/>
      <c r="P14" s="3291"/>
      <c r="Q14" s="3291"/>
      <c r="R14" s="3291"/>
      <c r="S14" s="3291"/>
      <c r="T14" s="3291"/>
      <c r="U14" s="3291"/>
      <c r="V14" s="3291"/>
      <c r="W14" s="3291"/>
      <c r="X14" s="3291"/>
      <c r="Y14" s="3291"/>
      <c r="Z14" s="3291"/>
      <c r="AA14" s="3291"/>
      <c r="AB14" s="3291"/>
      <c r="AC14" s="3291"/>
      <c r="AD14" s="3291"/>
      <c r="AE14" s="3291"/>
      <c r="AF14" s="3296"/>
      <c r="AG14" s="3297"/>
      <c r="AH14" s="3298"/>
      <c r="AI14" s="3299"/>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row>
    <row r="15" spans="1:63" s="59" customFormat="1" ht="37.5" customHeight="1">
      <c r="A15" s="3282"/>
      <c r="B15" s="3282"/>
      <c r="C15" s="3289" t="s">
        <v>846</v>
      </c>
      <c r="D15" s="3290"/>
      <c r="E15" s="3291" t="s">
        <v>1003</v>
      </c>
      <c r="F15" s="3291"/>
      <c r="G15" s="3291"/>
      <c r="H15" s="3291"/>
      <c r="I15" s="3291"/>
      <c r="J15" s="3291"/>
      <c r="K15" s="3291"/>
      <c r="L15" s="3291"/>
      <c r="M15" s="3291"/>
      <c r="N15" s="3291"/>
      <c r="O15" s="3291"/>
      <c r="P15" s="3291"/>
      <c r="Q15" s="3291"/>
      <c r="R15" s="3291"/>
      <c r="S15" s="3291"/>
      <c r="T15" s="3291"/>
      <c r="U15" s="3291"/>
      <c r="V15" s="3291"/>
      <c r="W15" s="3291"/>
      <c r="X15" s="3291"/>
      <c r="Y15" s="3291"/>
      <c r="Z15" s="3291"/>
      <c r="AA15" s="3291"/>
      <c r="AB15" s="3291"/>
      <c r="AC15" s="3291"/>
      <c r="AD15" s="3291"/>
      <c r="AE15" s="3291"/>
      <c r="AF15" s="3296"/>
      <c r="AG15" s="3297"/>
      <c r="AH15" s="3298"/>
      <c r="AI15" s="3299"/>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row>
    <row r="16" spans="1:63" s="59" customFormat="1" ht="37.5" customHeight="1">
      <c r="A16" s="3282"/>
      <c r="B16" s="3282"/>
      <c r="C16" s="3300" t="s">
        <v>1182</v>
      </c>
      <c r="D16" s="3301"/>
      <c r="E16" s="3302" t="s">
        <v>1435</v>
      </c>
      <c r="F16" s="3302"/>
      <c r="G16" s="3302"/>
      <c r="H16" s="3302"/>
      <c r="I16" s="3302"/>
      <c r="J16" s="3302"/>
      <c r="K16" s="3302"/>
      <c r="L16" s="3302"/>
      <c r="M16" s="3302"/>
      <c r="N16" s="3302"/>
      <c r="O16" s="3302"/>
      <c r="P16" s="3302"/>
      <c r="Q16" s="3302"/>
      <c r="R16" s="3302"/>
      <c r="S16" s="3302"/>
      <c r="T16" s="3302"/>
      <c r="U16" s="3302"/>
      <c r="V16" s="3302"/>
      <c r="W16" s="3302"/>
      <c r="X16" s="3302"/>
      <c r="Y16" s="3302"/>
      <c r="Z16" s="3302"/>
      <c r="AA16" s="3302"/>
      <c r="AB16" s="3302"/>
      <c r="AC16" s="3302"/>
      <c r="AD16" s="3302"/>
      <c r="AE16" s="3302"/>
      <c r="AF16" s="3302"/>
      <c r="AG16" s="3303"/>
      <c r="AH16" s="3298"/>
      <c r="AI16" s="3299"/>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row>
    <row r="17" spans="1:64" ht="15" customHeight="1">
      <c r="A17" s="3317" t="s">
        <v>842</v>
      </c>
      <c r="B17" s="3318"/>
      <c r="C17" s="3321" t="s">
        <v>1183</v>
      </c>
      <c r="D17" s="3322"/>
      <c r="E17" s="3322"/>
      <c r="F17" s="3322"/>
      <c r="G17" s="3322"/>
      <c r="H17" s="3322"/>
      <c r="I17" s="3322"/>
      <c r="J17" s="3322"/>
      <c r="K17" s="3322"/>
      <c r="L17" s="3322"/>
      <c r="M17" s="3322"/>
      <c r="N17" s="3322"/>
      <c r="O17" s="3322"/>
      <c r="P17" s="3322"/>
      <c r="Q17" s="3322"/>
      <c r="R17" s="3322"/>
      <c r="S17" s="3322"/>
      <c r="T17" s="3322"/>
      <c r="U17" s="3322"/>
      <c r="V17" s="3322"/>
      <c r="W17" s="3322"/>
      <c r="X17" s="3322"/>
      <c r="Y17" s="3322"/>
      <c r="Z17" s="3322"/>
      <c r="AA17" s="3322"/>
      <c r="AB17" s="3322"/>
      <c r="AC17" s="3322"/>
      <c r="AD17" s="3322"/>
      <c r="AE17" s="3322"/>
      <c r="AF17" s="3322"/>
      <c r="AG17" s="3323"/>
      <c r="AH17" s="3327"/>
      <c r="AI17" s="3312"/>
      <c r="AK17" s="3377"/>
      <c r="AL17" s="3377"/>
      <c r="AM17" s="3377"/>
      <c r="AN17" s="3377"/>
      <c r="AO17" s="3377"/>
      <c r="AP17" s="3377"/>
      <c r="AQ17" s="3377"/>
      <c r="AR17" s="3377"/>
      <c r="AS17" s="3377"/>
      <c r="AT17" s="3377"/>
      <c r="AU17" s="3377"/>
      <c r="AV17" s="3377"/>
      <c r="AW17" s="3377"/>
      <c r="AX17" s="3377"/>
      <c r="AY17" s="3377"/>
      <c r="AZ17" s="3377"/>
      <c r="BA17" s="3377"/>
      <c r="BB17" s="3377"/>
      <c r="BC17" s="3377"/>
      <c r="BD17" s="3377"/>
      <c r="BE17" s="3377"/>
      <c r="BF17" s="3377"/>
      <c r="BG17" s="3377"/>
      <c r="BH17" s="3377"/>
      <c r="BI17" s="3377"/>
      <c r="BJ17" s="3377"/>
      <c r="BK17" s="3377"/>
      <c r="BL17" s="3377"/>
    </row>
    <row r="18" spans="1:64" ht="15" customHeight="1">
      <c r="A18" s="3319"/>
      <c r="B18" s="3320"/>
      <c r="C18" s="3324"/>
      <c r="D18" s="3325"/>
      <c r="E18" s="3325"/>
      <c r="F18" s="3325"/>
      <c r="G18" s="3325"/>
      <c r="H18" s="3325"/>
      <c r="I18" s="3325"/>
      <c r="J18" s="3325"/>
      <c r="K18" s="3325"/>
      <c r="L18" s="3325"/>
      <c r="M18" s="3325"/>
      <c r="N18" s="3325"/>
      <c r="O18" s="3325"/>
      <c r="P18" s="3325"/>
      <c r="Q18" s="3325"/>
      <c r="R18" s="3325"/>
      <c r="S18" s="3325"/>
      <c r="T18" s="3325"/>
      <c r="U18" s="3325"/>
      <c r="V18" s="3325"/>
      <c r="W18" s="3325"/>
      <c r="X18" s="3325"/>
      <c r="Y18" s="3325"/>
      <c r="Z18" s="3325"/>
      <c r="AA18" s="3325"/>
      <c r="AB18" s="3325"/>
      <c r="AC18" s="3325"/>
      <c r="AD18" s="3325"/>
      <c r="AE18" s="3325"/>
      <c r="AF18" s="3325"/>
      <c r="AG18" s="3326"/>
      <c r="AH18" s="3328"/>
      <c r="AI18" s="3316"/>
      <c r="AK18" s="468"/>
      <c r="AL18" s="3377"/>
      <c r="AM18" s="3377"/>
      <c r="AN18" s="3377"/>
      <c r="AO18" s="3377"/>
      <c r="AP18" s="3377"/>
      <c r="AQ18" s="3377"/>
      <c r="AR18" s="3377"/>
      <c r="AS18" s="3377"/>
      <c r="AT18" s="3377"/>
      <c r="AU18" s="3377"/>
      <c r="AV18" s="3377"/>
      <c r="AW18" s="3377"/>
      <c r="AX18" s="3377"/>
      <c r="AY18" s="3377"/>
      <c r="AZ18" s="3377"/>
      <c r="BA18" s="3377"/>
      <c r="BB18" s="3377"/>
      <c r="BC18" s="3377"/>
      <c r="BD18" s="3377"/>
      <c r="BE18" s="3377"/>
      <c r="BF18" s="3377"/>
      <c r="BG18" s="3377"/>
      <c r="BH18" s="3377"/>
      <c r="BI18" s="3377"/>
      <c r="BJ18" s="3377"/>
      <c r="BK18" s="3377"/>
      <c r="BL18" s="3377"/>
    </row>
    <row r="19" spans="1:64" ht="15" customHeight="1">
      <c r="A19" s="3273" t="s">
        <v>1436</v>
      </c>
      <c r="B19" s="3274"/>
      <c r="C19" s="3304" t="s">
        <v>995</v>
      </c>
      <c r="D19" s="3285"/>
      <c r="E19" s="3285"/>
      <c r="F19" s="3285"/>
      <c r="G19" s="3285"/>
      <c r="H19" s="3285"/>
      <c r="I19" s="3285"/>
      <c r="J19" s="3285"/>
      <c r="K19" s="3285"/>
      <c r="L19" s="3285"/>
      <c r="M19" s="3285"/>
      <c r="N19" s="3285"/>
      <c r="O19" s="3285"/>
      <c r="P19" s="3285"/>
      <c r="Q19" s="3285"/>
      <c r="R19" s="3285"/>
      <c r="S19" s="3285"/>
      <c r="T19" s="3285"/>
      <c r="U19" s="3285"/>
      <c r="V19" s="3285"/>
      <c r="W19" s="3285"/>
      <c r="X19" s="3285"/>
      <c r="Y19" s="3285"/>
      <c r="Z19" s="3285"/>
      <c r="AA19" s="3285"/>
      <c r="AB19" s="3285"/>
      <c r="AC19" s="3285"/>
      <c r="AD19" s="3285"/>
      <c r="AE19" s="3285"/>
      <c r="AF19" s="3285"/>
      <c r="AG19" s="3286"/>
      <c r="AH19" s="3311"/>
      <c r="AI19" s="3312"/>
      <c r="AM19" s="81"/>
    </row>
    <row r="20" spans="1:64" ht="15" customHeight="1">
      <c r="A20" s="3275"/>
      <c r="B20" s="3276"/>
      <c r="C20" s="3305"/>
      <c r="D20" s="3306"/>
      <c r="E20" s="3306"/>
      <c r="F20" s="3306"/>
      <c r="G20" s="3306"/>
      <c r="H20" s="3306"/>
      <c r="I20" s="3306"/>
      <c r="J20" s="3306"/>
      <c r="K20" s="3306"/>
      <c r="L20" s="3306"/>
      <c r="M20" s="3306"/>
      <c r="N20" s="3306"/>
      <c r="O20" s="3306"/>
      <c r="P20" s="3306"/>
      <c r="Q20" s="3306"/>
      <c r="R20" s="3306"/>
      <c r="S20" s="3306"/>
      <c r="T20" s="3306"/>
      <c r="U20" s="3306"/>
      <c r="V20" s="3306"/>
      <c r="W20" s="3306"/>
      <c r="X20" s="3306"/>
      <c r="Y20" s="3306"/>
      <c r="Z20" s="3306"/>
      <c r="AA20" s="3306"/>
      <c r="AB20" s="3306"/>
      <c r="AC20" s="3306"/>
      <c r="AD20" s="3306"/>
      <c r="AE20" s="3306"/>
      <c r="AF20" s="3306"/>
      <c r="AG20" s="3307"/>
      <c r="AH20" s="3313"/>
      <c r="AI20" s="3314"/>
      <c r="AM20" s="81"/>
    </row>
    <row r="21" spans="1:64" ht="15" customHeight="1">
      <c r="A21" s="3277"/>
      <c r="B21" s="3278"/>
      <c r="C21" s="3308"/>
      <c r="D21" s="3309"/>
      <c r="E21" s="3309"/>
      <c r="F21" s="3309"/>
      <c r="G21" s="3309"/>
      <c r="H21" s="3309"/>
      <c r="I21" s="3309"/>
      <c r="J21" s="3309"/>
      <c r="K21" s="3309"/>
      <c r="L21" s="3309"/>
      <c r="M21" s="3309"/>
      <c r="N21" s="3309"/>
      <c r="O21" s="3309"/>
      <c r="P21" s="3309"/>
      <c r="Q21" s="3309"/>
      <c r="R21" s="3309"/>
      <c r="S21" s="3309"/>
      <c r="T21" s="3309"/>
      <c r="U21" s="3309"/>
      <c r="V21" s="3309"/>
      <c r="W21" s="3309"/>
      <c r="X21" s="3309"/>
      <c r="Y21" s="3309"/>
      <c r="Z21" s="3309"/>
      <c r="AA21" s="3309"/>
      <c r="AB21" s="3309"/>
      <c r="AC21" s="3309"/>
      <c r="AD21" s="3309"/>
      <c r="AE21" s="3309"/>
      <c r="AF21" s="3309"/>
      <c r="AG21" s="3310"/>
      <c r="AH21" s="3315"/>
      <c r="AI21" s="3316"/>
      <c r="AM21" s="81"/>
    </row>
    <row r="22" spans="1:64" ht="15" customHeight="1">
      <c r="A22" s="3273" t="s">
        <v>1437</v>
      </c>
      <c r="B22" s="3274"/>
      <c r="C22" s="3321" t="s">
        <v>830</v>
      </c>
      <c r="D22" s="3322"/>
      <c r="E22" s="3322"/>
      <c r="F22" s="3322"/>
      <c r="G22" s="3322"/>
      <c r="H22" s="3322"/>
      <c r="I22" s="3322"/>
      <c r="J22" s="3322"/>
      <c r="K22" s="3322"/>
      <c r="L22" s="3322"/>
      <c r="M22" s="3322"/>
      <c r="N22" s="3322"/>
      <c r="O22" s="3322"/>
      <c r="P22" s="3322"/>
      <c r="Q22" s="3322"/>
      <c r="R22" s="3322"/>
      <c r="S22" s="3322"/>
      <c r="T22" s="3322"/>
      <c r="U22" s="3322"/>
      <c r="V22" s="3322"/>
      <c r="W22" s="3322"/>
      <c r="X22" s="3322"/>
      <c r="Y22" s="3322"/>
      <c r="Z22" s="3322"/>
      <c r="AA22" s="3322"/>
      <c r="AB22" s="3322"/>
      <c r="AC22" s="3322"/>
      <c r="AD22" s="3322"/>
      <c r="AE22" s="3322"/>
      <c r="AF22" s="3322"/>
      <c r="AG22" s="3323"/>
      <c r="AH22" s="3311"/>
      <c r="AI22" s="3312"/>
      <c r="AM22" s="81"/>
    </row>
    <row r="23" spans="1:64" ht="15" customHeight="1">
      <c r="A23" s="3277"/>
      <c r="B23" s="3278"/>
      <c r="C23" s="3324"/>
      <c r="D23" s="3325"/>
      <c r="E23" s="3325"/>
      <c r="F23" s="3325"/>
      <c r="G23" s="3325"/>
      <c r="H23" s="3325"/>
      <c r="I23" s="3325"/>
      <c r="J23" s="3325"/>
      <c r="K23" s="3325"/>
      <c r="L23" s="3325"/>
      <c r="M23" s="3325"/>
      <c r="N23" s="3325"/>
      <c r="O23" s="3325"/>
      <c r="P23" s="3325"/>
      <c r="Q23" s="3325"/>
      <c r="R23" s="3325"/>
      <c r="S23" s="3325"/>
      <c r="T23" s="3325"/>
      <c r="U23" s="3325"/>
      <c r="V23" s="3325"/>
      <c r="W23" s="3325"/>
      <c r="X23" s="3325"/>
      <c r="Y23" s="3325"/>
      <c r="Z23" s="3325"/>
      <c r="AA23" s="3325"/>
      <c r="AB23" s="3325"/>
      <c r="AC23" s="3325"/>
      <c r="AD23" s="3325"/>
      <c r="AE23" s="3325"/>
      <c r="AF23" s="3325"/>
      <c r="AG23" s="3326"/>
      <c r="AH23" s="3315"/>
      <c r="AI23" s="3316"/>
      <c r="AM23" s="81"/>
    </row>
    <row r="24" spans="1:64" ht="15" customHeight="1">
      <c r="A24" s="3273" t="s">
        <v>1438</v>
      </c>
      <c r="B24" s="3274"/>
      <c r="C24" s="3321" t="s">
        <v>831</v>
      </c>
      <c r="D24" s="3322"/>
      <c r="E24" s="3322"/>
      <c r="F24" s="3322"/>
      <c r="G24" s="3322"/>
      <c r="H24" s="3322"/>
      <c r="I24" s="3322"/>
      <c r="J24" s="3322"/>
      <c r="K24" s="3322"/>
      <c r="L24" s="3322"/>
      <c r="M24" s="3322"/>
      <c r="N24" s="3322"/>
      <c r="O24" s="3322"/>
      <c r="P24" s="3322"/>
      <c r="Q24" s="3322"/>
      <c r="R24" s="3322"/>
      <c r="S24" s="3322"/>
      <c r="T24" s="3322"/>
      <c r="U24" s="3322"/>
      <c r="V24" s="3322"/>
      <c r="W24" s="3322"/>
      <c r="X24" s="3322"/>
      <c r="Y24" s="3322"/>
      <c r="Z24" s="3322"/>
      <c r="AA24" s="3322"/>
      <c r="AB24" s="3322"/>
      <c r="AC24" s="3322"/>
      <c r="AD24" s="3322"/>
      <c r="AE24" s="3322"/>
      <c r="AF24" s="3322"/>
      <c r="AG24" s="3323"/>
      <c r="AH24" s="3311"/>
      <c r="AI24" s="3312"/>
      <c r="AM24" s="81"/>
    </row>
    <row r="25" spans="1:64" ht="15" customHeight="1">
      <c r="A25" s="3275"/>
      <c r="B25" s="3276"/>
      <c r="C25" s="3340" t="s">
        <v>648</v>
      </c>
      <c r="D25" s="3341"/>
      <c r="E25" s="3342" t="s">
        <v>1439</v>
      </c>
      <c r="F25" s="3342"/>
      <c r="G25" s="3342"/>
      <c r="H25" s="3342"/>
      <c r="I25" s="3342"/>
      <c r="J25" s="3342"/>
      <c r="K25" s="3342"/>
      <c r="L25" s="3342"/>
      <c r="M25" s="3342"/>
      <c r="N25" s="3342"/>
      <c r="O25" s="3342"/>
      <c r="P25" s="3342"/>
      <c r="Q25" s="3342"/>
      <c r="R25" s="3342"/>
      <c r="S25" s="3342"/>
      <c r="T25" s="3342"/>
      <c r="U25" s="3342"/>
      <c r="V25" s="3342"/>
      <c r="W25" s="3342"/>
      <c r="X25" s="3342"/>
      <c r="Y25" s="3342"/>
      <c r="Z25" s="3342"/>
      <c r="AA25" s="3342"/>
      <c r="AB25" s="3342"/>
      <c r="AC25" s="3342"/>
      <c r="AD25" s="3342"/>
      <c r="AE25" s="3342"/>
      <c r="AF25" s="3342"/>
      <c r="AG25" s="3343"/>
      <c r="AH25" s="3313"/>
      <c r="AI25" s="3314"/>
      <c r="AM25" s="81"/>
    </row>
    <row r="26" spans="1:64" ht="15" customHeight="1">
      <c r="A26" s="3275"/>
      <c r="B26" s="3276"/>
      <c r="C26" s="3340" t="s">
        <v>827</v>
      </c>
      <c r="D26" s="3341"/>
      <c r="E26" s="3342" t="s">
        <v>832</v>
      </c>
      <c r="F26" s="3342"/>
      <c r="G26" s="3342"/>
      <c r="H26" s="3342"/>
      <c r="I26" s="3342"/>
      <c r="J26" s="3342"/>
      <c r="K26" s="3342"/>
      <c r="L26" s="3342"/>
      <c r="M26" s="3342"/>
      <c r="N26" s="3342"/>
      <c r="O26" s="3342"/>
      <c r="P26" s="3342"/>
      <c r="Q26" s="3342"/>
      <c r="R26" s="3342"/>
      <c r="S26" s="3342"/>
      <c r="T26" s="3342"/>
      <c r="U26" s="3342"/>
      <c r="V26" s="3342"/>
      <c r="W26" s="3342"/>
      <c r="X26" s="3342"/>
      <c r="Y26" s="3342"/>
      <c r="Z26" s="3342"/>
      <c r="AA26" s="3342"/>
      <c r="AB26" s="3342"/>
      <c r="AC26" s="3342"/>
      <c r="AD26" s="3342"/>
      <c r="AE26" s="3342"/>
      <c r="AF26" s="3342"/>
      <c r="AG26" s="3343"/>
      <c r="AH26" s="3313"/>
      <c r="AI26" s="3314"/>
      <c r="AM26" s="81"/>
    </row>
    <row r="27" spans="1:64" ht="15" customHeight="1">
      <c r="A27" s="3275"/>
      <c r="B27" s="3276"/>
      <c r="C27" s="3340" t="s">
        <v>843</v>
      </c>
      <c r="D27" s="3341"/>
      <c r="E27" s="3342" t="s">
        <v>1562</v>
      </c>
      <c r="F27" s="3342"/>
      <c r="G27" s="3342"/>
      <c r="H27" s="3342"/>
      <c r="I27" s="3342"/>
      <c r="J27" s="3342"/>
      <c r="K27" s="3342"/>
      <c r="L27" s="3342"/>
      <c r="M27" s="3342"/>
      <c r="N27" s="3342"/>
      <c r="O27" s="3342"/>
      <c r="P27" s="3342"/>
      <c r="Q27" s="3342"/>
      <c r="R27" s="3342"/>
      <c r="S27" s="3342"/>
      <c r="T27" s="3342"/>
      <c r="U27" s="3342"/>
      <c r="V27" s="3342"/>
      <c r="W27" s="3342"/>
      <c r="X27" s="3342"/>
      <c r="Y27" s="3342"/>
      <c r="Z27" s="3342"/>
      <c r="AA27" s="3342"/>
      <c r="AB27" s="3342"/>
      <c r="AC27" s="3342"/>
      <c r="AD27" s="3342"/>
      <c r="AE27" s="3342"/>
      <c r="AF27" s="3342"/>
      <c r="AG27" s="3343"/>
      <c r="AH27" s="3313"/>
      <c r="AI27" s="3314"/>
      <c r="AM27" s="81"/>
    </row>
    <row r="28" spans="1:64" ht="15" customHeight="1">
      <c r="A28" s="3275"/>
      <c r="B28" s="3276"/>
      <c r="C28" s="3340"/>
      <c r="D28" s="3341"/>
      <c r="E28" s="3342"/>
      <c r="F28" s="3342"/>
      <c r="G28" s="3342"/>
      <c r="H28" s="3342"/>
      <c r="I28" s="3342"/>
      <c r="J28" s="3342"/>
      <c r="K28" s="3342"/>
      <c r="L28" s="3342"/>
      <c r="M28" s="3342"/>
      <c r="N28" s="3342"/>
      <c r="O28" s="3342"/>
      <c r="P28" s="3342"/>
      <c r="Q28" s="3342"/>
      <c r="R28" s="3342"/>
      <c r="S28" s="3342"/>
      <c r="T28" s="3342"/>
      <c r="U28" s="3342"/>
      <c r="V28" s="3342"/>
      <c r="W28" s="3342"/>
      <c r="X28" s="3342"/>
      <c r="Y28" s="3342"/>
      <c r="Z28" s="3342"/>
      <c r="AA28" s="3342"/>
      <c r="AB28" s="3342"/>
      <c r="AC28" s="3342"/>
      <c r="AD28" s="3342"/>
      <c r="AE28" s="3342"/>
      <c r="AF28" s="3342"/>
      <c r="AG28" s="3343"/>
      <c r="AH28" s="3313"/>
      <c r="AI28" s="3314"/>
      <c r="AM28" s="81"/>
    </row>
    <row r="29" spans="1:64" ht="15" customHeight="1">
      <c r="A29" s="3277"/>
      <c r="B29" s="3278"/>
      <c r="C29" s="3338" t="s">
        <v>844</v>
      </c>
      <c r="D29" s="3339"/>
      <c r="E29" s="3309" t="s">
        <v>1563</v>
      </c>
      <c r="F29" s="3309"/>
      <c r="G29" s="3309"/>
      <c r="H29" s="3309"/>
      <c r="I29" s="3309"/>
      <c r="J29" s="3309"/>
      <c r="K29" s="3309"/>
      <c r="L29" s="3309"/>
      <c r="M29" s="3309"/>
      <c r="N29" s="3309"/>
      <c r="O29" s="3309"/>
      <c r="P29" s="3309"/>
      <c r="Q29" s="3309"/>
      <c r="R29" s="3309"/>
      <c r="S29" s="3309"/>
      <c r="T29" s="3309"/>
      <c r="U29" s="3309"/>
      <c r="V29" s="3309"/>
      <c r="W29" s="3309"/>
      <c r="X29" s="3309"/>
      <c r="Y29" s="3309"/>
      <c r="Z29" s="3309"/>
      <c r="AA29" s="3309"/>
      <c r="AB29" s="3309"/>
      <c r="AC29" s="3309"/>
      <c r="AD29" s="3309"/>
      <c r="AE29" s="3309"/>
      <c r="AF29" s="3309"/>
      <c r="AG29" s="3310"/>
      <c r="AH29" s="3315"/>
      <c r="AI29" s="3316"/>
      <c r="AM29" s="81"/>
    </row>
    <row r="30" spans="1:64" ht="15" customHeight="1">
      <c r="A30" s="3273" t="s">
        <v>1440</v>
      </c>
      <c r="B30" s="3274"/>
      <c r="C30" s="3321" t="s">
        <v>833</v>
      </c>
      <c r="D30" s="3322"/>
      <c r="E30" s="3322"/>
      <c r="F30" s="3322"/>
      <c r="G30" s="3322"/>
      <c r="H30" s="3322"/>
      <c r="I30" s="3322"/>
      <c r="J30" s="3322"/>
      <c r="K30" s="3322"/>
      <c r="L30" s="3322"/>
      <c r="M30" s="3322"/>
      <c r="N30" s="3322"/>
      <c r="O30" s="3322"/>
      <c r="P30" s="3322"/>
      <c r="Q30" s="3322"/>
      <c r="R30" s="3322"/>
      <c r="S30" s="3322"/>
      <c r="T30" s="3322"/>
      <c r="U30" s="3322"/>
      <c r="V30" s="3322"/>
      <c r="W30" s="3322"/>
      <c r="X30" s="3322"/>
      <c r="Y30" s="3322"/>
      <c r="Z30" s="3322"/>
      <c r="AA30" s="3322"/>
      <c r="AB30" s="3322"/>
      <c r="AC30" s="3322"/>
      <c r="AD30" s="3322"/>
      <c r="AE30" s="3322"/>
      <c r="AF30" s="3322"/>
      <c r="AG30" s="3323"/>
      <c r="AH30" s="3311"/>
      <c r="AI30" s="3312"/>
      <c r="AM30" s="81"/>
    </row>
    <row r="31" spans="1:64" ht="15" customHeight="1">
      <c r="A31" s="3275"/>
      <c r="B31" s="3276"/>
      <c r="C31" s="3340" t="s">
        <v>845</v>
      </c>
      <c r="D31" s="3341"/>
      <c r="E31" s="3342" t="s">
        <v>1441</v>
      </c>
      <c r="F31" s="3342"/>
      <c r="G31" s="3342"/>
      <c r="H31" s="3342"/>
      <c r="I31" s="3342"/>
      <c r="J31" s="3342"/>
      <c r="K31" s="3342"/>
      <c r="L31" s="3342"/>
      <c r="M31" s="3342"/>
      <c r="N31" s="3342"/>
      <c r="O31" s="3342"/>
      <c r="P31" s="3342"/>
      <c r="Q31" s="3342"/>
      <c r="R31" s="3342"/>
      <c r="S31" s="3342"/>
      <c r="T31" s="3342"/>
      <c r="U31" s="3342"/>
      <c r="V31" s="3342"/>
      <c r="W31" s="3342"/>
      <c r="X31" s="3342"/>
      <c r="Y31" s="3342"/>
      <c r="Z31" s="3342"/>
      <c r="AA31" s="3342"/>
      <c r="AB31" s="3342"/>
      <c r="AC31" s="3342"/>
      <c r="AD31" s="3342"/>
      <c r="AE31" s="3342"/>
      <c r="AF31" s="3342"/>
      <c r="AG31" s="3343"/>
      <c r="AH31" s="3313"/>
      <c r="AI31" s="3314"/>
      <c r="AM31" s="81"/>
    </row>
    <row r="32" spans="1:64" ht="15" customHeight="1">
      <c r="A32" s="3275"/>
      <c r="B32" s="3276"/>
      <c r="C32" s="3340" t="s">
        <v>827</v>
      </c>
      <c r="D32" s="3341"/>
      <c r="E32" s="3342" t="s">
        <v>834</v>
      </c>
      <c r="F32" s="3342"/>
      <c r="G32" s="3342"/>
      <c r="H32" s="3342"/>
      <c r="I32" s="3342"/>
      <c r="J32" s="3342"/>
      <c r="K32" s="3342"/>
      <c r="L32" s="3342"/>
      <c r="M32" s="3342"/>
      <c r="N32" s="3342"/>
      <c r="O32" s="3342"/>
      <c r="P32" s="3342"/>
      <c r="Q32" s="3342"/>
      <c r="R32" s="3342"/>
      <c r="S32" s="3342"/>
      <c r="T32" s="3342"/>
      <c r="U32" s="3342"/>
      <c r="V32" s="3342"/>
      <c r="W32" s="3342"/>
      <c r="X32" s="3342"/>
      <c r="Y32" s="3342"/>
      <c r="Z32" s="3342"/>
      <c r="AA32" s="3342"/>
      <c r="AB32" s="3342"/>
      <c r="AC32" s="3342"/>
      <c r="AD32" s="3342"/>
      <c r="AE32" s="3342"/>
      <c r="AF32" s="3342"/>
      <c r="AG32" s="3343"/>
      <c r="AH32" s="3313"/>
      <c r="AI32" s="3314"/>
      <c r="AM32" s="81"/>
    </row>
    <row r="33" spans="1:35" s="81" customFormat="1" ht="15" customHeight="1">
      <c r="A33" s="3275"/>
      <c r="B33" s="3276"/>
      <c r="C33" s="3340" t="s">
        <v>828</v>
      </c>
      <c r="D33" s="3341"/>
      <c r="E33" s="3342" t="s">
        <v>1564</v>
      </c>
      <c r="F33" s="3342"/>
      <c r="G33" s="3342"/>
      <c r="H33" s="3342"/>
      <c r="I33" s="3342"/>
      <c r="J33" s="3342"/>
      <c r="K33" s="3342"/>
      <c r="L33" s="3342"/>
      <c r="M33" s="3342"/>
      <c r="N33" s="3342"/>
      <c r="O33" s="3342"/>
      <c r="P33" s="3342"/>
      <c r="Q33" s="3342"/>
      <c r="R33" s="3342"/>
      <c r="S33" s="3342"/>
      <c r="T33" s="3342"/>
      <c r="U33" s="3342"/>
      <c r="V33" s="3342"/>
      <c r="W33" s="3342"/>
      <c r="X33" s="3342"/>
      <c r="Y33" s="3342"/>
      <c r="Z33" s="3342"/>
      <c r="AA33" s="3342"/>
      <c r="AB33" s="3342"/>
      <c r="AC33" s="3342"/>
      <c r="AD33" s="3342"/>
      <c r="AE33" s="3342"/>
      <c r="AF33" s="3342"/>
      <c r="AG33" s="3343"/>
      <c r="AH33" s="3313"/>
      <c r="AI33" s="3314"/>
    </row>
    <row r="34" spans="1:35" s="81" customFormat="1" ht="15" customHeight="1">
      <c r="A34" s="3277"/>
      <c r="B34" s="3278"/>
      <c r="C34" s="3338" t="s">
        <v>829</v>
      </c>
      <c r="D34" s="3339"/>
      <c r="E34" s="3325" t="s">
        <v>835</v>
      </c>
      <c r="F34" s="3325"/>
      <c r="G34" s="3325"/>
      <c r="H34" s="3325"/>
      <c r="I34" s="3325"/>
      <c r="J34" s="3325"/>
      <c r="K34" s="3325"/>
      <c r="L34" s="3325"/>
      <c r="M34" s="3325"/>
      <c r="N34" s="3325"/>
      <c r="O34" s="3325"/>
      <c r="P34" s="3325"/>
      <c r="Q34" s="3325"/>
      <c r="R34" s="3325"/>
      <c r="S34" s="3325"/>
      <c r="T34" s="3325"/>
      <c r="U34" s="3325"/>
      <c r="V34" s="3325"/>
      <c r="W34" s="3325"/>
      <c r="X34" s="3325"/>
      <c r="Y34" s="3325"/>
      <c r="Z34" s="3325"/>
      <c r="AA34" s="3325"/>
      <c r="AB34" s="3325"/>
      <c r="AC34" s="3325"/>
      <c r="AD34" s="3325"/>
      <c r="AE34" s="3325"/>
      <c r="AF34" s="3325"/>
      <c r="AG34" s="3326"/>
      <c r="AH34" s="3315"/>
      <c r="AI34" s="3316"/>
    </row>
    <row r="35" spans="1:35" s="81" customFormat="1" ht="15" customHeight="1">
      <c r="A35" s="3273" t="s">
        <v>1442</v>
      </c>
      <c r="B35" s="3274"/>
      <c r="C35" s="3321" t="s">
        <v>836</v>
      </c>
      <c r="D35" s="3322"/>
      <c r="E35" s="3322"/>
      <c r="F35" s="3322"/>
      <c r="G35" s="3322"/>
      <c r="H35" s="3322"/>
      <c r="I35" s="3322"/>
      <c r="J35" s="3322"/>
      <c r="K35" s="3322"/>
      <c r="L35" s="3322"/>
      <c r="M35" s="3322"/>
      <c r="N35" s="3322"/>
      <c r="O35" s="3322"/>
      <c r="P35" s="3322"/>
      <c r="Q35" s="3322"/>
      <c r="R35" s="3322"/>
      <c r="S35" s="3322"/>
      <c r="T35" s="3322"/>
      <c r="U35" s="3322"/>
      <c r="V35" s="3322"/>
      <c r="W35" s="3322"/>
      <c r="X35" s="3322"/>
      <c r="Y35" s="3322"/>
      <c r="Z35" s="3322"/>
      <c r="AA35" s="3322"/>
      <c r="AB35" s="3322"/>
      <c r="AC35" s="3322"/>
      <c r="AD35" s="3322"/>
      <c r="AE35" s="3322"/>
      <c r="AF35" s="3322"/>
      <c r="AG35" s="3323"/>
      <c r="AH35" s="3311"/>
      <c r="AI35" s="3312"/>
    </row>
    <row r="36" spans="1:35" s="81" customFormat="1" ht="15" customHeight="1">
      <c r="A36" s="3277"/>
      <c r="B36" s="3278"/>
      <c r="C36" s="3324"/>
      <c r="D36" s="3325"/>
      <c r="E36" s="3325"/>
      <c r="F36" s="3325"/>
      <c r="G36" s="3325"/>
      <c r="H36" s="3325"/>
      <c r="I36" s="3325"/>
      <c r="J36" s="3325"/>
      <c r="K36" s="3325"/>
      <c r="L36" s="3325"/>
      <c r="M36" s="3325"/>
      <c r="N36" s="3325"/>
      <c r="O36" s="3325"/>
      <c r="P36" s="3325"/>
      <c r="Q36" s="3325"/>
      <c r="R36" s="3325"/>
      <c r="S36" s="3325"/>
      <c r="T36" s="3325"/>
      <c r="U36" s="3325"/>
      <c r="V36" s="3325"/>
      <c r="W36" s="3325"/>
      <c r="X36" s="3325"/>
      <c r="Y36" s="3325"/>
      <c r="Z36" s="3325"/>
      <c r="AA36" s="3325"/>
      <c r="AB36" s="3325"/>
      <c r="AC36" s="3325"/>
      <c r="AD36" s="3325"/>
      <c r="AE36" s="3325"/>
      <c r="AF36" s="3325"/>
      <c r="AG36" s="3326"/>
      <c r="AH36" s="3315"/>
      <c r="AI36" s="3316"/>
    </row>
    <row r="37" spans="1:35" s="81" customFormat="1" ht="15" customHeight="1">
      <c r="A37" s="3273" t="s">
        <v>1443</v>
      </c>
      <c r="B37" s="3274"/>
      <c r="C37" s="3379" t="s">
        <v>837</v>
      </c>
      <c r="D37" s="3342"/>
      <c r="E37" s="3342"/>
      <c r="F37" s="3342"/>
      <c r="G37" s="3342"/>
      <c r="H37" s="3342"/>
      <c r="I37" s="3342"/>
      <c r="J37" s="3342"/>
      <c r="K37" s="3342"/>
      <c r="L37" s="3342"/>
      <c r="M37" s="3342"/>
      <c r="N37" s="3342"/>
      <c r="O37" s="3342"/>
      <c r="P37" s="3342"/>
      <c r="Q37" s="3342"/>
      <c r="R37" s="3342"/>
      <c r="S37" s="3342"/>
      <c r="T37" s="3342"/>
      <c r="U37" s="3342"/>
      <c r="V37" s="3342"/>
      <c r="W37" s="3342"/>
      <c r="X37" s="3342"/>
      <c r="Y37" s="3342"/>
      <c r="Z37" s="3342"/>
      <c r="AA37" s="3342"/>
      <c r="AB37" s="3342"/>
      <c r="AC37" s="3342"/>
      <c r="AD37" s="3342"/>
      <c r="AE37" s="3342"/>
      <c r="AF37" s="3342"/>
      <c r="AG37" s="3343"/>
      <c r="AH37" s="3311"/>
      <c r="AI37" s="3312"/>
    </row>
    <row r="38" spans="1:35" s="81" customFormat="1" ht="15" customHeight="1">
      <c r="A38" s="3277"/>
      <c r="B38" s="3278"/>
      <c r="C38" s="3379"/>
      <c r="D38" s="3342"/>
      <c r="E38" s="3342"/>
      <c r="F38" s="3342"/>
      <c r="G38" s="3342"/>
      <c r="H38" s="3342"/>
      <c r="I38" s="3342"/>
      <c r="J38" s="3342"/>
      <c r="K38" s="3342"/>
      <c r="L38" s="3342"/>
      <c r="M38" s="3342"/>
      <c r="N38" s="3342"/>
      <c r="O38" s="3342"/>
      <c r="P38" s="3342"/>
      <c r="Q38" s="3342"/>
      <c r="R38" s="3342"/>
      <c r="S38" s="3342"/>
      <c r="T38" s="3342"/>
      <c r="U38" s="3342"/>
      <c r="V38" s="3342"/>
      <c r="W38" s="3342"/>
      <c r="X38" s="3342"/>
      <c r="Y38" s="3342"/>
      <c r="Z38" s="3342"/>
      <c r="AA38" s="3342"/>
      <c r="AB38" s="3342"/>
      <c r="AC38" s="3342"/>
      <c r="AD38" s="3342"/>
      <c r="AE38" s="3342"/>
      <c r="AF38" s="3342"/>
      <c r="AG38" s="3343"/>
      <c r="AH38" s="3315"/>
      <c r="AI38" s="3316"/>
    </row>
    <row r="39" spans="1:35" s="81" customFormat="1" ht="15" customHeight="1">
      <c r="A39" s="3273" t="s">
        <v>1444</v>
      </c>
      <c r="B39" s="3274"/>
      <c r="C39" s="3321" t="s">
        <v>850</v>
      </c>
      <c r="D39" s="3322"/>
      <c r="E39" s="3322"/>
      <c r="F39" s="3322"/>
      <c r="G39" s="3322"/>
      <c r="H39" s="3322"/>
      <c r="I39" s="3322"/>
      <c r="J39" s="3322"/>
      <c r="K39" s="3322"/>
      <c r="L39" s="3322"/>
      <c r="M39" s="3322"/>
      <c r="N39" s="3322"/>
      <c r="O39" s="3322"/>
      <c r="P39" s="3322"/>
      <c r="Q39" s="3322"/>
      <c r="R39" s="3322"/>
      <c r="S39" s="3322"/>
      <c r="T39" s="3322"/>
      <c r="U39" s="3322"/>
      <c r="V39" s="3322"/>
      <c r="W39" s="3322"/>
      <c r="X39" s="3322"/>
      <c r="Y39" s="3322"/>
      <c r="Z39" s="3322"/>
      <c r="AA39" s="3322"/>
      <c r="AB39" s="3322"/>
      <c r="AC39" s="3322"/>
      <c r="AD39" s="3322"/>
      <c r="AE39" s="3322"/>
      <c r="AF39" s="3322"/>
      <c r="AG39" s="3323"/>
      <c r="AH39" s="3311"/>
      <c r="AI39" s="3312"/>
    </row>
    <row r="40" spans="1:35" s="81" customFormat="1" ht="15" customHeight="1">
      <c r="A40" s="3277"/>
      <c r="B40" s="3278"/>
      <c r="C40" s="3324"/>
      <c r="D40" s="3325"/>
      <c r="E40" s="3325"/>
      <c r="F40" s="3325"/>
      <c r="G40" s="3325"/>
      <c r="H40" s="3325"/>
      <c r="I40" s="3325"/>
      <c r="J40" s="3325"/>
      <c r="K40" s="3325"/>
      <c r="L40" s="3325"/>
      <c r="M40" s="3325"/>
      <c r="N40" s="3325"/>
      <c r="O40" s="3325"/>
      <c r="P40" s="3325"/>
      <c r="Q40" s="3325"/>
      <c r="R40" s="3325"/>
      <c r="S40" s="3325"/>
      <c r="T40" s="3325"/>
      <c r="U40" s="3325"/>
      <c r="V40" s="3325"/>
      <c r="W40" s="3325"/>
      <c r="X40" s="3325"/>
      <c r="Y40" s="3325"/>
      <c r="Z40" s="3325"/>
      <c r="AA40" s="3325"/>
      <c r="AB40" s="3325"/>
      <c r="AC40" s="3325"/>
      <c r="AD40" s="3325"/>
      <c r="AE40" s="3325"/>
      <c r="AF40" s="3325"/>
      <c r="AG40" s="3326"/>
      <c r="AH40" s="3315"/>
      <c r="AI40" s="3316"/>
    </row>
    <row r="41" spans="1:35" s="81" customFormat="1" ht="15" customHeight="1">
      <c r="A41" s="3273" t="s">
        <v>1445</v>
      </c>
      <c r="B41" s="3274"/>
      <c r="C41" s="3356" t="s">
        <v>825</v>
      </c>
      <c r="D41" s="3357"/>
      <c r="E41" s="3357"/>
      <c r="F41" s="3357"/>
      <c r="G41" s="3357"/>
      <c r="H41" s="3357"/>
      <c r="I41" s="3357"/>
      <c r="J41" s="3357"/>
      <c r="K41" s="3357"/>
      <c r="L41" s="3357"/>
      <c r="M41" s="3357"/>
      <c r="N41" s="3357"/>
      <c r="O41" s="3357"/>
      <c r="P41" s="3357"/>
      <c r="Q41" s="3357"/>
      <c r="R41" s="3357"/>
      <c r="S41" s="3357"/>
      <c r="T41" s="3357"/>
      <c r="U41" s="3357"/>
      <c r="V41" s="3357"/>
      <c r="W41" s="3357"/>
      <c r="X41" s="3357"/>
      <c r="Y41" s="3357"/>
      <c r="Z41" s="3357"/>
      <c r="AA41" s="3357"/>
      <c r="AB41" s="3357"/>
      <c r="AC41" s="3357"/>
      <c r="AD41" s="3357"/>
      <c r="AE41" s="3357"/>
      <c r="AF41" s="3357"/>
      <c r="AG41" s="3358"/>
      <c r="AH41" s="3311"/>
      <c r="AI41" s="3312"/>
    </row>
    <row r="42" spans="1:35" s="81" customFormat="1" ht="15" customHeight="1">
      <c r="A42" s="3275"/>
      <c r="B42" s="3276"/>
      <c r="C42" s="3359"/>
      <c r="D42" s="3360"/>
      <c r="E42" s="3360"/>
      <c r="F42" s="3360"/>
      <c r="G42" s="3360"/>
      <c r="H42" s="3360"/>
      <c r="I42" s="3360"/>
      <c r="J42" s="3360"/>
      <c r="K42" s="3360"/>
      <c r="L42" s="3360"/>
      <c r="M42" s="3360"/>
      <c r="N42" s="3360"/>
      <c r="O42" s="3360"/>
      <c r="P42" s="3360"/>
      <c r="Q42" s="3360"/>
      <c r="R42" s="3360"/>
      <c r="S42" s="3360"/>
      <c r="T42" s="3360"/>
      <c r="U42" s="3360"/>
      <c r="V42" s="3360"/>
      <c r="W42" s="3360"/>
      <c r="X42" s="3360"/>
      <c r="Y42" s="3360"/>
      <c r="Z42" s="3360"/>
      <c r="AA42" s="3360"/>
      <c r="AB42" s="3360"/>
      <c r="AC42" s="3360"/>
      <c r="AD42" s="3360"/>
      <c r="AE42" s="3360"/>
      <c r="AF42" s="3360"/>
      <c r="AG42" s="3361"/>
      <c r="AH42" s="3315"/>
      <c r="AI42" s="3316"/>
    </row>
    <row r="43" spans="1:35" s="81" customFormat="1" ht="15" customHeight="1">
      <c r="A43" s="3277"/>
      <c r="B43" s="3278"/>
      <c r="C43" s="3324" t="s">
        <v>463</v>
      </c>
      <c r="D43" s="3325"/>
      <c r="E43" s="3325"/>
      <c r="F43" s="3325"/>
      <c r="G43" s="3325"/>
      <c r="H43" s="3325"/>
      <c r="I43" s="3325"/>
      <c r="J43" s="3325"/>
      <c r="K43" s="3325"/>
      <c r="L43" s="3325"/>
      <c r="M43" s="3325"/>
      <c r="N43" s="3325"/>
      <c r="O43" s="3325"/>
      <c r="P43" s="3325"/>
      <c r="Q43" s="3325"/>
      <c r="R43" s="3325"/>
      <c r="S43" s="3325"/>
      <c r="T43" s="3325"/>
      <c r="U43" s="3325"/>
      <c r="V43" s="3325"/>
      <c r="W43" s="3325"/>
      <c r="X43" s="3325"/>
      <c r="Y43" s="3325"/>
      <c r="Z43" s="3325"/>
      <c r="AA43" s="3325"/>
      <c r="AB43" s="3325"/>
      <c r="AC43" s="3325"/>
      <c r="AD43" s="3325"/>
      <c r="AE43" s="3325"/>
      <c r="AF43" s="3325"/>
      <c r="AG43" s="3326"/>
      <c r="AH43" s="3311"/>
      <c r="AI43" s="3312"/>
    </row>
    <row r="44" spans="1:35" s="81" customFormat="1" ht="15" customHeight="1">
      <c r="A44" s="2620"/>
      <c r="B44" s="2620"/>
      <c r="C44" s="2620"/>
      <c r="D44" s="2620"/>
      <c r="E44" s="2620"/>
      <c r="F44" s="2620"/>
      <c r="G44" s="2620"/>
      <c r="H44" s="2620"/>
      <c r="I44" s="2620"/>
      <c r="J44" s="2620"/>
      <c r="K44" s="2620"/>
      <c r="L44" s="2620"/>
      <c r="M44" s="2620"/>
      <c r="N44" s="2620"/>
      <c r="O44" s="2620"/>
      <c r="P44" s="2620"/>
      <c r="Q44" s="2620"/>
      <c r="R44" s="2620"/>
      <c r="S44" s="2620"/>
      <c r="T44" s="2620"/>
      <c r="U44" s="2620"/>
      <c r="V44" s="2620"/>
      <c r="W44" s="2620"/>
      <c r="X44" s="2620"/>
      <c r="Y44" s="2620"/>
      <c r="Z44" s="2620"/>
      <c r="AA44" s="2620"/>
      <c r="AB44" s="2620"/>
      <c r="AC44" s="2620"/>
      <c r="AD44" s="2620"/>
      <c r="AE44" s="2620"/>
      <c r="AF44" s="2620"/>
      <c r="AG44" s="2620"/>
      <c r="AH44" s="2620"/>
      <c r="AI44" s="2620"/>
    </row>
    <row r="45" spans="1:35" s="81" customFormat="1" ht="15" customHeight="1">
      <c r="A45" s="2623">
        <v>26</v>
      </c>
      <c r="B45" s="2623"/>
      <c r="C45" s="2623"/>
      <c r="D45" s="2623"/>
      <c r="E45" s="2623"/>
      <c r="F45" s="2623"/>
      <c r="G45" s="2623"/>
      <c r="H45" s="2623"/>
      <c r="I45" s="2623"/>
      <c r="J45" s="2623"/>
      <c r="K45" s="2623"/>
      <c r="L45" s="2623"/>
      <c r="M45" s="2623"/>
      <c r="N45" s="2623"/>
      <c r="O45" s="2623"/>
      <c r="P45" s="2623"/>
      <c r="Q45" s="2623"/>
      <c r="R45" s="2623"/>
      <c r="S45" s="2623"/>
      <c r="T45" s="2623"/>
      <c r="U45" s="2623"/>
      <c r="V45" s="2623"/>
      <c r="W45" s="2623"/>
      <c r="X45" s="2623"/>
      <c r="Y45" s="2623"/>
      <c r="Z45" s="2623"/>
      <c r="AA45" s="2623"/>
      <c r="AB45" s="2623"/>
      <c r="AC45" s="2623"/>
      <c r="AD45" s="2623"/>
      <c r="AE45" s="2623"/>
      <c r="AF45" s="2623"/>
      <c r="AG45" s="2623"/>
      <c r="AH45" s="2623"/>
      <c r="AI45" s="2623"/>
    </row>
    <row r="46" spans="1:35" s="81" customFormat="1" ht="15" customHeight="1">
      <c r="A46" s="3362"/>
      <c r="B46" s="3362"/>
      <c r="C46" s="3362"/>
      <c r="D46" s="3362"/>
      <c r="E46" s="3362"/>
      <c r="F46" s="3362"/>
      <c r="G46" s="3362"/>
      <c r="H46" s="3362"/>
      <c r="I46" s="3362"/>
      <c r="J46" s="3362"/>
      <c r="K46" s="3362"/>
      <c r="L46" s="3362"/>
      <c r="M46" s="3362"/>
      <c r="N46" s="3362"/>
      <c r="O46" s="3362"/>
      <c r="P46" s="3362"/>
      <c r="Q46" s="3362"/>
      <c r="R46" s="3362"/>
      <c r="S46" s="3362"/>
      <c r="T46" s="3362"/>
      <c r="U46" s="3362"/>
      <c r="V46" s="3362"/>
      <c r="W46" s="3362"/>
      <c r="X46" s="3362"/>
      <c r="Y46" s="3362"/>
      <c r="Z46" s="3362"/>
      <c r="AA46" s="3362"/>
      <c r="AB46" s="3362"/>
      <c r="AC46" s="3362"/>
      <c r="AD46" s="3362"/>
      <c r="AE46" s="3362"/>
      <c r="AF46" s="3362"/>
      <c r="AG46" s="3362"/>
      <c r="AH46" s="3362"/>
      <c r="AI46" s="3362"/>
    </row>
    <row r="47" spans="1:35" s="81" customFormat="1" ht="15" customHeight="1">
      <c r="A47" s="3273" t="s">
        <v>1536</v>
      </c>
      <c r="B47" s="3274"/>
      <c r="C47" s="3285" t="s">
        <v>1529</v>
      </c>
      <c r="D47" s="3285"/>
      <c r="E47" s="3285"/>
      <c r="F47" s="3285"/>
      <c r="G47" s="3285"/>
      <c r="H47" s="3285"/>
      <c r="I47" s="3285"/>
      <c r="J47" s="3285"/>
      <c r="K47" s="3285"/>
      <c r="L47" s="3285"/>
      <c r="M47" s="3285"/>
      <c r="N47" s="3285"/>
      <c r="O47" s="3285"/>
      <c r="P47" s="3285"/>
      <c r="Q47" s="3285"/>
      <c r="R47" s="3285"/>
      <c r="S47" s="3285"/>
      <c r="T47" s="3285"/>
      <c r="U47" s="3285"/>
      <c r="V47" s="3285"/>
      <c r="W47" s="3285"/>
      <c r="X47" s="3285"/>
      <c r="Y47" s="3285"/>
      <c r="Z47" s="3285"/>
      <c r="AA47" s="3285"/>
      <c r="AB47" s="3285"/>
      <c r="AC47" s="3285"/>
      <c r="AD47" s="3285"/>
      <c r="AE47" s="3285"/>
      <c r="AF47" s="3285"/>
      <c r="AG47" s="3285"/>
      <c r="AH47" s="3363"/>
      <c r="AI47" s="3364"/>
    </row>
    <row r="48" spans="1:35" s="81" customFormat="1" ht="15" customHeight="1">
      <c r="A48" s="3275"/>
      <c r="B48" s="3276"/>
      <c r="C48" s="3306"/>
      <c r="D48" s="3306"/>
      <c r="E48" s="3306"/>
      <c r="F48" s="3306"/>
      <c r="G48" s="3306"/>
      <c r="H48" s="3306"/>
      <c r="I48" s="3306"/>
      <c r="J48" s="3306"/>
      <c r="K48" s="3306"/>
      <c r="L48" s="3306"/>
      <c r="M48" s="3306"/>
      <c r="N48" s="3306"/>
      <c r="O48" s="3306"/>
      <c r="P48" s="3306"/>
      <c r="Q48" s="3306"/>
      <c r="R48" s="3306"/>
      <c r="S48" s="3306"/>
      <c r="T48" s="3306"/>
      <c r="U48" s="3306"/>
      <c r="V48" s="3306"/>
      <c r="W48" s="3306"/>
      <c r="X48" s="3306"/>
      <c r="Y48" s="3306"/>
      <c r="Z48" s="3306"/>
      <c r="AA48" s="3306"/>
      <c r="AB48" s="3306"/>
      <c r="AC48" s="3306"/>
      <c r="AD48" s="3306"/>
      <c r="AE48" s="3306"/>
      <c r="AF48" s="3306"/>
      <c r="AG48" s="3306"/>
      <c r="AH48" s="3365"/>
      <c r="AI48" s="3366"/>
    </row>
    <row r="49" spans="1:66" ht="15" customHeight="1">
      <c r="A49" s="3275"/>
      <c r="B49" s="3276"/>
      <c r="C49" s="3306"/>
      <c r="D49" s="3306"/>
      <c r="E49" s="3306"/>
      <c r="F49" s="3306"/>
      <c r="G49" s="3306"/>
      <c r="H49" s="3306"/>
      <c r="I49" s="3306"/>
      <c r="J49" s="3306"/>
      <c r="K49" s="3306"/>
      <c r="L49" s="3306"/>
      <c r="M49" s="3306"/>
      <c r="N49" s="3306"/>
      <c r="O49" s="3306"/>
      <c r="P49" s="3306"/>
      <c r="Q49" s="3306"/>
      <c r="R49" s="3306"/>
      <c r="S49" s="3306"/>
      <c r="T49" s="3306"/>
      <c r="U49" s="3306"/>
      <c r="V49" s="3306"/>
      <c r="W49" s="3306"/>
      <c r="X49" s="3306"/>
      <c r="Y49" s="3306"/>
      <c r="Z49" s="3306"/>
      <c r="AA49" s="3306"/>
      <c r="AB49" s="3306"/>
      <c r="AC49" s="3306"/>
      <c r="AD49" s="3306"/>
      <c r="AE49" s="3306"/>
      <c r="AF49" s="3306"/>
      <c r="AG49" s="3306"/>
      <c r="AH49" s="3365"/>
      <c r="AI49" s="3366"/>
      <c r="AM49" s="81"/>
    </row>
    <row r="50" spans="1:66" ht="15" customHeight="1">
      <c r="A50" s="3275"/>
      <c r="B50" s="3276"/>
      <c r="C50" s="3369" t="s">
        <v>1530</v>
      </c>
      <c r="D50" s="3369"/>
      <c r="E50" s="2997" t="s">
        <v>1533</v>
      </c>
      <c r="F50" s="2997"/>
      <c r="G50" s="2997"/>
      <c r="H50" s="2997"/>
      <c r="I50" s="2997"/>
      <c r="J50" s="2997"/>
      <c r="K50" s="2997"/>
      <c r="L50" s="2997"/>
      <c r="M50" s="2997"/>
      <c r="N50" s="2997"/>
      <c r="O50" s="2997"/>
      <c r="P50" s="2997"/>
      <c r="Q50" s="2997"/>
      <c r="R50" s="2997"/>
      <c r="S50" s="2997"/>
      <c r="T50" s="2997"/>
      <c r="U50" s="2997"/>
      <c r="V50" s="2997"/>
      <c r="W50" s="2997"/>
      <c r="X50" s="2997"/>
      <c r="Y50" s="2997"/>
      <c r="Z50" s="2997"/>
      <c r="AA50" s="2997"/>
      <c r="AB50" s="2997"/>
      <c r="AC50" s="2997"/>
      <c r="AD50" s="2997"/>
      <c r="AE50" s="2997"/>
      <c r="AF50" s="2997"/>
      <c r="AG50" s="2997"/>
      <c r="AH50" s="3365"/>
      <c r="AI50" s="3366"/>
      <c r="AM50" s="81"/>
    </row>
    <row r="51" spans="1:66" ht="15" customHeight="1">
      <c r="A51" s="3275"/>
      <c r="B51" s="3276"/>
      <c r="C51" s="3369" t="s">
        <v>1531</v>
      </c>
      <c r="D51" s="3369"/>
      <c r="E51" s="2997" t="s">
        <v>1534</v>
      </c>
      <c r="F51" s="2997"/>
      <c r="G51" s="2997"/>
      <c r="H51" s="2997"/>
      <c r="I51" s="2997"/>
      <c r="J51" s="2997"/>
      <c r="K51" s="2997"/>
      <c r="L51" s="2997"/>
      <c r="M51" s="2997"/>
      <c r="N51" s="2997"/>
      <c r="O51" s="2997"/>
      <c r="P51" s="2997"/>
      <c r="Q51" s="2997"/>
      <c r="R51" s="2997"/>
      <c r="S51" s="2997"/>
      <c r="T51" s="2997"/>
      <c r="U51" s="2997"/>
      <c r="V51" s="2997"/>
      <c r="W51" s="2997"/>
      <c r="X51" s="2997"/>
      <c r="Y51" s="2997"/>
      <c r="Z51" s="2997"/>
      <c r="AA51" s="2997"/>
      <c r="AB51" s="2997"/>
      <c r="AC51" s="2997"/>
      <c r="AD51" s="2997"/>
      <c r="AE51" s="2997"/>
      <c r="AF51" s="2997"/>
      <c r="AG51" s="2997"/>
      <c r="AH51" s="3365"/>
      <c r="AI51" s="3366"/>
      <c r="AM51" s="81"/>
    </row>
    <row r="52" spans="1:66" ht="15" customHeight="1">
      <c r="A52" s="3277"/>
      <c r="B52" s="3278"/>
      <c r="C52" s="3370" t="s">
        <v>1532</v>
      </c>
      <c r="D52" s="3370"/>
      <c r="E52" s="3000" t="s">
        <v>1535</v>
      </c>
      <c r="F52" s="3000"/>
      <c r="G52" s="3000"/>
      <c r="H52" s="3000"/>
      <c r="I52" s="3000"/>
      <c r="J52" s="3000"/>
      <c r="K52" s="3000"/>
      <c r="L52" s="3000"/>
      <c r="M52" s="3000"/>
      <c r="N52" s="3000"/>
      <c r="O52" s="3000"/>
      <c r="P52" s="3000"/>
      <c r="Q52" s="3000"/>
      <c r="R52" s="3000"/>
      <c r="S52" s="3000"/>
      <c r="T52" s="3000"/>
      <c r="U52" s="3000"/>
      <c r="V52" s="3000"/>
      <c r="W52" s="3000"/>
      <c r="X52" s="3000"/>
      <c r="Y52" s="3000"/>
      <c r="Z52" s="3000"/>
      <c r="AA52" s="3000"/>
      <c r="AB52" s="3000"/>
      <c r="AC52" s="3000"/>
      <c r="AD52" s="3000"/>
      <c r="AE52" s="3000"/>
      <c r="AF52" s="3000"/>
      <c r="AG52" s="3000"/>
      <c r="AH52" s="3367"/>
      <c r="AI52" s="3368"/>
      <c r="AM52" s="81"/>
    </row>
    <row r="53" spans="1:66" ht="15" customHeight="1">
      <c r="A53" s="3273" t="s">
        <v>1537</v>
      </c>
      <c r="B53" s="3274"/>
      <c r="C53" s="3371" t="s">
        <v>1538</v>
      </c>
      <c r="D53" s="3372"/>
      <c r="E53" s="3372"/>
      <c r="F53" s="3372"/>
      <c r="G53" s="3372"/>
      <c r="H53" s="3372"/>
      <c r="I53" s="3372"/>
      <c r="J53" s="3372"/>
      <c r="K53" s="3372"/>
      <c r="L53" s="3372"/>
      <c r="M53" s="3372"/>
      <c r="N53" s="3372"/>
      <c r="O53" s="3372"/>
      <c r="P53" s="3372"/>
      <c r="Q53" s="3372"/>
      <c r="R53" s="3372"/>
      <c r="S53" s="3372"/>
      <c r="T53" s="3372"/>
      <c r="U53" s="3372"/>
      <c r="V53" s="3372"/>
      <c r="W53" s="3372"/>
      <c r="X53" s="3372"/>
      <c r="Y53" s="3372"/>
      <c r="Z53" s="3372"/>
      <c r="AA53" s="3372"/>
      <c r="AB53" s="3372"/>
      <c r="AC53" s="3372"/>
      <c r="AD53" s="3372"/>
      <c r="AE53" s="3372"/>
      <c r="AF53" s="3372"/>
      <c r="AG53" s="3373"/>
      <c r="AH53" s="3363"/>
      <c r="AI53" s="3364"/>
      <c r="AM53" s="81"/>
    </row>
    <row r="54" spans="1:66" ht="15" customHeight="1">
      <c r="A54" s="3277"/>
      <c r="B54" s="3278"/>
      <c r="C54" s="2999"/>
      <c r="D54" s="3000"/>
      <c r="E54" s="3000"/>
      <c r="F54" s="3000"/>
      <c r="G54" s="3000"/>
      <c r="H54" s="3000"/>
      <c r="I54" s="3000"/>
      <c r="J54" s="3000"/>
      <c r="K54" s="3000"/>
      <c r="L54" s="3000"/>
      <c r="M54" s="3000"/>
      <c r="N54" s="3000"/>
      <c r="O54" s="3000"/>
      <c r="P54" s="3000"/>
      <c r="Q54" s="3000"/>
      <c r="R54" s="3000"/>
      <c r="S54" s="3000"/>
      <c r="T54" s="3000"/>
      <c r="U54" s="3000"/>
      <c r="V54" s="3000"/>
      <c r="W54" s="3000"/>
      <c r="X54" s="3000"/>
      <c r="Y54" s="3000"/>
      <c r="Z54" s="3000"/>
      <c r="AA54" s="3000"/>
      <c r="AB54" s="3000"/>
      <c r="AC54" s="3000"/>
      <c r="AD54" s="3000"/>
      <c r="AE54" s="3000"/>
      <c r="AF54" s="3000"/>
      <c r="AG54" s="3374"/>
      <c r="AH54" s="3367"/>
      <c r="AI54" s="3368"/>
      <c r="AL54" s="731"/>
      <c r="AM54" s="731"/>
      <c r="AN54" s="731"/>
      <c r="AO54" s="731"/>
      <c r="AP54" s="731"/>
      <c r="AQ54" s="731"/>
      <c r="AR54" s="731"/>
      <c r="AS54" s="731"/>
      <c r="AT54" s="731"/>
      <c r="AU54" s="731"/>
      <c r="AV54" s="731"/>
      <c r="AW54" s="731"/>
      <c r="AX54" s="731"/>
      <c r="AY54" s="731"/>
      <c r="AZ54" s="731"/>
      <c r="BA54" s="731"/>
      <c r="BB54" s="731"/>
      <c r="BC54" s="731"/>
      <c r="BD54" s="731"/>
      <c r="BE54" s="731"/>
      <c r="BF54" s="731"/>
      <c r="BG54" s="731"/>
      <c r="BH54" s="731"/>
      <c r="BI54" s="731"/>
      <c r="BJ54" s="731"/>
      <c r="BK54" s="731"/>
      <c r="BL54" s="731"/>
      <c r="BM54" s="731"/>
      <c r="BN54" s="731"/>
    </row>
    <row r="55" spans="1:66" ht="15" customHeight="1">
      <c r="A55" s="3273" t="s">
        <v>1566</v>
      </c>
      <c r="B55" s="3274"/>
      <c r="C55" s="3284" t="s">
        <v>1565</v>
      </c>
      <c r="D55" s="3284"/>
      <c r="E55" s="3284"/>
      <c r="F55" s="3284"/>
      <c r="G55" s="3284"/>
      <c r="H55" s="3284"/>
      <c r="I55" s="3284"/>
      <c r="J55" s="3284"/>
      <c r="K55" s="3284"/>
      <c r="L55" s="3284"/>
      <c r="M55" s="3284"/>
      <c r="N55" s="3284"/>
      <c r="O55" s="3284"/>
      <c r="P55" s="3284"/>
      <c r="Q55" s="3284"/>
      <c r="R55" s="3284"/>
      <c r="S55" s="3284"/>
      <c r="T55" s="3284"/>
      <c r="U55" s="3284"/>
      <c r="V55" s="3284"/>
      <c r="W55" s="3284"/>
      <c r="X55" s="3284"/>
      <c r="Y55" s="3284"/>
      <c r="Z55" s="3284"/>
      <c r="AA55" s="3284"/>
      <c r="AB55" s="3284"/>
      <c r="AC55" s="3284"/>
      <c r="AD55" s="3284"/>
      <c r="AE55" s="3284"/>
      <c r="AF55" s="3284"/>
      <c r="AG55" s="3284"/>
      <c r="AH55" s="3311"/>
      <c r="AI55" s="3312"/>
      <c r="AL55" s="3272" t="s">
        <v>1557</v>
      </c>
      <c r="AM55" s="3272"/>
      <c r="AN55" s="3272"/>
      <c r="AO55" s="3272"/>
      <c r="AP55" s="3272"/>
      <c r="AQ55" s="3272"/>
      <c r="AR55" s="3272"/>
      <c r="AS55" s="3272"/>
      <c r="AT55" s="3272"/>
      <c r="AU55" s="3272"/>
      <c r="AV55" s="3272"/>
      <c r="AW55" s="3272"/>
      <c r="AX55" s="3272"/>
      <c r="AY55" s="3272"/>
      <c r="AZ55" s="3272"/>
      <c r="BA55" s="3272"/>
      <c r="BB55" s="3272"/>
      <c r="BC55" s="3272"/>
      <c r="BD55" s="3272"/>
      <c r="BE55" s="3272"/>
      <c r="BF55" s="3272"/>
      <c r="BG55" s="3272"/>
      <c r="BH55" s="3272"/>
      <c r="BI55" s="3272"/>
      <c r="BJ55" s="3272"/>
      <c r="BK55" s="3272"/>
      <c r="BL55" s="3272"/>
      <c r="BM55" s="3272"/>
      <c r="BN55" s="3272"/>
    </row>
    <row r="56" spans="1:66" ht="15" customHeight="1">
      <c r="A56" s="3275"/>
      <c r="B56" s="3276"/>
      <c r="C56" s="3291"/>
      <c r="D56" s="3291"/>
      <c r="E56" s="3291"/>
      <c r="F56" s="3291"/>
      <c r="G56" s="3291"/>
      <c r="H56" s="3291"/>
      <c r="I56" s="3291"/>
      <c r="J56" s="3291"/>
      <c r="K56" s="3291"/>
      <c r="L56" s="3291"/>
      <c r="M56" s="3291"/>
      <c r="N56" s="3291"/>
      <c r="O56" s="3291"/>
      <c r="P56" s="3291"/>
      <c r="Q56" s="3291"/>
      <c r="R56" s="3291"/>
      <c r="S56" s="3291"/>
      <c r="T56" s="3291"/>
      <c r="U56" s="3291"/>
      <c r="V56" s="3291"/>
      <c r="W56" s="3291"/>
      <c r="X56" s="3291"/>
      <c r="Y56" s="3291"/>
      <c r="Z56" s="3291"/>
      <c r="AA56" s="3291"/>
      <c r="AB56" s="3291"/>
      <c r="AC56" s="3291"/>
      <c r="AD56" s="3291"/>
      <c r="AE56" s="3291"/>
      <c r="AF56" s="3291"/>
      <c r="AG56" s="3291"/>
      <c r="AH56" s="3313"/>
      <c r="AI56" s="3314"/>
      <c r="AL56" s="3272"/>
      <c r="AM56" s="3272"/>
      <c r="AN56" s="3272"/>
      <c r="AO56" s="3272"/>
      <c r="AP56" s="3272"/>
      <c r="AQ56" s="3272"/>
      <c r="AR56" s="3272"/>
      <c r="AS56" s="3272"/>
      <c r="AT56" s="3272"/>
      <c r="AU56" s="3272"/>
      <c r="AV56" s="3272"/>
      <c r="AW56" s="3272"/>
      <c r="AX56" s="3272"/>
      <c r="AY56" s="3272"/>
      <c r="AZ56" s="3272"/>
      <c r="BA56" s="3272"/>
      <c r="BB56" s="3272"/>
      <c r="BC56" s="3272"/>
      <c r="BD56" s="3272"/>
      <c r="BE56" s="3272"/>
      <c r="BF56" s="3272"/>
      <c r="BG56" s="3272"/>
      <c r="BH56" s="3272"/>
      <c r="BI56" s="3272"/>
      <c r="BJ56" s="3272"/>
      <c r="BK56" s="3272"/>
      <c r="BL56" s="3272"/>
      <c r="BM56" s="3272"/>
      <c r="BN56" s="3272"/>
    </row>
    <row r="57" spans="1:66" ht="15" customHeight="1">
      <c r="A57" s="3275"/>
      <c r="B57" s="3276"/>
      <c r="C57" s="3291"/>
      <c r="D57" s="3291"/>
      <c r="E57" s="3291"/>
      <c r="F57" s="3291"/>
      <c r="G57" s="3291"/>
      <c r="H57" s="3291"/>
      <c r="I57" s="3291"/>
      <c r="J57" s="3291"/>
      <c r="K57" s="3291"/>
      <c r="L57" s="3291"/>
      <c r="M57" s="3291"/>
      <c r="N57" s="3291"/>
      <c r="O57" s="3291"/>
      <c r="P57" s="3291"/>
      <c r="Q57" s="3291"/>
      <c r="R57" s="3291"/>
      <c r="S57" s="3291"/>
      <c r="T57" s="3291"/>
      <c r="U57" s="3291"/>
      <c r="V57" s="3291"/>
      <c r="W57" s="3291"/>
      <c r="X57" s="3291"/>
      <c r="Y57" s="3291"/>
      <c r="Z57" s="3291"/>
      <c r="AA57" s="3291"/>
      <c r="AB57" s="3291"/>
      <c r="AC57" s="3291"/>
      <c r="AD57" s="3291"/>
      <c r="AE57" s="3291"/>
      <c r="AF57" s="3291"/>
      <c r="AG57" s="3291"/>
      <c r="AH57" s="3313"/>
      <c r="AI57" s="3314"/>
      <c r="AL57" s="3272"/>
      <c r="AM57" s="3272"/>
      <c r="AN57" s="3272"/>
      <c r="AO57" s="3272"/>
      <c r="AP57" s="3272"/>
      <c r="AQ57" s="3272"/>
      <c r="AR57" s="3272"/>
      <c r="AS57" s="3272"/>
      <c r="AT57" s="3272"/>
      <c r="AU57" s="3272"/>
      <c r="AV57" s="3272"/>
      <c r="AW57" s="3272"/>
      <c r="AX57" s="3272"/>
      <c r="AY57" s="3272"/>
      <c r="AZ57" s="3272"/>
      <c r="BA57" s="3272"/>
      <c r="BB57" s="3272"/>
      <c r="BC57" s="3272"/>
      <c r="BD57" s="3272"/>
      <c r="BE57" s="3272"/>
      <c r="BF57" s="3272"/>
      <c r="BG57" s="3272"/>
      <c r="BH57" s="3272"/>
      <c r="BI57" s="3272"/>
      <c r="BJ57" s="3272"/>
      <c r="BK57" s="3272"/>
      <c r="BL57" s="3272"/>
      <c r="BM57" s="3272"/>
      <c r="BN57" s="3272"/>
    </row>
    <row r="58" spans="1:66" ht="15" customHeight="1">
      <c r="A58" s="3275"/>
      <c r="B58" s="3276"/>
      <c r="C58" s="3291"/>
      <c r="D58" s="3291"/>
      <c r="E58" s="3291"/>
      <c r="F58" s="3291"/>
      <c r="G58" s="3291"/>
      <c r="H58" s="3291"/>
      <c r="I58" s="3291"/>
      <c r="J58" s="3291"/>
      <c r="K58" s="3291"/>
      <c r="L58" s="3291"/>
      <c r="M58" s="3291"/>
      <c r="N58" s="3291"/>
      <c r="O58" s="3291"/>
      <c r="P58" s="3291"/>
      <c r="Q58" s="3291"/>
      <c r="R58" s="3291"/>
      <c r="S58" s="3291"/>
      <c r="T58" s="3291"/>
      <c r="U58" s="3291"/>
      <c r="V58" s="3291"/>
      <c r="W58" s="3291"/>
      <c r="X58" s="3291"/>
      <c r="Y58" s="3291"/>
      <c r="Z58" s="3291"/>
      <c r="AA58" s="3291"/>
      <c r="AB58" s="3291"/>
      <c r="AC58" s="3291"/>
      <c r="AD58" s="3291"/>
      <c r="AE58" s="3291"/>
      <c r="AF58" s="3291"/>
      <c r="AG58" s="3291"/>
      <c r="AH58" s="3313"/>
      <c r="AI58" s="3314"/>
      <c r="AL58" s="3272"/>
      <c r="AM58" s="3272"/>
      <c r="AN58" s="3272"/>
      <c r="AO58" s="3272"/>
      <c r="AP58" s="3272"/>
      <c r="AQ58" s="3272"/>
      <c r="AR58" s="3272"/>
      <c r="AS58" s="3272"/>
      <c r="AT58" s="3272"/>
      <c r="AU58" s="3272"/>
      <c r="AV58" s="3272"/>
      <c r="AW58" s="3272"/>
      <c r="AX58" s="3272"/>
      <c r="AY58" s="3272"/>
      <c r="AZ58" s="3272"/>
      <c r="BA58" s="3272"/>
      <c r="BB58" s="3272"/>
      <c r="BC58" s="3272"/>
      <c r="BD58" s="3272"/>
      <c r="BE58" s="3272"/>
      <c r="BF58" s="3272"/>
      <c r="BG58" s="3272"/>
      <c r="BH58" s="3272"/>
      <c r="BI58" s="3272"/>
      <c r="BJ58" s="3272"/>
      <c r="BK58" s="3272"/>
      <c r="BL58" s="3272"/>
      <c r="BM58" s="3272"/>
      <c r="BN58" s="3272"/>
    </row>
    <row r="59" spans="1:66" ht="15" customHeight="1">
      <c r="A59" s="3275"/>
      <c r="B59" s="3276"/>
      <c r="C59" s="3284" t="s">
        <v>1567</v>
      </c>
      <c r="D59" s="3284"/>
      <c r="E59" s="3284"/>
      <c r="F59" s="3284"/>
      <c r="G59" s="3284"/>
      <c r="H59" s="3284"/>
      <c r="I59" s="3284"/>
      <c r="J59" s="3284"/>
      <c r="K59" s="3284"/>
      <c r="L59" s="3284"/>
      <c r="M59" s="3284"/>
      <c r="N59" s="3284"/>
      <c r="O59" s="3284"/>
      <c r="P59" s="3284"/>
      <c r="Q59" s="3284"/>
      <c r="R59" s="3284"/>
      <c r="S59" s="3284"/>
      <c r="T59" s="3284"/>
      <c r="U59" s="3284"/>
      <c r="V59" s="3284"/>
      <c r="W59" s="3284"/>
      <c r="X59" s="3284"/>
      <c r="Y59" s="3284"/>
      <c r="Z59" s="3284"/>
      <c r="AA59" s="3284"/>
      <c r="AB59" s="3284"/>
      <c r="AC59" s="3284"/>
      <c r="AD59" s="3284"/>
      <c r="AE59" s="3284"/>
      <c r="AF59" s="3284"/>
      <c r="AG59" s="3284"/>
      <c r="AH59" s="3311"/>
      <c r="AI59" s="3312"/>
      <c r="AM59" s="81"/>
    </row>
    <row r="60" spans="1:66" ht="15" customHeight="1">
      <c r="A60" s="3277"/>
      <c r="B60" s="3278"/>
      <c r="C60" s="3378"/>
      <c r="D60" s="3378"/>
      <c r="E60" s="3378"/>
      <c r="F60" s="3378"/>
      <c r="G60" s="3378"/>
      <c r="H60" s="3378"/>
      <c r="I60" s="3378"/>
      <c r="J60" s="3378"/>
      <c r="K60" s="3378"/>
      <c r="L60" s="3378"/>
      <c r="M60" s="3378"/>
      <c r="N60" s="3378"/>
      <c r="O60" s="3378"/>
      <c r="P60" s="3378"/>
      <c r="Q60" s="3378"/>
      <c r="R60" s="3378"/>
      <c r="S60" s="3378"/>
      <c r="T60" s="3378"/>
      <c r="U60" s="3378"/>
      <c r="V60" s="3378"/>
      <c r="W60" s="3378"/>
      <c r="X60" s="3378"/>
      <c r="Y60" s="3378"/>
      <c r="Z60" s="3378"/>
      <c r="AA60" s="3378"/>
      <c r="AB60" s="3378"/>
      <c r="AC60" s="3378"/>
      <c r="AD60" s="3378"/>
      <c r="AE60" s="3378"/>
      <c r="AF60" s="3378"/>
      <c r="AG60" s="3378"/>
      <c r="AH60" s="3315"/>
      <c r="AI60" s="3316"/>
      <c r="AM60" s="81"/>
    </row>
    <row r="61" spans="1:66" ht="15" customHeight="1">
      <c r="A61" s="3275" t="s">
        <v>1568</v>
      </c>
      <c r="B61" s="3276"/>
      <c r="C61" s="3291" t="s">
        <v>1448</v>
      </c>
      <c r="D61" s="3291"/>
      <c r="E61" s="3291"/>
      <c r="F61" s="3291"/>
      <c r="G61" s="3291"/>
      <c r="H61" s="3291"/>
      <c r="I61" s="3291"/>
      <c r="J61" s="3291"/>
      <c r="K61" s="3291"/>
      <c r="L61" s="3291"/>
      <c r="M61" s="3291"/>
      <c r="N61" s="3291"/>
      <c r="O61" s="3291"/>
      <c r="P61" s="3291"/>
      <c r="Q61" s="3291"/>
      <c r="R61" s="3291"/>
      <c r="S61" s="3291"/>
      <c r="T61" s="3291"/>
      <c r="U61" s="3291"/>
      <c r="V61" s="3291"/>
      <c r="W61" s="3291"/>
      <c r="X61" s="3291"/>
      <c r="Y61" s="3291"/>
      <c r="Z61" s="3291"/>
      <c r="AA61" s="3291"/>
      <c r="AB61" s="3291"/>
      <c r="AC61" s="3291"/>
      <c r="AD61" s="3291"/>
      <c r="AE61" s="3291"/>
      <c r="AF61" s="3291"/>
      <c r="AG61" s="3291"/>
      <c r="AH61" s="3313"/>
      <c r="AI61" s="3314"/>
      <c r="AM61" s="81"/>
    </row>
    <row r="62" spans="1:66" ht="15" customHeight="1">
      <c r="A62" s="3277"/>
      <c r="B62" s="3278"/>
      <c r="C62" s="3291"/>
      <c r="D62" s="3291"/>
      <c r="E62" s="3291"/>
      <c r="F62" s="3291"/>
      <c r="G62" s="3291"/>
      <c r="H62" s="3291"/>
      <c r="I62" s="3291"/>
      <c r="J62" s="3291"/>
      <c r="K62" s="3291"/>
      <c r="L62" s="3291"/>
      <c r="M62" s="3291"/>
      <c r="N62" s="3291"/>
      <c r="O62" s="3291"/>
      <c r="P62" s="3291"/>
      <c r="Q62" s="3291"/>
      <c r="R62" s="3291"/>
      <c r="S62" s="3291"/>
      <c r="T62" s="3291"/>
      <c r="U62" s="3291"/>
      <c r="V62" s="3291"/>
      <c r="W62" s="3291"/>
      <c r="X62" s="3291"/>
      <c r="Y62" s="3291"/>
      <c r="Z62" s="3291"/>
      <c r="AA62" s="3291"/>
      <c r="AB62" s="3291"/>
      <c r="AC62" s="3291"/>
      <c r="AD62" s="3291"/>
      <c r="AE62" s="3291"/>
      <c r="AF62" s="3291"/>
      <c r="AG62" s="3291"/>
      <c r="AH62" s="3313"/>
      <c r="AI62" s="3314"/>
      <c r="AM62" s="81"/>
    </row>
    <row r="63" spans="1:66" ht="15" customHeight="1">
      <c r="A63" s="3273" t="s">
        <v>1569</v>
      </c>
      <c r="B63" s="3274"/>
      <c r="C63" s="3284" t="s">
        <v>650</v>
      </c>
      <c r="D63" s="3284"/>
      <c r="E63" s="3284"/>
      <c r="F63" s="3284"/>
      <c r="G63" s="3284"/>
      <c r="H63" s="3284"/>
      <c r="I63" s="3284"/>
      <c r="J63" s="3284"/>
      <c r="K63" s="3284"/>
      <c r="L63" s="3284"/>
      <c r="M63" s="3284"/>
      <c r="N63" s="3284"/>
      <c r="O63" s="3284"/>
      <c r="P63" s="3284"/>
      <c r="Q63" s="3284"/>
      <c r="R63" s="3284"/>
      <c r="S63" s="3284"/>
      <c r="T63" s="3284"/>
      <c r="U63" s="3284"/>
      <c r="V63" s="3284"/>
      <c r="W63" s="3284"/>
      <c r="X63" s="3284"/>
      <c r="Y63" s="3284"/>
      <c r="Z63" s="3284"/>
      <c r="AA63" s="3284"/>
      <c r="AB63" s="3284"/>
      <c r="AC63" s="3284"/>
      <c r="AD63" s="3284"/>
      <c r="AE63" s="3284"/>
      <c r="AF63" s="3284"/>
      <c r="AG63" s="3284"/>
      <c r="AH63" s="3311"/>
      <c r="AI63" s="3312"/>
      <c r="AM63" s="81"/>
    </row>
    <row r="64" spans="1:66" ht="15" customHeight="1">
      <c r="A64" s="3275"/>
      <c r="B64" s="3276"/>
      <c r="C64" s="3291"/>
      <c r="D64" s="3291"/>
      <c r="E64" s="3291"/>
      <c r="F64" s="3291"/>
      <c r="G64" s="3291"/>
      <c r="H64" s="3291"/>
      <c r="I64" s="3291"/>
      <c r="J64" s="3291"/>
      <c r="K64" s="3291"/>
      <c r="L64" s="3291"/>
      <c r="M64" s="3291"/>
      <c r="N64" s="3291"/>
      <c r="O64" s="3291"/>
      <c r="P64" s="3291"/>
      <c r="Q64" s="3291"/>
      <c r="R64" s="3291"/>
      <c r="S64" s="3291"/>
      <c r="T64" s="3291"/>
      <c r="U64" s="3291"/>
      <c r="V64" s="3291"/>
      <c r="W64" s="3291"/>
      <c r="X64" s="3291"/>
      <c r="Y64" s="3291"/>
      <c r="Z64" s="3291"/>
      <c r="AA64" s="3291"/>
      <c r="AB64" s="3291"/>
      <c r="AC64" s="3291"/>
      <c r="AD64" s="3291"/>
      <c r="AE64" s="3291"/>
      <c r="AF64" s="3291"/>
      <c r="AG64" s="3291"/>
      <c r="AH64" s="3313"/>
      <c r="AI64" s="3314"/>
      <c r="AM64" s="81"/>
    </row>
    <row r="65" spans="1:71" ht="15" customHeight="1">
      <c r="A65" s="3275"/>
      <c r="B65" s="3276"/>
      <c r="C65" s="3291"/>
      <c r="D65" s="3291"/>
      <c r="E65" s="3291"/>
      <c r="F65" s="3291"/>
      <c r="G65" s="3291"/>
      <c r="H65" s="3291"/>
      <c r="I65" s="3291"/>
      <c r="J65" s="3291"/>
      <c r="K65" s="3291"/>
      <c r="L65" s="3291"/>
      <c r="M65" s="3291"/>
      <c r="N65" s="3291"/>
      <c r="O65" s="3291"/>
      <c r="P65" s="3291"/>
      <c r="Q65" s="3291"/>
      <c r="R65" s="3291"/>
      <c r="S65" s="3291"/>
      <c r="T65" s="3291"/>
      <c r="U65" s="3291"/>
      <c r="V65" s="3291"/>
      <c r="W65" s="3291"/>
      <c r="X65" s="3291"/>
      <c r="Y65" s="3291"/>
      <c r="Z65" s="3291"/>
      <c r="AA65" s="3291"/>
      <c r="AB65" s="3291"/>
      <c r="AC65" s="3291"/>
      <c r="AD65" s="3291"/>
      <c r="AE65" s="3291"/>
      <c r="AF65" s="3291"/>
      <c r="AG65" s="3291"/>
      <c r="AH65" s="3313"/>
      <c r="AI65" s="3314"/>
      <c r="AM65" s="81"/>
    </row>
    <row r="66" spans="1:71" ht="15" customHeight="1">
      <c r="A66" s="3277"/>
      <c r="B66" s="3278"/>
      <c r="C66" s="3378"/>
      <c r="D66" s="3378"/>
      <c r="E66" s="3378"/>
      <c r="F66" s="3378"/>
      <c r="G66" s="3378"/>
      <c r="H66" s="3378"/>
      <c r="I66" s="3378"/>
      <c r="J66" s="3378"/>
      <c r="K66" s="3378"/>
      <c r="L66" s="3378"/>
      <c r="M66" s="3378"/>
      <c r="N66" s="3378"/>
      <c r="O66" s="3378"/>
      <c r="P66" s="3378"/>
      <c r="Q66" s="3378"/>
      <c r="R66" s="3378"/>
      <c r="S66" s="3378"/>
      <c r="T66" s="3378"/>
      <c r="U66" s="3378"/>
      <c r="V66" s="3378"/>
      <c r="W66" s="3378"/>
      <c r="X66" s="3378"/>
      <c r="Y66" s="3378"/>
      <c r="Z66" s="3378"/>
      <c r="AA66" s="3378"/>
      <c r="AB66" s="3378"/>
      <c r="AC66" s="3378"/>
      <c r="AD66" s="3378"/>
      <c r="AE66" s="3378"/>
      <c r="AF66" s="3378"/>
      <c r="AG66" s="3378"/>
      <c r="AH66" s="3315"/>
      <c r="AI66" s="3316"/>
      <c r="AM66" s="81"/>
    </row>
    <row r="67" spans="1:71" ht="15" customHeight="1">
      <c r="A67" s="3329" t="s">
        <v>1558</v>
      </c>
      <c r="B67" s="3329"/>
      <c r="C67" s="3375" t="s">
        <v>1548</v>
      </c>
      <c r="D67" s="3375"/>
      <c r="E67" s="3375"/>
      <c r="F67" s="3375"/>
      <c r="G67" s="3375"/>
      <c r="H67" s="3375"/>
      <c r="I67" s="3375"/>
      <c r="J67" s="3375"/>
      <c r="K67" s="3375"/>
      <c r="L67" s="3375"/>
      <c r="M67" s="3375"/>
      <c r="N67" s="3375"/>
      <c r="O67" s="3375"/>
      <c r="P67" s="3375"/>
      <c r="Q67" s="3375"/>
      <c r="R67" s="3375"/>
      <c r="S67" s="3375"/>
      <c r="T67" s="3375"/>
      <c r="U67" s="3375"/>
      <c r="V67" s="3375"/>
      <c r="W67" s="3375"/>
      <c r="X67" s="3375"/>
      <c r="Y67" s="3375"/>
      <c r="Z67" s="3375"/>
      <c r="AA67" s="3375"/>
      <c r="AB67" s="3375"/>
      <c r="AC67" s="3375"/>
      <c r="AD67" s="3375"/>
      <c r="AE67" s="3375"/>
      <c r="AF67" s="3375"/>
      <c r="AG67" s="3375"/>
      <c r="AH67" s="3376"/>
      <c r="AI67" s="3376"/>
      <c r="AM67" s="720" t="s">
        <v>1549</v>
      </c>
      <c r="AN67" s="733"/>
      <c r="AO67" s="733"/>
      <c r="AP67" s="733"/>
      <c r="AQ67" s="733"/>
      <c r="AR67" s="733"/>
      <c r="AS67" s="733"/>
      <c r="AT67" s="733"/>
      <c r="AU67" s="733"/>
      <c r="AV67" s="733"/>
      <c r="AW67" s="733"/>
      <c r="AX67" s="733"/>
      <c r="AY67" s="733"/>
      <c r="AZ67" s="733"/>
      <c r="BA67" s="733"/>
      <c r="BB67" s="733"/>
      <c r="BC67" s="733"/>
      <c r="BD67" s="733"/>
      <c r="BE67" s="733"/>
      <c r="BF67" s="732"/>
      <c r="BG67" s="732"/>
      <c r="BH67" s="732"/>
      <c r="BI67" s="732"/>
      <c r="BJ67" s="732"/>
      <c r="BK67" s="732"/>
      <c r="BL67" s="732"/>
      <c r="BM67" s="732"/>
      <c r="BN67" s="732"/>
      <c r="BO67" s="732"/>
      <c r="BP67" s="732"/>
      <c r="BQ67" s="732"/>
      <c r="BR67" s="732"/>
      <c r="BS67" s="733"/>
    </row>
    <row r="68" spans="1:71" ht="15" customHeight="1">
      <c r="A68" s="3329"/>
      <c r="B68" s="3329"/>
      <c r="C68" s="3375"/>
      <c r="D68" s="3375"/>
      <c r="E68" s="3375"/>
      <c r="F68" s="3375"/>
      <c r="G68" s="3375"/>
      <c r="H68" s="3375"/>
      <c r="I68" s="3375"/>
      <c r="J68" s="3375"/>
      <c r="K68" s="3375"/>
      <c r="L68" s="3375"/>
      <c r="M68" s="3375"/>
      <c r="N68" s="3375"/>
      <c r="O68" s="3375"/>
      <c r="P68" s="3375"/>
      <c r="Q68" s="3375"/>
      <c r="R68" s="3375"/>
      <c r="S68" s="3375"/>
      <c r="T68" s="3375"/>
      <c r="U68" s="3375"/>
      <c r="V68" s="3375"/>
      <c r="W68" s="3375"/>
      <c r="X68" s="3375"/>
      <c r="Y68" s="3375"/>
      <c r="Z68" s="3375"/>
      <c r="AA68" s="3375"/>
      <c r="AB68" s="3375"/>
      <c r="AC68" s="3375"/>
      <c r="AD68" s="3375"/>
      <c r="AE68" s="3375"/>
      <c r="AF68" s="3375"/>
      <c r="AG68" s="3375"/>
      <c r="AH68" s="3376"/>
      <c r="AI68" s="3376"/>
      <c r="AM68" s="720" t="s">
        <v>1539</v>
      </c>
      <c r="AN68" s="733"/>
      <c r="AO68" s="733"/>
      <c r="AP68" s="733"/>
      <c r="AQ68" s="733"/>
      <c r="AR68" s="733"/>
      <c r="AS68" s="733"/>
      <c r="AT68" s="733"/>
      <c r="AU68" s="733"/>
      <c r="AV68" s="733"/>
      <c r="AW68" s="733"/>
      <c r="AX68" s="733"/>
      <c r="AY68" s="733"/>
      <c r="AZ68" s="733"/>
      <c r="BA68" s="733"/>
      <c r="BB68" s="733"/>
      <c r="BC68" s="733"/>
      <c r="BD68" s="733"/>
      <c r="BE68" s="733"/>
      <c r="BF68" s="732"/>
      <c r="BG68" s="732"/>
      <c r="BH68" s="732"/>
      <c r="BI68" s="732"/>
      <c r="BJ68" s="732"/>
      <c r="BK68" s="732"/>
      <c r="BL68" s="732"/>
      <c r="BM68" s="732"/>
      <c r="BN68" s="732"/>
      <c r="BO68" s="732"/>
      <c r="BP68" s="732"/>
      <c r="BQ68" s="732"/>
      <c r="BR68" s="732"/>
      <c r="BS68" s="733"/>
    </row>
    <row r="69" spans="1:71" ht="15" customHeight="1">
      <c r="A69" s="3329"/>
      <c r="B69" s="3329"/>
      <c r="C69" s="3375"/>
      <c r="D69" s="3375"/>
      <c r="E69" s="3375"/>
      <c r="F69" s="3375"/>
      <c r="G69" s="3375"/>
      <c r="H69" s="3375"/>
      <c r="I69" s="3375"/>
      <c r="J69" s="3375"/>
      <c r="K69" s="3375"/>
      <c r="L69" s="3375"/>
      <c r="M69" s="3375"/>
      <c r="N69" s="3375"/>
      <c r="O69" s="3375"/>
      <c r="P69" s="3375"/>
      <c r="Q69" s="3375"/>
      <c r="R69" s="3375"/>
      <c r="S69" s="3375"/>
      <c r="T69" s="3375"/>
      <c r="U69" s="3375"/>
      <c r="V69" s="3375"/>
      <c r="W69" s="3375"/>
      <c r="X69" s="3375"/>
      <c r="Y69" s="3375"/>
      <c r="Z69" s="3375"/>
      <c r="AA69" s="3375"/>
      <c r="AB69" s="3375"/>
      <c r="AC69" s="3375"/>
      <c r="AD69" s="3375"/>
      <c r="AE69" s="3375"/>
      <c r="AF69" s="3375"/>
      <c r="AG69" s="3375"/>
      <c r="AH69" s="3376"/>
      <c r="AI69" s="3376"/>
      <c r="AM69" s="720" t="s">
        <v>1540</v>
      </c>
      <c r="AN69" s="733"/>
      <c r="AO69" s="733"/>
      <c r="AP69" s="733"/>
      <c r="AQ69" s="733"/>
      <c r="AR69" s="733"/>
      <c r="AS69" s="733"/>
      <c r="AT69" s="733"/>
      <c r="AU69" s="733"/>
      <c r="AV69" s="733"/>
      <c r="AW69" s="733"/>
      <c r="AX69" s="733"/>
      <c r="AY69" s="733"/>
      <c r="AZ69" s="733"/>
      <c r="BA69" s="733"/>
      <c r="BB69" s="733"/>
      <c r="BC69" s="733"/>
      <c r="BD69" s="733"/>
      <c r="BE69" s="733"/>
      <c r="BF69" s="732"/>
      <c r="BG69" s="732"/>
      <c r="BH69" s="732"/>
      <c r="BI69" s="732"/>
      <c r="BJ69" s="732"/>
      <c r="BK69" s="732"/>
      <c r="BL69" s="732"/>
      <c r="BM69" s="732"/>
      <c r="BN69" s="732"/>
      <c r="BO69" s="732"/>
      <c r="BP69" s="732"/>
      <c r="BQ69" s="732"/>
      <c r="BR69" s="732"/>
      <c r="BS69" s="733"/>
    </row>
    <row r="70" spans="1:71" ht="15" customHeight="1">
      <c r="A70" s="3329"/>
      <c r="B70" s="3329"/>
      <c r="C70" s="3375"/>
      <c r="D70" s="3375"/>
      <c r="E70" s="3375"/>
      <c r="F70" s="3375"/>
      <c r="G70" s="3375"/>
      <c r="H70" s="3375"/>
      <c r="I70" s="3375"/>
      <c r="J70" s="3375"/>
      <c r="K70" s="3375"/>
      <c r="L70" s="3375"/>
      <c r="M70" s="3375"/>
      <c r="N70" s="3375"/>
      <c r="O70" s="3375"/>
      <c r="P70" s="3375"/>
      <c r="Q70" s="3375"/>
      <c r="R70" s="3375"/>
      <c r="S70" s="3375"/>
      <c r="T70" s="3375"/>
      <c r="U70" s="3375"/>
      <c r="V70" s="3375"/>
      <c r="W70" s="3375"/>
      <c r="X70" s="3375"/>
      <c r="Y70" s="3375"/>
      <c r="Z70" s="3375"/>
      <c r="AA70" s="3375"/>
      <c r="AB70" s="3375"/>
      <c r="AC70" s="3375"/>
      <c r="AD70" s="3375"/>
      <c r="AE70" s="3375"/>
      <c r="AF70" s="3375"/>
      <c r="AG70" s="3375"/>
      <c r="AH70" s="3376"/>
      <c r="AI70" s="3376"/>
      <c r="AM70" s="720" t="s">
        <v>1541</v>
      </c>
      <c r="AN70" s="733"/>
      <c r="AO70" s="733"/>
      <c r="AP70" s="733"/>
      <c r="AQ70" s="733"/>
      <c r="AR70" s="733"/>
      <c r="AS70" s="733"/>
      <c r="AT70" s="733"/>
      <c r="AU70" s="733"/>
      <c r="AV70" s="733"/>
      <c r="AW70" s="733"/>
      <c r="AX70" s="733"/>
      <c r="AY70" s="733"/>
      <c r="AZ70" s="733"/>
      <c r="BA70" s="733"/>
      <c r="BB70" s="733"/>
      <c r="BC70" s="733"/>
      <c r="BD70" s="733"/>
      <c r="BE70" s="733"/>
      <c r="BF70" s="732"/>
      <c r="BG70" s="732"/>
      <c r="BH70" s="732"/>
      <c r="BI70" s="732"/>
      <c r="BJ70" s="732"/>
      <c r="BK70" s="732"/>
      <c r="BL70" s="732"/>
      <c r="BM70" s="732"/>
      <c r="BN70" s="732"/>
      <c r="BO70" s="732"/>
      <c r="BP70" s="732"/>
      <c r="BQ70" s="732"/>
      <c r="BR70" s="732"/>
      <c r="BS70" s="733"/>
    </row>
    <row r="71" spans="1:71" ht="15" customHeight="1">
      <c r="A71" s="3329"/>
      <c r="B71" s="3329"/>
      <c r="C71" s="3375"/>
      <c r="D71" s="3375"/>
      <c r="E71" s="3375"/>
      <c r="F71" s="3375"/>
      <c r="G71" s="3375"/>
      <c r="H71" s="3375"/>
      <c r="I71" s="3375"/>
      <c r="J71" s="3375"/>
      <c r="K71" s="3375"/>
      <c r="L71" s="3375"/>
      <c r="M71" s="3375"/>
      <c r="N71" s="3375"/>
      <c r="O71" s="3375"/>
      <c r="P71" s="3375"/>
      <c r="Q71" s="3375"/>
      <c r="R71" s="3375"/>
      <c r="S71" s="3375"/>
      <c r="T71" s="3375"/>
      <c r="U71" s="3375"/>
      <c r="V71" s="3375"/>
      <c r="W71" s="3375"/>
      <c r="X71" s="3375"/>
      <c r="Y71" s="3375"/>
      <c r="Z71" s="3375"/>
      <c r="AA71" s="3375"/>
      <c r="AB71" s="3375"/>
      <c r="AC71" s="3375"/>
      <c r="AD71" s="3375"/>
      <c r="AE71" s="3375"/>
      <c r="AF71" s="3375"/>
      <c r="AG71" s="3375"/>
      <c r="AH71" s="3376"/>
      <c r="AI71" s="3376"/>
      <c r="AM71" s="720" t="s">
        <v>1542</v>
      </c>
      <c r="AN71" s="733"/>
      <c r="AO71" s="733"/>
      <c r="AP71" s="733"/>
      <c r="AQ71" s="733"/>
      <c r="AR71" s="733"/>
      <c r="AS71" s="733"/>
      <c r="AT71" s="733"/>
      <c r="AU71" s="733"/>
      <c r="AV71" s="733"/>
      <c r="AW71" s="733"/>
      <c r="AX71" s="733"/>
      <c r="AY71" s="733"/>
      <c r="AZ71" s="733"/>
      <c r="BA71" s="733"/>
      <c r="BB71" s="733"/>
      <c r="BC71" s="733"/>
      <c r="BD71" s="733"/>
      <c r="BE71" s="733"/>
      <c r="BF71" s="732"/>
      <c r="BG71" s="732"/>
      <c r="BH71" s="732"/>
      <c r="BI71" s="732"/>
      <c r="BJ71" s="732"/>
      <c r="BK71" s="732"/>
      <c r="BL71" s="732"/>
      <c r="BM71" s="732"/>
      <c r="BN71" s="732"/>
      <c r="BO71" s="732"/>
      <c r="BP71" s="732"/>
      <c r="BQ71" s="732"/>
      <c r="BR71" s="732"/>
      <c r="BS71" s="733"/>
    </row>
    <row r="72" spans="1:71" ht="15" customHeight="1">
      <c r="A72" s="3329"/>
      <c r="B72" s="3329"/>
      <c r="C72" s="3375"/>
      <c r="D72" s="3375"/>
      <c r="E72" s="3375"/>
      <c r="F72" s="3375"/>
      <c r="G72" s="3375"/>
      <c r="H72" s="3375"/>
      <c r="I72" s="3375"/>
      <c r="J72" s="3375"/>
      <c r="K72" s="3375"/>
      <c r="L72" s="3375"/>
      <c r="M72" s="3375"/>
      <c r="N72" s="3375"/>
      <c r="O72" s="3375"/>
      <c r="P72" s="3375"/>
      <c r="Q72" s="3375"/>
      <c r="R72" s="3375"/>
      <c r="S72" s="3375"/>
      <c r="T72" s="3375"/>
      <c r="U72" s="3375"/>
      <c r="V72" s="3375"/>
      <c r="W72" s="3375"/>
      <c r="X72" s="3375"/>
      <c r="Y72" s="3375"/>
      <c r="Z72" s="3375"/>
      <c r="AA72" s="3375"/>
      <c r="AB72" s="3375"/>
      <c r="AC72" s="3375"/>
      <c r="AD72" s="3375"/>
      <c r="AE72" s="3375"/>
      <c r="AF72" s="3375"/>
      <c r="AG72" s="3375"/>
      <c r="AH72" s="3376"/>
      <c r="AI72" s="3376"/>
      <c r="AM72" s="720" t="s">
        <v>1543</v>
      </c>
      <c r="AN72" s="733"/>
      <c r="AO72" s="733"/>
      <c r="AP72" s="733"/>
      <c r="AQ72" s="733"/>
      <c r="AR72" s="733"/>
      <c r="AS72" s="733"/>
      <c r="AT72" s="733"/>
      <c r="AU72" s="733"/>
      <c r="AV72" s="733"/>
      <c r="AW72" s="733"/>
      <c r="AX72" s="733"/>
      <c r="AY72" s="733"/>
      <c r="AZ72" s="733"/>
      <c r="BA72" s="733"/>
      <c r="BB72" s="733"/>
      <c r="BC72" s="733"/>
      <c r="BD72" s="733"/>
      <c r="BE72" s="733"/>
      <c r="BF72" s="732"/>
      <c r="BG72" s="732"/>
      <c r="BH72" s="732"/>
      <c r="BI72" s="732"/>
      <c r="BJ72" s="732"/>
      <c r="BK72" s="732"/>
      <c r="BL72" s="732"/>
      <c r="BM72" s="732"/>
      <c r="BN72" s="732"/>
      <c r="BO72" s="732"/>
      <c r="BP72" s="732"/>
      <c r="BQ72" s="732"/>
      <c r="BR72" s="732"/>
      <c r="BS72" s="733"/>
    </row>
    <row r="73" spans="1:71" ht="15" customHeight="1">
      <c r="A73" s="3329"/>
      <c r="B73" s="3329"/>
      <c r="C73" s="3375"/>
      <c r="D73" s="3375"/>
      <c r="E73" s="3375"/>
      <c r="F73" s="3375"/>
      <c r="G73" s="3375"/>
      <c r="H73" s="3375"/>
      <c r="I73" s="3375"/>
      <c r="J73" s="3375"/>
      <c r="K73" s="3375"/>
      <c r="L73" s="3375"/>
      <c r="M73" s="3375"/>
      <c r="N73" s="3375"/>
      <c r="O73" s="3375"/>
      <c r="P73" s="3375"/>
      <c r="Q73" s="3375"/>
      <c r="R73" s="3375"/>
      <c r="S73" s="3375"/>
      <c r="T73" s="3375"/>
      <c r="U73" s="3375"/>
      <c r="V73" s="3375"/>
      <c r="W73" s="3375"/>
      <c r="X73" s="3375"/>
      <c r="Y73" s="3375"/>
      <c r="Z73" s="3375"/>
      <c r="AA73" s="3375"/>
      <c r="AB73" s="3375"/>
      <c r="AC73" s="3375"/>
      <c r="AD73" s="3375"/>
      <c r="AE73" s="3375"/>
      <c r="AF73" s="3375"/>
      <c r="AG73" s="3375"/>
      <c r="AH73" s="3376"/>
      <c r="AI73" s="3376"/>
      <c r="AM73" s="720" t="s">
        <v>1547</v>
      </c>
      <c r="AN73" s="733"/>
      <c r="AO73" s="733"/>
      <c r="AP73" s="733"/>
      <c r="AQ73" s="733"/>
      <c r="AR73" s="733"/>
      <c r="AS73" s="733"/>
      <c r="AT73" s="733"/>
      <c r="AU73" s="733"/>
      <c r="AV73" s="733"/>
      <c r="AW73" s="733"/>
      <c r="AX73" s="733"/>
      <c r="AY73" s="733"/>
      <c r="AZ73" s="733"/>
      <c r="BA73" s="733"/>
      <c r="BB73" s="733"/>
      <c r="BC73" s="733"/>
      <c r="BD73" s="733"/>
      <c r="BE73" s="733"/>
      <c r="BF73" s="732"/>
      <c r="BG73" s="732"/>
      <c r="BH73" s="732"/>
      <c r="BI73" s="732"/>
      <c r="BJ73" s="732"/>
      <c r="BK73" s="732"/>
      <c r="BL73" s="732"/>
      <c r="BM73" s="732"/>
      <c r="BN73" s="732"/>
      <c r="BO73" s="732"/>
      <c r="BP73" s="732"/>
      <c r="BQ73" s="732"/>
      <c r="BR73" s="732"/>
      <c r="BS73" s="733"/>
    </row>
    <row r="74" spans="1:71" ht="15" customHeight="1">
      <c r="A74" s="3329"/>
      <c r="B74" s="3329"/>
      <c r="C74" s="3375"/>
      <c r="D74" s="3375"/>
      <c r="E74" s="3375"/>
      <c r="F74" s="3375"/>
      <c r="G74" s="3375"/>
      <c r="H74" s="3375"/>
      <c r="I74" s="3375"/>
      <c r="J74" s="3375"/>
      <c r="K74" s="3375"/>
      <c r="L74" s="3375"/>
      <c r="M74" s="3375"/>
      <c r="N74" s="3375"/>
      <c r="O74" s="3375"/>
      <c r="P74" s="3375"/>
      <c r="Q74" s="3375"/>
      <c r="R74" s="3375"/>
      <c r="S74" s="3375"/>
      <c r="T74" s="3375"/>
      <c r="U74" s="3375"/>
      <c r="V74" s="3375"/>
      <c r="W74" s="3375"/>
      <c r="X74" s="3375"/>
      <c r="Y74" s="3375"/>
      <c r="Z74" s="3375"/>
      <c r="AA74" s="3375"/>
      <c r="AB74" s="3375"/>
      <c r="AC74" s="3375"/>
      <c r="AD74" s="3375"/>
      <c r="AE74" s="3375"/>
      <c r="AF74" s="3375"/>
      <c r="AG74" s="3375"/>
      <c r="AH74" s="3376"/>
      <c r="AI74" s="3376"/>
      <c r="AM74" s="720" t="s">
        <v>1544</v>
      </c>
      <c r="AN74" s="733"/>
      <c r="AO74" s="733"/>
      <c r="AP74" s="733"/>
      <c r="AQ74" s="733"/>
      <c r="AR74" s="733"/>
      <c r="AS74" s="733"/>
      <c r="AT74" s="733"/>
      <c r="AU74" s="733"/>
      <c r="AV74" s="733"/>
      <c r="AW74" s="733"/>
      <c r="AX74" s="733"/>
      <c r="AY74" s="733"/>
      <c r="AZ74" s="733"/>
      <c r="BA74" s="733"/>
      <c r="BB74" s="733"/>
      <c r="BC74" s="733"/>
      <c r="BD74" s="733"/>
      <c r="BE74" s="733"/>
      <c r="BF74" s="732"/>
      <c r="BG74" s="732"/>
      <c r="BH74" s="732"/>
      <c r="BI74" s="732"/>
      <c r="BJ74" s="732"/>
      <c r="BK74" s="732"/>
      <c r="BL74" s="732"/>
      <c r="BM74" s="732"/>
      <c r="BN74" s="732"/>
      <c r="BO74" s="732"/>
      <c r="BP74" s="732"/>
      <c r="BQ74" s="732"/>
      <c r="BR74" s="732"/>
      <c r="BS74" s="733"/>
    </row>
    <row r="75" spans="1:71" ht="15" customHeight="1">
      <c r="A75" s="3329"/>
      <c r="B75" s="3329"/>
      <c r="C75" s="3375"/>
      <c r="D75" s="3375"/>
      <c r="E75" s="3375"/>
      <c r="F75" s="3375"/>
      <c r="G75" s="3375"/>
      <c r="H75" s="3375"/>
      <c r="I75" s="3375"/>
      <c r="J75" s="3375"/>
      <c r="K75" s="3375"/>
      <c r="L75" s="3375"/>
      <c r="M75" s="3375"/>
      <c r="N75" s="3375"/>
      <c r="O75" s="3375"/>
      <c r="P75" s="3375"/>
      <c r="Q75" s="3375"/>
      <c r="R75" s="3375"/>
      <c r="S75" s="3375"/>
      <c r="T75" s="3375"/>
      <c r="U75" s="3375"/>
      <c r="V75" s="3375"/>
      <c r="W75" s="3375"/>
      <c r="X75" s="3375"/>
      <c r="Y75" s="3375"/>
      <c r="Z75" s="3375"/>
      <c r="AA75" s="3375"/>
      <c r="AB75" s="3375"/>
      <c r="AC75" s="3375"/>
      <c r="AD75" s="3375"/>
      <c r="AE75" s="3375"/>
      <c r="AF75" s="3375"/>
      <c r="AG75" s="3375"/>
      <c r="AH75" s="3376"/>
      <c r="AI75" s="3376"/>
      <c r="AM75" s="720" t="s">
        <v>1545</v>
      </c>
      <c r="AN75" s="733"/>
      <c r="AO75" s="733"/>
      <c r="AP75" s="733"/>
      <c r="AQ75" s="733"/>
      <c r="AR75" s="733"/>
      <c r="AS75" s="733"/>
      <c r="AT75" s="733"/>
      <c r="AU75" s="733"/>
      <c r="AV75" s="733"/>
      <c r="AW75" s="733"/>
      <c r="AX75" s="733"/>
      <c r="AY75" s="733"/>
      <c r="AZ75" s="733"/>
      <c r="BA75" s="733"/>
      <c r="BB75" s="733"/>
      <c r="BC75" s="733"/>
      <c r="BD75" s="733"/>
      <c r="BE75" s="733"/>
      <c r="BF75" s="732"/>
      <c r="BG75" s="732"/>
      <c r="BH75" s="732"/>
      <c r="BI75" s="732"/>
      <c r="BJ75" s="732"/>
      <c r="BK75" s="732"/>
      <c r="BL75" s="732"/>
      <c r="BM75" s="732"/>
      <c r="BN75" s="732"/>
      <c r="BO75" s="732"/>
      <c r="BP75" s="732"/>
      <c r="BQ75" s="732"/>
      <c r="BR75" s="732"/>
      <c r="BS75" s="733"/>
    </row>
    <row r="76" spans="1:71" ht="15" customHeight="1">
      <c r="A76" s="3329"/>
      <c r="B76" s="3329"/>
      <c r="C76" s="3375"/>
      <c r="D76" s="3375"/>
      <c r="E76" s="3375"/>
      <c r="F76" s="3375"/>
      <c r="G76" s="3375"/>
      <c r="H76" s="3375"/>
      <c r="I76" s="3375"/>
      <c r="J76" s="3375"/>
      <c r="K76" s="3375"/>
      <c r="L76" s="3375"/>
      <c r="M76" s="3375"/>
      <c r="N76" s="3375"/>
      <c r="O76" s="3375"/>
      <c r="P76" s="3375"/>
      <c r="Q76" s="3375"/>
      <c r="R76" s="3375"/>
      <c r="S76" s="3375"/>
      <c r="T76" s="3375"/>
      <c r="U76" s="3375"/>
      <c r="V76" s="3375"/>
      <c r="W76" s="3375"/>
      <c r="X76" s="3375"/>
      <c r="Y76" s="3375"/>
      <c r="Z76" s="3375"/>
      <c r="AA76" s="3375"/>
      <c r="AB76" s="3375"/>
      <c r="AC76" s="3375"/>
      <c r="AD76" s="3375"/>
      <c r="AE76" s="3375"/>
      <c r="AF76" s="3375"/>
      <c r="AG76" s="3375"/>
      <c r="AH76" s="3376"/>
      <c r="AI76" s="3376"/>
      <c r="AM76" s="720" t="s">
        <v>1546</v>
      </c>
      <c r="AN76" s="733"/>
      <c r="AO76" s="733"/>
      <c r="AP76" s="733"/>
      <c r="AQ76" s="733"/>
      <c r="AR76" s="733"/>
      <c r="AS76" s="733"/>
      <c r="AT76" s="733"/>
      <c r="AU76" s="733"/>
      <c r="AV76" s="733"/>
      <c r="AW76" s="733"/>
      <c r="AX76" s="733"/>
      <c r="AY76" s="733"/>
      <c r="AZ76" s="733"/>
      <c r="BA76" s="733"/>
      <c r="BB76" s="733"/>
      <c r="BC76" s="733"/>
      <c r="BD76" s="733"/>
      <c r="BE76" s="733"/>
      <c r="BF76" s="732"/>
      <c r="BG76" s="732"/>
      <c r="BH76" s="732"/>
      <c r="BI76" s="732"/>
      <c r="BJ76" s="732"/>
      <c r="BK76" s="732"/>
      <c r="BL76" s="732"/>
      <c r="BM76" s="732"/>
      <c r="BN76" s="732"/>
      <c r="BO76" s="732"/>
      <c r="BP76" s="732"/>
      <c r="BQ76" s="732"/>
      <c r="BR76" s="732"/>
      <c r="BS76" s="733"/>
    </row>
    <row r="77" spans="1:71" ht="15" customHeight="1">
      <c r="A77" s="3329"/>
      <c r="B77" s="3329"/>
      <c r="C77" s="3375"/>
      <c r="D77" s="3375"/>
      <c r="E77" s="3375"/>
      <c r="F77" s="3375"/>
      <c r="G77" s="3375"/>
      <c r="H77" s="3375"/>
      <c r="I77" s="3375"/>
      <c r="J77" s="3375"/>
      <c r="K77" s="3375"/>
      <c r="L77" s="3375"/>
      <c r="M77" s="3375"/>
      <c r="N77" s="3375"/>
      <c r="O77" s="3375"/>
      <c r="P77" s="3375"/>
      <c r="Q77" s="3375"/>
      <c r="R77" s="3375"/>
      <c r="S77" s="3375"/>
      <c r="T77" s="3375"/>
      <c r="U77" s="3375"/>
      <c r="V77" s="3375"/>
      <c r="W77" s="3375"/>
      <c r="X77" s="3375"/>
      <c r="Y77" s="3375"/>
      <c r="Z77" s="3375"/>
      <c r="AA77" s="3375"/>
      <c r="AB77" s="3375"/>
      <c r="AC77" s="3375"/>
      <c r="AD77" s="3375"/>
      <c r="AE77" s="3375"/>
      <c r="AF77" s="3375"/>
      <c r="AG77" s="3375"/>
      <c r="AH77" s="3376"/>
      <c r="AI77" s="3376"/>
      <c r="AM77" s="720"/>
      <c r="AN77" s="733"/>
      <c r="AO77" s="733"/>
      <c r="AP77" s="733"/>
      <c r="AQ77" s="733"/>
      <c r="AR77" s="733"/>
      <c r="AS77" s="733"/>
      <c r="AT77" s="733"/>
      <c r="AU77" s="733"/>
      <c r="AV77" s="733"/>
      <c r="AW77" s="733"/>
      <c r="AX77" s="733"/>
      <c r="AY77" s="733"/>
      <c r="AZ77" s="733"/>
      <c r="BA77" s="733"/>
      <c r="BB77" s="733"/>
      <c r="BC77" s="733"/>
      <c r="BD77" s="733"/>
      <c r="BE77" s="733"/>
      <c r="BF77" s="733"/>
      <c r="BG77" s="733"/>
      <c r="BH77" s="733"/>
      <c r="BI77" s="733"/>
      <c r="BJ77" s="733"/>
      <c r="BK77" s="733"/>
      <c r="BL77" s="733"/>
      <c r="BM77" s="733"/>
      <c r="BN77" s="733"/>
      <c r="BO77" s="733"/>
      <c r="BP77" s="733"/>
      <c r="BQ77" s="733"/>
      <c r="BR77" s="733"/>
      <c r="BS77" s="733"/>
    </row>
    <row r="78" spans="1:71" ht="15" customHeight="1">
      <c r="A78" s="3329"/>
      <c r="B78" s="3329"/>
      <c r="C78" s="3375"/>
      <c r="D78" s="3375"/>
      <c r="E78" s="3375"/>
      <c r="F78" s="3375"/>
      <c r="G78" s="3375"/>
      <c r="H78" s="3375"/>
      <c r="I78" s="3375"/>
      <c r="J78" s="3375"/>
      <c r="K78" s="3375"/>
      <c r="L78" s="3375"/>
      <c r="M78" s="3375"/>
      <c r="N78" s="3375"/>
      <c r="O78" s="3375"/>
      <c r="P78" s="3375"/>
      <c r="Q78" s="3375"/>
      <c r="R78" s="3375"/>
      <c r="S78" s="3375"/>
      <c r="T78" s="3375"/>
      <c r="U78" s="3375"/>
      <c r="V78" s="3375"/>
      <c r="W78" s="3375"/>
      <c r="X78" s="3375"/>
      <c r="Y78" s="3375"/>
      <c r="Z78" s="3375"/>
      <c r="AA78" s="3375"/>
      <c r="AB78" s="3375"/>
      <c r="AC78" s="3375"/>
      <c r="AD78" s="3375"/>
      <c r="AE78" s="3375"/>
      <c r="AF78" s="3375"/>
      <c r="AG78" s="3375"/>
      <c r="AH78" s="3376"/>
      <c r="AI78" s="3376"/>
      <c r="AJ78" s="84"/>
      <c r="AM78" s="52"/>
    </row>
    <row r="79" spans="1:71" ht="15" customHeight="1">
      <c r="A79" s="3329"/>
      <c r="B79" s="3329"/>
      <c r="C79" s="3375"/>
      <c r="D79" s="3375"/>
      <c r="E79" s="3375"/>
      <c r="F79" s="3375"/>
      <c r="G79" s="3375"/>
      <c r="H79" s="3375"/>
      <c r="I79" s="3375"/>
      <c r="J79" s="3375"/>
      <c r="K79" s="3375"/>
      <c r="L79" s="3375"/>
      <c r="M79" s="3375"/>
      <c r="N79" s="3375"/>
      <c r="O79" s="3375"/>
      <c r="P79" s="3375"/>
      <c r="Q79" s="3375"/>
      <c r="R79" s="3375"/>
      <c r="S79" s="3375"/>
      <c r="T79" s="3375"/>
      <c r="U79" s="3375"/>
      <c r="V79" s="3375"/>
      <c r="W79" s="3375"/>
      <c r="X79" s="3375"/>
      <c r="Y79" s="3375"/>
      <c r="Z79" s="3375"/>
      <c r="AA79" s="3375"/>
      <c r="AB79" s="3375"/>
      <c r="AC79" s="3375"/>
      <c r="AD79" s="3375"/>
      <c r="AE79" s="3375"/>
      <c r="AF79" s="3375"/>
      <c r="AG79" s="3375"/>
      <c r="AH79" s="3376"/>
      <c r="AI79" s="3376"/>
      <c r="AJ79" s="84"/>
      <c r="AM79" s="52"/>
    </row>
    <row r="80" spans="1:71" ht="15" customHeight="1">
      <c r="A80" s="3329"/>
      <c r="B80" s="3329"/>
      <c r="C80" s="3375"/>
      <c r="D80" s="3375"/>
      <c r="E80" s="3375"/>
      <c r="F80" s="3375"/>
      <c r="G80" s="3375"/>
      <c r="H80" s="3375"/>
      <c r="I80" s="3375"/>
      <c r="J80" s="3375"/>
      <c r="K80" s="3375"/>
      <c r="L80" s="3375"/>
      <c r="M80" s="3375"/>
      <c r="N80" s="3375"/>
      <c r="O80" s="3375"/>
      <c r="P80" s="3375"/>
      <c r="Q80" s="3375"/>
      <c r="R80" s="3375"/>
      <c r="S80" s="3375"/>
      <c r="T80" s="3375"/>
      <c r="U80" s="3375"/>
      <c r="V80" s="3375"/>
      <c r="W80" s="3375"/>
      <c r="X80" s="3375"/>
      <c r="Y80" s="3375"/>
      <c r="Z80" s="3375"/>
      <c r="AA80" s="3375"/>
      <c r="AB80" s="3375"/>
      <c r="AC80" s="3375"/>
      <c r="AD80" s="3375"/>
      <c r="AE80" s="3375"/>
      <c r="AF80" s="3375"/>
      <c r="AG80" s="3375"/>
      <c r="AH80" s="3376"/>
      <c r="AI80" s="3376"/>
      <c r="AJ80" s="718"/>
      <c r="AM80" s="52"/>
    </row>
    <row r="81" spans="1:39" ht="15" customHeight="1">
      <c r="A81" s="3329"/>
      <c r="B81" s="3329"/>
      <c r="C81" s="3375"/>
      <c r="D81" s="3375"/>
      <c r="E81" s="3375"/>
      <c r="F81" s="3375"/>
      <c r="G81" s="3375"/>
      <c r="H81" s="3375"/>
      <c r="I81" s="3375"/>
      <c r="J81" s="3375"/>
      <c r="K81" s="3375"/>
      <c r="L81" s="3375"/>
      <c r="M81" s="3375"/>
      <c r="N81" s="3375"/>
      <c r="O81" s="3375"/>
      <c r="P81" s="3375"/>
      <c r="Q81" s="3375"/>
      <c r="R81" s="3375"/>
      <c r="S81" s="3375"/>
      <c r="T81" s="3375"/>
      <c r="U81" s="3375"/>
      <c r="V81" s="3375"/>
      <c r="W81" s="3375"/>
      <c r="X81" s="3375"/>
      <c r="Y81" s="3375"/>
      <c r="Z81" s="3375"/>
      <c r="AA81" s="3375"/>
      <c r="AB81" s="3375"/>
      <c r="AC81" s="3375"/>
      <c r="AD81" s="3375"/>
      <c r="AE81" s="3375"/>
      <c r="AF81" s="3375"/>
      <c r="AG81" s="3375"/>
      <c r="AH81" s="3376"/>
      <c r="AI81" s="3376"/>
      <c r="AM81" s="52"/>
    </row>
    <row r="82" spans="1:39" ht="15" customHeight="1">
      <c r="A82" s="3329"/>
      <c r="B82" s="3329"/>
      <c r="C82" s="3375"/>
      <c r="D82" s="3375"/>
      <c r="E82" s="3375"/>
      <c r="F82" s="3375"/>
      <c r="G82" s="3375"/>
      <c r="H82" s="3375"/>
      <c r="I82" s="3375"/>
      <c r="J82" s="3375"/>
      <c r="K82" s="3375"/>
      <c r="L82" s="3375"/>
      <c r="M82" s="3375"/>
      <c r="N82" s="3375"/>
      <c r="O82" s="3375"/>
      <c r="P82" s="3375"/>
      <c r="Q82" s="3375"/>
      <c r="R82" s="3375"/>
      <c r="S82" s="3375"/>
      <c r="T82" s="3375"/>
      <c r="U82" s="3375"/>
      <c r="V82" s="3375"/>
      <c r="W82" s="3375"/>
      <c r="X82" s="3375"/>
      <c r="Y82" s="3375"/>
      <c r="Z82" s="3375"/>
      <c r="AA82" s="3375"/>
      <c r="AB82" s="3375"/>
      <c r="AC82" s="3375"/>
      <c r="AD82" s="3375"/>
      <c r="AE82" s="3375"/>
      <c r="AF82" s="3375"/>
      <c r="AG82" s="3375"/>
      <c r="AH82" s="3376"/>
      <c r="AI82" s="3376"/>
      <c r="AM82" s="52"/>
    </row>
    <row r="83" spans="1:39" ht="15" customHeight="1">
      <c r="A83" s="3329"/>
      <c r="B83" s="3329"/>
      <c r="C83" s="3375"/>
      <c r="D83" s="3375"/>
      <c r="E83" s="3375"/>
      <c r="F83" s="3375"/>
      <c r="G83" s="3375"/>
      <c r="H83" s="3375"/>
      <c r="I83" s="3375"/>
      <c r="J83" s="3375"/>
      <c r="K83" s="3375"/>
      <c r="L83" s="3375"/>
      <c r="M83" s="3375"/>
      <c r="N83" s="3375"/>
      <c r="O83" s="3375"/>
      <c r="P83" s="3375"/>
      <c r="Q83" s="3375"/>
      <c r="R83" s="3375"/>
      <c r="S83" s="3375"/>
      <c r="T83" s="3375"/>
      <c r="U83" s="3375"/>
      <c r="V83" s="3375"/>
      <c r="W83" s="3375"/>
      <c r="X83" s="3375"/>
      <c r="Y83" s="3375"/>
      <c r="Z83" s="3375"/>
      <c r="AA83" s="3375"/>
      <c r="AB83" s="3375"/>
      <c r="AC83" s="3375"/>
      <c r="AD83" s="3375"/>
      <c r="AE83" s="3375"/>
      <c r="AF83" s="3375"/>
      <c r="AG83" s="3375"/>
      <c r="AH83" s="3376"/>
      <c r="AI83" s="3376"/>
      <c r="AM83" s="52"/>
    </row>
    <row r="84" spans="1:39" ht="15" customHeight="1">
      <c r="A84" s="86"/>
      <c r="B84" s="86"/>
      <c r="C84" s="717"/>
      <c r="D84" s="717"/>
      <c r="E84" s="717"/>
      <c r="F84" s="717"/>
      <c r="G84" s="717"/>
      <c r="H84" s="717"/>
      <c r="I84" s="717"/>
      <c r="J84" s="717"/>
      <c r="K84" s="717"/>
      <c r="L84" s="717"/>
      <c r="M84" s="717"/>
      <c r="N84" s="717"/>
      <c r="O84" s="717"/>
      <c r="P84" s="717"/>
      <c r="Q84" s="717"/>
      <c r="R84" s="717"/>
      <c r="S84" s="717"/>
      <c r="T84" s="717"/>
      <c r="U84" s="717"/>
      <c r="V84" s="717"/>
      <c r="W84" s="717"/>
      <c r="X84" s="717"/>
      <c r="Y84" s="717"/>
      <c r="Z84" s="717"/>
      <c r="AA84" s="717"/>
      <c r="AB84" s="717"/>
      <c r="AC84" s="717"/>
      <c r="AD84" s="717"/>
      <c r="AE84" s="717"/>
      <c r="AF84" s="717"/>
      <c r="AG84" s="717"/>
      <c r="AH84" s="719"/>
      <c r="AI84" s="719"/>
      <c r="AM84" s="52"/>
    </row>
    <row r="85" spans="1:39" s="59" customFormat="1" ht="22.5" customHeight="1">
      <c r="A85" s="3353" t="s">
        <v>354</v>
      </c>
      <c r="B85" s="3353"/>
      <c r="C85" s="3353"/>
      <c r="D85" s="3353"/>
      <c r="E85" s="3353"/>
      <c r="F85" s="3353"/>
      <c r="G85" s="3353"/>
      <c r="H85" s="3353"/>
      <c r="I85" s="3353"/>
      <c r="J85" s="3353"/>
      <c r="K85" s="3353"/>
      <c r="L85" s="3353"/>
      <c r="M85" s="3353"/>
      <c r="N85" s="3353"/>
      <c r="O85" s="3353"/>
      <c r="P85" s="3353"/>
      <c r="Q85" s="3353"/>
      <c r="R85" s="3353"/>
      <c r="S85" s="3353"/>
      <c r="T85" s="3353"/>
      <c r="U85" s="3353"/>
      <c r="V85" s="3353"/>
      <c r="W85" s="3353"/>
      <c r="X85" s="3353"/>
      <c r="Y85" s="3353"/>
      <c r="Z85" s="3353"/>
      <c r="AA85" s="3353"/>
      <c r="AB85" s="3353"/>
      <c r="AC85" s="3353"/>
      <c r="AD85" s="3353"/>
      <c r="AE85" s="3353"/>
      <c r="AF85" s="3353"/>
      <c r="AG85" s="3353"/>
      <c r="AH85" s="3353"/>
      <c r="AI85" s="3353"/>
      <c r="AJ85" s="82"/>
      <c r="AM85" s="288"/>
    </row>
    <row r="86" spans="1:39" s="59" customFormat="1" ht="14.25" customHeight="1">
      <c r="A86" s="3354"/>
      <c r="B86" s="3354"/>
      <c r="C86" s="3354"/>
      <c r="D86" s="3354"/>
      <c r="E86" s="3354"/>
      <c r="F86" s="3354"/>
      <c r="G86" s="3354"/>
      <c r="H86" s="3354"/>
      <c r="I86" s="3354"/>
      <c r="J86" s="3354"/>
      <c r="K86" s="3354"/>
      <c r="L86" s="3354"/>
      <c r="M86" s="3354"/>
      <c r="N86" s="3354"/>
      <c r="O86" s="3354"/>
      <c r="P86" s="3354"/>
      <c r="Q86" s="3354"/>
      <c r="R86" s="3354"/>
      <c r="S86" s="3354"/>
      <c r="T86" s="3354"/>
      <c r="U86" s="3354"/>
      <c r="V86" s="3354"/>
      <c r="W86" s="3354"/>
      <c r="X86" s="3354"/>
      <c r="Y86" s="3354"/>
      <c r="Z86" s="3354"/>
      <c r="AA86" s="3354"/>
      <c r="AB86" s="3354"/>
      <c r="AC86" s="3354"/>
      <c r="AD86" s="3354"/>
      <c r="AE86" s="3354"/>
      <c r="AF86" s="3354"/>
      <c r="AG86" s="3354"/>
      <c r="AH86" s="3354"/>
      <c r="AI86" s="3354"/>
      <c r="AJ86" s="83"/>
      <c r="AM86" s="288"/>
    </row>
    <row r="87" spans="1:39" s="59" customFormat="1" ht="15" customHeight="1">
      <c r="A87" s="3345" t="s">
        <v>847</v>
      </c>
      <c r="B87" s="3346"/>
      <c r="C87" s="1012" t="s">
        <v>461</v>
      </c>
      <c r="D87" s="1013"/>
      <c r="E87" s="1013"/>
      <c r="F87" s="1013"/>
      <c r="G87" s="1013"/>
      <c r="H87" s="1013"/>
      <c r="I87" s="1013"/>
      <c r="J87" s="1013"/>
      <c r="K87" s="1013"/>
      <c r="L87" s="1013"/>
      <c r="M87" s="1013"/>
      <c r="N87" s="1013"/>
      <c r="O87" s="1013"/>
      <c r="P87" s="1013"/>
      <c r="Q87" s="1013"/>
      <c r="R87" s="1013"/>
      <c r="S87" s="1013"/>
      <c r="T87" s="1013"/>
      <c r="U87" s="1013"/>
      <c r="V87" s="1013"/>
      <c r="W87" s="1013"/>
      <c r="X87" s="1013"/>
      <c r="Y87" s="1013"/>
      <c r="Z87" s="1013"/>
      <c r="AA87" s="1013"/>
      <c r="AB87" s="1013"/>
      <c r="AC87" s="1013"/>
      <c r="AD87" s="1013"/>
      <c r="AE87" s="1013"/>
      <c r="AF87" s="1013"/>
      <c r="AG87" s="1014"/>
      <c r="AH87" s="3311"/>
      <c r="AI87" s="3312"/>
      <c r="AJ87" s="83"/>
      <c r="AM87" s="288"/>
    </row>
    <row r="88" spans="1:39" ht="15" customHeight="1">
      <c r="A88" s="3347"/>
      <c r="B88" s="3348"/>
      <c r="C88" s="1015"/>
      <c r="D88" s="1016"/>
      <c r="E88" s="1016"/>
      <c r="F88" s="1016"/>
      <c r="G88" s="1016"/>
      <c r="H88" s="1016"/>
      <c r="I88" s="1016"/>
      <c r="J88" s="1016"/>
      <c r="K88" s="1016"/>
      <c r="L88" s="1016"/>
      <c r="M88" s="1016"/>
      <c r="N88" s="1016"/>
      <c r="O88" s="1016"/>
      <c r="P88" s="1016"/>
      <c r="Q88" s="1016"/>
      <c r="R88" s="1016"/>
      <c r="S88" s="1016"/>
      <c r="T88" s="1016"/>
      <c r="U88" s="1016"/>
      <c r="V88" s="1016"/>
      <c r="W88" s="1016"/>
      <c r="X88" s="1016"/>
      <c r="Y88" s="1016"/>
      <c r="Z88" s="1016"/>
      <c r="AA88" s="1016"/>
      <c r="AB88" s="1016"/>
      <c r="AC88" s="1016"/>
      <c r="AD88" s="1016"/>
      <c r="AE88" s="1016"/>
      <c r="AF88" s="1016"/>
      <c r="AG88" s="1017"/>
      <c r="AH88" s="3313"/>
      <c r="AI88" s="3314"/>
    </row>
    <row r="89" spans="1:39" ht="15" customHeight="1">
      <c r="A89" s="3347"/>
      <c r="B89" s="3348"/>
      <c r="C89" s="1012" t="s">
        <v>1449</v>
      </c>
      <c r="D89" s="1013"/>
      <c r="E89" s="1013"/>
      <c r="F89" s="1013"/>
      <c r="G89" s="1013"/>
      <c r="H89" s="1013"/>
      <c r="I89" s="1013"/>
      <c r="J89" s="1013"/>
      <c r="K89" s="1013"/>
      <c r="L89" s="1013"/>
      <c r="M89" s="1013"/>
      <c r="N89" s="1013"/>
      <c r="O89" s="1013"/>
      <c r="P89" s="1013"/>
      <c r="Q89" s="1013"/>
      <c r="R89" s="1013"/>
      <c r="S89" s="1013"/>
      <c r="T89" s="1013"/>
      <c r="U89" s="1013"/>
      <c r="V89" s="1013"/>
      <c r="W89" s="1013"/>
      <c r="X89" s="1013"/>
      <c r="Y89" s="1013"/>
      <c r="Z89" s="1013"/>
      <c r="AA89" s="1013"/>
      <c r="AB89" s="1013"/>
      <c r="AC89" s="1013"/>
      <c r="AD89" s="1013"/>
      <c r="AE89" s="1013"/>
      <c r="AF89" s="1013"/>
      <c r="AG89" s="1014"/>
      <c r="AH89" s="3311"/>
      <c r="AI89" s="3312"/>
    </row>
    <row r="90" spans="1:39" ht="15" customHeight="1">
      <c r="A90" s="3349"/>
      <c r="B90" s="3350"/>
      <c r="C90" s="1015"/>
      <c r="D90" s="1016"/>
      <c r="E90" s="1016"/>
      <c r="F90" s="1016"/>
      <c r="G90" s="1016"/>
      <c r="H90" s="1016"/>
      <c r="I90" s="1016"/>
      <c r="J90" s="1016"/>
      <c r="K90" s="1016"/>
      <c r="L90" s="1016"/>
      <c r="M90" s="1016"/>
      <c r="N90" s="1016"/>
      <c r="O90" s="1016"/>
      <c r="P90" s="1016"/>
      <c r="Q90" s="1016"/>
      <c r="R90" s="1016"/>
      <c r="S90" s="1016"/>
      <c r="T90" s="1016"/>
      <c r="U90" s="1016"/>
      <c r="V90" s="1016"/>
      <c r="W90" s="1016"/>
      <c r="X90" s="1016"/>
      <c r="Y90" s="1016"/>
      <c r="Z90" s="1016"/>
      <c r="AA90" s="1016"/>
      <c r="AB90" s="1016"/>
      <c r="AC90" s="1016"/>
      <c r="AD90" s="1016"/>
      <c r="AE90" s="1016"/>
      <c r="AF90" s="1016"/>
      <c r="AG90" s="1017"/>
      <c r="AH90" s="3313"/>
      <c r="AI90" s="3314"/>
    </row>
    <row r="91" spans="1:39" ht="15" customHeight="1">
      <c r="A91" s="3345" t="s">
        <v>848</v>
      </c>
      <c r="B91" s="3346"/>
      <c r="C91" s="1012" t="s">
        <v>460</v>
      </c>
      <c r="D91" s="1013"/>
      <c r="E91" s="1013"/>
      <c r="F91" s="1013"/>
      <c r="G91" s="1013"/>
      <c r="H91" s="1013"/>
      <c r="I91" s="1013"/>
      <c r="J91" s="1013"/>
      <c r="K91" s="1013"/>
      <c r="L91" s="1013"/>
      <c r="M91" s="1013"/>
      <c r="N91" s="1013"/>
      <c r="O91" s="1013"/>
      <c r="P91" s="1013"/>
      <c r="Q91" s="1013"/>
      <c r="R91" s="1013"/>
      <c r="S91" s="1013"/>
      <c r="T91" s="1013"/>
      <c r="U91" s="1013"/>
      <c r="V91" s="1013"/>
      <c r="W91" s="1013"/>
      <c r="X91" s="1013"/>
      <c r="Y91" s="1013"/>
      <c r="Z91" s="1013"/>
      <c r="AA91" s="1013"/>
      <c r="AB91" s="1013"/>
      <c r="AC91" s="1013"/>
      <c r="AD91" s="1013"/>
      <c r="AE91" s="1013"/>
      <c r="AF91" s="1013"/>
      <c r="AG91" s="1014"/>
      <c r="AH91" s="3311"/>
      <c r="AI91" s="3312"/>
    </row>
    <row r="92" spans="1:39" ht="15" customHeight="1">
      <c r="A92" s="3349"/>
      <c r="B92" s="3350"/>
      <c r="C92" s="1015"/>
      <c r="D92" s="1016"/>
      <c r="E92" s="1016"/>
      <c r="F92" s="1016"/>
      <c r="G92" s="1016"/>
      <c r="H92" s="1016"/>
      <c r="I92" s="1016"/>
      <c r="J92" s="1016"/>
      <c r="K92" s="1016"/>
      <c r="L92" s="1016"/>
      <c r="M92" s="1016"/>
      <c r="N92" s="1016"/>
      <c r="O92" s="1016"/>
      <c r="P92" s="1016"/>
      <c r="Q92" s="1016"/>
      <c r="R92" s="1016"/>
      <c r="S92" s="1016"/>
      <c r="T92" s="1016"/>
      <c r="U92" s="1016"/>
      <c r="V92" s="1016"/>
      <c r="W92" s="1016"/>
      <c r="X92" s="1016"/>
      <c r="Y92" s="1016"/>
      <c r="Z92" s="1016"/>
      <c r="AA92" s="1016"/>
      <c r="AB92" s="1016"/>
      <c r="AC92" s="1016"/>
      <c r="AD92" s="1016"/>
      <c r="AE92" s="1016"/>
      <c r="AF92" s="1016"/>
      <c r="AG92" s="1017"/>
      <c r="AH92" s="3313"/>
      <c r="AI92" s="3314"/>
    </row>
    <row r="93" spans="1:39" ht="15" customHeight="1">
      <c r="A93" s="3345" t="s">
        <v>849</v>
      </c>
      <c r="B93" s="3346"/>
      <c r="C93" s="1012" t="s">
        <v>355</v>
      </c>
      <c r="D93" s="1013"/>
      <c r="E93" s="1013"/>
      <c r="F93" s="1013"/>
      <c r="G93" s="1013"/>
      <c r="H93" s="1013"/>
      <c r="I93" s="1013"/>
      <c r="J93" s="1013"/>
      <c r="K93" s="1013"/>
      <c r="L93" s="1013"/>
      <c r="M93" s="1013"/>
      <c r="N93" s="1013"/>
      <c r="O93" s="1013"/>
      <c r="P93" s="1013"/>
      <c r="Q93" s="1013"/>
      <c r="R93" s="1013"/>
      <c r="S93" s="1013"/>
      <c r="T93" s="1013"/>
      <c r="U93" s="1013"/>
      <c r="V93" s="1013"/>
      <c r="W93" s="1013"/>
      <c r="X93" s="1013"/>
      <c r="Y93" s="1013"/>
      <c r="Z93" s="1013"/>
      <c r="AA93" s="1013"/>
      <c r="AB93" s="1013"/>
      <c r="AC93" s="1013"/>
      <c r="AD93" s="1013"/>
      <c r="AE93" s="1013"/>
      <c r="AF93" s="1013"/>
      <c r="AG93" s="1014"/>
      <c r="AH93" s="3311"/>
      <c r="AI93" s="3312"/>
    </row>
    <row r="94" spans="1:39" ht="15" customHeight="1">
      <c r="A94" s="3347"/>
      <c r="B94" s="3348"/>
      <c r="C94" s="3351"/>
      <c r="D94" s="1263"/>
      <c r="E94" s="1263"/>
      <c r="F94" s="1263"/>
      <c r="G94" s="1263"/>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3"/>
      <c r="AD94" s="1263"/>
      <c r="AE94" s="1263"/>
      <c r="AF94" s="1263"/>
      <c r="AG94" s="3352"/>
      <c r="AH94" s="3313"/>
      <c r="AI94" s="3314"/>
    </row>
    <row r="95" spans="1:39" ht="15" customHeight="1">
      <c r="A95" s="3349"/>
      <c r="B95" s="3350"/>
      <c r="C95" s="1015"/>
      <c r="D95" s="1016"/>
      <c r="E95" s="1016"/>
      <c r="F95" s="1016"/>
      <c r="G95" s="1016"/>
      <c r="H95" s="1016"/>
      <c r="I95" s="1016"/>
      <c r="J95" s="1016"/>
      <c r="K95" s="1016"/>
      <c r="L95" s="1016"/>
      <c r="M95" s="1016"/>
      <c r="N95" s="1016"/>
      <c r="O95" s="1016"/>
      <c r="P95" s="1016"/>
      <c r="Q95" s="1016"/>
      <c r="R95" s="1016"/>
      <c r="S95" s="1016"/>
      <c r="T95" s="1016"/>
      <c r="U95" s="1016"/>
      <c r="V95" s="1016"/>
      <c r="W95" s="1016"/>
      <c r="X95" s="1016"/>
      <c r="Y95" s="1016"/>
      <c r="Z95" s="1016"/>
      <c r="AA95" s="1016"/>
      <c r="AB95" s="1016"/>
      <c r="AC95" s="1016"/>
      <c r="AD95" s="1016"/>
      <c r="AE95" s="1016"/>
      <c r="AF95" s="1016"/>
      <c r="AG95" s="1017"/>
      <c r="AH95" s="3315"/>
      <c r="AI95" s="3316"/>
    </row>
    <row r="96" spans="1:39" ht="15" customHeight="1">
      <c r="A96" s="3345" t="s">
        <v>838</v>
      </c>
      <c r="B96" s="3346"/>
      <c r="C96" s="1012" t="s">
        <v>356</v>
      </c>
      <c r="D96" s="1013"/>
      <c r="E96" s="1013"/>
      <c r="F96" s="1013"/>
      <c r="G96" s="1013"/>
      <c r="H96" s="1013"/>
      <c r="I96" s="1013"/>
      <c r="J96" s="1013"/>
      <c r="K96" s="1013"/>
      <c r="L96" s="1013"/>
      <c r="M96" s="1013"/>
      <c r="N96" s="1013"/>
      <c r="O96" s="1013"/>
      <c r="P96" s="1013"/>
      <c r="Q96" s="1013"/>
      <c r="R96" s="1013"/>
      <c r="S96" s="1013"/>
      <c r="T96" s="1013"/>
      <c r="U96" s="1013"/>
      <c r="V96" s="1013"/>
      <c r="W96" s="1013"/>
      <c r="X96" s="1013"/>
      <c r="Y96" s="1013"/>
      <c r="Z96" s="1013"/>
      <c r="AA96" s="1013"/>
      <c r="AB96" s="1013"/>
      <c r="AC96" s="1013"/>
      <c r="AD96" s="1013"/>
      <c r="AE96" s="1013"/>
      <c r="AF96" s="1013"/>
      <c r="AG96" s="1014"/>
      <c r="AH96" s="3311"/>
      <c r="AI96" s="3312"/>
    </row>
    <row r="97" spans="1:35" ht="15" customHeight="1">
      <c r="A97" s="3347"/>
      <c r="B97" s="3348"/>
      <c r="C97" s="3351"/>
      <c r="D97" s="1263"/>
      <c r="E97" s="1263"/>
      <c r="F97" s="1263"/>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3352"/>
      <c r="AH97" s="3313"/>
      <c r="AI97" s="3314"/>
    </row>
    <row r="98" spans="1:35" ht="15" customHeight="1">
      <c r="A98" s="3349"/>
      <c r="B98" s="3350"/>
      <c r="C98" s="1015"/>
      <c r="D98" s="1016"/>
      <c r="E98" s="1016"/>
      <c r="F98" s="1016"/>
      <c r="G98" s="1016"/>
      <c r="H98" s="1016"/>
      <c r="I98" s="1016"/>
      <c r="J98" s="1016"/>
      <c r="K98" s="1016"/>
      <c r="L98" s="1016"/>
      <c r="M98" s="1016"/>
      <c r="N98" s="1016"/>
      <c r="O98" s="1016"/>
      <c r="P98" s="1016"/>
      <c r="Q98" s="1016"/>
      <c r="R98" s="1016"/>
      <c r="S98" s="1016"/>
      <c r="T98" s="1016"/>
      <c r="U98" s="1016"/>
      <c r="V98" s="1016"/>
      <c r="W98" s="1016"/>
      <c r="X98" s="1016"/>
      <c r="Y98" s="1016"/>
      <c r="Z98" s="1016"/>
      <c r="AA98" s="1016"/>
      <c r="AB98" s="1016"/>
      <c r="AC98" s="1016"/>
      <c r="AD98" s="1016"/>
      <c r="AE98" s="1016"/>
      <c r="AF98" s="1016"/>
      <c r="AG98" s="1017"/>
      <c r="AH98" s="3315"/>
      <c r="AI98" s="3316"/>
    </row>
    <row r="99" spans="1:35" ht="15" customHeight="1">
      <c r="A99" s="2775"/>
      <c r="B99" s="2775"/>
      <c r="C99" s="2775"/>
      <c r="D99" s="2775"/>
      <c r="E99" s="2775"/>
      <c r="F99" s="2775"/>
      <c r="G99" s="2775"/>
      <c r="H99" s="2775"/>
      <c r="I99" s="2775"/>
      <c r="J99" s="2775"/>
      <c r="K99" s="2775"/>
      <c r="L99" s="2775"/>
      <c r="M99" s="2775"/>
      <c r="N99" s="2775"/>
      <c r="O99" s="2775"/>
      <c r="P99" s="2775"/>
      <c r="Q99" s="2775"/>
      <c r="R99" s="2775"/>
      <c r="S99" s="2775"/>
      <c r="T99" s="2775"/>
      <c r="U99" s="2775"/>
      <c r="V99" s="2775"/>
      <c r="W99" s="2775"/>
      <c r="X99" s="2775"/>
      <c r="Y99" s="2775"/>
      <c r="Z99" s="2775"/>
      <c r="AA99" s="2775"/>
      <c r="AB99" s="2775"/>
      <c r="AC99" s="2775"/>
      <c r="AD99" s="2775"/>
      <c r="AE99" s="2775"/>
      <c r="AF99" s="2775"/>
      <c r="AG99" s="2775"/>
      <c r="AH99" s="2775"/>
      <c r="AI99" s="2775"/>
    </row>
    <row r="100" spans="1:35" ht="15" customHeight="1">
      <c r="A100" s="3355">
        <v>27</v>
      </c>
      <c r="B100" s="3355"/>
      <c r="C100" s="3355"/>
      <c r="D100" s="3355"/>
      <c r="E100" s="3355"/>
      <c r="F100" s="3355"/>
      <c r="G100" s="3355"/>
      <c r="H100" s="3355"/>
      <c r="I100" s="3355"/>
      <c r="J100" s="3355"/>
      <c r="K100" s="3355"/>
      <c r="L100" s="3355"/>
      <c r="M100" s="3355"/>
      <c r="N100" s="3355"/>
      <c r="O100" s="3355"/>
      <c r="P100" s="3355"/>
      <c r="Q100" s="3355"/>
      <c r="R100" s="3355"/>
      <c r="S100" s="3355"/>
      <c r="T100" s="3355"/>
      <c r="U100" s="3355"/>
      <c r="V100" s="3355"/>
      <c r="W100" s="3355"/>
      <c r="X100" s="3355"/>
      <c r="Y100" s="3355"/>
      <c r="Z100" s="3355"/>
      <c r="AA100" s="3355"/>
      <c r="AB100" s="3355"/>
      <c r="AC100" s="3355"/>
      <c r="AD100" s="3355"/>
      <c r="AE100" s="3355"/>
      <c r="AF100" s="3355"/>
      <c r="AG100" s="3355"/>
      <c r="AH100" s="3355"/>
      <c r="AI100" s="3355"/>
    </row>
    <row r="101" spans="1:35" ht="15" customHeight="1">
      <c r="A101" s="466"/>
      <c r="B101" s="466"/>
      <c r="C101" s="464"/>
      <c r="D101" s="464"/>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179"/>
      <c r="AG101" s="179"/>
      <c r="AH101" s="85"/>
    </row>
    <row r="102" spans="1:35" ht="15" customHeight="1">
      <c r="A102" s="466"/>
      <c r="B102" s="466"/>
      <c r="C102" s="464"/>
      <c r="D102" s="464"/>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179"/>
      <c r="AG102" s="179"/>
      <c r="AH102" s="85"/>
    </row>
    <row r="103" spans="1:35" ht="15" customHeight="1">
      <c r="B103" s="3344" t="s">
        <v>217</v>
      </c>
      <c r="C103" s="3344"/>
      <c r="D103" s="3344"/>
      <c r="E103" s="3344"/>
      <c r="F103" s="3344"/>
      <c r="G103" s="3344"/>
      <c r="H103" s="3344"/>
      <c r="I103" s="3344"/>
      <c r="J103" s="3344"/>
      <c r="K103" s="3344"/>
      <c r="L103" s="3344"/>
      <c r="M103" s="3344"/>
      <c r="N103" s="3344"/>
      <c r="O103" s="3344"/>
      <c r="P103" s="3344"/>
    </row>
    <row r="104" spans="1:35" ht="15" customHeight="1">
      <c r="B104" s="3344"/>
      <c r="C104" s="3344"/>
      <c r="D104" s="3344"/>
      <c r="E104" s="3344"/>
      <c r="F104" s="3344"/>
      <c r="G104" s="3344"/>
      <c r="H104" s="3344"/>
      <c r="I104" s="3344"/>
      <c r="J104" s="3344"/>
      <c r="K104" s="3344"/>
      <c r="L104" s="3344"/>
      <c r="M104" s="3344"/>
      <c r="N104" s="3344"/>
      <c r="O104" s="3344"/>
      <c r="P104" s="3344"/>
    </row>
    <row r="105" spans="1:35" ht="15" customHeight="1">
      <c r="A105" s="86"/>
      <c r="B105" s="86"/>
      <c r="C105" s="467"/>
      <c r="D105" s="467"/>
      <c r="E105" s="467"/>
      <c r="F105" s="467"/>
      <c r="G105" s="467"/>
      <c r="H105" s="467"/>
      <c r="I105" s="467"/>
      <c r="J105" s="467"/>
      <c r="K105" s="467"/>
      <c r="L105" s="467"/>
      <c r="M105" s="467"/>
      <c r="N105" s="467"/>
      <c r="O105" s="467"/>
      <c r="P105" s="467"/>
      <c r="Q105" s="467"/>
      <c r="R105" s="467"/>
      <c r="S105" s="467"/>
      <c r="T105" s="467"/>
      <c r="U105" s="467"/>
      <c r="V105" s="467"/>
      <c r="W105" s="467"/>
      <c r="X105" s="467"/>
      <c r="Y105" s="467"/>
      <c r="Z105" s="467"/>
      <c r="AA105" s="467"/>
      <c r="AB105" s="467"/>
      <c r="AC105" s="467"/>
      <c r="AD105" s="467"/>
      <c r="AE105" s="467"/>
      <c r="AF105" s="467"/>
      <c r="AG105" s="467"/>
    </row>
    <row r="106" spans="1:35" ht="15" customHeight="1">
      <c r="A106" s="2775"/>
      <c r="B106" s="2775"/>
      <c r="C106" s="2775"/>
      <c r="D106" s="2775"/>
      <c r="E106" s="2775"/>
      <c r="F106" s="2775"/>
      <c r="G106" s="2775"/>
      <c r="H106" s="2775"/>
      <c r="I106" s="2775"/>
      <c r="J106" s="2775"/>
      <c r="K106" s="2775"/>
      <c r="L106" s="2775"/>
      <c r="M106" s="2775"/>
      <c r="N106" s="2775"/>
      <c r="O106" s="2775"/>
      <c r="P106" s="2775"/>
      <c r="Q106" s="2775"/>
      <c r="R106" s="2775"/>
      <c r="S106" s="2775"/>
      <c r="T106" s="2775"/>
      <c r="U106" s="2775"/>
      <c r="V106" s="2775"/>
      <c r="W106" s="2775"/>
      <c r="X106" s="2775"/>
      <c r="Y106" s="2775"/>
      <c r="Z106" s="2775"/>
      <c r="AA106" s="2775"/>
      <c r="AB106" s="2775"/>
      <c r="AC106" s="2775"/>
      <c r="AD106" s="2775"/>
      <c r="AE106" s="2775"/>
      <c r="AF106" s="2775"/>
      <c r="AG106" s="2775"/>
      <c r="AH106" s="2775"/>
      <c r="AI106" s="2775"/>
    </row>
    <row r="108" spans="1:35" ht="15" customHeight="1">
      <c r="B108" s="3344"/>
      <c r="C108" s="3344"/>
      <c r="D108" s="3344"/>
      <c r="E108" s="3344"/>
      <c r="F108" s="3344"/>
      <c r="G108" s="3344"/>
      <c r="H108" s="3344"/>
      <c r="I108" s="3344"/>
      <c r="J108" s="3344"/>
      <c r="K108" s="3344"/>
      <c r="L108" s="3344"/>
      <c r="M108" s="3344"/>
      <c r="N108" s="3344"/>
      <c r="O108" s="3344"/>
      <c r="P108" s="3344"/>
    </row>
    <row r="109" spans="1:35" ht="15" customHeight="1">
      <c r="B109" s="3344"/>
      <c r="C109" s="3344"/>
      <c r="D109" s="3344"/>
      <c r="E109" s="3344"/>
      <c r="F109" s="3344"/>
      <c r="G109" s="3344"/>
      <c r="H109" s="3344"/>
      <c r="I109" s="3344"/>
      <c r="J109" s="3344"/>
      <c r="K109" s="3344"/>
      <c r="L109" s="3344"/>
      <c r="M109" s="3344"/>
      <c r="N109" s="3344"/>
      <c r="O109" s="3344"/>
      <c r="P109" s="3344"/>
    </row>
  </sheetData>
  <mergeCells count="130">
    <mergeCell ref="AK17:BL17"/>
    <mergeCell ref="AL18:BL18"/>
    <mergeCell ref="A99:AI99"/>
    <mergeCell ref="A63:B66"/>
    <mergeCell ref="C63:AG66"/>
    <mergeCell ref="AH63:AI66"/>
    <mergeCell ref="C59:AG60"/>
    <mergeCell ref="AH59:AI60"/>
    <mergeCell ref="C55:AG58"/>
    <mergeCell ref="AH55:AI58"/>
    <mergeCell ref="A35:B36"/>
    <mergeCell ref="C35:AG36"/>
    <mergeCell ref="A37:B38"/>
    <mergeCell ref="C37:AG38"/>
    <mergeCell ref="AH37:AI38"/>
    <mergeCell ref="C33:D33"/>
    <mergeCell ref="E33:AG33"/>
    <mergeCell ref="C34:D34"/>
    <mergeCell ref="E34:AG34"/>
    <mergeCell ref="AH35:AI36"/>
    <mergeCell ref="E31:AG31"/>
    <mergeCell ref="C31:D31"/>
    <mergeCell ref="C32:D32"/>
    <mergeCell ref="E27:AG28"/>
    <mergeCell ref="A100:AI100"/>
    <mergeCell ref="B103:P104"/>
    <mergeCell ref="A106:AI106"/>
    <mergeCell ref="C39:AG40"/>
    <mergeCell ref="AH39:AI40"/>
    <mergeCell ref="A41:B43"/>
    <mergeCell ref="C41:AG42"/>
    <mergeCell ref="AH41:AI42"/>
    <mergeCell ref="C43:AG43"/>
    <mergeCell ref="AH43:AI43"/>
    <mergeCell ref="A46:AI46"/>
    <mergeCell ref="A44:AI44"/>
    <mergeCell ref="A45:AI45"/>
    <mergeCell ref="C47:AG49"/>
    <mergeCell ref="AH47:AI52"/>
    <mergeCell ref="C50:D50"/>
    <mergeCell ref="C51:D51"/>
    <mergeCell ref="C52:D52"/>
    <mergeCell ref="A53:B54"/>
    <mergeCell ref="AH53:AI54"/>
    <mergeCell ref="C53:AG54"/>
    <mergeCell ref="C67:AG83"/>
    <mergeCell ref="A67:B83"/>
    <mergeCell ref="AH67:AI83"/>
    <mergeCell ref="B108:P109"/>
    <mergeCell ref="E32:AG32"/>
    <mergeCell ref="AH30:AI34"/>
    <mergeCell ref="C30:AG30"/>
    <mergeCell ref="A30:B34"/>
    <mergeCell ref="A93:B95"/>
    <mergeCell ref="C93:AG95"/>
    <mergeCell ref="AH93:AI95"/>
    <mergeCell ref="A96:B98"/>
    <mergeCell ref="C96:AG98"/>
    <mergeCell ref="AH96:AI98"/>
    <mergeCell ref="A85:AI86"/>
    <mergeCell ref="C87:AG88"/>
    <mergeCell ref="AH87:AI88"/>
    <mergeCell ref="A91:B92"/>
    <mergeCell ref="C91:AG92"/>
    <mergeCell ref="AH91:AI92"/>
    <mergeCell ref="A61:B62"/>
    <mergeCell ref="C89:AG90"/>
    <mergeCell ref="AH89:AI90"/>
    <mergeCell ref="A87:B90"/>
    <mergeCell ref="C61:AG62"/>
    <mergeCell ref="AH61:AI62"/>
    <mergeCell ref="A39:B40"/>
    <mergeCell ref="C29:D29"/>
    <mergeCell ref="E29:AG29"/>
    <mergeCell ref="AH22:AI23"/>
    <mergeCell ref="A24:B29"/>
    <mergeCell ref="C24:AG24"/>
    <mergeCell ref="AH24:AI29"/>
    <mergeCell ref="C25:D25"/>
    <mergeCell ref="E25:AG25"/>
    <mergeCell ref="C26:D26"/>
    <mergeCell ref="E26:AG26"/>
    <mergeCell ref="C27:D28"/>
    <mergeCell ref="A22:B23"/>
    <mergeCell ref="C22:AG23"/>
    <mergeCell ref="A5:B6"/>
    <mergeCell ref="C5:AG6"/>
    <mergeCell ref="AH5:AI6"/>
    <mergeCell ref="A7:B9"/>
    <mergeCell ref="C7:AG9"/>
    <mergeCell ref="AH7:AI9"/>
    <mergeCell ref="C11:D11"/>
    <mergeCell ref="E11:AG11"/>
    <mergeCell ref="AH11:AI11"/>
    <mergeCell ref="C15:D15"/>
    <mergeCell ref="E15:AG15"/>
    <mergeCell ref="AH15:AI15"/>
    <mergeCell ref="C16:D16"/>
    <mergeCell ref="E16:AG16"/>
    <mergeCell ref="AH16:AI16"/>
    <mergeCell ref="A19:B21"/>
    <mergeCell ref="C19:AG21"/>
    <mergeCell ref="AH19:AI21"/>
    <mergeCell ref="A17:B18"/>
    <mergeCell ref="C17:AG18"/>
    <mergeCell ref="AH17:AI18"/>
    <mergeCell ref="AL55:BN58"/>
    <mergeCell ref="A55:B60"/>
    <mergeCell ref="E50:AG50"/>
    <mergeCell ref="E51:AG51"/>
    <mergeCell ref="E52:AG52"/>
    <mergeCell ref="A47:B52"/>
    <mergeCell ref="A1:AI1"/>
    <mergeCell ref="A2:AI2"/>
    <mergeCell ref="A3:AI3"/>
    <mergeCell ref="A4:B4"/>
    <mergeCell ref="C4:AG4"/>
    <mergeCell ref="AH4:AI4"/>
    <mergeCell ref="A10:B16"/>
    <mergeCell ref="C10:AG10"/>
    <mergeCell ref="AH10:AI10"/>
    <mergeCell ref="C12:D12"/>
    <mergeCell ref="E12:AG12"/>
    <mergeCell ref="AH12:AI12"/>
    <mergeCell ref="C13:D13"/>
    <mergeCell ref="E13:AG13"/>
    <mergeCell ref="AH13:AI13"/>
    <mergeCell ref="C14:D14"/>
    <mergeCell ref="E14:AG14"/>
    <mergeCell ref="AH14:AI14"/>
  </mergeCells>
  <phoneticPr fontId="2"/>
  <conditionalFormatting sqref="A85 C91 A93 A96">
    <cfRule type="notContainsBlanks" dxfId="89" priority="152" stopIfTrue="1">
      <formula>LEN(TRIM(A85))&gt;0</formula>
    </cfRule>
    <cfRule type="cellIs" dxfId="88" priority="151" stopIfTrue="1" operator="equal">
      <formula>"不適"</formula>
    </cfRule>
  </conditionalFormatting>
  <conditionalFormatting sqref="A100">
    <cfRule type="notContainsBlanks" dxfId="87" priority="142" stopIfTrue="1">
      <formula>LEN(TRIM(A100))&gt;0</formula>
    </cfRule>
    <cfRule type="cellIs" dxfId="86" priority="141" stopIfTrue="1" operator="equal">
      <formula>"不適"</formula>
    </cfRule>
  </conditionalFormatting>
  <conditionalFormatting sqref="A101:AE102">
    <cfRule type="notContainsBlanks" dxfId="85" priority="140" stopIfTrue="1">
      <formula>LEN(TRIM(A101))&gt;0</formula>
    </cfRule>
    <cfRule type="cellIs" dxfId="84" priority="139" stopIfTrue="1" operator="equal">
      <formula>"不適"</formula>
    </cfRule>
  </conditionalFormatting>
  <conditionalFormatting sqref="B103:P104">
    <cfRule type="notContainsBlanks" dxfId="83" priority="134" stopIfTrue="1">
      <formula>LEN(TRIM(B103))&gt;0</formula>
    </cfRule>
  </conditionalFormatting>
  <conditionalFormatting sqref="B108:P109">
    <cfRule type="notContainsBlanks" dxfId="82" priority="153" stopIfTrue="1">
      <formula>LEN(TRIM(B108))&gt;0</formula>
    </cfRule>
  </conditionalFormatting>
  <conditionalFormatting sqref="C11 E11">
    <cfRule type="cellIs" dxfId="81" priority="26" stopIfTrue="1" operator="equal">
      <formula>"不適"</formula>
    </cfRule>
    <cfRule type="notContainsBlanks" dxfId="80" priority="27" stopIfTrue="1">
      <formula>LEN(TRIM(C11))&gt;0</formula>
    </cfRule>
  </conditionalFormatting>
  <conditionalFormatting sqref="C89">
    <cfRule type="cellIs" dxfId="79" priority="10" stopIfTrue="1" operator="equal">
      <formula>"不適"</formula>
    </cfRule>
    <cfRule type="notContainsBlanks" dxfId="78" priority="11" stopIfTrue="1">
      <formula>LEN(TRIM(C89))&gt;0</formula>
    </cfRule>
  </conditionalFormatting>
  <conditionalFormatting sqref="C12:D16">
    <cfRule type="cellIs" dxfId="77" priority="17" stopIfTrue="1" operator="equal">
      <formula>"不適"</formula>
    </cfRule>
    <cfRule type="notContainsBlanks" dxfId="76" priority="18" stopIfTrue="1">
      <formula>LEN(TRIM(C12))&gt;0</formula>
    </cfRule>
  </conditionalFormatting>
  <conditionalFormatting sqref="E16">
    <cfRule type="cellIs" dxfId="75" priority="13" stopIfTrue="1" operator="equal">
      <formula>"不適"</formula>
    </cfRule>
    <cfRule type="notContainsBlanks" dxfId="74" priority="14" stopIfTrue="1">
      <formula>LEN(TRIM(E16))&gt;0</formula>
    </cfRule>
  </conditionalFormatting>
  <conditionalFormatting sqref="E12:AE15">
    <cfRule type="cellIs" dxfId="73" priority="15" stopIfTrue="1" operator="equal">
      <formula>"不適"</formula>
    </cfRule>
    <cfRule type="notContainsBlanks" dxfId="72" priority="16" stopIfTrue="1">
      <formula>LEN(TRIM(E12))&gt;0</formula>
    </cfRule>
  </conditionalFormatting>
  <conditionalFormatting sqref="AH5">
    <cfRule type="notContainsBlanks" dxfId="71" priority="81" stopIfTrue="1">
      <formula>LEN(TRIM(AH5))&gt;0</formula>
    </cfRule>
    <cfRule type="cellIs" dxfId="70" priority="80" stopIfTrue="1" operator="equal">
      <formula>"不適"</formula>
    </cfRule>
  </conditionalFormatting>
  <conditionalFormatting sqref="AH7">
    <cfRule type="notContainsBlanks" dxfId="69" priority="83" stopIfTrue="1">
      <formula>LEN(TRIM(AH7))&gt;0</formula>
    </cfRule>
    <cfRule type="cellIs" dxfId="68" priority="82" stopIfTrue="1" operator="equal">
      <formula>"不適"</formula>
    </cfRule>
  </conditionalFormatting>
  <conditionalFormatting sqref="AH13:AH16 A10:AE10 BL10:IV16 A11:B16">
    <cfRule type="notContainsBlanks" dxfId="67" priority="35" stopIfTrue="1">
      <formula>LEN(TRIM(A10))&gt;0</formula>
    </cfRule>
  </conditionalFormatting>
  <conditionalFormatting sqref="AH19">
    <cfRule type="notContainsBlanks" dxfId="66" priority="98" stopIfTrue="1">
      <formula>LEN(TRIM(AH19))&gt;0</formula>
    </cfRule>
    <cfRule type="cellIs" dxfId="65" priority="97" stopIfTrue="1" operator="equal">
      <formula>"不適"</formula>
    </cfRule>
    <cfRule type="notContainsBlanks" dxfId="64" priority="96">
      <formula>LEN(TRIM(AH19))&gt;0</formula>
    </cfRule>
  </conditionalFormatting>
  <conditionalFormatting sqref="AH24">
    <cfRule type="notContainsBlanks" dxfId="63" priority="100">
      <formula>LEN(TRIM(AH24))&gt;0</formula>
    </cfRule>
  </conditionalFormatting>
  <conditionalFormatting sqref="AH55">
    <cfRule type="notContainsBlanks" dxfId="62" priority="72" stopIfTrue="1">
      <formula>LEN(TRIM(AH55))&gt;0</formula>
    </cfRule>
    <cfRule type="cellIs" dxfId="61" priority="71" stopIfTrue="1" operator="equal">
      <formula>"不適"</formula>
    </cfRule>
    <cfRule type="notContainsBlanks" dxfId="60" priority="70">
      <formula>LEN(TRIM(AH55))&gt;0</formula>
    </cfRule>
  </conditionalFormatting>
  <conditionalFormatting sqref="AH59">
    <cfRule type="notContainsBlanks" dxfId="59" priority="69" stopIfTrue="1">
      <formula>LEN(TRIM(AH59))&gt;0</formula>
    </cfRule>
    <cfRule type="cellIs" dxfId="58" priority="68" stopIfTrue="1" operator="equal">
      <formula>"不適"</formula>
    </cfRule>
    <cfRule type="notContainsBlanks" dxfId="57" priority="67">
      <formula>LEN(TRIM(AH59))&gt;0</formula>
    </cfRule>
  </conditionalFormatting>
  <conditionalFormatting sqref="AH61">
    <cfRule type="notContainsBlanks" dxfId="56" priority="61">
      <formula>LEN(TRIM(AH61))&gt;0</formula>
    </cfRule>
    <cfRule type="cellIs" dxfId="55" priority="62" stopIfTrue="1" operator="equal">
      <formula>"不適"</formula>
    </cfRule>
    <cfRule type="notContainsBlanks" dxfId="54" priority="63" stopIfTrue="1">
      <formula>LEN(TRIM(AH61))&gt;0</formula>
    </cfRule>
  </conditionalFormatting>
  <conditionalFormatting sqref="AH63">
    <cfRule type="notContainsBlanks" dxfId="53" priority="58">
      <formula>LEN(TRIM(AH63))&gt;0</formula>
    </cfRule>
    <cfRule type="cellIs" dxfId="52" priority="59" stopIfTrue="1" operator="equal">
      <formula>"不適"</formula>
    </cfRule>
    <cfRule type="notContainsBlanks" dxfId="51" priority="60" stopIfTrue="1">
      <formula>LEN(TRIM(AH63))&gt;0</formula>
    </cfRule>
  </conditionalFormatting>
  <conditionalFormatting sqref="AH67">
    <cfRule type="notContainsBlanks" dxfId="50" priority="157">
      <formula>LEN(TRIM(AH67))&gt;0</formula>
    </cfRule>
    <cfRule type="cellIs" dxfId="49" priority="25" operator="equal">
      <formula>"不適"</formula>
    </cfRule>
  </conditionalFormatting>
  <conditionalFormatting sqref="AH87">
    <cfRule type="notContainsBlanks" dxfId="48" priority="57" stopIfTrue="1">
      <formula>LEN(TRIM(AH87))&gt;0</formula>
    </cfRule>
    <cfRule type="cellIs" dxfId="47" priority="56" stopIfTrue="1" operator="equal">
      <formula>"不適"</formula>
    </cfRule>
    <cfRule type="notContainsBlanks" dxfId="46" priority="55">
      <formula>LEN(TRIM(AH87))&gt;0</formula>
    </cfRule>
  </conditionalFormatting>
  <conditionalFormatting sqref="AH89">
    <cfRule type="notContainsBlanks" dxfId="45" priority="7">
      <formula>LEN(TRIM(AH89))&gt;0</formula>
    </cfRule>
    <cfRule type="cellIs" dxfId="44" priority="8" stopIfTrue="1" operator="equal">
      <formula>"不適"</formula>
    </cfRule>
    <cfRule type="notContainsBlanks" dxfId="43" priority="9" stopIfTrue="1">
      <formula>LEN(TRIM(AH89))&gt;0</formula>
    </cfRule>
  </conditionalFormatting>
  <conditionalFormatting sqref="AH91">
    <cfRule type="notContainsBlanks" dxfId="42" priority="54" stopIfTrue="1">
      <formula>LEN(TRIM(AH91))&gt;0</formula>
    </cfRule>
    <cfRule type="notContainsBlanks" dxfId="41" priority="52">
      <formula>LEN(TRIM(AH91))&gt;0</formula>
    </cfRule>
    <cfRule type="cellIs" dxfId="40" priority="53" stopIfTrue="1" operator="equal">
      <formula>"不適"</formula>
    </cfRule>
  </conditionalFormatting>
  <conditionalFormatting sqref="AH93">
    <cfRule type="notContainsBlanks" dxfId="39" priority="51" stopIfTrue="1">
      <formula>LEN(TRIM(AH93))&gt;0</formula>
    </cfRule>
    <cfRule type="cellIs" dxfId="38" priority="50" stopIfTrue="1" operator="equal">
      <formula>"不適"</formula>
    </cfRule>
    <cfRule type="notContainsBlanks" dxfId="37" priority="49">
      <formula>LEN(TRIM(AH93))&gt;0</formula>
    </cfRule>
  </conditionalFormatting>
  <conditionalFormatting sqref="AH96">
    <cfRule type="notContainsBlanks" dxfId="36" priority="48" stopIfTrue="1">
      <formula>LEN(TRIM(AH96))&gt;0</formula>
    </cfRule>
    <cfRule type="cellIs" dxfId="35" priority="47" stopIfTrue="1" operator="equal">
      <formula>"不適"</formula>
    </cfRule>
    <cfRule type="notContainsBlanks" dxfId="34" priority="46">
      <formula>LEN(TRIM(AH96))&gt;0</formula>
    </cfRule>
  </conditionalFormatting>
  <conditionalFormatting sqref="AH101:AH102">
    <cfRule type="notContainsBlanks" dxfId="33" priority="136" stopIfTrue="1">
      <formula>LEN(TRIM(AH101))&gt;0</formula>
    </cfRule>
    <cfRule type="cellIs" dxfId="32" priority="135" stopIfTrue="1" operator="equal">
      <formula>"不適"</formula>
    </cfRule>
  </conditionalFormatting>
  <conditionalFormatting sqref="AH10:AI10">
    <cfRule type="notContainsBlanks" dxfId="31" priority="1">
      <formula>LEN(TRIM(AH10))&gt;0</formula>
    </cfRule>
  </conditionalFormatting>
  <conditionalFormatting sqref="AH11:AI11">
    <cfRule type="cellIs" dxfId="30" priority="23" stopIfTrue="1" operator="equal">
      <formula>"不適"</formula>
    </cfRule>
  </conditionalFormatting>
  <conditionalFormatting sqref="AH11:AI16">
    <cfRule type="notContainsBlanks" dxfId="29" priority="24" stopIfTrue="1">
      <formula>LEN(TRIM(AH11))&gt;0</formula>
    </cfRule>
  </conditionalFormatting>
  <conditionalFormatting sqref="AH12:AI16 AH87:AI98 AH5:AI9 AH19 AH22:AI40 AH43">
    <cfRule type="cellIs" dxfId="28" priority="34" stopIfTrue="1" operator="equal">
      <formula>"不適"</formula>
    </cfRule>
  </conditionalFormatting>
  <conditionalFormatting sqref="AH17:AI18">
    <cfRule type="notContainsBlanks" dxfId="27" priority="12">
      <formula>LEN(TRIM(AH17))&gt;0</formula>
    </cfRule>
  </conditionalFormatting>
  <conditionalFormatting sqref="AH22:AI23">
    <cfRule type="cellIs" dxfId="26" priority="94" stopIfTrue="1" operator="equal">
      <formula>"不適"</formula>
    </cfRule>
    <cfRule type="notContainsBlanks" dxfId="25" priority="93">
      <formula>LEN(TRIM(AH22))&gt;0</formula>
    </cfRule>
    <cfRule type="notContainsBlanks" dxfId="24" priority="95" stopIfTrue="1">
      <formula>LEN(TRIM(AH22))&gt;0</formula>
    </cfRule>
  </conditionalFormatting>
  <conditionalFormatting sqref="AH30:AI43">
    <cfRule type="notContainsBlanks" dxfId="23" priority="73">
      <formula>LEN(TRIM(AH30))&gt;0</formula>
    </cfRule>
  </conditionalFormatting>
  <conditionalFormatting sqref="AH35:AI40">
    <cfRule type="notContainsBlanks" dxfId="22" priority="86" stopIfTrue="1">
      <formula>LEN(TRIM(AH35))&gt;0</formula>
    </cfRule>
    <cfRule type="cellIs" dxfId="21" priority="85" stopIfTrue="1" operator="equal">
      <formula>"不適"</formula>
    </cfRule>
  </conditionalFormatting>
  <conditionalFormatting sqref="AH43:AI43">
    <cfRule type="notContainsBlanks" dxfId="20" priority="77" stopIfTrue="1">
      <formula>LEN(TRIM(AH43))&gt;0</formula>
    </cfRule>
    <cfRule type="cellIs" dxfId="19" priority="76" stopIfTrue="1" operator="equal">
      <formula>"不適"</formula>
    </cfRule>
  </conditionalFormatting>
  <conditionalFormatting sqref="AH47:AI52 AH53">
    <cfRule type="cellIs" dxfId="18" priority="5" operator="equal">
      <formula>"不適"</formula>
    </cfRule>
    <cfRule type="notContainsBlanks" dxfId="17" priority="156">
      <formula>LEN(TRIM(AH47))&gt;0</formula>
    </cfRule>
  </conditionalFormatting>
  <conditionalFormatting sqref="AK85:HS87">
    <cfRule type="cellIs" dxfId="16" priority="154" stopIfTrue="1" operator="equal">
      <formula>"不適"</formula>
    </cfRule>
    <cfRule type="notContainsBlanks" dxfId="15" priority="155" stopIfTrue="1">
      <formula>LEN(TRIM(AK85))&gt;0</formula>
    </cfRule>
  </conditionalFormatting>
  <dataValidations count="4">
    <dataValidation type="list" allowBlank="1" showInputMessage="1" showErrorMessage="1" sqref="WVM983117:WVN983118 HY41:HZ42 RU41:RV42 ABQ41:ABR42 ALM41:ALN42 AVI41:AVJ42 BFE41:BFF42 BPA41:BPB42 BYW41:BYX42 CIS41:CIT42 CSO41:CSP42 DCK41:DCL42 DMG41:DMH42 DWC41:DWD42 EFY41:EFZ42 EPU41:EPV42 EZQ41:EZR42 FJM41:FJN42 FTI41:FTJ42 GDE41:GDF42 GNA41:GNB42 GWW41:GWX42 HGS41:HGT42 HQO41:HQP42 IAK41:IAL42 IKG41:IKH42 IUC41:IUD42 JDY41:JDZ42 JNU41:JNV42 JXQ41:JXR42 KHM41:KHN42 KRI41:KRJ42 LBE41:LBF42 LLA41:LLB42 LUW41:LUX42 MES41:MET42 MOO41:MOP42 MYK41:MYL42 NIG41:NIH42 NSC41:NSD42 OBY41:OBZ42 OLU41:OLV42 OVQ41:OVR42 PFM41:PFN42 PPI41:PPJ42 PZE41:PZF42 QJA41:QJB42 QSW41:QSX42 RCS41:RCT42 RMO41:RMP42 RWK41:RWL42 SGG41:SGH42 SQC41:SQD42 SZY41:SZZ42 TJU41:TJV42 TTQ41:TTR42 UDM41:UDN42 UNI41:UNJ42 UXE41:UXF42 VHA41:VHB42 VQW41:VQX42 WAS41:WAT42 WKO41:WKP42 WUK41:WUL42 AH65566:AI65567 JA65551:JB65552 SW65551:SX65552 ACS65551:ACT65552 AMO65551:AMP65552 AWK65551:AWL65552 BGG65551:BGH65552 BQC65551:BQD65552 BZY65551:BZZ65552 CJU65551:CJV65552 CTQ65551:CTR65552 DDM65551:DDN65552 DNI65551:DNJ65552 DXE65551:DXF65552 EHA65551:EHB65552 EQW65551:EQX65552 FAS65551:FAT65552 FKO65551:FKP65552 FUK65551:FUL65552 GEG65551:GEH65552 GOC65551:GOD65552 GXY65551:GXZ65552 HHU65551:HHV65552 HRQ65551:HRR65552 IBM65551:IBN65552 ILI65551:ILJ65552 IVE65551:IVF65552 JFA65551:JFB65552 JOW65551:JOX65552 JYS65551:JYT65552 KIO65551:KIP65552 KSK65551:KSL65552 LCG65551:LCH65552 LMC65551:LMD65552 LVY65551:LVZ65552 MFU65551:MFV65552 MPQ65551:MPR65552 MZM65551:MZN65552 NJI65551:NJJ65552 NTE65551:NTF65552 ODA65551:ODB65552 OMW65551:OMX65552 OWS65551:OWT65552 PGO65551:PGP65552 PQK65551:PQL65552 QAG65551:QAH65552 QKC65551:QKD65552 QTY65551:QTZ65552 RDU65551:RDV65552 RNQ65551:RNR65552 RXM65551:RXN65552 SHI65551:SHJ65552 SRE65551:SRF65552 TBA65551:TBB65552 TKW65551:TKX65552 TUS65551:TUT65552 UEO65551:UEP65552 UOK65551:UOL65552 UYG65551:UYH65552 VIC65551:VID65552 VRY65551:VRZ65552 WBU65551:WBV65552 WLQ65551:WLR65552 WVM65551:WVN65552 AH131102:AI131103 JA131087:JB131088 SW131087:SX131088 ACS131087:ACT131088 AMO131087:AMP131088 AWK131087:AWL131088 BGG131087:BGH131088 BQC131087:BQD131088 BZY131087:BZZ131088 CJU131087:CJV131088 CTQ131087:CTR131088 DDM131087:DDN131088 DNI131087:DNJ131088 DXE131087:DXF131088 EHA131087:EHB131088 EQW131087:EQX131088 FAS131087:FAT131088 FKO131087:FKP131088 FUK131087:FUL131088 GEG131087:GEH131088 GOC131087:GOD131088 GXY131087:GXZ131088 HHU131087:HHV131088 HRQ131087:HRR131088 IBM131087:IBN131088 ILI131087:ILJ131088 IVE131087:IVF131088 JFA131087:JFB131088 JOW131087:JOX131088 JYS131087:JYT131088 KIO131087:KIP131088 KSK131087:KSL131088 LCG131087:LCH131088 LMC131087:LMD131088 LVY131087:LVZ131088 MFU131087:MFV131088 MPQ131087:MPR131088 MZM131087:MZN131088 NJI131087:NJJ131088 NTE131087:NTF131088 ODA131087:ODB131088 OMW131087:OMX131088 OWS131087:OWT131088 PGO131087:PGP131088 PQK131087:PQL131088 QAG131087:QAH131088 QKC131087:QKD131088 QTY131087:QTZ131088 RDU131087:RDV131088 RNQ131087:RNR131088 RXM131087:RXN131088 SHI131087:SHJ131088 SRE131087:SRF131088 TBA131087:TBB131088 TKW131087:TKX131088 TUS131087:TUT131088 UEO131087:UEP131088 UOK131087:UOL131088 UYG131087:UYH131088 VIC131087:VID131088 VRY131087:VRZ131088 WBU131087:WBV131088 WLQ131087:WLR131088 WVM131087:WVN131088 AH196638:AI196639 JA196623:JB196624 SW196623:SX196624 ACS196623:ACT196624 AMO196623:AMP196624 AWK196623:AWL196624 BGG196623:BGH196624 BQC196623:BQD196624 BZY196623:BZZ196624 CJU196623:CJV196624 CTQ196623:CTR196624 DDM196623:DDN196624 DNI196623:DNJ196624 DXE196623:DXF196624 EHA196623:EHB196624 EQW196623:EQX196624 FAS196623:FAT196624 FKO196623:FKP196624 FUK196623:FUL196624 GEG196623:GEH196624 GOC196623:GOD196624 GXY196623:GXZ196624 HHU196623:HHV196624 HRQ196623:HRR196624 IBM196623:IBN196624 ILI196623:ILJ196624 IVE196623:IVF196624 JFA196623:JFB196624 JOW196623:JOX196624 JYS196623:JYT196624 KIO196623:KIP196624 KSK196623:KSL196624 LCG196623:LCH196624 LMC196623:LMD196624 LVY196623:LVZ196624 MFU196623:MFV196624 MPQ196623:MPR196624 MZM196623:MZN196624 NJI196623:NJJ196624 NTE196623:NTF196624 ODA196623:ODB196624 OMW196623:OMX196624 OWS196623:OWT196624 PGO196623:PGP196624 PQK196623:PQL196624 QAG196623:QAH196624 QKC196623:QKD196624 QTY196623:QTZ196624 RDU196623:RDV196624 RNQ196623:RNR196624 RXM196623:RXN196624 SHI196623:SHJ196624 SRE196623:SRF196624 TBA196623:TBB196624 TKW196623:TKX196624 TUS196623:TUT196624 UEO196623:UEP196624 UOK196623:UOL196624 UYG196623:UYH196624 VIC196623:VID196624 VRY196623:VRZ196624 WBU196623:WBV196624 WLQ196623:WLR196624 WVM196623:WVN196624 AH262174:AI262175 JA262159:JB262160 SW262159:SX262160 ACS262159:ACT262160 AMO262159:AMP262160 AWK262159:AWL262160 BGG262159:BGH262160 BQC262159:BQD262160 BZY262159:BZZ262160 CJU262159:CJV262160 CTQ262159:CTR262160 DDM262159:DDN262160 DNI262159:DNJ262160 DXE262159:DXF262160 EHA262159:EHB262160 EQW262159:EQX262160 FAS262159:FAT262160 FKO262159:FKP262160 FUK262159:FUL262160 GEG262159:GEH262160 GOC262159:GOD262160 GXY262159:GXZ262160 HHU262159:HHV262160 HRQ262159:HRR262160 IBM262159:IBN262160 ILI262159:ILJ262160 IVE262159:IVF262160 JFA262159:JFB262160 JOW262159:JOX262160 JYS262159:JYT262160 KIO262159:KIP262160 KSK262159:KSL262160 LCG262159:LCH262160 LMC262159:LMD262160 LVY262159:LVZ262160 MFU262159:MFV262160 MPQ262159:MPR262160 MZM262159:MZN262160 NJI262159:NJJ262160 NTE262159:NTF262160 ODA262159:ODB262160 OMW262159:OMX262160 OWS262159:OWT262160 PGO262159:PGP262160 PQK262159:PQL262160 QAG262159:QAH262160 QKC262159:QKD262160 QTY262159:QTZ262160 RDU262159:RDV262160 RNQ262159:RNR262160 RXM262159:RXN262160 SHI262159:SHJ262160 SRE262159:SRF262160 TBA262159:TBB262160 TKW262159:TKX262160 TUS262159:TUT262160 UEO262159:UEP262160 UOK262159:UOL262160 UYG262159:UYH262160 VIC262159:VID262160 VRY262159:VRZ262160 WBU262159:WBV262160 WLQ262159:WLR262160 WVM262159:WVN262160 AH327710:AI327711 JA327695:JB327696 SW327695:SX327696 ACS327695:ACT327696 AMO327695:AMP327696 AWK327695:AWL327696 BGG327695:BGH327696 BQC327695:BQD327696 BZY327695:BZZ327696 CJU327695:CJV327696 CTQ327695:CTR327696 DDM327695:DDN327696 DNI327695:DNJ327696 DXE327695:DXF327696 EHA327695:EHB327696 EQW327695:EQX327696 FAS327695:FAT327696 FKO327695:FKP327696 FUK327695:FUL327696 GEG327695:GEH327696 GOC327695:GOD327696 GXY327695:GXZ327696 HHU327695:HHV327696 HRQ327695:HRR327696 IBM327695:IBN327696 ILI327695:ILJ327696 IVE327695:IVF327696 JFA327695:JFB327696 JOW327695:JOX327696 JYS327695:JYT327696 KIO327695:KIP327696 KSK327695:KSL327696 LCG327695:LCH327696 LMC327695:LMD327696 LVY327695:LVZ327696 MFU327695:MFV327696 MPQ327695:MPR327696 MZM327695:MZN327696 NJI327695:NJJ327696 NTE327695:NTF327696 ODA327695:ODB327696 OMW327695:OMX327696 OWS327695:OWT327696 PGO327695:PGP327696 PQK327695:PQL327696 QAG327695:QAH327696 QKC327695:QKD327696 QTY327695:QTZ327696 RDU327695:RDV327696 RNQ327695:RNR327696 RXM327695:RXN327696 SHI327695:SHJ327696 SRE327695:SRF327696 TBA327695:TBB327696 TKW327695:TKX327696 TUS327695:TUT327696 UEO327695:UEP327696 UOK327695:UOL327696 UYG327695:UYH327696 VIC327695:VID327696 VRY327695:VRZ327696 WBU327695:WBV327696 WLQ327695:WLR327696 WVM327695:WVN327696 AH393246:AI393247 JA393231:JB393232 SW393231:SX393232 ACS393231:ACT393232 AMO393231:AMP393232 AWK393231:AWL393232 BGG393231:BGH393232 BQC393231:BQD393232 BZY393231:BZZ393232 CJU393231:CJV393232 CTQ393231:CTR393232 DDM393231:DDN393232 DNI393231:DNJ393232 DXE393231:DXF393232 EHA393231:EHB393232 EQW393231:EQX393232 FAS393231:FAT393232 FKO393231:FKP393232 FUK393231:FUL393232 GEG393231:GEH393232 GOC393231:GOD393232 GXY393231:GXZ393232 HHU393231:HHV393232 HRQ393231:HRR393232 IBM393231:IBN393232 ILI393231:ILJ393232 IVE393231:IVF393232 JFA393231:JFB393232 JOW393231:JOX393232 JYS393231:JYT393232 KIO393231:KIP393232 KSK393231:KSL393232 LCG393231:LCH393232 LMC393231:LMD393232 LVY393231:LVZ393232 MFU393231:MFV393232 MPQ393231:MPR393232 MZM393231:MZN393232 NJI393231:NJJ393232 NTE393231:NTF393232 ODA393231:ODB393232 OMW393231:OMX393232 OWS393231:OWT393232 PGO393231:PGP393232 PQK393231:PQL393232 QAG393231:QAH393232 QKC393231:QKD393232 QTY393231:QTZ393232 RDU393231:RDV393232 RNQ393231:RNR393232 RXM393231:RXN393232 SHI393231:SHJ393232 SRE393231:SRF393232 TBA393231:TBB393232 TKW393231:TKX393232 TUS393231:TUT393232 UEO393231:UEP393232 UOK393231:UOL393232 UYG393231:UYH393232 VIC393231:VID393232 VRY393231:VRZ393232 WBU393231:WBV393232 WLQ393231:WLR393232 WVM393231:WVN393232 AH458782:AI458783 JA458767:JB458768 SW458767:SX458768 ACS458767:ACT458768 AMO458767:AMP458768 AWK458767:AWL458768 BGG458767:BGH458768 BQC458767:BQD458768 BZY458767:BZZ458768 CJU458767:CJV458768 CTQ458767:CTR458768 DDM458767:DDN458768 DNI458767:DNJ458768 DXE458767:DXF458768 EHA458767:EHB458768 EQW458767:EQX458768 FAS458767:FAT458768 FKO458767:FKP458768 FUK458767:FUL458768 GEG458767:GEH458768 GOC458767:GOD458768 GXY458767:GXZ458768 HHU458767:HHV458768 HRQ458767:HRR458768 IBM458767:IBN458768 ILI458767:ILJ458768 IVE458767:IVF458768 JFA458767:JFB458768 JOW458767:JOX458768 JYS458767:JYT458768 KIO458767:KIP458768 KSK458767:KSL458768 LCG458767:LCH458768 LMC458767:LMD458768 LVY458767:LVZ458768 MFU458767:MFV458768 MPQ458767:MPR458768 MZM458767:MZN458768 NJI458767:NJJ458768 NTE458767:NTF458768 ODA458767:ODB458768 OMW458767:OMX458768 OWS458767:OWT458768 PGO458767:PGP458768 PQK458767:PQL458768 QAG458767:QAH458768 QKC458767:QKD458768 QTY458767:QTZ458768 RDU458767:RDV458768 RNQ458767:RNR458768 RXM458767:RXN458768 SHI458767:SHJ458768 SRE458767:SRF458768 TBA458767:TBB458768 TKW458767:TKX458768 TUS458767:TUT458768 UEO458767:UEP458768 UOK458767:UOL458768 UYG458767:UYH458768 VIC458767:VID458768 VRY458767:VRZ458768 WBU458767:WBV458768 WLQ458767:WLR458768 WVM458767:WVN458768 AH524318:AI524319 JA524303:JB524304 SW524303:SX524304 ACS524303:ACT524304 AMO524303:AMP524304 AWK524303:AWL524304 BGG524303:BGH524304 BQC524303:BQD524304 BZY524303:BZZ524304 CJU524303:CJV524304 CTQ524303:CTR524304 DDM524303:DDN524304 DNI524303:DNJ524304 DXE524303:DXF524304 EHA524303:EHB524304 EQW524303:EQX524304 FAS524303:FAT524304 FKO524303:FKP524304 FUK524303:FUL524304 GEG524303:GEH524304 GOC524303:GOD524304 GXY524303:GXZ524304 HHU524303:HHV524304 HRQ524303:HRR524304 IBM524303:IBN524304 ILI524303:ILJ524304 IVE524303:IVF524304 JFA524303:JFB524304 JOW524303:JOX524304 JYS524303:JYT524304 KIO524303:KIP524304 KSK524303:KSL524304 LCG524303:LCH524304 LMC524303:LMD524304 LVY524303:LVZ524304 MFU524303:MFV524304 MPQ524303:MPR524304 MZM524303:MZN524304 NJI524303:NJJ524304 NTE524303:NTF524304 ODA524303:ODB524304 OMW524303:OMX524304 OWS524303:OWT524304 PGO524303:PGP524304 PQK524303:PQL524304 QAG524303:QAH524304 QKC524303:QKD524304 QTY524303:QTZ524304 RDU524303:RDV524304 RNQ524303:RNR524304 RXM524303:RXN524304 SHI524303:SHJ524304 SRE524303:SRF524304 TBA524303:TBB524304 TKW524303:TKX524304 TUS524303:TUT524304 UEO524303:UEP524304 UOK524303:UOL524304 UYG524303:UYH524304 VIC524303:VID524304 VRY524303:VRZ524304 WBU524303:WBV524304 WLQ524303:WLR524304 WVM524303:WVN524304 AH589854:AI589855 JA589839:JB589840 SW589839:SX589840 ACS589839:ACT589840 AMO589839:AMP589840 AWK589839:AWL589840 BGG589839:BGH589840 BQC589839:BQD589840 BZY589839:BZZ589840 CJU589839:CJV589840 CTQ589839:CTR589840 DDM589839:DDN589840 DNI589839:DNJ589840 DXE589839:DXF589840 EHA589839:EHB589840 EQW589839:EQX589840 FAS589839:FAT589840 FKO589839:FKP589840 FUK589839:FUL589840 GEG589839:GEH589840 GOC589839:GOD589840 GXY589839:GXZ589840 HHU589839:HHV589840 HRQ589839:HRR589840 IBM589839:IBN589840 ILI589839:ILJ589840 IVE589839:IVF589840 JFA589839:JFB589840 JOW589839:JOX589840 JYS589839:JYT589840 KIO589839:KIP589840 KSK589839:KSL589840 LCG589839:LCH589840 LMC589839:LMD589840 LVY589839:LVZ589840 MFU589839:MFV589840 MPQ589839:MPR589840 MZM589839:MZN589840 NJI589839:NJJ589840 NTE589839:NTF589840 ODA589839:ODB589840 OMW589839:OMX589840 OWS589839:OWT589840 PGO589839:PGP589840 PQK589839:PQL589840 QAG589839:QAH589840 QKC589839:QKD589840 QTY589839:QTZ589840 RDU589839:RDV589840 RNQ589839:RNR589840 RXM589839:RXN589840 SHI589839:SHJ589840 SRE589839:SRF589840 TBA589839:TBB589840 TKW589839:TKX589840 TUS589839:TUT589840 UEO589839:UEP589840 UOK589839:UOL589840 UYG589839:UYH589840 VIC589839:VID589840 VRY589839:VRZ589840 WBU589839:WBV589840 WLQ589839:WLR589840 WVM589839:WVN589840 AH655390:AI655391 JA655375:JB655376 SW655375:SX655376 ACS655375:ACT655376 AMO655375:AMP655376 AWK655375:AWL655376 BGG655375:BGH655376 BQC655375:BQD655376 BZY655375:BZZ655376 CJU655375:CJV655376 CTQ655375:CTR655376 DDM655375:DDN655376 DNI655375:DNJ655376 DXE655375:DXF655376 EHA655375:EHB655376 EQW655375:EQX655376 FAS655375:FAT655376 FKO655375:FKP655376 FUK655375:FUL655376 GEG655375:GEH655376 GOC655375:GOD655376 GXY655375:GXZ655376 HHU655375:HHV655376 HRQ655375:HRR655376 IBM655375:IBN655376 ILI655375:ILJ655376 IVE655375:IVF655376 JFA655375:JFB655376 JOW655375:JOX655376 JYS655375:JYT655376 KIO655375:KIP655376 KSK655375:KSL655376 LCG655375:LCH655376 LMC655375:LMD655376 LVY655375:LVZ655376 MFU655375:MFV655376 MPQ655375:MPR655376 MZM655375:MZN655376 NJI655375:NJJ655376 NTE655375:NTF655376 ODA655375:ODB655376 OMW655375:OMX655376 OWS655375:OWT655376 PGO655375:PGP655376 PQK655375:PQL655376 QAG655375:QAH655376 QKC655375:QKD655376 QTY655375:QTZ655376 RDU655375:RDV655376 RNQ655375:RNR655376 RXM655375:RXN655376 SHI655375:SHJ655376 SRE655375:SRF655376 TBA655375:TBB655376 TKW655375:TKX655376 TUS655375:TUT655376 UEO655375:UEP655376 UOK655375:UOL655376 UYG655375:UYH655376 VIC655375:VID655376 VRY655375:VRZ655376 WBU655375:WBV655376 WLQ655375:WLR655376 WVM655375:WVN655376 AH720926:AI720927 JA720911:JB720912 SW720911:SX720912 ACS720911:ACT720912 AMO720911:AMP720912 AWK720911:AWL720912 BGG720911:BGH720912 BQC720911:BQD720912 BZY720911:BZZ720912 CJU720911:CJV720912 CTQ720911:CTR720912 DDM720911:DDN720912 DNI720911:DNJ720912 DXE720911:DXF720912 EHA720911:EHB720912 EQW720911:EQX720912 FAS720911:FAT720912 FKO720911:FKP720912 FUK720911:FUL720912 GEG720911:GEH720912 GOC720911:GOD720912 GXY720911:GXZ720912 HHU720911:HHV720912 HRQ720911:HRR720912 IBM720911:IBN720912 ILI720911:ILJ720912 IVE720911:IVF720912 JFA720911:JFB720912 JOW720911:JOX720912 JYS720911:JYT720912 KIO720911:KIP720912 KSK720911:KSL720912 LCG720911:LCH720912 LMC720911:LMD720912 LVY720911:LVZ720912 MFU720911:MFV720912 MPQ720911:MPR720912 MZM720911:MZN720912 NJI720911:NJJ720912 NTE720911:NTF720912 ODA720911:ODB720912 OMW720911:OMX720912 OWS720911:OWT720912 PGO720911:PGP720912 PQK720911:PQL720912 QAG720911:QAH720912 QKC720911:QKD720912 QTY720911:QTZ720912 RDU720911:RDV720912 RNQ720911:RNR720912 RXM720911:RXN720912 SHI720911:SHJ720912 SRE720911:SRF720912 TBA720911:TBB720912 TKW720911:TKX720912 TUS720911:TUT720912 UEO720911:UEP720912 UOK720911:UOL720912 UYG720911:UYH720912 VIC720911:VID720912 VRY720911:VRZ720912 WBU720911:WBV720912 WLQ720911:WLR720912 WVM720911:WVN720912 AH786462:AI786463 JA786447:JB786448 SW786447:SX786448 ACS786447:ACT786448 AMO786447:AMP786448 AWK786447:AWL786448 BGG786447:BGH786448 BQC786447:BQD786448 BZY786447:BZZ786448 CJU786447:CJV786448 CTQ786447:CTR786448 DDM786447:DDN786448 DNI786447:DNJ786448 DXE786447:DXF786448 EHA786447:EHB786448 EQW786447:EQX786448 FAS786447:FAT786448 FKO786447:FKP786448 FUK786447:FUL786448 GEG786447:GEH786448 GOC786447:GOD786448 GXY786447:GXZ786448 HHU786447:HHV786448 HRQ786447:HRR786448 IBM786447:IBN786448 ILI786447:ILJ786448 IVE786447:IVF786448 JFA786447:JFB786448 JOW786447:JOX786448 JYS786447:JYT786448 KIO786447:KIP786448 KSK786447:KSL786448 LCG786447:LCH786448 LMC786447:LMD786448 LVY786447:LVZ786448 MFU786447:MFV786448 MPQ786447:MPR786448 MZM786447:MZN786448 NJI786447:NJJ786448 NTE786447:NTF786448 ODA786447:ODB786448 OMW786447:OMX786448 OWS786447:OWT786448 PGO786447:PGP786448 PQK786447:PQL786448 QAG786447:QAH786448 QKC786447:QKD786448 QTY786447:QTZ786448 RDU786447:RDV786448 RNQ786447:RNR786448 RXM786447:RXN786448 SHI786447:SHJ786448 SRE786447:SRF786448 TBA786447:TBB786448 TKW786447:TKX786448 TUS786447:TUT786448 UEO786447:UEP786448 UOK786447:UOL786448 UYG786447:UYH786448 VIC786447:VID786448 VRY786447:VRZ786448 WBU786447:WBV786448 WLQ786447:WLR786448 WVM786447:WVN786448 AH851998:AI851999 JA851983:JB851984 SW851983:SX851984 ACS851983:ACT851984 AMO851983:AMP851984 AWK851983:AWL851984 BGG851983:BGH851984 BQC851983:BQD851984 BZY851983:BZZ851984 CJU851983:CJV851984 CTQ851983:CTR851984 DDM851983:DDN851984 DNI851983:DNJ851984 DXE851983:DXF851984 EHA851983:EHB851984 EQW851983:EQX851984 FAS851983:FAT851984 FKO851983:FKP851984 FUK851983:FUL851984 GEG851983:GEH851984 GOC851983:GOD851984 GXY851983:GXZ851984 HHU851983:HHV851984 HRQ851983:HRR851984 IBM851983:IBN851984 ILI851983:ILJ851984 IVE851983:IVF851984 JFA851983:JFB851984 JOW851983:JOX851984 JYS851983:JYT851984 KIO851983:KIP851984 KSK851983:KSL851984 LCG851983:LCH851984 LMC851983:LMD851984 LVY851983:LVZ851984 MFU851983:MFV851984 MPQ851983:MPR851984 MZM851983:MZN851984 NJI851983:NJJ851984 NTE851983:NTF851984 ODA851983:ODB851984 OMW851983:OMX851984 OWS851983:OWT851984 PGO851983:PGP851984 PQK851983:PQL851984 QAG851983:QAH851984 QKC851983:QKD851984 QTY851983:QTZ851984 RDU851983:RDV851984 RNQ851983:RNR851984 RXM851983:RXN851984 SHI851983:SHJ851984 SRE851983:SRF851984 TBA851983:TBB851984 TKW851983:TKX851984 TUS851983:TUT851984 UEO851983:UEP851984 UOK851983:UOL851984 UYG851983:UYH851984 VIC851983:VID851984 VRY851983:VRZ851984 WBU851983:WBV851984 WLQ851983:WLR851984 WVM851983:WVN851984 AH917534:AI917535 JA917519:JB917520 SW917519:SX917520 ACS917519:ACT917520 AMO917519:AMP917520 AWK917519:AWL917520 BGG917519:BGH917520 BQC917519:BQD917520 BZY917519:BZZ917520 CJU917519:CJV917520 CTQ917519:CTR917520 DDM917519:DDN917520 DNI917519:DNJ917520 DXE917519:DXF917520 EHA917519:EHB917520 EQW917519:EQX917520 FAS917519:FAT917520 FKO917519:FKP917520 FUK917519:FUL917520 GEG917519:GEH917520 GOC917519:GOD917520 GXY917519:GXZ917520 HHU917519:HHV917520 HRQ917519:HRR917520 IBM917519:IBN917520 ILI917519:ILJ917520 IVE917519:IVF917520 JFA917519:JFB917520 JOW917519:JOX917520 JYS917519:JYT917520 KIO917519:KIP917520 KSK917519:KSL917520 LCG917519:LCH917520 LMC917519:LMD917520 LVY917519:LVZ917520 MFU917519:MFV917520 MPQ917519:MPR917520 MZM917519:MZN917520 NJI917519:NJJ917520 NTE917519:NTF917520 ODA917519:ODB917520 OMW917519:OMX917520 OWS917519:OWT917520 PGO917519:PGP917520 PQK917519:PQL917520 QAG917519:QAH917520 QKC917519:QKD917520 QTY917519:QTZ917520 RDU917519:RDV917520 RNQ917519:RNR917520 RXM917519:RXN917520 SHI917519:SHJ917520 SRE917519:SRF917520 TBA917519:TBB917520 TKW917519:TKX917520 TUS917519:TUT917520 UEO917519:UEP917520 UOK917519:UOL917520 UYG917519:UYH917520 VIC917519:VID917520 VRY917519:VRZ917520 WBU917519:WBV917520 WLQ917519:WLR917520 WVM917519:WVN917520 AH983070:AI983071 JA983055:JB983056 SW983055:SX983056 ACS983055:ACT983056 AMO983055:AMP983056 AWK983055:AWL983056 BGG983055:BGH983056 BQC983055:BQD983056 BZY983055:BZZ983056 CJU983055:CJV983056 CTQ983055:CTR983056 DDM983055:DDN983056 DNI983055:DNJ983056 DXE983055:DXF983056 EHA983055:EHB983056 EQW983055:EQX983056 FAS983055:FAT983056 FKO983055:FKP983056 FUK983055:FUL983056 GEG983055:GEH983056 GOC983055:GOD983056 GXY983055:GXZ983056 HHU983055:HHV983056 HRQ983055:HRR983056 IBM983055:IBN983056 ILI983055:ILJ983056 IVE983055:IVF983056 JFA983055:JFB983056 JOW983055:JOX983056 JYS983055:JYT983056 KIO983055:KIP983056 KSK983055:KSL983056 LCG983055:LCH983056 LMC983055:LMD983056 LVY983055:LVZ983056 MFU983055:MFV983056 MPQ983055:MPR983056 MZM983055:MZN983056 NJI983055:NJJ983056 NTE983055:NTF983056 ODA983055:ODB983056 OMW983055:OMX983056 OWS983055:OWT983056 PGO983055:PGP983056 PQK983055:PQL983056 QAG983055:QAH983056 QKC983055:QKD983056 QTY983055:QTZ983056 RDU983055:RDV983056 RNQ983055:RNR983056 RXM983055:RXN983056 SHI983055:SHJ983056 SRE983055:SRF983056 TBA983055:TBB983056 TKW983055:TKX983056 TUS983055:TUT983056 UEO983055:UEP983056 UOK983055:UOL983056 UYG983055:UYH983056 VIC983055:VID983056 VRY983055:VRZ983056 WBU983055:WBV983056 WLQ983055:WLR983056 WVM983055:WVN983056 AH65628:AI65629 JA65613:JB65614 SW65613:SX65614 ACS65613:ACT65614 AMO65613:AMP65614 AWK65613:AWL65614 BGG65613:BGH65614 BQC65613:BQD65614 BZY65613:BZZ65614 CJU65613:CJV65614 CTQ65613:CTR65614 DDM65613:DDN65614 DNI65613:DNJ65614 DXE65613:DXF65614 EHA65613:EHB65614 EQW65613:EQX65614 FAS65613:FAT65614 FKO65613:FKP65614 FUK65613:FUL65614 GEG65613:GEH65614 GOC65613:GOD65614 GXY65613:GXZ65614 HHU65613:HHV65614 HRQ65613:HRR65614 IBM65613:IBN65614 ILI65613:ILJ65614 IVE65613:IVF65614 JFA65613:JFB65614 JOW65613:JOX65614 JYS65613:JYT65614 KIO65613:KIP65614 KSK65613:KSL65614 LCG65613:LCH65614 LMC65613:LMD65614 LVY65613:LVZ65614 MFU65613:MFV65614 MPQ65613:MPR65614 MZM65613:MZN65614 NJI65613:NJJ65614 NTE65613:NTF65614 ODA65613:ODB65614 OMW65613:OMX65614 OWS65613:OWT65614 PGO65613:PGP65614 PQK65613:PQL65614 QAG65613:QAH65614 QKC65613:QKD65614 QTY65613:QTZ65614 RDU65613:RDV65614 RNQ65613:RNR65614 RXM65613:RXN65614 SHI65613:SHJ65614 SRE65613:SRF65614 TBA65613:TBB65614 TKW65613:TKX65614 TUS65613:TUT65614 UEO65613:UEP65614 UOK65613:UOL65614 UYG65613:UYH65614 VIC65613:VID65614 VRY65613:VRZ65614 WBU65613:WBV65614 WLQ65613:WLR65614 WVM65613:WVN65614 AH131164:AI131165 JA131149:JB131150 SW131149:SX131150 ACS131149:ACT131150 AMO131149:AMP131150 AWK131149:AWL131150 BGG131149:BGH131150 BQC131149:BQD131150 BZY131149:BZZ131150 CJU131149:CJV131150 CTQ131149:CTR131150 DDM131149:DDN131150 DNI131149:DNJ131150 DXE131149:DXF131150 EHA131149:EHB131150 EQW131149:EQX131150 FAS131149:FAT131150 FKO131149:FKP131150 FUK131149:FUL131150 GEG131149:GEH131150 GOC131149:GOD131150 GXY131149:GXZ131150 HHU131149:HHV131150 HRQ131149:HRR131150 IBM131149:IBN131150 ILI131149:ILJ131150 IVE131149:IVF131150 JFA131149:JFB131150 JOW131149:JOX131150 JYS131149:JYT131150 KIO131149:KIP131150 KSK131149:KSL131150 LCG131149:LCH131150 LMC131149:LMD131150 LVY131149:LVZ131150 MFU131149:MFV131150 MPQ131149:MPR131150 MZM131149:MZN131150 NJI131149:NJJ131150 NTE131149:NTF131150 ODA131149:ODB131150 OMW131149:OMX131150 OWS131149:OWT131150 PGO131149:PGP131150 PQK131149:PQL131150 QAG131149:QAH131150 QKC131149:QKD131150 QTY131149:QTZ131150 RDU131149:RDV131150 RNQ131149:RNR131150 RXM131149:RXN131150 SHI131149:SHJ131150 SRE131149:SRF131150 TBA131149:TBB131150 TKW131149:TKX131150 TUS131149:TUT131150 UEO131149:UEP131150 UOK131149:UOL131150 UYG131149:UYH131150 VIC131149:VID131150 VRY131149:VRZ131150 WBU131149:WBV131150 WLQ131149:WLR131150 WVM131149:WVN131150 AH196700:AI196701 JA196685:JB196686 SW196685:SX196686 ACS196685:ACT196686 AMO196685:AMP196686 AWK196685:AWL196686 BGG196685:BGH196686 BQC196685:BQD196686 BZY196685:BZZ196686 CJU196685:CJV196686 CTQ196685:CTR196686 DDM196685:DDN196686 DNI196685:DNJ196686 DXE196685:DXF196686 EHA196685:EHB196686 EQW196685:EQX196686 FAS196685:FAT196686 FKO196685:FKP196686 FUK196685:FUL196686 GEG196685:GEH196686 GOC196685:GOD196686 GXY196685:GXZ196686 HHU196685:HHV196686 HRQ196685:HRR196686 IBM196685:IBN196686 ILI196685:ILJ196686 IVE196685:IVF196686 JFA196685:JFB196686 JOW196685:JOX196686 JYS196685:JYT196686 KIO196685:KIP196686 KSK196685:KSL196686 LCG196685:LCH196686 LMC196685:LMD196686 LVY196685:LVZ196686 MFU196685:MFV196686 MPQ196685:MPR196686 MZM196685:MZN196686 NJI196685:NJJ196686 NTE196685:NTF196686 ODA196685:ODB196686 OMW196685:OMX196686 OWS196685:OWT196686 PGO196685:PGP196686 PQK196685:PQL196686 QAG196685:QAH196686 QKC196685:QKD196686 QTY196685:QTZ196686 RDU196685:RDV196686 RNQ196685:RNR196686 RXM196685:RXN196686 SHI196685:SHJ196686 SRE196685:SRF196686 TBA196685:TBB196686 TKW196685:TKX196686 TUS196685:TUT196686 UEO196685:UEP196686 UOK196685:UOL196686 UYG196685:UYH196686 VIC196685:VID196686 VRY196685:VRZ196686 WBU196685:WBV196686 WLQ196685:WLR196686 WVM196685:WVN196686 AH262236:AI262237 JA262221:JB262222 SW262221:SX262222 ACS262221:ACT262222 AMO262221:AMP262222 AWK262221:AWL262222 BGG262221:BGH262222 BQC262221:BQD262222 BZY262221:BZZ262222 CJU262221:CJV262222 CTQ262221:CTR262222 DDM262221:DDN262222 DNI262221:DNJ262222 DXE262221:DXF262222 EHA262221:EHB262222 EQW262221:EQX262222 FAS262221:FAT262222 FKO262221:FKP262222 FUK262221:FUL262222 GEG262221:GEH262222 GOC262221:GOD262222 GXY262221:GXZ262222 HHU262221:HHV262222 HRQ262221:HRR262222 IBM262221:IBN262222 ILI262221:ILJ262222 IVE262221:IVF262222 JFA262221:JFB262222 JOW262221:JOX262222 JYS262221:JYT262222 KIO262221:KIP262222 KSK262221:KSL262222 LCG262221:LCH262222 LMC262221:LMD262222 LVY262221:LVZ262222 MFU262221:MFV262222 MPQ262221:MPR262222 MZM262221:MZN262222 NJI262221:NJJ262222 NTE262221:NTF262222 ODA262221:ODB262222 OMW262221:OMX262222 OWS262221:OWT262222 PGO262221:PGP262222 PQK262221:PQL262222 QAG262221:QAH262222 QKC262221:QKD262222 QTY262221:QTZ262222 RDU262221:RDV262222 RNQ262221:RNR262222 RXM262221:RXN262222 SHI262221:SHJ262222 SRE262221:SRF262222 TBA262221:TBB262222 TKW262221:TKX262222 TUS262221:TUT262222 UEO262221:UEP262222 UOK262221:UOL262222 UYG262221:UYH262222 VIC262221:VID262222 VRY262221:VRZ262222 WBU262221:WBV262222 WLQ262221:WLR262222 WVM262221:WVN262222 AH327772:AI327773 JA327757:JB327758 SW327757:SX327758 ACS327757:ACT327758 AMO327757:AMP327758 AWK327757:AWL327758 BGG327757:BGH327758 BQC327757:BQD327758 BZY327757:BZZ327758 CJU327757:CJV327758 CTQ327757:CTR327758 DDM327757:DDN327758 DNI327757:DNJ327758 DXE327757:DXF327758 EHA327757:EHB327758 EQW327757:EQX327758 FAS327757:FAT327758 FKO327757:FKP327758 FUK327757:FUL327758 GEG327757:GEH327758 GOC327757:GOD327758 GXY327757:GXZ327758 HHU327757:HHV327758 HRQ327757:HRR327758 IBM327757:IBN327758 ILI327757:ILJ327758 IVE327757:IVF327758 JFA327757:JFB327758 JOW327757:JOX327758 JYS327757:JYT327758 KIO327757:KIP327758 KSK327757:KSL327758 LCG327757:LCH327758 LMC327757:LMD327758 LVY327757:LVZ327758 MFU327757:MFV327758 MPQ327757:MPR327758 MZM327757:MZN327758 NJI327757:NJJ327758 NTE327757:NTF327758 ODA327757:ODB327758 OMW327757:OMX327758 OWS327757:OWT327758 PGO327757:PGP327758 PQK327757:PQL327758 QAG327757:QAH327758 QKC327757:QKD327758 QTY327757:QTZ327758 RDU327757:RDV327758 RNQ327757:RNR327758 RXM327757:RXN327758 SHI327757:SHJ327758 SRE327757:SRF327758 TBA327757:TBB327758 TKW327757:TKX327758 TUS327757:TUT327758 UEO327757:UEP327758 UOK327757:UOL327758 UYG327757:UYH327758 VIC327757:VID327758 VRY327757:VRZ327758 WBU327757:WBV327758 WLQ327757:WLR327758 WVM327757:WVN327758 AH393308:AI393309 JA393293:JB393294 SW393293:SX393294 ACS393293:ACT393294 AMO393293:AMP393294 AWK393293:AWL393294 BGG393293:BGH393294 BQC393293:BQD393294 BZY393293:BZZ393294 CJU393293:CJV393294 CTQ393293:CTR393294 DDM393293:DDN393294 DNI393293:DNJ393294 DXE393293:DXF393294 EHA393293:EHB393294 EQW393293:EQX393294 FAS393293:FAT393294 FKO393293:FKP393294 FUK393293:FUL393294 GEG393293:GEH393294 GOC393293:GOD393294 GXY393293:GXZ393294 HHU393293:HHV393294 HRQ393293:HRR393294 IBM393293:IBN393294 ILI393293:ILJ393294 IVE393293:IVF393294 JFA393293:JFB393294 JOW393293:JOX393294 JYS393293:JYT393294 KIO393293:KIP393294 KSK393293:KSL393294 LCG393293:LCH393294 LMC393293:LMD393294 LVY393293:LVZ393294 MFU393293:MFV393294 MPQ393293:MPR393294 MZM393293:MZN393294 NJI393293:NJJ393294 NTE393293:NTF393294 ODA393293:ODB393294 OMW393293:OMX393294 OWS393293:OWT393294 PGO393293:PGP393294 PQK393293:PQL393294 QAG393293:QAH393294 QKC393293:QKD393294 QTY393293:QTZ393294 RDU393293:RDV393294 RNQ393293:RNR393294 RXM393293:RXN393294 SHI393293:SHJ393294 SRE393293:SRF393294 TBA393293:TBB393294 TKW393293:TKX393294 TUS393293:TUT393294 UEO393293:UEP393294 UOK393293:UOL393294 UYG393293:UYH393294 VIC393293:VID393294 VRY393293:VRZ393294 WBU393293:WBV393294 WLQ393293:WLR393294 WVM393293:WVN393294 AH458844:AI458845 JA458829:JB458830 SW458829:SX458830 ACS458829:ACT458830 AMO458829:AMP458830 AWK458829:AWL458830 BGG458829:BGH458830 BQC458829:BQD458830 BZY458829:BZZ458830 CJU458829:CJV458830 CTQ458829:CTR458830 DDM458829:DDN458830 DNI458829:DNJ458830 DXE458829:DXF458830 EHA458829:EHB458830 EQW458829:EQX458830 FAS458829:FAT458830 FKO458829:FKP458830 FUK458829:FUL458830 GEG458829:GEH458830 GOC458829:GOD458830 GXY458829:GXZ458830 HHU458829:HHV458830 HRQ458829:HRR458830 IBM458829:IBN458830 ILI458829:ILJ458830 IVE458829:IVF458830 JFA458829:JFB458830 JOW458829:JOX458830 JYS458829:JYT458830 KIO458829:KIP458830 KSK458829:KSL458830 LCG458829:LCH458830 LMC458829:LMD458830 LVY458829:LVZ458830 MFU458829:MFV458830 MPQ458829:MPR458830 MZM458829:MZN458830 NJI458829:NJJ458830 NTE458829:NTF458830 ODA458829:ODB458830 OMW458829:OMX458830 OWS458829:OWT458830 PGO458829:PGP458830 PQK458829:PQL458830 QAG458829:QAH458830 QKC458829:QKD458830 QTY458829:QTZ458830 RDU458829:RDV458830 RNQ458829:RNR458830 RXM458829:RXN458830 SHI458829:SHJ458830 SRE458829:SRF458830 TBA458829:TBB458830 TKW458829:TKX458830 TUS458829:TUT458830 UEO458829:UEP458830 UOK458829:UOL458830 UYG458829:UYH458830 VIC458829:VID458830 VRY458829:VRZ458830 WBU458829:WBV458830 WLQ458829:WLR458830 WVM458829:WVN458830 AH524380:AI524381 JA524365:JB524366 SW524365:SX524366 ACS524365:ACT524366 AMO524365:AMP524366 AWK524365:AWL524366 BGG524365:BGH524366 BQC524365:BQD524366 BZY524365:BZZ524366 CJU524365:CJV524366 CTQ524365:CTR524366 DDM524365:DDN524366 DNI524365:DNJ524366 DXE524365:DXF524366 EHA524365:EHB524366 EQW524365:EQX524366 FAS524365:FAT524366 FKO524365:FKP524366 FUK524365:FUL524366 GEG524365:GEH524366 GOC524365:GOD524366 GXY524365:GXZ524366 HHU524365:HHV524366 HRQ524365:HRR524366 IBM524365:IBN524366 ILI524365:ILJ524366 IVE524365:IVF524366 JFA524365:JFB524366 JOW524365:JOX524366 JYS524365:JYT524366 KIO524365:KIP524366 KSK524365:KSL524366 LCG524365:LCH524366 LMC524365:LMD524366 LVY524365:LVZ524366 MFU524365:MFV524366 MPQ524365:MPR524366 MZM524365:MZN524366 NJI524365:NJJ524366 NTE524365:NTF524366 ODA524365:ODB524366 OMW524365:OMX524366 OWS524365:OWT524366 PGO524365:PGP524366 PQK524365:PQL524366 QAG524365:QAH524366 QKC524365:QKD524366 QTY524365:QTZ524366 RDU524365:RDV524366 RNQ524365:RNR524366 RXM524365:RXN524366 SHI524365:SHJ524366 SRE524365:SRF524366 TBA524365:TBB524366 TKW524365:TKX524366 TUS524365:TUT524366 UEO524365:UEP524366 UOK524365:UOL524366 UYG524365:UYH524366 VIC524365:VID524366 VRY524365:VRZ524366 WBU524365:WBV524366 WLQ524365:WLR524366 WVM524365:WVN524366 AH589916:AI589917 JA589901:JB589902 SW589901:SX589902 ACS589901:ACT589902 AMO589901:AMP589902 AWK589901:AWL589902 BGG589901:BGH589902 BQC589901:BQD589902 BZY589901:BZZ589902 CJU589901:CJV589902 CTQ589901:CTR589902 DDM589901:DDN589902 DNI589901:DNJ589902 DXE589901:DXF589902 EHA589901:EHB589902 EQW589901:EQX589902 FAS589901:FAT589902 FKO589901:FKP589902 FUK589901:FUL589902 GEG589901:GEH589902 GOC589901:GOD589902 GXY589901:GXZ589902 HHU589901:HHV589902 HRQ589901:HRR589902 IBM589901:IBN589902 ILI589901:ILJ589902 IVE589901:IVF589902 JFA589901:JFB589902 JOW589901:JOX589902 JYS589901:JYT589902 KIO589901:KIP589902 KSK589901:KSL589902 LCG589901:LCH589902 LMC589901:LMD589902 LVY589901:LVZ589902 MFU589901:MFV589902 MPQ589901:MPR589902 MZM589901:MZN589902 NJI589901:NJJ589902 NTE589901:NTF589902 ODA589901:ODB589902 OMW589901:OMX589902 OWS589901:OWT589902 PGO589901:PGP589902 PQK589901:PQL589902 QAG589901:QAH589902 QKC589901:QKD589902 QTY589901:QTZ589902 RDU589901:RDV589902 RNQ589901:RNR589902 RXM589901:RXN589902 SHI589901:SHJ589902 SRE589901:SRF589902 TBA589901:TBB589902 TKW589901:TKX589902 TUS589901:TUT589902 UEO589901:UEP589902 UOK589901:UOL589902 UYG589901:UYH589902 VIC589901:VID589902 VRY589901:VRZ589902 WBU589901:WBV589902 WLQ589901:WLR589902 WVM589901:WVN589902 AH655452:AI655453 JA655437:JB655438 SW655437:SX655438 ACS655437:ACT655438 AMO655437:AMP655438 AWK655437:AWL655438 BGG655437:BGH655438 BQC655437:BQD655438 BZY655437:BZZ655438 CJU655437:CJV655438 CTQ655437:CTR655438 DDM655437:DDN655438 DNI655437:DNJ655438 DXE655437:DXF655438 EHA655437:EHB655438 EQW655437:EQX655438 FAS655437:FAT655438 FKO655437:FKP655438 FUK655437:FUL655438 GEG655437:GEH655438 GOC655437:GOD655438 GXY655437:GXZ655438 HHU655437:HHV655438 HRQ655437:HRR655438 IBM655437:IBN655438 ILI655437:ILJ655438 IVE655437:IVF655438 JFA655437:JFB655438 JOW655437:JOX655438 JYS655437:JYT655438 KIO655437:KIP655438 KSK655437:KSL655438 LCG655437:LCH655438 LMC655437:LMD655438 LVY655437:LVZ655438 MFU655437:MFV655438 MPQ655437:MPR655438 MZM655437:MZN655438 NJI655437:NJJ655438 NTE655437:NTF655438 ODA655437:ODB655438 OMW655437:OMX655438 OWS655437:OWT655438 PGO655437:PGP655438 PQK655437:PQL655438 QAG655437:QAH655438 QKC655437:QKD655438 QTY655437:QTZ655438 RDU655437:RDV655438 RNQ655437:RNR655438 RXM655437:RXN655438 SHI655437:SHJ655438 SRE655437:SRF655438 TBA655437:TBB655438 TKW655437:TKX655438 TUS655437:TUT655438 UEO655437:UEP655438 UOK655437:UOL655438 UYG655437:UYH655438 VIC655437:VID655438 VRY655437:VRZ655438 WBU655437:WBV655438 WLQ655437:WLR655438 WVM655437:WVN655438 AH720988:AI720989 JA720973:JB720974 SW720973:SX720974 ACS720973:ACT720974 AMO720973:AMP720974 AWK720973:AWL720974 BGG720973:BGH720974 BQC720973:BQD720974 BZY720973:BZZ720974 CJU720973:CJV720974 CTQ720973:CTR720974 DDM720973:DDN720974 DNI720973:DNJ720974 DXE720973:DXF720974 EHA720973:EHB720974 EQW720973:EQX720974 FAS720973:FAT720974 FKO720973:FKP720974 FUK720973:FUL720974 GEG720973:GEH720974 GOC720973:GOD720974 GXY720973:GXZ720974 HHU720973:HHV720974 HRQ720973:HRR720974 IBM720973:IBN720974 ILI720973:ILJ720974 IVE720973:IVF720974 JFA720973:JFB720974 JOW720973:JOX720974 JYS720973:JYT720974 KIO720973:KIP720974 KSK720973:KSL720974 LCG720973:LCH720974 LMC720973:LMD720974 LVY720973:LVZ720974 MFU720973:MFV720974 MPQ720973:MPR720974 MZM720973:MZN720974 NJI720973:NJJ720974 NTE720973:NTF720974 ODA720973:ODB720974 OMW720973:OMX720974 OWS720973:OWT720974 PGO720973:PGP720974 PQK720973:PQL720974 QAG720973:QAH720974 QKC720973:QKD720974 QTY720973:QTZ720974 RDU720973:RDV720974 RNQ720973:RNR720974 RXM720973:RXN720974 SHI720973:SHJ720974 SRE720973:SRF720974 TBA720973:TBB720974 TKW720973:TKX720974 TUS720973:TUT720974 UEO720973:UEP720974 UOK720973:UOL720974 UYG720973:UYH720974 VIC720973:VID720974 VRY720973:VRZ720974 WBU720973:WBV720974 WLQ720973:WLR720974 WVM720973:WVN720974 AH786524:AI786525 JA786509:JB786510 SW786509:SX786510 ACS786509:ACT786510 AMO786509:AMP786510 AWK786509:AWL786510 BGG786509:BGH786510 BQC786509:BQD786510 BZY786509:BZZ786510 CJU786509:CJV786510 CTQ786509:CTR786510 DDM786509:DDN786510 DNI786509:DNJ786510 DXE786509:DXF786510 EHA786509:EHB786510 EQW786509:EQX786510 FAS786509:FAT786510 FKO786509:FKP786510 FUK786509:FUL786510 GEG786509:GEH786510 GOC786509:GOD786510 GXY786509:GXZ786510 HHU786509:HHV786510 HRQ786509:HRR786510 IBM786509:IBN786510 ILI786509:ILJ786510 IVE786509:IVF786510 JFA786509:JFB786510 JOW786509:JOX786510 JYS786509:JYT786510 KIO786509:KIP786510 KSK786509:KSL786510 LCG786509:LCH786510 LMC786509:LMD786510 LVY786509:LVZ786510 MFU786509:MFV786510 MPQ786509:MPR786510 MZM786509:MZN786510 NJI786509:NJJ786510 NTE786509:NTF786510 ODA786509:ODB786510 OMW786509:OMX786510 OWS786509:OWT786510 PGO786509:PGP786510 PQK786509:PQL786510 QAG786509:QAH786510 QKC786509:QKD786510 QTY786509:QTZ786510 RDU786509:RDV786510 RNQ786509:RNR786510 RXM786509:RXN786510 SHI786509:SHJ786510 SRE786509:SRF786510 TBA786509:TBB786510 TKW786509:TKX786510 TUS786509:TUT786510 UEO786509:UEP786510 UOK786509:UOL786510 UYG786509:UYH786510 VIC786509:VID786510 VRY786509:VRZ786510 WBU786509:WBV786510 WLQ786509:WLR786510 WVM786509:WVN786510 AH852060:AI852061 JA852045:JB852046 SW852045:SX852046 ACS852045:ACT852046 AMO852045:AMP852046 AWK852045:AWL852046 BGG852045:BGH852046 BQC852045:BQD852046 BZY852045:BZZ852046 CJU852045:CJV852046 CTQ852045:CTR852046 DDM852045:DDN852046 DNI852045:DNJ852046 DXE852045:DXF852046 EHA852045:EHB852046 EQW852045:EQX852046 FAS852045:FAT852046 FKO852045:FKP852046 FUK852045:FUL852046 GEG852045:GEH852046 GOC852045:GOD852046 GXY852045:GXZ852046 HHU852045:HHV852046 HRQ852045:HRR852046 IBM852045:IBN852046 ILI852045:ILJ852046 IVE852045:IVF852046 JFA852045:JFB852046 JOW852045:JOX852046 JYS852045:JYT852046 KIO852045:KIP852046 KSK852045:KSL852046 LCG852045:LCH852046 LMC852045:LMD852046 LVY852045:LVZ852046 MFU852045:MFV852046 MPQ852045:MPR852046 MZM852045:MZN852046 NJI852045:NJJ852046 NTE852045:NTF852046 ODA852045:ODB852046 OMW852045:OMX852046 OWS852045:OWT852046 PGO852045:PGP852046 PQK852045:PQL852046 QAG852045:QAH852046 QKC852045:QKD852046 QTY852045:QTZ852046 RDU852045:RDV852046 RNQ852045:RNR852046 RXM852045:RXN852046 SHI852045:SHJ852046 SRE852045:SRF852046 TBA852045:TBB852046 TKW852045:TKX852046 TUS852045:TUT852046 UEO852045:UEP852046 UOK852045:UOL852046 UYG852045:UYH852046 VIC852045:VID852046 VRY852045:VRZ852046 WBU852045:WBV852046 WLQ852045:WLR852046 WVM852045:WVN852046 AH917596:AI917597 JA917581:JB917582 SW917581:SX917582 ACS917581:ACT917582 AMO917581:AMP917582 AWK917581:AWL917582 BGG917581:BGH917582 BQC917581:BQD917582 BZY917581:BZZ917582 CJU917581:CJV917582 CTQ917581:CTR917582 DDM917581:DDN917582 DNI917581:DNJ917582 DXE917581:DXF917582 EHA917581:EHB917582 EQW917581:EQX917582 FAS917581:FAT917582 FKO917581:FKP917582 FUK917581:FUL917582 GEG917581:GEH917582 GOC917581:GOD917582 GXY917581:GXZ917582 HHU917581:HHV917582 HRQ917581:HRR917582 IBM917581:IBN917582 ILI917581:ILJ917582 IVE917581:IVF917582 JFA917581:JFB917582 JOW917581:JOX917582 JYS917581:JYT917582 KIO917581:KIP917582 KSK917581:KSL917582 LCG917581:LCH917582 LMC917581:LMD917582 LVY917581:LVZ917582 MFU917581:MFV917582 MPQ917581:MPR917582 MZM917581:MZN917582 NJI917581:NJJ917582 NTE917581:NTF917582 ODA917581:ODB917582 OMW917581:OMX917582 OWS917581:OWT917582 PGO917581:PGP917582 PQK917581:PQL917582 QAG917581:QAH917582 QKC917581:QKD917582 QTY917581:QTZ917582 RDU917581:RDV917582 RNQ917581:RNR917582 RXM917581:RXN917582 SHI917581:SHJ917582 SRE917581:SRF917582 TBA917581:TBB917582 TKW917581:TKX917582 TUS917581:TUT917582 UEO917581:UEP917582 UOK917581:UOL917582 UYG917581:UYH917582 VIC917581:VID917582 VRY917581:VRZ917582 WBU917581:WBV917582 WLQ917581:WLR917582 WVM917581:WVN917582 AH983132:AI983133 JA983117:JB983118 SW983117:SX983118 ACS983117:ACT983118 AMO983117:AMP983118 AWK983117:AWL983118 BGG983117:BGH983118 BQC983117:BQD983118 BZY983117:BZZ983118 CJU983117:CJV983118 CTQ983117:CTR983118 DDM983117:DDN983118 DNI983117:DNJ983118 DXE983117:DXF983118 EHA983117:EHB983118 EQW983117:EQX983118 FAS983117:FAT983118 FKO983117:FKP983118 FUK983117:FUL983118 GEG983117:GEH983118 GOC983117:GOD983118 GXY983117:GXZ983118 HHU983117:HHV983118 HRQ983117:HRR983118 IBM983117:IBN983118 ILI983117:ILJ983118 IVE983117:IVF983118 JFA983117:JFB983118 JOW983117:JOX983118 JYS983117:JYT983118 KIO983117:KIP983118 KSK983117:KSL983118 LCG983117:LCH983118 LMC983117:LMD983118 LVY983117:LVZ983118 MFU983117:MFV983118 MPQ983117:MPR983118 MZM983117:MZN983118 NJI983117:NJJ983118 NTE983117:NTF983118 ODA983117:ODB983118 OMW983117:OMX983118 OWS983117:OWT983118 PGO983117:PGP983118 PQK983117:PQL983118 QAG983117:QAH983118 QKC983117:QKD983118 QTY983117:QTZ983118 RDU983117:RDV983118 RNQ983117:RNR983118 RXM983117:RXN983118 SHI983117:SHJ983118 SRE983117:SRF983118 TBA983117:TBB983118 TKW983117:TKX983118 TUS983117:TUT983118 UEO983117:UEP983118 UOK983117:UOL983118 UYG983117:UYH983118 VIC983117:VID983118 VRY983117:VRZ983118 WBU983117:WBV983118 WLQ983117:WLR983118 AH41:AI42" xr:uid="{00000000-0002-0000-0A00-000000000000}">
      <formula1>"有,無"</formula1>
    </dataValidation>
    <dataValidation type="list" allowBlank="1" showInputMessage="1" sqref="WVM983082:WVN983083 SW79:SX80 ACS79:ACT80 AMO79:AMP80 AWK79:AWL80 BGG79:BGH80 BQC79:BQD80 BZY79:BZZ80 CJU79:CJV80 CTQ79:CTR80 DDM79:DDN80 DNI79:DNJ80 DXE79:DXF80 EHA79:EHB80 EQW79:EQX80 FAS79:FAT80 FKO79:FKP80 FUK79:FUL80 GEG79:GEH80 GOC79:GOD80 GXY79:GXZ80 HHU79:HHV80 HRQ79:HRR80 IBM79:IBN80 ILI79:ILJ80 IVE79:IVF80 JFA79:JFB80 JOW79:JOX80 JYS79:JYT80 KIO79:KIP80 KSK79:KSL80 LCG79:LCH80 LMC79:LMD80 LVY79:LVZ80 MFU79:MFV80 MPQ79:MPR80 MZM79:MZN80 NJI79:NJJ80 NTE79:NTF80 ODA79:ODB80 OMW79:OMX80 OWS79:OWT80 PGO79:PGP80 PQK79:PQL80 QAG79:QAH80 QKC79:QKD80 QTY79:QTZ80 RDU79:RDV80 RNQ79:RNR80 RXM79:RXN80 SHI79:SHJ80 SRE79:SRF80 TBA79:TBB80 TKW79:TKX80 TUS79:TUT80 UEO79:UEP80 UOK79:UOL80 UYG79:UYH80 VIC79:VID80 VRY79:VRZ80 WBU79:WBV80 WLQ79:WLR80 WVM79:WVN80 JA79:JB80 AH65593:AI65594 JA65578:JB65579 SW65578:SX65579 ACS65578:ACT65579 AMO65578:AMP65579 AWK65578:AWL65579 BGG65578:BGH65579 BQC65578:BQD65579 BZY65578:BZZ65579 CJU65578:CJV65579 CTQ65578:CTR65579 DDM65578:DDN65579 DNI65578:DNJ65579 DXE65578:DXF65579 EHA65578:EHB65579 EQW65578:EQX65579 FAS65578:FAT65579 FKO65578:FKP65579 FUK65578:FUL65579 GEG65578:GEH65579 GOC65578:GOD65579 GXY65578:GXZ65579 HHU65578:HHV65579 HRQ65578:HRR65579 IBM65578:IBN65579 ILI65578:ILJ65579 IVE65578:IVF65579 JFA65578:JFB65579 JOW65578:JOX65579 JYS65578:JYT65579 KIO65578:KIP65579 KSK65578:KSL65579 LCG65578:LCH65579 LMC65578:LMD65579 LVY65578:LVZ65579 MFU65578:MFV65579 MPQ65578:MPR65579 MZM65578:MZN65579 NJI65578:NJJ65579 NTE65578:NTF65579 ODA65578:ODB65579 OMW65578:OMX65579 OWS65578:OWT65579 PGO65578:PGP65579 PQK65578:PQL65579 QAG65578:QAH65579 QKC65578:QKD65579 QTY65578:QTZ65579 RDU65578:RDV65579 RNQ65578:RNR65579 RXM65578:RXN65579 SHI65578:SHJ65579 SRE65578:SRF65579 TBA65578:TBB65579 TKW65578:TKX65579 TUS65578:TUT65579 UEO65578:UEP65579 UOK65578:UOL65579 UYG65578:UYH65579 VIC65578:VID65579 VRY65578:VRZ65579 WBU65578:WBV65579 WLQ65578:WLR65579 WVM65578:WVN65579 AH131129:AI131130 JA131114:JB131115 SW131114:SX131115 ACS131114:ACT131115 AMO131114:AMP131115 AWK131114:AWL131115 BGG131114:BGH131115 BQC131114:BQD131115 BZY131114:BZZ131115 CJU131114:CJV131115 CTQ131114:CTR131115 DDM131114:DDN131115 DNI131114:DNJ131115 DXE131114:DXF131115 EHA131114:EHB131115 EQW131114:EQX131115 FAS131114:FAT131115 FKO131114:FKP131115 FUK131114:FUL131115 GEG131114:GEH131115 GOC131114:GOD131115 GXY131114:GXZ131115 HHU131114:HHV131115 HRQ131114:HRR131115 IBM131114:IBN131115 ILI131114:ILJ131115 IVE131114:IVF131115 JFA131114:JFB131115 JOW131114:JOX131115 JYS131114:JYT131115 KIO131114:KIP131115 KSK131114:KSL131115 LCG131114:LCH131115 LMC131114:LMD131115 LVY131114:LVZ131115 MFU131114:MFV131115 MPQ131114:MPR131115 MZM131114:MZN131115 NJI131114:NJJ131115 NTE131114:NTF131115 ODA131114:ODB131115 OMW131114:OMX131115 OWS131114:OWT131115 PGO131114:PGP131115 PQK131114:PQL131115 QAG131114:QAH131115 QKC131114:QKD131115 QTY131114:QTZ131115 RDU131114:RDV131115 RNQ131114:RNR131115 RXM131114:RXN131115 SHI131114:SHJ131115 SRE131114:SRF131115 TBA131114:TBB131115 TKW131114:TKX131115 TUS131114:TUT131115 UEO131114:UEP131115 UOK131114:UOL131115 UYG131114:UYH131115 VIC131114:VID131115 VRY131114:VRZ131115 WBU131114:WBV131115 WLQ131114:WLR131115 WVM131114:WVN131115 AH196665:AI196666 JA196650:JB196651 SW196650:SX196651 ACS196650:ACT196651 AMO196650:AMP196651 AWK196650:AWL196651 BGG196650:BGH196651 BQC196650:BQD196651 BZY196650:BZZ196651 CJU196650:CJV196651 CTQ196650:CTR196651 DDM196650:DDN196651 DNI196650:DNJ196651 DXE196650:DXF196651 EHA196650:EHB196651 EQW196650:EQX196651 FAS196650:FAT196651 FKO196650:FKP196651 FUK196650:FUL196651 GEG196650:GEH196651 GOC196650:GOD196651 GXY196650:GXZ196651 HHU196650:HHV196651 HRQ196650:HRR196651 IBM196650:IBN196651 ILI196650:ILJ196651 IVE196650:IVF196651 JFA196650:JFB196651 JOW196650:JOX196651 JYS196650:JYT196651 KIO196650:KIP196651 KSK196650:KSL196651 LCG196650:LCH196651 LMC196650:LMD196651 LVY196650:LVZ196651 MFU196650:MFV196651 MPQ196650:MPR196651 MZM196650:MZN196651 NJI196650:NJJ196651 NTE196650:NTF196651 ODA196650:ODB196651 OMW196650:OMX196651 OWS196650:OWT196651 PGO196650:PGP196651 PQK196650:PQL196651 QAG196650:QAH196651 QKC196650:QKD196651 QTY196650:QTZ196651 RDU196650:RDV196651 RNQ196650:RNR196651 RXM196650:RXN196651 SHI196650:SHJ196651 SRE196650:SRF196651 TBA196650:TBB196651 TKW196650:TKX196651 TUS196650:TUT196651 UEO196650:UEP196651 UOK196650:UOL196651 UYG196650:UYH196651 VIC196650:VID196651 VRY196650:VRZ196651 WBU196650:WBV196651 WLQ196650:WLR196651 WVM196650:WVN196651 AH262201:AI262202 JA262186:JB262187 SW262186:SX262187 ACS262186:ACT262187 AMO262186:AMP262187 AWK262186:AWL262187 BGG262186:BGH262187 BQC262186:BQD262187 BZY262186:BZZ262187 CJU262186:CJV262187 CTQ262186:CTR262187 DDM262186:DDN262187 DNI262186:DNJ262187 DXE262186:DXF262187 EHA262186:EHB262187 EQW262186:EQX262187 FAS262186:FAT262187 FKO262186:FKP262187 FUK262186:FUL262187 GEG262186:GEH262187 GOC262186:GOD262187 GXY262186:GXZ262187 HHU262186:HHV262187 HRQ262186:HRR262187 IBM262186:IBN262187 ILI262186:ILJ262187 IVE262186:IVF262187 JFA262186:JFB262187 JOW262186:JOX262187 JYS262186:JYT262187 KIO262186:KIP262187 KSK262186:KSL262187 LCG262186:LCH262187 LMC262186:LMD262187 LVY262186:LVZ262187 MFU262186:MFV262187 MPQ262186:MPR262187 MZM262186:MZN262187 NJI262186:NJJ262187 NTE262186:NTF262187 ODA262186:ODB262187 OMW262186:OMX262187 OWS262186:OWT262187 PGO262186:PGP262187 PQK262186:PQL262187 QAG262186:QAH262187 QKC262186:QKD262187 QTY262186:QTZ262187 RDU262186:RDV262187 RNQ262186:RNR262187 RXM262186:RXN262187 SHI262186:SHJ262187 SRE262186:SRF262187 TBA262186:TBB262187 TKW262186:TKX262187 TUS262186:TUT262187 UEO262186:UEP262187 UOK262186:UOL262187 UYG262186:UYH262187 VIC262186:VID262187 VRY262186:VRZ262187 WBU262186:WBV262187 WLQ262186:WLR262187 WVM262186:WVN262187 AH327737:AI327738 JA327722:JB327723 SW327722:SX327723 ACS327722:ACT327723 AMO327722:AMP327723 AWK327722:AWL327723 BGG327722:BGH327723 BQC327722:BQD327723 BZY327722:BZZ327723 CJU327722:CJV327723 CTQ327722:CTR327723 DDM327722:DDN327723 DNI327722:DNJ327723 DXE327722:DXF327723 EHA327722:EHB327723 EQW327722:EQX327723 FAS327722:FAT327723 FKO327722:FKP327723 FUK327722:FUL327723 GEG327722:GEH327723 GOC327722:GOD327723 GXY327722:GXZ327723 HHU327722:HHV327723 HRQ327722:HRR327723 IBM327722:IBN327723 ILI327722:ILJ327723 IVE327722:IVF327723 JFA327722:JFB327723 JOW327722:JOX327723 JYS327722:JYT327723 KIO327722:KIP327723 KSK327722:KSL327723 LCG327722:LCH327723 LMC327722:LMD327723 LVY327722:LVZ327723 MFU327722:MFV327723 MPQ327722:MPR327723 MZM327722:MZN327723 NJI327722:NJJ327723 NTE327722:NTF327723 ODA327722:ODB327723 OMW327722:OMX327723 OWS327722:OWT327723 PGO327722:PGP327723 PQK327722:PQL327723 QAG327722:QAH327723 QKC327722:QKD327723 QTY327722:QTZ327723 RDU327722:RDV327723 RNQ327722:RNR327723 RXM327722:RXN327723 SHI327722:SHJ327723 SRE327722:SRF327723 TBA327722:TBB327723 TKW327722:TKX327723 TUS327722:TUT327723 UEO327722:UEP327723 UOK327722:UOL327723 UYG327722:UYH327723 VIC327722:VID327723 VRY327722:VRZ327723 WBU327722:WBV327723 WLQ327722:WLR327723 WVM327722:WVN327723 AH393273:AI393274 JA393258:JB393259 SW393258:SX393259 ACS393258:ACT393259 AMO393258:AMP393259 AWK393258:AWL393259 BGG393258:BGH393259 BQC393258:BQD393259 BZY393258:BZZ393259 CJU393258:CJV393259 CTQ393258:CTR393259 DDM393258:DDN393259 DNI393258:DNJ393259 DXE393258:DXF393259 EHA393258:EHB393259 EQW393258:EQX393259 FAS393258:FAT393259 FKO393258:FKP393259 FUK393258:FUL393259 GEG393258:GEH393259 GOC393258:GOD393259 GXY393258:GXZ393259 HHU393258:HHV393259 HRQ393258:HRR393259 IBM393258:IBN393259 ILI393258:ILJ393259 IVE393258:IVF393259 JFA393258:JFB393259 JOW393258:JOX393259 JYS393258:JYT393259 KIO393258:KIP393259 KSK393258:KSL393259 LCG393258:LCH393259 LMC393258:LMD393259 LVY393258:LVZ393259 MFU393258:MFV393259 MPQ393258:MPR393259 MZM393258:MZN393259 NJI393258:NJJ393259 NTE393258:NTF393259 ODA393258:ODB393259 OMW393258:OMX393259 OWS393258:OWT393259 PGO393258:PGP393259 PQK393258:PQL393259 QAG393258:QAH393259 QKC393258:QKD393259 QTY393258:QTZ393259 RDU393258:RDV393259 RNQ393258:RNR393259 RXM393258:RXN393259 SHI393258:SHJ393259 SRE393258:SRF393259 TBA393258:TBB393259 TKW393258:TKX393259 TUS393258:TUT393259 UEO393258:UEP393259 UOK393258:UOL393259 UYG393258:UYH393259 VIC393258:VID393259 VRY393258:VRZ393259 WBU393258:WBV393259 WLQ393258:WLR393259 WVM393258:WVN393259 AH458809:AI458810 JA458794:JB458795 SW458794:SX458795 ACS458794:ACT458795 AMO458794:AMP458795 AWK458794:AWL458795 BGG458794:BGH458795 BQC458794:BQD458795 BZY458794:BZZ458795 CJU458794:CJV458795 CTQ458794:CTR458795 DDM458794:DDN458795 DNI458794:DNJ458795 DXE458794:DXF458795 EHA458794:EHB458795 EQW458794:EQX458795 FAS458794:FAT458795 FKO458794:FKP458795 FUK458794:FUL458795 GEG458794:GEH458795 GOC458794:GOD458795 GXY458794:GXZ458795 HHU458794:HHV458795 HRQ458794:HRR458795 IBM458794:IBN458795 ILI458794:ILJ458795 IVE458794:IVF458795 JFA458794:JFB458795 JOW458794:JOX458795 JYS458794:JYT458795 KIO458794:KIP458795 KSK458794:KSL458795 LCG458794:LCH458795 LMC458794:LMD458795 LVY458794:LVZ458795 MFU458794:MFV458795 MPQ458794:MPR458795 MZM458794:MZN458795 NJI458794:NJJ458795 NTE458794:NTF458795 ODA458794:ODB458795 OMW458794:OMX458795 OWS458794:OWT458795 PGO458794:PGP458795 PQK458794:PQL458795 QAG458794:QAH458795 QKC458794:QKD458795 QTY458794:QTZ458795 RDU458794:RDV458795 RNQ458794:RNR458795 RXM458794:RXN458795 SHI458794:SHJ458795 SRE458794:SRF458795 TBA458794:TBB458795 TKW458794:TKX458795 TUS458794:TUT458795 UEO458794:UEP458795 UOK458794:UOL458795 UYG458794:UYH458795 VIC458794:VID458795 VRY458794:VRZ458795 WBU458794:WBV458795 WLQ458794:WLR458795 WVM458794:WVN458795 AH524345:AI524346 JA524330:JB524331 SW524330:SX524331 ACS524330:ACT524331 AMO524330:AMP524331 AWK524330:AWL524331 BGG524330:BGH524331 BQC524330:BQD524331 BZY524330:BZZ524331 CJU524330:CJV524331 CTQ524330:CTR524331 DDM524330:DDN524331 DNI524330:DNJ524331 DXE524330:DXF524331 EHA524330:EHB524331 EQW524330:EQX524331 FAS524330:FAT524331 FKO524330:FKP524331 FUK524330:FUL524331 GEG524330:GEH524331 GOC524330:GOD524331 GXY524330:GXZ524331 HHU524330:HHV524331 HRQ524330:HRR524331 IBM524330:IBN524331 ILI524330:ILJ524331 IVE524330:IVF524331 JFA524330:JFB524331 JOW524330:JOX524331 JYS524330:JYT524331 KIO524330:KIP524331 KSK524330:KSL524331 LCG524330:LCH524331 LMC524330:LMD524331 LVY524330:LVZ524331 MFU524330:MFV524331 MPQ524330:MPR524331 MZM524330:MZN524331 NJI524330:NJJ524331 NTE524330:NTF524331 ODA524330:ODB524331 OMW524330:OMX524331 OWS524330:OWT524331 PGO524330:PGP524331 PQK524330:PQL524331 QAG524330:QAH524331 QKC524330:QKD524331 QTY524330:QTZ524331 RDU524330:RDV524331 RNQ524330:RNR524331 RXM524330:RXN524331 SHI524330:SHJ524331 SRE524330:SRF524331 TBA524330:TBB524331 TKW524330:TKX524331 TUS524330:TUT524331 UEO524330:UEP524331 UOK524330:UOL524331 UYG524330:UYH524331 VIC524330:VID524331 VRY524330:VRZ524331 WBU524330:WBV524331 WLQ524330:WLR524331 WVM524330:WVN524331 AH589881:AI589882 JA589866:JB589867 SW589866:SX589867 ACS589866:ACT589867 AMO589866:AMP589867 AWK589866:AWL589867 BGG589866:BGH589867 BQC589866:BQD589867 BZY589866:BZZ589867 CJU589866:CJV589867 CTQ589866:CTR589867 DDM589866:DDN589867 DNI589866:DNJ589867 DXE589866:DXF589867 EHA589866:EHB589867 EQW589866:EQX589867 FAS589866:FAT589867 FKO589866:FKP589867 FUK589866:FUL589867 GEG589866:GEH589867 GOC589866:GOD589867 GXY589866:GXZ589867 HHU589866:HHV589867 HRQ589866:HRR589867 IBM589866:IBN589867 ILI589866:ILJ589867 IVE589866:IVF589867 JFA589866:JFB589867 JOW589866:JOX589867 JYS589866:JYT589867 KIO589866:KIP589867 KSK589866:KSL589867 LCG589866:LCH589867 LMC589866:LMD589867 LVY589866:LVZ589867 MFU589866:MFV589867 MPQ589866:MPR589867 MZM589866:MZN589867 NJI589866:NJJ589867 NTE589866:NTF589867 ODA589866:ODB589867 OMW589866:OMX589867 OWS589866:OWT589867 PGO589866:PGP589867 PQK589866:PQL589867 QAG589866:QAH589867 QKC589866:QKD589867 QTY589866:QTZ589867 RDU589866:RDV589867 RNQ589866:RNR589867 RXM589866:RXN589867 SHI589866:SHJ589867 SRE589866:SRF589867 TBA589866:TBB589867 TKW589866:TKX589867 TUS589866:TUT589867 UEO589866:UEP589867 UOK589866:UOL589867 UYG589866:UYH589867 VIC589866:VID589867 VRY589866:VRZ589867 WBU589866:WBV589867 WLQ589866:WLR589867 WVM589866:WVN589867 AH655417:AI655418 JA655402:JB655403 SW655402:SX655403 ACS655402:ACT655403 AMO655402:AMP655403 AWK655402:AWL655403 BGG655402:BGH655403 BQC655402:BQD655403 BZY655402:BZZ655403 CJU655402:CJV655403 CTQ655402:CTR655403 DDM655402:DDN655403 DNI655402:DNJ655403 DXE655402:DXF655403 EHA655402:EHB655403 EQW655402:EQX655403 FAS655402:FAT655403 FKO655402:FKP655403 FUK655402:FUL655403 GEG655402:GEH655403 GOC655402:GOD655403 GXY655402:GXZ655403 HHU655402:HHV655403 HRQ655402:HRR655403 IBM655402:IBN655403 ILI655402:ILJ655403 IVE655402:IVF655403 JFA655402:JFB655403 JOW655402:JOX655403 JYS655402:JYT655403 KIO655402:KIP655403 KSK655402:KSL655403 LCG655402:LCH655403 LMC655402:LMD655403 LVY655402:LVZ655403 MFU655402:MFV655403 MPQ655402:MPR655403 MZM655402:MZN655403 NJI655402:NJJ655403 NTE655402:NTF655403 ODA655402:ODB655403 OMW655402:OMX655403 OWS655402:OWT655403 PGO655402:PGP655403 PQK655402:PQL655403 QAG655402:QAH655403 QKC655402:QKD655403 QTY655402:QTZ655403 RDU655402:RDV655403 RNQ655402:RNR655403 RXM655402:RXN655403 SHI655402:SHJ655403 SRE655402:SRF655403 TBA655402:TBB655403 TKW655402:TKX655403 TUS655402:TUT655403 UEO655402:UEP655403 UOK655402:UOL655403 UYG655402:UYH655403 VIC655402:VID655403 VRY655402:VRZ655403 WBU655402:WBV655403 WLQ655402:WLR655403 WVM655402:WVN655403 AH720953:AI720954 JA720938:JB720939 SW720938:SX720939 ACS720938:ACT720939 AMO720938:AMP720939 AWK720938:AWL720939 BGG720938:BGH720939 BQC720938:BQD720939 BZY720938:BZZ720939 CJU720938:CJV720939 CTQ720938:CTR720939 DDM720938:DDN720939 DNI720938:DNJ720939 DXE720938:DXF720939 EHA720938:EHB720939 EQW720938:EQX720939 FAS720938:FAT720939 FKO720938:FKP720939 FUK720938:FUL720939 GEG720938:GEH720939 GOC720938:GOD720939 GXY720938:GXZ720939 HHU720938:HHV720939 HRQ720938:HRR720939 IBM720938:IBN720939 ILI720938:ILJ720939 IVE720938:IVF720939 JFA720938:JFB720939 JOW720938:JOX720939 JYS720938:JYT720939 KIO720938:KIP720939 KSK720938:KSL720939 LCG720938:LCH720939 LMC720938:LMD720939 LVY720938:LVZ720939 MFU720938:MFV720939 MPQ720938:MPR720939 MZM720938:MZN720939 NJI720938:NJJ720939 NTE720938:NTF720939 ODA720938:ODB720939 OMW720938:OMX720939 OWS720938:OWT720939 PGO720938:PGP720939 PQK720938:PQL720939 QAG720938:QAH720939 QKC720938:QKD720939 QTY720938:QTZ720939 RDU720938:RDV720939 RNQ720938:RNR720939 RXM720938:RXN720939 SHI720938:SHJ720939 SRE720938:SRF720939 TBA720938:TBB720939 TKW720938:TKX720939 TUS720938:TUT720939 UEO720938:UEP720939 UOK720938:UOL720939 UYG720938:UYH720939 VIC720938:VID720939 VRY720938:VRZ720939 WBU720938:WBV720939 WLQ720938:WLR720939 WVM720938:WVN720939 AH786489:AI786490 JA786474:JB786475 SW786474:SX786475 ACS786474:ACT786475 AMO786474:AMP786475 AWK786474:AWL786475 BGG786474:BGH786475 BQC786474:BQD786475 BZY786474:BZZ786475 CJU786474:CJV786475 CTQ786474:CTR786475 DDM786474:DDN786475 DNI786474:DNJ786475 DXE786474:DXF786475 EHA786474:EHB786475 EQW786474:EQX786475 FAS786474:FAT786475 FKO786474:FKP786475 FUK786474:FUL786475 GEG786474:GEH786475 GOC786474:GOD786475 GXY786474:GXZ786475 HHU786474:HHV786475 HRQ786474:HRR786475 IBM786474:IBN786475 ILI786474:ILJ786475 IVE786474:IVF786475 JFA786474:JFB786475 JOW786474:JOX786475 JYS786474:JYT786475 KIO786474:KIP786475 KSK786474:KSL786475 LCG786474:LCH786475 LMC786474:LMD786475 LVY786474:LVZ786475 MFU786474:MFV786475 MPQ786474:MPR786475 MZM786474:MZN786475 NJI786474:NJJ786475 NTE786474:NTF786475 ODA786474:ODB786475 OMW786474:OMX786475 OWS786474:OWT786475 PGO786474:PGP786475 PQK786474:PQL786475 QAG786474:QAH786475 QKC786474:QKD786475 QTY786474:QTZ786475 RDU786474:RDV786475 RNQ786474:RNR786475 RXM786474:RXN786475 SHI786474:SHJ786475 SRE786474:SRF786475 TBA786474:TBB786475 TKW786474:TKX786475 TUS786474:TUT786475 UEO786474:UEP786475 UOK786474:UOL786475 UYG786474:UYH786475 VIC786474:VID786475 VRY786474:VRZ786475 WBU786474:WBV786475 WLQ786474:WLR786475 WVM786474:WVN786475 AH852025:AI852026 JA852010:JB852011 SW852010:SX852011 ACS852010:ACT852011 AMO852010:AMP852011 AWK852010:AWL852011 BGG852010:BGH852011 BQC852010:BQD852011 BZY852010:BZZ852011 CJU852010:CJV852011 CTQ852010:CTR852011 DDM852010:DDN852011 DNI852010:DNJ852011 DXE852010:DXF852011 EHA852010:EHB852011 EQW852010:EQX852011 FAS852010:FAT852011 FKO852010:FKP852011 FUK852010:FUL852011 GEG852010:GEH852011 GOC852010:GOD852011 GXY852010:GXZ852011 HHU852010:HHV852011 HRQ852010:HRR852011 IBM852010:IBN852011 ILI852010:ILJ852011 IVE852010:IVF852011 JFA852010:JFB852011 JOW852010:JOX852011 JYS852010:JYT852011 KIO852010:KIP852011 KSK852010:KSL852011 LCG852010:LCH852011 LMC852010:LMD852011 LVY852010:LVZ852011 MFU852010:MFV852011 MPQ852010:MPR852011 MZM852010:MZN852011 NJI852010:NJJ852011 NTE852010:NTF852011 ODA852010:ODB852011 OMW852010:OMX852011 OWS852010:OWT852011 PGO852010:PGP852011 PQK852010:PQL852011 QAG852010:QAH852011 QKC852010:QKD852011 QTY852010:QTZ852011 RDU852010:RDV852011 RNQ852010:RNR852011 RXM852010:RXN852011 SHI852010:SHJ852011 SRE852010:SRF852011 TBA852010:TBB852011 TKW852010:TKX852011 TUS852010:TUT852011 UEO852010:UEP852011 UOK852010:UOL852011 UYG852010:UYH852011 VIC852010:VID852011 VRY852010:VRZ852011 WBU852010:WBV852011 WLQ852010:WLR852011 WVM852010:WVN852011 AH917561:AI917562 JA917546:JB917547 SW917546:SX917547 ACS917546:ACT917547 AMO917546:AMP917547 AWK917546:AWL917547 BGG917546:BGH917547 BQC917546:BQD917547 BZY917546:BZZ917547 CJU917546:CJV917547 CTQ917546:CTR917547 DDM917546:DDN917547 DNI917546:DNJ917547 DXE917546:DXF917547 EHA917546:EHB917547 EQW917546:EQX917547 FAS917546:FAT917547 FKO917546:FKP917547 FUK917546:FUL917547 GEG917546:GEH917547 GOC917546:GOD917547 GXY917546:GXZ917547 HHU917546:HHV917547 HRQ917546:HRR917547 IBM917546:IBN917547 ILI917546:ILJ917547 IVE917546:IVF917547 JFA917546:JFB917547 JOW917546:JOX917547 JYS917546:JYT917547 KIO917546:KIP917547 KSK917546:KSL917547 LCG917546:LCH917547 LMC917546:LMD917547 LVY917546:LVZ917547 MFU917546:MFV917547 MPQ917546:MPR917547 MZM917546:MZN917547 NJI917546:NJJ917547 NTE917546:NTF917547 ODA917546:ODB917547 OMW917546:OMX917547 OWS917546:OWT917547 PGO917546:PGP917547 PQK917546:PQL917547 QAG917546:QAH917547 QKC917546:QKD917547 QTY917546:QTZ917547 RDU917546:RDV917547 RNQ917546:RNR917547 RXM917546:RXN917547 SHI917546:SHJ917547 SRE917546:SRF917547 TBA917546:TBB917547 TKW917546:TKX917547 TUS917546:TUT917547 UEO917546:UEP917547 UOK917546:UOL917547 UYG917546:UYH917547 VIC917546:VID917547 VRY917546:VRZ917547 WBU917546:WBV917547 WLQ917546:WLR917547 WVM917546:WVN917547 AH983097:AI983098 JA983082:JB983083 SW983082:SX983083 ACS983082:ACT983083 AMO983082:AMP983083 AWK983082:AWL983083 BGG983082:BGH983083 BQC983082:BQD983083 BZY983082:BZZ983083 CJU983082:CJV983083 CTQ983082:CTR983083 DDM983082:DDN983083 DNI983082:DNJ983083 DXE983082:DXF983083 EHA983082:EHB983083 EQW983082:EQX983083 FAS983082:FAT983083 FKO983082:FKP983083 FUK983082:FUL983083 GEG983082:GEH983083 GOC983082:GOD983083 GXY983082:GXZ983083 HHU983082:HHV983083 HRQ983082:HRR983083 IBM983082:IBN983083 ILI983082:ILJ983083 IVE983082:IVF983083 JFA983082:JFB983083 JOW983082:JOX983083 JYS983082:JYT983083 KIO983082:KIP983083 KSK983082:KSL983083 LCG983082:LCH983083 LMC983082:LMD983083 LVY983082:LVZ983083 MFU983082:MFV983083 MPQ983082:MPR983083 MZM983082:MZN983083 NJI983082:NJJ983083 NTE983082:NTF983083 ODA983082:ODB983083 OMW983082:OMX983083 OWS983082:OWT983083 PGO983082:PGP983083 PQK983082:PQL983083 QAG983082:QAH983083 QKC983082:QKD983083 QTY983082:QTZ983083 RDU983082:RDV983083 RNQ983082:RNR983083 RXM983082:RXN983083 SHI983082:SHJ983083 SRE983082:SRF983083 TBA983082:TBB983083 TKW983082:TKX983083 TUS983082:TUT983083 UEO983082:UEP983083 UOK983082:UOL983083 UYG983082:UYH983083 VIC983082:VID983083 VRY983082:VRZ983083 WBU983082:WBV983083 WLQ983082:WLR983083" xr:uid="{00000000-0002-0000-0A00-000001000000}">
      <formula1>"適,不適,非該当"</formula1>
    </dataValidation>
    <dataValidation type="list" allowBlank="1" showInputMessage="1" showErrorMessage="1" prompt="設置する施設等の所在地が_x000a_①川崎市内のみに所在→川崎市_x000a_②神奈川県内の複数の市町村に所在→神奈川県_x000a_③複数の都道府県に所在→こども家庭庁" sqref="AH89:AI90" xr:uid="{00000000-0002-0000-0A00-000002000000}">
      <formula1>"川崎市,川崎市以外"</formula1>
    </dataValidation>
    <dataValidation type="list" allowBlank="1" showInputMessage="1" prompt="子ども・子育て支援法に基づき、平成27年4月1日から、特定教育・保育施設の設置者及び特定地域型保育事業者は、法令遵守等の業務管理体制の整備が義務付けられ、その届出をすることとされています。" sqref="AH87:AI88" xr:uid="{00000000-0002-0000-0A00-000003000000}">
      <formula1>"適,不適,非該当"</formula1>
    </dataValidation>
  </dataValidations>
  <pageMargins left="0.70866141732283472" right="0.70866141732283472" top="0.74803149606299213" bottom="0.74803149606299213" header="0.31496062992125984" footer="0.31496062992125984"/>
  <pageSetup paperSize="9" orientation="portrait" r:id="rId1"/>
  <rowBreaks count="2" manualBreakCount="2">
    <brk id="45" max="16383" man="1"/>
    <brk id="85" max="34"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4000000}">
          <x14:formula1>
            <xm:f>"適,不適,非該当"</xm:f>
          </x14:formula1>
          <xm:sqref>AH91:AI92 AH30:AI40 WKO19:WKP23 AH43 AH7 AH5 AH55 AH96 WLQ81 AH93 AH65600 JA65585 SW65585 ACS65585 AMO65585 AWK65585 BGG65585 BQC65585 BZY65585 CJU65585 CTQ65585 DDM65585 DNI65585 DXE65585 EHA65585 EQW65585 FAS65585 FKO65585 FUK65585 GEG65585 GOC65585 GXY65585 HHU65585 HRQ65585 IBM65585 ILI65585 IVE65585 JFA65585 JOW65585 JYS65585 KIO65585 KSK65585 LCG65585 LMC65585 LVY65585 MFU65585 MPQ65585 MZM65585 NJI65585 NTE65585 ODA65585 OMW65585 OWS65585 PGO65585 PQK65585 QAG65585 QKC65585 QTY65585 RDU65585 RNQ65585 RXM65585 SHI65585 SRE65585 TBA65585 TKW65585 TUS65585 UEO65585 UOK65585 UYG65585 VIC65585 VRY65585 WBU65585 WLQ65585 WVM65585 AH131136 JA131121 SW131121 ACS131121 AMO131121 AWK131121 BGG131121 BQC131121 BZY131121 CJU131121 CTQ131121 DDM131121 DNI131121 DXE131121 EHA131121 EQW131121 FAS131121 FKO131121 FUK131121 GEG131121 GOC131121 GXY131121 HHU131121 HRQ131121 IBM131121 ILI131121 IVE131121 JFA131121 JOW131121 JYS131121 KIO131121 KSK131121 LCG131121 LMC131121 LVY131121 MFU131121 MPQ131121 MZM131121 NJI131121 NTE131121 ODA131121 OMW131121 OWS131121 PGO131121 PQK131121 QAG131121 QKC131121 QTY131121 RDU131121 RNQ131121 RXM131121 SHI131121 SRE131121 TBA131121 TKW131121 TUS131121 UEO131121 UOK131121 UYG131121 VIC131121 VRY131121 WBU131121 WLQ131121 WVM131121 AH196672 JA196657 SW196657 ACS196657 AMO196657 AWK196657 BGG196657 BQC196657 BZY196657 CJU196657 CTQ196657 DDM196657 DNI196657 DXE196657 EHA196657 EQW196657 FAS196657 FKO196657 FUK196657 GEG196657 GOC196657 GXY196657 HHU196657 HRQ196657 IBM196657 ILI196657 IVE196657 JFA196657 JOW196657 JYS196657 KIO196657 KSK196657 LCG196657 LMC196657 LVY196657 MFU196657 MPQ196657 MZM196657 NJI196657 NTE196657 ODA196657 OMW196657 OWS196657 PGO196657 PQK196657 QAG196657 QKC196657 QTY196657 RDU196657 RNQ196657 RXM196657 SHI196657 SRE196657 TBA196657 TKW196657 TUS196657 UEO196657 UOK196657 UYG196657 VIC196657 VRY196657 WBU196657 WLQ196657 WVM196657 AH262208 JA262193 SW262193 ACS262193 AMO262193 AWK262193 BGG262193 BQC262193 BZY262193 CJU262193 CTQ262193 DDM262193 DNI262193 DXE262193 EHA262193 EQW262193 FAS262193 FKO262193 FUK262193 GEG262193 GOC262193 GXY262193 HHU262193 HRQ262193 IBM262193 ILI262193 IVE262193 JFA262193 JOW262193 JYS262193 KIO262193 KSK262193 LCG262193 LMC262193 LVY262193 MFU262193 MPQ262193 MZM262193 NJI262193 NTE262193 ODA262193 OMW262193 OWS262193 PGO262193 PQK262193 QAG262193 QKC262193 QTY262193 RDU262193 RNQ262193 RXM262193 SHI262193 SRE262193 TBA262193 TKW262193 TUS262193 UEO262193 UOK262193 UYG262193 VIC262193 VRY262193 WBU262193 WLQ262193 WVM262193 AH327744 JA327729 SW327729 ACS327729 AMO327729 AWK327729 BGG327729 BQC327729 BZY327729 CJU327729 CTQ327729 DDM327729 DNI327729 DXE327729 EHA327729 EQW327729 FAS327729 FKO327729 FUK327729 GEG327729 GOC327729 GXY327729 HHU327729 HRQ327729 IBM327729 ILI327729 IVE327729 JFA327729 JOW327729 JYS327729 KIO327729 KSK327729 LCG327729 LMC327729 LVY327729 MFU327729 MPQ327729 MZM327729 NJI327729 NTE327729 ODA327729 OMW327729 OWS327729 PGO327729 PQK327729 QAG327729 QKC327729 QTY327729 RDU327729 RNQ327729 RXM327729 SHI327729 SRE327729 TBA327729 TKW327729 TUS327729 UEO327729 UOK327729 UYG327729 VIC327729 VRY327729 WBU327729 WLQ327729 WVM327729 AH393280 JA393265 SW393265 ACS393265 AMO393265 AWK393265 BGG393265 BQC393265 BZY393265 CJU393265 CTQ393265 DDM393265 DNI393265 DXE393265 EHA393265 EQW393265 FAS393265 FKO393265 FUK393265 GEG393265 GOC393265 GXY393265 HHU393265 HRQ393265 IBM393265 ILI393265 IVE393265 JFA393265 JOW393265 JYS393265 KIO393265 KSK393265 LCG393265 LMC393265 LVY393265 MFU393265 MPQ393265 MZM393265 NJI393265 NTE393265 ODA393265 OMW393265 OWS393265 PGO393265 PQK393265 QAG393265 QKC393265 QTY393265 RDU393265 RNQ393265 RXM393265 SHI393265 SRE393265 TBA393265 TKW393265 TUS393265 UEO393265 UOK393265 UYG393265 VIC393265 VRY393265 WBU393265 WLQ393265 WVM393265 AH458816 JA458801 SW458801 ACS458801 AMO458801 AWK458801 BGG458801 BQC458801 BZY458801 CJU458801 CTQ458801 DDM458801 DNI458801 DXE458801 EHA458801 EQW458801 FAS458801 FKO458801 FUK458801 GEG458801 GOC458801 GXY458801 HHU458801 HRQ458801 IBM458801 ILI458801 IVE458801 JFA458801 JOW458801 JYS458801 KIO458801 KSK458801 LCG458801 LMC458801 LVY458801 MFU458801 MPQ458801 MZM458801 NJI458801 NTE458801 ODA458801 OMW458801 OWS458801 PGO458801 PQK458801 QAG458801 QKC458801 QTY458801 RDU458801 RNQ458801 RXM458801 SHI458801 SRE458801 TBA458801 TKW458801 TUS458801 UEO458801 UOK458801 UYG458801 VIC458801 VRY458801 WBU458801 WLQ458801 WVM458801 AH524352 JA524337 SW524337 ACS524337 AMO524337 AWK524337 BGG524337 BQC524337 BZY524337 CJU524337 CTQ524337 DDM524337 DNI524337 DXE524337 EHA524337 EQW524337 FAS524337 FKO524337 FUK524337 GEG524337 GOC524337 GXY524337 HHU524337 HRQ524337 IBM524337 ILI524337 IVE524337 JFA524337 JOW524337 JYS524337 KIO524337 KSK524337 LCG524337 LMC524337 LVY524337 MFU524337 MPQ524337 MZM524337 NJI524337 NTE524337 ODA524337 OMW524337 OWS524337 PGO524337 PQK524337 QAG524337 QKC524337 QTY524337 RDU524337 RNQ524337 RXM524337 SHI524337 SRE524337 TBA524337 TKW524337 TUS524337 UEO524337 UOK524337 UYG524337 VIC524337 VRY524337 WBU524337 WLQ524337 WVM524337 AH589888 JA589873 SW589873 ACS589873 AMO589873 AWK589873 BGG589873 BQC589873 BZY589873 CJU589873 CTQ589873 DDM589873 DNI589873 DXE589873 EHA589873 EQW589873 FAS589873 FKO589873 FUK589873 GEG589873 GOC589873 GXY589873 HHU589873 HRQ589873 IBM589873 ILI589873 IVE589873 JFA589873 JOW589873 JYS589873 KIO589873 KSK589873 LCG589873 LMC589873 LVY589873 MFU589873 MPQ589873 MZM589873 NJI589873 NTE589873 ODA589873 OMW589873 OWS589873 PGO589873 PQK589873 QAG589873 QKC589873 QTY589873 RDU589873 RNQ589873 RXM589873 SHI589873 SRE589873 TBA589873 TKW589873 TUS589873 UEO589873 UOK589873 UYG589873 VIC589873 VRY589873 WBU589873 WLQ589873 WVM589873 AH655424 JA655409 SW655409 ACS655409 AMO655409 AWK655409 BGG655409 BQC655409 BZY655409 CJU655409 CTQ655409 DDM655409 DNI655409 DXE655409 EHA655409 EQW655409 FAS655409 FKO655409 FUK655409 GEG655409 GOC655409 GXY655409 HHU655409 HRQ655409 IBM655409 ILI655409 IVE655409 JFA655409 JOW655409 JYS655409 KIO655409 KSK655409 LCG655409 LMC655409 LVY655409 MFU655409 MPQ655409 MZM655409 NJI655409 NTE655409 ODA655409 OMW655409 OWS655409 PGO655409 PQK655409 QAG655409 QKC655409 QTY655409 RDU655409 RNQ655409 RXM655409 SHI655409 SRE655409 TBA655409 TKW655409 TUS655409 UEO655409 UOK655409 UYG655409 VIC655409 VRY655409 WBU655409 WLQ655409 WVM655409 AH720960 JA720945 SW720945 ACS720945 AMO720945 AWK720945 BGG720945 BQC720945 BZY720945 CJU720945 CTQ720945 DDM720945 DNI720945 DXE720945 EHA720945 EQW720945 FAS720945 FKO720945 FUK720945 GEG720945 GOC720945 GXY720945 HHU720945 HRQ720945 IBM720945 ILI720945 IVE720945 JFA720945 JOW720945 JYS720945 KIO720945 KSK720945 LCG720945 LMC720945 LVY720945 MFU720945 MPQ720945 MZM720945 NJI720945 NTE720945 ODA720945 OMW720945 OWS720945 PGO720945 PQK720945 QAG720945 QKC720945 QTY720945 RDU720945 RNQ720945 RXM720945 SHI720945 SRE720945 TBA720945 TKW720945 TUS720945 UEO720945 UOK720945 UYG720945 VIC720945 VRY720945 WBU720945 WLQ720945 WVM720945 AH786496 JA786481 SW786481 ACS786481 AMO786481 AWK786481 BGG786481 BQC786481 BZY786481 CJU786481 CTQ786481 DDM786481 DNI786481 DXE786481 EHA786481 EQW786481 FAS786481 FKO786481 FUK786481 GEG786481 GOC786481 GXY786481 HHU786481 HRQ786481 IBM786481 ILI786481 IVE786481 JFA786481 JOW786481 JYS786481 KIO786481 KSK786481 LCG786481 LMC786481 LVY786481 MFU786481 MPQ786481 MZM786481 NJI786481 NTE786481 ODA786481 OMW786481 OWS786481 PGO786481 PQK786481 QAG786481 QKC786481 QTY786481 RDU786481 RNQ786481 RXM786481 SHI786481 SRE786481 TBA786481 TKW786481 TUS786481 UEO786481 UOK786481 UYG786481 VIC786481 VRY786481 WBU786481 WLQ786481 WVM786481 AH852032 JA852017 SW852017 ACS852017 AMO852017 AWK852017 BGG852017 BQC852017 BZY852017 CJU852017 CTQ852017 DDM852017 DNI852017 DXE852017 EHA852017 EQW852017 FAS852017 FKO852017 FUK852017 GEG852017 GOC852017 GXY852017 HHU852017 HRQ852017 IBM852017 ILI852017 IVE852017 JFA852017 JOW852017 JYS852017 KIO852017 KSK852017 LCG852017 LMC852017 LVY852017 MFU852017 MPQ852017 MZM852017 NJI852017 NTE852017 ODA852017 OMW852017 OWS852017 PGO852017 PQK852017 QAG852017 QKC852017 QTY852017 RDU852017 RNQ852017 RXM852017 SHI852017 SRE852017 TBA852017 TKW852017 TUS852017 UEO852017 UOK852017 UYG852017 VIC852017 VRY852017 WBU852017 WLQ852017 WVM852017 AH917568 JA917553 SW917553 ACS917553 AMO917553 AWK917553 BGG917553 BQC917553 BZY917553 CJU917553 CTQ917553 DDM917553 DNI917553 DXE917553 EHA917553 EQW917553 FAS917553 FKO917553 FUK917553 GEG917553 GOC917553 GXY917553 HHU917553 HRQ917553 IBM917553 ILI917553 IVE917553 JFA917553 JOW917553 JYS917553 KIO917553 KSK917553 LCG917553 LMC917553 LVY917553 MFU917553 MPQ917553 MZM917553 NJI917553 NTE917553 ODA917553 OMW917553 OWS917553 PGO917553 PQK917553 QAG917553 QKC917553 QTY917553 RDU917553 RNQ917553 RXM917553 SHI917553 SRE917553 TBA917553 TKW917553 TUS917553 UEO917553 UOK917553 UYG917553 VIC917553 VRY917553 WBU917553 WLQ917553 WVM917553 AH983104 JA983089 SW983089 ACS983089 AMO983089 AWK983089 BGG983089 BQC983089 BZY983089 CJU983089 CTQ983089 DDM983089 DNI983089 DXE983089 EHA983089 EQW983089 FAS983089 FKO983089 FUK983089 GEG983089 GOC983089 GXY983089 HHU983089 HRQ983089 IBM983089 ILI983089 IVE983089 JFA983089 JOW983089 JYS983089 KIO983089 KSK983089 LCG983089 LMC983089 LVY983089 MFU983089 MPQ983089 MZM983089 NJI983089 NTE983089 ODA983089 OMW983089 OWS983089 PGO983089 PQK983089 QAG983089 QKC983089 QTY983089 RDU983089 RNQ983089 RXM983089 SHI983089 SRE983089 TBA983089 TKW983089 TUS983089 UEO983089 UOK983089 UYG983089 VIC983089 VRY983089 WBU983089 WLQ983089 WVM983089 AH105:AI105 JA90:JB90 SW90:SX90 ACS90:ACT90 AMO90:AMP90 AWK90:AWL90 BGG90:BGH90 BQC90:BQD90 BZY90:BZZ90 CJU90:CJV90 CTQ90:CTR90 DDM90:DDN90 DNI90:DNJ90 DXE90:DXF90 EHA90:EHB90 EQW90:EQX90 FAS90:FAT90 FKO90:FKP90 FUK90:FUL90 GEG90:GEH90 GOC90:GOD90 GXY90:GXZ90 HHU90:HHV90 HRQ90:HRR90 IBM90:IBN90 ILI90:ILJ90 IVE90:IVF90 JFA90:JFB90 JOW90:JOX90 JYS90:JYT90 KIO90:KIP90 KSK90:KSL90 LCG90:LCH90 LMC90:LMD90 LVY90:LVZ90 MFU90:MFV90 MPQ90:MPR90 MZM90:MZN90 NJI90:NJJ90 NTE90:NTF90 ODA90:ODB90 OMW90:OMX90 OWS90:OWT90 PGO90:PGP90 PQK90:PQL90 QAG90:QAH90 QKC90:QKD90 QTY90:QTZ90 RDU90:RDV90 RNQ90:RNR90 RXM90:RXN90 SHI90:SHJ90 SRE90:SRF90 TBA90:TBB90 TKW90:TKX90 TUS90:TUT90 UEO90:UEP90 UOK90:UOL90 UYG90:UYH90 VIC90:VID90 VRY90:VRZ90 WBU90:WBV90 WLQ90:WLR90 WVM90:WVN90 AH65641:AI65641 JA65626:JB65626 SW65626:SX65626 ACS65626:ACT65626 AMO65626:AMP65626 AWK65626:AWL65626 BGG65626:BGH65626 BQC65626:BQD65626 BZY65626:BZZ65626 CJU65626:CJV65626 CTQ65626:CTR65626 DDM65626:DDN65626 DNI65626:DNJ65626 DXE65626:DXF65626 EHA65626:EHB65626 EQW65626:EQX65626 FAS65626:FAT65626 FKO65626:FKP65626 FUK65626:FUL65626 GEG65626:GEH65626 GOC65626:GOD65626 GXY65626:GXZ65626 HHU65626:HHV65626 HRQ65626:HRR65626 IBM65626:IBN65626 ILI65626:ILJ65626 IVE65626:IVF65626 JFA65626:JFB65626 JOW65626:JOX65626 JYS65626:JYT65626 KIO65626:KIP65626 KSK65626:KSL65626 LCG65626:LCH65626 LMC65626:LMD65626 LVY65626:LVZ65626 MFU65626:MFV65626 MPQ65626:MPR65626 MZM65626:MZN65626 NJI65626:NJJ65626 NTE65626:NTF65626 ODA65626:ODB65626 OMW65626:OMX65626 OWS65626:OWT65626 PGO65626:PGP65626 PQK65626:PQL65626 QAG65626:QAH65626 QKC65626:QKD65626 QTY65626:QTZ65626 RDU65626:RDV65626 RNQ65626:RNR65626 RXM65626:RXN65626 SHI65626:SHJ65626 SRE65626:SRF65626 TBA65626:TBB65626 TKW65626:TKX65626 TUS65626:TUT65626 UEO65626:UEP65626 UOK65626:UOL65626 UYG65626:UYH65626 VIC65626:VID65626 VRY65626:VRZ65626 WBU65626:WBV65626 WLQ65626:WLR65626 WVM65626:WVN65626 AH131177:AI131177 JA131162:JB131162 SW131162:SX131162 ACS131162:ACT131162 AMO131162:AMP131162 AWK131162:AWL131162 BGG131162:BGH131162 BQC131162:BQD131162 BZY131162:BZZ131162 CJU131162:CJV131162 CTQ131162:CTR131162 DDM131162:DDN131162 DNI131162:DNJ131162 DXE131162:DXF131162 EHA131162:EHB131162 EQW131162:EQX131162 FAS131162:FAT131162 FKO131162:FKP131162 FUK131162:FUL131162 GEG131162:GEH131162 GOC131162:GOD131162 GXY131162:GXZ131162 HHU131162:HHV131162 HRQ131162:HRR131162 IBM131162:IBN131162 ILI131162:ILJ131162 IVE131162:IVF131162 JFA131162:JFB131162 JOW131162:JOX131162 JYS131162:JYT131162 KIO131162:KIP131162 KSK131162:KSL131162 LCG131162:LCH131162 LMC131162:LMD131162 LVY131162:LVZ131162 MFU131162:MFV131162 MPQ131162:MPR131162 MZM131162:MZN131162 NJI131162:NJJ131162 NTE131162:NTF131162 ODA131162:ODB131162 OMW131162:OMX131162 OWS131162:OWT131162 PGO131162:PGP131162 PQK131162:PQL131162 QAG131162:QAH131162 QKC131162:QKD131162 QTY131162:QTZ131162 RDU131162:RDV131162 RNQ131162:RNR131162 RXM131162:RXN131162 SHI131162:SHJ131162 SRE131162:SRF131162 TBA131162:TBB131162 TKW131162:TKX131162 TUS131162:TUT131162 UEO131162:UEP131162 UOK131162:UOL131162 UYG131162:UYH131162 VIC131162:VID131162 VRY131162:VRZ131162 WBU131162:WBV131162 WLQ131162:WLR131162 WVM131162:WVN131162 AH196713:AI196713 JA196698:JB196698 SW196698:SX196698 ACS196698:ACT196698 AMO196698:AMP196698 AWK196698:AWL196698 BGG196698:BGH196698 BQC196698:BQD196698 BZY196698:BZZ196698 CJU196698:CJV196698 CTQ196698:CTR196698 DDM196698:DDN196698 DNI196698:DNJ196698 DXE196698:DXF196698 EHA196698:EHB196698 EQW196698:EQX196698 FAS196698:FAT196698 FKO196698:FKP196698 FUK196698:FUL196698 GEG196698:GEH196698 GOC196698:GOD196698 GXY196698:GXZ196698 HHU196698:HHV196698 HRQ196698:HRR196698 IBM196698:IBN196698 ILI196698:ILJ196698 IVE196698:IVF196698 JFA196698:JFB196698 JOW196698:JOX196698 JYS196698:JYT196698 KIO196698:KIP196698 KSK196698:KSL196698 LCG196698:LCH196698 LMC196698:LMD196698 LVY196698:LVZ196698 MFU196698:MFV196698 MPQ196698:MPR196698 MZM196698:MZN196698 NJI196698:NJJ196698 NTE196698:NTF196698 ODA196698:ODB196698 OMW196698:OMX196698 OWS196698:OWT196698 PGO196698:PGP196698 PQK196698:PQL196698 QAG196698:QAH196698 QKC196698:QKD196698 QTY196698:QTZ196698 RDU196698:RDV196698 RNQ196698:RNR196698 RXM196698:RXN196698 SHI196698:SHJ196698 SRE196698:SRF196698 TBA196698:TBB196698 TKW196698:TKX196698 TUS196698:TUT196698 UEO196698:UEP196698 UOK196698:UOL196698 UYG196698:UYH196698 VIC196698:VID196698 VRY196698:VRZ196698 WBU196698:WBV196698 WLQ196698:WLR196698 WVM196698:WVN196698 AH262249:AI262249 JA262234:JB262234 SW262234:SX262234 ACS262234:ACT262234 AMO262234:AMP262234 AWK262234:AWL262234 BGG262234:BGH262234 BQC262234:BQD262234 BZY262234:BZZ262234 CJU262234:CJV262234 CTQ262234:CTR262234 DDM262234:DDN262234 DNI262234:DNJ262234 DXE262234:DXF262234 EHA262234:EHB262234 EQW262234:EQX262234 FAS262234:FAT262234 FKO262234:FKP262234 FUK262234:FUL262234 GEG262234:GEH262234 GOC262234:GOD262234 GXY262234:GXZ262234 HHU262234:HHV262234 HRQ262234:HRR262234 IBM262234:IBN262234 ILI262234:ILJ262234 IVE262234:IVF262234 JFA262234:JFB262234 JOW262234:JOX262234 JYS262234:JYT262234 KIO262234:KIP262234 KSK262234:KSL262234 LCG262234:LCH262234 LMC262234:LMD262234 LVY262234:LVZ262234 MFU262234:MFV262234 MPQ262234:MPR262234 MZM262234:MZN262234 NJI262234:NJJ262234 NTE262234:NTF262234 ODA262234:ODB262234 OMW262234:OMX262234 OWS262234:OWT262234 PGO262234:PGP262234 PQK262234:PQL262234 QAG262234:QAH262234 QKC262234:QKD262234 QTY262234:QTZ262234 RDU262234:RDV262234 RNQ262234:RNR262234 RXM262234:RXN262234 SHI262234:SHJ262234 SRE262234:SRF262234 TBA262234:TBB262234 TKW262234:TKX262234 TUS262234:TUT262234 UEO262234:UEP262234 UOK262234:UOL262234 UYG262234:UYH262234 VIC262234:VID262234 VRY262234:VRZ262234 WBU262234:WBV262234 WLQ262234:WLR262234 WVM262234:WVN262234 AH327785:AI327785 JA327770:JB327770 SW327770:SX327770 ACS327770:ACT327770 AMO327770:AMP327770 AWK327770:AWL327770 BGG327770:BGH327770 BQC327770:BQD327770 BZY327770:BZZ327770 CJU327770:CJV327770 CTQ327770:CTR327770 DDM327770:DDN327770 DNI327770:DNJ327770 DXE327770:DXF327770 EHA327770:EHB327770 EQW327770:EQX327770 FAS327770:FAT327770 FKO327770:FKP327770 FUK327770:FUL327770 GEG327770:GEH327770 GOC327770:GOD327770 GXY327770:GXZ327770 HHU327770:HHV327770 HRQ327770:HRR327770 IBM327770:IBN327770 ILI327770:ILJ327770 IVE327770:IVF327770 JFA327770:JFB327770 JOW327770:JOX327770 JYS327770:JYT327770 KIO327770:KIP327770 KSK327770:KSL327770 LCG327770:LCH327770 LMC327770:LMD327770 LVY327770:LVZ327770 MFU327770:MFV327770 MPQ327770:MPR327770 MZM327770:MZN327770 NJI327770:NJJ327770 NTE327770:NTF327770 ODA327770:ODB327770 OMW327770:OMX327770 OWS327770:OWT327770 PGO327770:PGP327770 PQK327770:PQL327770 QAG327770:QAH327770 QKC327770:QKD327770 QTY327770:QTZ327770 RDU327770:RDV327770 RNQ327770:RNR327770 RXM327770:RXN327770 SHI327770:SHJ327770 SRE327770:SRF327770 TBA327770:TBB327770 TKW327770:TKX327770 TUS327770:TUT327770 UEO327770:UEP327770 UOK327770:UOL327770 UYG327770:UYH327770 VIC327770:VID327770 VRY327770:VRZ327770 WBU327770:WBV327770 WLQ327770:WLR327770 WVM327770:WVN327770 AH393321:AI393321 JA393306:JB393306 SW393306:SX393306 ACS393306:ACT393306 AMO393306:AMP393306 AWK393306:AWL393306 BGG393306:BGH393306 BQC393306:BQD393306 BZY393306:BZZ393306 CJU393306:CJV393306 CTQ393306:CTR393306 DDM393306:DDN393306 DNI393306:DNJ393306 DXE393306:DXF393306 EHA393306:EHB393306 EQW393306:EQX393306 FAS393306:FAT393306 FKO393306:FKP393306 FUK393306:FUL393306 GEG393306:GEH393306 GOC393306:GOD393306 GXY393306:GXZ393306 HHU393306:HHV393306 HRQ393306:HRR393306 IBM393306:IBN393306 ILI393306:ILJ393306 IVE393306:IVF393306 JFA393306:JFB393306 JOW393306:JOX393306 JYS393306:JYT393306 KIO393306:KIP393306 KSK393306:KSL393306 LCG393306:LCH393306 LMC393306:LMD393306 LVY393306:LVZ393306 MFU393306:MFV393306 MPQ393306:MPR393306 MZM393306:MZN393306 NJI393306:NJJ393306 NTE393306:NTF393306 ODA393306:ODB393306 OMW393306:OMX393306 OWS393306:OWT393306 PGO393306:PGP393306 PQK393306:PQL393306 QAG393306:QAH393306 QKC393306:QKD393306 QTY393306:QTZ393306 RDU393306:RDV393306 RNQ393306:RNR393306 RXM393306:RXN393306 SHI393306:SHJ393306 SRE393306:SRF393306 TBA393306:TBB393306 TKW393306:TKX393306 TUS393306:TUT393306 UEO393306:UEP393306 UOK393306:UOL393306 UYG393306:UYH393306 VIC393306:VID393306 VRY393306:VRZ393306 WBU393306:WBV393306 WLQ393306:WLR393306 WVM393306:WVN393306 AH458857:AI458857 JA458842:JB458842 SW458842:SX458842 ACS458842:ACT458842 AMO458842:AMP458842 AWK458842:AWL458842 BGG458842:BGH458842 BQC458842:BQD458842 BZY458842:BZZ458842 CJU458842:CJV458842 CTQ458842:CTR458842 DDM458842:DDN458842 DNI458842:DNJ458842 DXE458842:DXF458842 EHA458842:EHB458842 EQW458842:EQX458842 FAS458842:FAT458842 FKO458842:FKP458842 FUK458842:FUL458842 GEG458842:GEH458842 GOC458842:GOD458842 GXY458842:GXZ458842 HHU458842:HHV458842 HRQ458842:HRR458842 IBM458842:IBN458842 ILI458842:ILJ458842 IVE458842:IVF458842 JFA458842:JFB458842 JOW458842:JOX458842 JYS458842:JYT458842 KIO458842:KIP458842 KSK458842:KSL458842 LCG458842:LCH458842 LMC458842:LMD458842 LVY458842:LVZ458842 MFU458842:MFV458842 MPQ458842:MPR458842 MZM458842:MZN458842 NJI458842:NJJ458842 NTE458842:NTF458842 ODA458842:ODB458842 OMW458842:OMX458842 OWS458842:OWT458842 PGO458842:PGP458842 PQK458842:PQL458842 QAG458842:QAH458842 QKC458842:QKD458842 QTY458842:QTZ458842 RDU458842:RDV458842 RNQ458842:RNR458842 RXM458842:RXN458842 SHI458842:SHJ458842 SRE458842:SRF458842 TBA458842:TBB458842 TKW458842:TKX458842 TUS458842:TUT458842 UEO458842:UEP458842 UOK458842:UOL458842 UYG458842:UYH458842 VIC458842:VID458842 VRY458842:VRZ458842 WBU458842:WBV458842 WLQ458842:WLR458842 WVM458842:WVN458842 AH524393:AI524393 JA524378:JB524378 SW524378:SX524378 ACS524378:ACT524378 AMO524378:AMP524378 AWK524378:AWL524378 BGG524378:BGH524378 BQC524378:BQD524378 BZY524378:BZZ524378 CJU524378:CJV524378 CTQ524378:CTR524378 DDM524378:DDN524378 DNI524378:DNJ524378 DXE524378:DXF524378 EHA524378:EHB524378 EQW524378:EQX524378 FAS524378:FAT524378 FKO524378:FKP524378 FUK524378:FUL524378 GEG524378:GEH524378 GOC524378:GOD524378 GXY524378:GXZ524378 HHU524378:HHV524378 HRQ524378:HRR524378 IBM524378:IBN524378 ILI524378:ILJ524378 IVE524378:IVF524378 JFA524378:JFB524378 JOW524378:JOX524378 JYS524378:JYT524378 KIO524378:KIP524378 KSK524378:KSL524378 LCG524378:LCH524378 LMC524378:LMD524378 LVY524378:LVZ524378 MFU524378:MFV524378 MPQ524378:MPR524378 MZM524378:MZN524378 NJI524378:NJJ524378 NTE524378:NTF524378 ODA524378:ODB524378 OMW524378:OMX524378 OWS524378:OWT524378 PGO524378:PGP524378 PQK524378:PQL524378 QAG524378:QAH524378 QKC524378:QKD524378 QTY524378:QTZ524378 RDU524378:RDV524378 RNQ524378:RNR524378 RXM524378:RXN524378 SHI524378:SHJ524378 SRE524378:SRF524378 TBA524378:TBB524378 TKW524378:TKX524378 TUS524378:TUT524378 UEO524378:UEP524378 UOK524378:UOL524378 UYG524378:UYH524378 VIC524378:VID524378 VRY524378:VRZ524378 WBU524378:WBV524378 WLQ524378:WLR524378 WVM524378:WVN524378 AH589929:AI589929 JA589914:JB589914 SW589914:SX589914 ACS589914:ACT589914 AMO589914:AMP589914 AWK589914:AWL589914 BGG589914:BGH589914 BQC589914:BQD589914 BZY589914:BZZ589914 CJU589914:CJV589914 CTQ589914:CTR589914 DDM589914:DDN589914 DNI589914:DNJ589914 DXE589914:DXF589914 EHA589914:EHB589914 EQW589914:EQX589914 FAS589914:FAT589914 FKO589914:FKP589914 FUK589914:FUL589914 GEG589914:GEH589914 GOC589914:GOD589914 GXY589914:GXZ589914 HHU589914:HHV589914 HRQ589914:HRR589914 IBM589914:IBN589914 ILI589914:ILJ589914 IVE589914:IVF589914 JFA589914:JFB589914 JOW589914:JOX589914 JYS589914:JYT589914 KIO589914:KIP589914 KSK589914:KSL589914 LCG589914:LCH589914 LMC589914:LMD589914 LVY589914:LVZ589914 MFU589914:MFV589914 MPQ589914:MPR589914 MZM589914:MZN589914 NJI589914:NJJ589914 NTE589914:NTF589914 ODA589914:ODB589914 OMW589914:OMX589914 OWS589914:OWT589914 PGO589914:PGP589914 PQK589914:PQL589914 QAG589914:QAH589914 QKC589914:QKD589914 QTY589914:QTZ589914 RDU589914:RDV589914 RNQ589914:RNR589914 RXM589914:RXN589914 SHI589914:SHJ589914 SRE589914:SRF589914 TBA589914:TBB589914 TKW589914:TKX589914 TUS589914:TUT589914 UEO589914:UEP589914 UOK589914:UOL589914 UYG589914:UYH589914 VIC589914:VID589914 VRY589914:VRZ589914 WBU589914:WBV589914 WLQ589914:WLR589914 WVM589914:WVN589914 AH655465:AI655465 JA655450:JB655450 SW655450:SX655450 ACS655450:ACT655450 AMO655450:AMP655450 AWK655450:AWL655450 BGG655450:BGH655450 BQC655450:BQD655450 BZY655450:BZZ655450 CJU655450:CJV655450 CTQ655450:CTR655450 DDM655450:DDN655450 DNI655450:DNJ655450 DXE655450:DXF655450 EHA655450:EHB655450 EQW655450:EQX655450 FAS655450:FAT655450 FKO655450:FKP655450 FUK655450:FUL655450 GEG655450:GEH655450 GOC655450:GOD655450 GXY655450:GXZ655450 HHU655450:HHV655450 HRQ655450:HRR655450 IBM655450:IBN655450 ILI655450:ILJ655450 IVE655450:IVF655450 JFA655450:JFB655450 JOW655450:JOX655450 JYS655450:JYT655450 KIO655450:KIP655450 KSK655450:KSL655450 LCG655450:LCH655450 LMC655450:LMD655450 LVY655450:LVZ655450 MFU655450:MFV655450 MPQ655450:MPR655450 MZM655450:MZN655450 NJI655450:NJJ655450 NTE655450:NTF655450 ODA655450:ODB655450 OMW655450:OMX655450 OWS655450:OWT655450 PGO655450:PGP655450 PQK655450:PQL655450 QAG655450:QAH655450 QKC655450:QKD655450 QTY655450:QTZ655450 RDU655450:RDV655450 RNQ655450:RNR655450 RXM655450:RXN655450 SHI655450:SHJ655450 SRE655450:SRF655450 TBA655450:TBB655450 TKW655450:TKX655450 TUS655450:TUT655450 UEO655450:UEP655450 UOK655450:UOL655450 UYG655450:UYH655450 VIC655450:VID655450 VRY655450:VRZ655450 WBU655450:WBV655450 WLQ655450:WLR655450 WVM655450:WVN655450 AH721001:AI721001 JA720986:JB720986 SW720986:SX720986 ACS720986:ACT720986 AMO720986:AMP720986 AWK720986:AWL720986 BGG720986:BGH720986 BQC720986:BQD720986 BZY720986:BZZ720986 CJU720986:CJV720986 CTQ720986:CTR720986 DDM720986:DDN720986 DNI720986:DNJ720986 DXE720986:DXF720986 EHA720986:EHB720986 EQW720986:EQX720986 FAS720986:FAT720986 FKO720986:FKP720986 FUK720986:FUL720986 GEG720986:GEH720986 GOC720986:GOD720986 GXY720986:GXZ720986 HHU720986:HHV720986 HRQ720986:HRR720986 IBM720986:IBN720986 ILI720986:ILJ720986 IVE720986:IVF720986 JFA720986:JFB720986 JOW720986:JOX720986 JYS720986:JYT720986 KIO720986:KIP720986 KSK720986:KSL720986 LCG720986:LCH720986 LMC720986:LMD720986 LVY720986:LVZ720986 MFU720986:MFV720986 MPQ720986:MPR720986 MZM720986:MZN720986 NJI720986:NJJ720986 NTE720986:NTF720986 ODA720986:ODB720986 OMW720986:OMX720986 OWS720986:OWT720986 PGO720986:PGP720986 PQK720986:PQL720986 QAG720986:QAH720986 QKC720986:QKD720986 QTY720986:QTZ720986 RDU720986:RDV720986 RNQ720986:RNR720986 RXM720986:RXN720986 SHI720986:SHJ720986 SRE720986:SRF720986 TBA720986:TBB720986 TKW720986:TKX720986 TUS720986:TUT720986 UEO720986:UEP720986 UOK720986:UOL720986 UYG720986:UYH720986 VIC720986:VID720986 VRY720986:VRZ720986 WBU720986:WBV720986 WLQ720986:WLR720986 WVM720986:WVN720986 AH786537:AI786537 JA786522:JB786522 SW786522:SX786522 ACS786522:ACT786522 AMO786522:AMP786522 AWK786522:AWL786522 BGG786522:BGH786522 BQC786522:BQD786522 BZY786522:BZZ786522 CJU786522:CJV786522 CTQ786522:CTR786522 DDM786522:DDN786522 DNI786522:DNJ786522 DXE786522:DXF786522 EHA786522:EHB786522 EQW786522:EQX786522 FAS786522:FAT786522 FKO786522:FKP786522 FUK786522:FUL786522 GEG786522:GEH786522 GOC786522:GOD786522 GXY786522:GXZ786522 HHU786522:HHV786522 HRQ786522:HRR786522 IBM786522:IBN786522 ILI786522:ILJ786522 IVE786522:IVF786522 JFA786522:JFB786522 JOW786522:JOX786522 JYS786522:JYT786522 KIO786522:KIP786522 KSK786522:KSL786522 LCG786522:LCH786522 LMC786522:LMD786522 LVY786522:LVZ786522 MFU786522:MFV786522 MPQ786522:MPR786522 MZM786522:MZN786522 NJI786522:NJJ786522 NTE786522:NTF786522 ODA786522:ODB786522 OMW786522:OMX786522 OWS786522:OWT786522 PGO786522:PGP786522 PQK786522:PQL786522 QAG786522:QAH786522 QKC786522:QKD786522 QTY786522:QTZ786522 RDU786522:RDV786522 RNQ786522:RNR786522 RXM786522:RXN786522 SHI786522:SHJ786522 SRE786522:SRF786522 TBA786522:TBB786522 TKW786522:TKX786522 TUS786522:TUT786522 UEO786522:UEP786522 UOK786522:UOL786522 UYG786522:UYH786522 VIC786522:VID786522 VRY786522:VRZ786522 WBU786522:WBV786522 WLQ786522:WLR786522 WVM786522:WVN786522 AH852073:AI852073 JA852058:JB852058 SW852058:SX852058 ACS852058:ACT852058 AMO852058:AMP852058 AWK852058:AWL852058 BGG852058:BGH852058 BQC852058:BQD852058 BZY852058:BZZ852058 CJU852058:CJV852058 CTQ852058:CTR852058 DDM852058:DDN852058 DNI852058:DNJ852058 DXE852058:DXF852058 EHA852058:EHB852058 EQW852058:EQX852058 FAS852058:FAT852058 FKO852058:FKP852058 FUK852058:FUL852058 GEG852058:GEH852058 GOC852058:GOD852058 GXY852058:GXZ852058 HHU852058:HHV852058 HRQ852058:HRR852058 IBM852058:IBN852058 ILI852058:ILJ852058 IVE852058:IVF852058 JFA852058:JFB852058 JOW852058:JOX852058 JYS852058:JYT852058 KIO852058:KIP852058 KSK852058:KSL852058 LCG852058:LCH852058 LMC852058:LMD852058 LVY852058:LVZ852058 MFU852058:MFV852058 MPQ852058:MPR852058 MZM852058:MZN852058 NJI852058:NJJ852058 NTE852058:NTF852058 ODA852058:ODB852058 OMW852058:OMX852058 OWS852058:OWT852058 PGO852058:PGP852058 PQK852058:PQL852058 QAG852058:QAH852058 QKC852058:QKD852058 QTY852058:QTZ852058 RDU852058:RDV852058 RNQ852058:RNR852058 RXM852058:RXN852058 SHI852058:SHJ852058 SRE852058:SRF852058 TBA852058:TBB852058 TKW852058:TKX852058 TUS852058:TUT852058 UEO852058:UEP852058 UOK852058:UOL852058 UYG852058:UYH852058 VIC852058:VID852058 VRY852058:VRZ852058 WBU852058:WBV852058 WLQ852058:WLR852058 WVM852058:WVN852058 AH917609:AI917609 JA917594:JB917594 SW917594:SX917594 ACS917594:ACT917594 AMO917594:AMP917594 AWK917594:AWL917594 BGG917594:BGH917594 BQC917594:BQD917594 BZY917594:BZZ917594 CJU917594:CJV917594 CTQ917594:CTR917594 DDM917594:DDN917594 DNI917594:DNJ917594 DXE917594:DXF917594 EHA917594:EHB917594 EQW917594:EQX917594 FAS917594:FAT917594 FKO917594:FKP917594 FUK917594:FUL917594 GEG917594:GEH917594 GOC917594:GOD917594 GXY917594:GXZ917594 HHU917594:HHV917594 HRQ917594:HRR917594 IBM917594:IBN917594 ILI917594:ILJ917594 IVE917594:IVF917594 JFA917594:JFB917594 JOW917594:JOX917594 JYS917594:JYT917594 KIO917594:KIP917594 KSK917594:KSL917594 LCG917594:LCH917594 LMC917594:LMD917594 LVY917594:LVZ917594 MFU917594:MFV917594 MPQ917594:MPR917594 MZM917594:MZN917594 NJI917594:NJJ917594 NTE917594:NTF917594 ODA917594:ODB917594 OMW917594:OMX917594 OWS917594:OWT917594 PGO917594:PGP917594 PQK917594:PQL917594 QAG917594:QAH917594 QKC917594:QKD917594 QTY917594:QTZ917594 RDU917594:RDV917594 RNQ917594:RNR917594 RXM917594:RXN917594 SHI917594:SHJ917594 SRE917594:SRF917594 TBA917594:TBB917594 TKW917594:TKX917594 TUS917594:TUT917594 UEO917594:UEP917594 UOK917594:UOL917594 UYG917594:UYH917594 VIC917594:VID917594 VRY917594:VRZ917594 WBU917594:WBV917594 WLQ917594:WLR917594 WVM917594:WVN917594 AH983145:AI983145 JA983130:JB983130 SW983130:SX983130 ACS983130:ACT983130 AMO983130:AMP983130 AWK983130:AWL983130 BGG983130:BGH983130 BQC983130:BQD983130 BZY983130:BZZ983130 CJU983130:CJV983130 CTQ983130:CTR983130 DDM983130:DDN983130 DNI983130:DNJ983130 DXE983130:DXF983130 EHA983130:EHB983130 EQW983130:EQX983130 FAS983130:FAT983130 FKO983130:FKP983130 FUK983130:FUL983130 GEG983130:GEH983130 GOC983130:GOD983130 GXY983130:GXZ983130 HHU983130:HHV983130 HRQ983130:HRR983130 IBM983130:IBN983130 ILI983130:ILJ983130 IVE983130:IVF983130 JFA983130:JFB983130 JOW983130:JOX983130 JYS983130:JYT983130 KIO983130:KIP983130 KSK983130:KSL983130 LCG983130:LCH983130 LMC983130:LMD983130 LVY983130:LVZ983130 MFU983130:MFV983130 MPQ983130:MPR983130 MZM983130:MZN983130 NJI983130:NJJ983130 NTE983130:NTF983130 ODA983130:ODB983130 OMW983130:OMX983130 OWS983130:OWT983130 PGO983130:PGP983130 PQK983130:PQL983130 QAG983130:QAH983130 QKC983130:QKD983130 QTY983130:QTZ983130 RDU983130:RDV983130 RNQ983130:RNR983130 RXM983130:RXN983130 SHI983130:SHJ983130 SRE983130:SRF983130 TBA983130:TBB983130 TKW983130:TKX983130 TUS983130:TUT983130 UEO983130:UEP983130 UOK983130:UOL983130 UYG983130:UYH983130 VIC983130:VID983130 VRY983130:VRZ983130 WBU983130:WBV983130 WLQ983130:WLR983130 WVM983130:WVN983130 AMO43 AH65597:AH65598 JA65582:JA65583 SW65582:SW65583 ACS65582:ACS65583 AMO65582:AMO65583 AWK65582:AWK65583 BGG65582:BGG65583 BQC65582:BQC65583 BZY65582:BZY65583 CJU65582:CJU65583 CTQ65582:CTQ65583 DDM65582:DDM65583 DNI65582:DNI65583 DXE65582:DXE65583 EHA65582:EHA65583 EQW65582:EQW65583 FAS65582:FAS65583 FKO65582:FKO65583 FUK65582:FUK65583 GEG65582:GEG65583 GOC65582:GOC65583 GXY65582:GXY65583 HHU65582:HHU65583 HRQ65582:HRQ65583 IBM65582:IBM65583 ILI65582:ILI65583 IVE65582:IVE65583 JFA65582:JFA65583 JOW65582:JOW65583 JYS65582:JYS65583 KIO65582:KIO65583 KSK65582:KSK65583 LCG65582:LCG65583 LMC65582:LMC65583 LVY65582:LVY65583 MFU65582:MFU65583 MPQ65582:MPQ65583 MZM65582:MZM65583 NJI65582:NJI65583 NTE65582:NTE65583 ODA65582:ODA65583 OMW65582:OMW65583 OWS65582:OWS65583 PGO65582:PGO65583 PQK65582:PQK65583 QAG65582:QAG65583 QKC65582:QKC65583 QTY65582:QTY65583 RDU65582:RDU65583 RNQ65582:RNQ65583 RXM65582:RXM65583 SHI65582:SHI65583 SRE65582:SRE65583 TBA65582:TBA65583 TKW65582:TKW65583 TUS65582:TUS65583 UEO65582:UEO65583 UOK65582:UOK65583 UYG65582:UYG65583 VIC65582:VIC65583 VRY65582:VRY65583 WBU65582:WBU65583 WLQ65582:WLQ65583 WVM65582:WVM65583 AH131133:AH131134 JA131118:JA131119 SW131118:SW131119 ACS131118:ACS131119 AMO131118:AMO131119 AWK131118:AWK131119 BGG131118:BGG131119 BQC131118:BQC131119 BZY131118:BZY131119 CJU131118:CJU131119 CTQ131118:CTQ131119 DDM131118:DDM131119 DNI131118:DNI131119 DXE131118:DXE131119 EHA131118:EHA131119 EQW131118:EQW131119 FAS131118:FAS131119 FKO131118:FKO131119 FUK131118:FUK131119 GEG131118:GEG131119 GOC131118:GOC131119 GXY131118:GXY131119 HHU131118:HHU131119 HRQ131118:HRQ131119 IBM131118:IBM131119 ILI131118:ILI131119 IVE131118:IVE131119 JFA131118:JFA131119 JOW131118:JOW131119 JYS131118:JYS131119 KIO131118:KIO131119 KSK131118:KSK131119 LCG131118:LCG131119 LMC131118:LMC131119 LVY131118:LVY131119 MFU131118:MFU131119 MPQ131118:MPQ131119 MZM131118:MZM131119 NJI131118:NJI131119 NTE131118:NTE131119 ODA131118:ODA131119 OMW131118:OMW131119 OWS131118:OWS131119 PGO131118:PGO131119 PQK131118:PQK131119 QAG131118:QAG131119 QKC131118:QKC131119 QTY131118:QTY131119 RDU131118:RDU131119 RNQ131118:RNQ131119 RXM131118:RXM131119 SHI131118:SHI131119 SRE131118:SRE131119 TBA131118:TBA131119 TKW131118:TKW131119 TUS131118:TUS131119 UEO131118:UEO131119 UOK131118:UOK131119 UYG131118:UYG131119 VIC131118:VIC131119 VRY131118:VRY131119 WBU131118:WBU131119 WLQ131118:WLQ131119 WVM131118:WVM131119 AH196669:AH196670 JA196654:JA196655 SW196654:SW196655 ACS196654:ACS196655 AMO196654:AMO196655 AWK196654:AWK196655 BGG196654:BGG196655 BQC196654:BQC196655 BZY196654:BZY196655 CJU196654:CJU196655 CTQ196654:CTQ196655 DDM196654:DDM196655 DNI196654:DNI196655 DXE196654:DXE196655 EHA196654:EHA196655 EQW196654:EQW196655 FAS196654:FAS196655 FKO196654:FKO196655 FUK196654:FUK196655 GEG196654:GEG196655 GOC196654:GOC196655 GXY196654:GXY196655 HHU196654:HHU196655 HRQ196654:HRQ196655 IBM196654:IBM196655 ILI196654:ILI196655 IVE196654:IVE196655 JFA196654:JFA196655 JOW196654:JOW196655 JYS196654:JYS196655 KIO196654:KIO196655 KSK196654:KSK196655 LCG196654:LCG196655 LMC196654:LMC196655 LVY196654:LVY196655 MFU196654:MFU196655 MPQ196654:MPQ196655 MZM196654:MZM196655 NJI196654:NJI196655 NTE196654:NTE196655 ODA196654:ODA196655 OMW196654:OMW196655 OWS196654:OWS196655 PGO196654:PGO196655 PQK196654:PQK196655 QAG196654:QAG196655 QKC196654:QKC196655 QTY196654:QTY196655 RDU196654:RDU196655 RNQ196654:RNQ196655 RXM196654:RXM196655 SHI196654:SHI196655 SRE196654:SRE196655 TBA196654:TBA196655 TKW196654:TKW196655 TUS196654:TUS196655 UEO196654:UEO196655 UOK196654:UOK196655 UYG196654:UYG196655 VIC196654:VIC196655 VRY196654:VRY196655 WBU196654:WBU196655 WLQ196654:WLQ196655 WVM196654:WVM196655 AH262205:AH262206 JA262190:JA262191 SW262190:SW262191 ACS262190:ACS262191 AMO262190:AMO262191 AWK262190:AWK262191 BGG262190:BGG262191 BQC262190:BQC262191 BZY262190:BZY262191 CJU262190:CJU262191 CTQ262190:CTQ262191 DDM262190:DDM262191 DNI262190:DNI262191 DXE262190:DXE262191 EHA262190:EHA262191 EQW262190:EQW262191 FAS262190:FAS262191 FKO262190:FKO262191 FUK262190:FUK262191 GEG262190:GEG262191 GOC262190:GOC262191 GXY262190:GXY262191 HHU262190:HHU262191 HRQ262190:HRQ262191 IBM262190:IBM262191 ILI262190:ILI262191 IVE262190:IVE262191 JFA262190:JFA262191 JOW262190:JOW262191 JYS262190:JYS262191 KIO262190:KIO262191 KSK262190:KSK262191 LCG262190:LCG262191 LMC262190:LMC262191 LVY262190:LVY262191 MFU262190:MFU262191 MPQ262190:MPQ262191 MZM262190:MZM262191 NJI262190:NJI262191 NTE262190:NTE262191 ODA262190:ODA262191 OMW262190:OMW262191 OWS262190:OWS262191 PGO262190:PGO262191 PQK262190:PQK262191 QAG262190:QAG262191 QKC262190:QKC262191 QTY262190:QTY262191 RDU262190:RDU262191 RNQ262190:RNQ262191 RXM262190:RXM262191 SHI262190:SHI262191 SRE262190:SRE262191 TBA262190:TBA262191 TKW262190:TKW262191 TUS262190:TUS262191 UEO262190:UEO262191 UOK262190:UOK262191 UYG262190:UYG262191 VIC262190:VIC262191 VRY262190:VRY262191 WBU262190:WBU262191 WLQ262190:WLQ262191 WVM262190:WVM262191 AH327741:AH327742 JA327726:JA327727 SW327726:SW327727 ACS327726:ACS327727 AMO327726:AMO327727 AWK327726:AWK327727 BGG327726:BGG327727 BQC327726:BQC327727 BZY327726:BZY327727 CJU327726:CJU327727 CTQ327726:CTQ327727 DDM327726:DDM327727 DNI327726:DNI327727 DXE327726:DXE327727 EHA327726:EHA327727 EQW327726:EQW327727 FAS327726:FAS327727 FKO327726:FKO327727 FUK327726:FUK327727 GEG327726:GEG327727 GOC327726:GOC327727 GXY327726:GXY327727 HHU327726:HHU327727 HRQ327726:HRQ327727 IBM327726:IBM327727 ILI327726:ILI327727 IVE327726:IVE327727 JFA327726:JFA327727 JOW327726:JOW327727 JYS327726:JYS327727 KIO327726:KIO327727 KSK327726:KSK327727 LCG327726:LCG327727 LMC327726:LMC327727 LVY327726:LVY327727 MFU327726:MFU327727 MPQ327726:MPQ327727 MZM327726:MZM327727 NJI327726:NJI327727 NTE327726:NTE327727 ODA327726:ODA327727 OMW327726:OMW327727 OWS327726:OWS327727 PGO327726:PGO327727 PQK327726:PQK327727 QAG327726:QAG327727 QKC327726:QKC327727 QTY327726:QTY327727 RDU327726:RDU327727 RNQ327726:RNQ327727 RXM327726:RXM327727 SHI327726:SHI327727 SRE327726:SRE327727 TBA327726:TBA327727 TKW327726:TKW327727 TUS327726:TUS327727 UEO327726:UEO327727 UOK327726:UOK327727 UYG327726:UYG327727 VIC327726:VIC327727 VRY327726:VRY327727 WBU327726:WBU327727 WLQ327726:WLQ327727 WVM327726:WVM327727 AH393277:AH393278 JA393262:JA393263 SW393262:SW393263 ACS393262:ACS393263 AMO393262:AMO393263 AWK393262:AWK393263 BGG393262:BGG393263 BQC393262:BQC393263 BZY393262:BZY393263 CJU393262:CJU393263 CTQ393262:CTQ393263 DDM393262:DDM393263 DNI393262:DNI393263 DXE393262:DXE393263 EHA393262:EHA393263 EQW393262:EQW393263 FAS393262:FAS393263 FKO393262:FKO393263 FUK393262:FUK393263 GEG393262:GEG393263 GOC393262:GOC393263 GXY393262:GXY393263 HHU393262:HHU393263 HRQ393262:HRQ393263 IBM393262:IBM393263 ILI393262:ILI393263 IVE393262:IVE393263 JFA393262:JFA393263 JOW393262:JOW393263 JYS393262:JYS393263 KIO393262:KIO393263 KSK393262:KSK393263 LCG393262:LCG393263 LMC393262:LMC393263 LVY393262:LVY393263 MFU393262:MFU393263 MPQ393262:MPQ393263 MZM393262:MZM393263 NJI393262:NJI393263 NTE393262:NTE393263 ODA393262:ODA393263 OMW393262:OMW393263 OWS393262:OWS393263 PGO393262:PGO393263 PQK393262:PQK393263 QAG393262:QAG393263 QKC393262:QKC393263 QTY393262:QTY393263 RDU393262:RDU393263 RNQ393262:RNQ393263 RXM393262:RXM393263 SHI393262:SHI393263 SRE393262:SRE393263 TBA393262:TBA393263 TKW393262:TKW393263 TUS393262:TUS393263 UEO393262:UEO393263 UOK393262:UOK393263 UYG393262:UYG393263 VIC393262:VIC393263 VRY393262:VRY393263 WBU393262:WBU393263 WLQ393262:WLQ393263 WVM393262:WVM393263 AH458813:AH458814 JA458798:JA458799 SW458798:SW458799 ACS458798:ACS458799 AMO458798:AMO458799 AWK458798:AWK458799 BGG458798:BGG458799 BQC458798:BQC458799 BZY458798:BZY458799 CJU458798:CJU458799 CTQ458798:CTQ458799 DDM458798:DDM458799 DNI458798:DNI458799 DXE458798:DXE458799 EHA458798:EHA458799 EQW458798:EQW458799 FAS458798:FAS458799 FKO458798:FKO458799 FUK458798:FUK458799 GEG458798:GEG458799 GOC458798:GOC458799 GXY458798:GXY458799 HHU458798:HHU458799 HRQ458798:HRQ458799 IBM458798:IBM458799 ILI458798:ILI458799 IVE458798:IVE458799 JFA458798:JFA458799 JOW458798:JOW458799 JYS458798:JYS458799 KIO458798:KIO458799 KSK458798:KSK458799 LCG458798:LCG458799 LMC458798:LMC458799 LVY458798:LVY458799 MFU458798:MFU458799 MPQ458798:MPQ458799 MZM458798:MZM458799 NJI458798:NJI458799 NTE458798:NTE458799 ODA458798:ODA458799 OMW458798:OMW458799 OWS458798:OWS458799 PGO458798:PGO458799 PQK458798:PQK458799 QAG458798:QAG458799 QKC458798:QKC458799 QTY458798:QTY458799 RDU458798:RDU458799 RNQ458798:RNQ458799 RXM458798:RXM458799 SHI458798:SHI458799 SRE458798:SRE458799 TBA458798:TBA458799 TKW458798:TKW458799 TUS458798:TUS458799 UEO458798:UEO458799 UOK458798:UOK458799 UYG458798:UYG458799 VIC458798:VIC458799 VRY458798:VRY458799 WBU458798:WBU458799 WLQ458798:WLQ458799 WVM458798:WVM458799 AH524349:AH524350 JA524334:JA524335 SW524334:SW524335 ACS524334:ACS524335 AMO524334:AMO524335 AWK524334:AWK524335 BGG524334:BGG524335 BQC524334:BQC524335 BZY524334:BZY524335 CJU524334:CJU524335 CTQ524334:CTQ524335 DDM524334:DDM524335 DNI524334:DNI524335 DXE524334:DXE524335 EHA524334:EHA524335 EQW524334:EQW524335 FAS524334:FAS524335 FKO524334:FKO524335 FUK524334:FUK524335 GEG524334:GEG524335 GOC524334:GOC524335 GXY524334:GXY524335 HHU524334:HHU524335 HRQ524334:HRQ524335 IBM524334:IBM524335 ILI524334:ILI524335 IVE524334:IVE524335 JFA524334:JFA524335 JOW524334:JOW524335 JYS524334:JYS524335 KIO524334:KIO524335 KSK524334:KSK524335 LCG524334:LCG524335 LMC524334:LMC524335 LVY524334:LVY524335 MFU524334:MFU524335 MPQ524334:MPQ524335 MZM524334:MZM524335 NJI524334:NJI524335 NTE524334:NTE524335 ODA524334:ODA524335 OMW524334:OMW524335 OWS524334:OWS524335 PGO524334:PGO524335 PQK524334:PQK524335 QAG524334:QAG524335 QKC524334:QKC524335 QTY524334:QTY524335 RDU524334:RDU524335 RNQ524334:RNQ524335 RXM524334:RXM524335 SHI524334:SHI524335 SRE524334:SRE524335 TBA524334:TBA524335 TKW524334:TKW524335 TUS524334:TUS524335 UEO524334:UEO524335 UOK524334:UOK524335 UYG524334:UYG524335 VIC524334:VIC524335 VRY524334:VRY524335 WBU524334:WBU524335 WLQ524334:WLQ524335 WVM524334:WVM524335 AH589885:AH589886 JA589870:JA589871 SW589870:SW589871 ACS589870:ACS589871 AMO589870:AMO589871 AWK589870:AWK589871 BGG589870:BGG589871 BQC589870:BQC589871 BZY589870:BZY589871 CJU589870:CJU589871 CTQ589870:CTQ589871 DDM589870:DDM589871 DNI589870:DNI589871 DXE589870:DXE589871 EHA589870:EHA589871 EQW589870:EQW589871 FAS589870:FAS589871 FKO589870:FKO589871 FUK589870:FUK589871 GEG589870:GEG589871 GOC589870:GOC589871 GXY589870:GXY589871 HHU589870:HHU589871 HRQ589870:HRQ589871 IBM589870:IBM589871 ILI589870:ILI589871 IVE589870:IVE589871 JFA589870:JFA589871 JOW589870:JOW589871 JYS589870:JYS589871 KIO589870:KIO589871 KSK589870:KSK589871 LCG589870:LCG589871 LMC589870:LMC589871 LVY589870:LVY589871 MFU589870:MFU589871 MPQ589870:MPQ589871 MZM589870:MZM589871 NJI589870:NJI589871 NTE589870:NTE589871 ODA589870:ODA589871 OMW589870:OMW589871 OWS589870:OWS589871 PGO589870:PGO589871 PQK589870:PQK589871 QAG589870:QAG589871 QKC589870:QKC589871 QTY589870:QTY589871 RDU589870:RDU589871 RNQ589870:RNQ589871 RXM589870:RXM589871 SHI589870:SHI589871 SRE589870:SRE589871 TBA589870:TBA589871 TKW589870:TKW589871 TUS589870:TUS589871 UEO589870:UEO589871 UOK589870:UOK589871 UYG589870:UYG589871 VIC589870:VIC589871 VRY589870:VRY589871 WBU589870:WBU589871 WLQ589870:WLQ589871 WVM589870:WVM589871 AH655421:AH655422 JA655406:JA655407 SW655406:SW655407 ACS655406:ACS655407 AMO655406:AMO655407 AWK655406:AWK655407 BGG655406:BGG655407 BQC655406:BQC655407 BZY655406:BZY655407 CJU655406:CJU655407 CTQ655406:CTQ655407 DDM655406:DDM655407 DNI655406:DNI655407 DXE655406:DXE655407 EHA655406:EHA655407 EQW655406:EQW655407 FAS655406:FAS655407 FKO655406:FKO655407 FUK655406:FUK655407 GEG655406:GEG655407 GOC655406:GOC655407 GXY655406:GXY655407 HHU655406:HHU655407 HRQ655406:HRQ655407 IBM655406:IBM655407 ILI655406:ILI655407 IVE655406:IVE655407 JFA655406:JFA655407 JOW655406:JOW655407 JYS655406:JYS655407 KIO655406:KIO655407 KSK655406:KSK655407 LCG655406:LCG655407 LMC655406:LMC655407 LVY655406:LVY655407 MFU655406:MFU655407 MPQ655406:MPQ655407 MZM655406:MZM655407 NJI655406:NJI655407 NTE655406:NTE655407 ODA655406:ODA655407 OMW655406:OMW655407 OWS655406:OWS655407 PGO655406:PGO655407 PQK655406:PQK655407 QAG655406:QAG655407 QKC655406:QKC655407 QTY655406:QTY655407 RDU655406:RDU655407 RNQ655406:RNQ655407 RXM655406:RXM655407 SHI655406:SHI655407 SRE655406:SRE655407 TBA655406:TBA655407 TKW655406:TKW655407 TUS655406:TUS655407 UEO655406:UEO655407 UOK655406:UOK655407 UYG655406:UYG655407 VIC655406:VIC655407 VRY655406:VRY655407 WBU655406:WBU655407 WLQ655406:WLQ655407 WVM655406:WVM655407 AH720957:AH720958 JA720942:JA720943 SW720942:SW720943 ACS720942:ACS720943 AMO720942:AMO720943 AWK720942:AWK720943 BGG720942:BGG720943 BQC720942:BQC720943 BZY720942:BZY720943 CJU720942:CJU720943 CTQ720942:CTQ720943 DDM720942:DDM720943 DNI720942:DNI720943 DXE720942:DXE720943 EHA720942:EHA720943 EQW720942:EQW720943 FAS720942:FAS720943 FKO720942:FKO720943 FUK720942:FUK720943 GEG720942:GEG720943 GOC720942:GOC720943 GXY720942:GXY720943 HHU720942:HHU720943 HRQ720942:HRQ720943 IBM720942:IBM720943 ILI720942:ILI720943 IVE720942:IVE720943 JFA720942:JFA720943 JOW720942:JOW720943 JYS720942:JYS720943 KIO720942:KIO720943 KSK720942:KSK720943 LCG720942:LCG720943 LMC720942:LMC720943 LVY720942:LVY720943 MFU720942:MFU720943 MPQ720942:MPQ720943 MZM720942:MZM720943 NJI720942:NJI720943 NTE720942:NTE720943 ODA720942:ODA720943 OMW720942:OMW720943 OWS720942:OWS720943 PGO720942:PGO720943 PQK720942:PQK720943 QAG720942:QAG720943 QKC720942:QKC720943 QTY720942:QTY720943 RDU720942:RDU720943 RNQ720942:RNQ720943 RXM720942:RXM720943 SHI720942:SHI720943 SRE720942:SRE720943 TBA720942:TBA720943 TKW720942:TKW720943 TUS720942:TUS720943 UEO720942:UEO720943 UOK720942:UOK720943 UYG720942:UYG720943 VIC720942:VIC720943 VRY720942:VRY720943 WBU720942:WBU720943 WLQ720942:WLQ720943 WVM720942:WVM720943 AH786493:AH786494 JA786478:JA786479 SW786478:SW786479 ACS786478:ACS786479 AMO786478:AMO786479 AWK786478:AWK786479 BGG786478:BGG786479 BQC786478:BQC786479 BZY786478:BZY786479 CJU786478:CJU786479 CTQ786478:CTQ786479 DDM786478:DDM786479 DNI786478:DNI786479 DXE786478:DXE786479 EHA786478:EHA786479 EQW786478:EQW786479 FAS786478:FAS786479 FKO786478:FKO786479 FUK786478:FUK786479 GEG786478:GEG786479 GOC786478:GOC786479 GXY786478:GXY786479 HHU786478:HHU786479 HRQ786478:HRQ786479 IBM786478:IBM786479 ILI786478:ILI786479 IVE786478:IVE786479 JFA786478:JFA786479 JOW786478:JOW786479 JYS786478:JYS786479 KIO786478:KIO786479 KSK786478:KSK786479 LCG786478:LCG786479 LMC786478:LMC786479 LVY786478:LVY786479 MFU786478:MFU786479 MPQ786478:MPQ786479 MZM786478:MZM786479 NJI786478:NJI786479 NTE786478:NTE786479 ODA786478:ODA786479 OMW786478:OMW786479 OWS786478:OWS786479 PGO786478:PGO786479 PQK786478:PQK786479 QAG786478:QAG786479 QKC786478:QKC786479 QTY786478:QTY786479 RDU786478:RDU786479 RNQ786478:RNQ786479 RXM786478:RXM786479 SHI786478:SHI786479 SRE786478:SRE786479 TBA786478:TBA786479 TKW786478:TKW786479 TUS786478:TUS786479 UEO786478:UEO786479 UOK786478:UOK786479 UYG786478:UYG786479 VIC786478:VIC786479 VRY786478:VRY786479 WBU786478:WBU786479 WLQ786478:WLQ786479 WVM786478:WVM786479 AH852029:AH852030 JA852014:JA852015 SW852014:SW852015 ACS852014:ACS852015 AMO852014:AMO852015 AWK852014:AWK852015 BGG852014:BGG852015 BQC852014:BQC852015 BZY852014:BZY852015 CJU852014:CJU852015 CTQ852014:CTQ852015 DDM852014:DDM852015 DNI852014:DNI852015 DXE852014:DXE852015 EHA852014:EHA852015 EQW852014:EQW852015 FAS852014:FAS852015 FKO852014:FKO852015 FUK852014:FUK852015 GEG852014:GEG852015 GOC852014:GOC852015 GXY852014:GXY852015 HHU852014:HHU852015 HRQ852014:HRQ852015 IBM852014:IBM852015 ILI852014:ILI852015 IVE852014:IVE852015 JFA852014:JFA852015 JOW852014:JOW852015 JYS852014:JYS852015 KIO852014:KIO852015 KSK852014:KSK852015 LCG852014:LCG852015 LMC852014:LMC852015 LVY852014:LVY852015 MFU852014:MFU852015 MPQ852014:MPQ852015 MZM852014:MZM852015 NJI852014:NJI852015 NTE852014:NTE852015 ODA852014:ODA852015 OMW852014:OMW852015 OWS852014:OWS852015 PGO852014:PGO852015 PQK852014:PQK852015 QAG852014:QAG852015 QKC852014:QKC852015 QTY852014:QTY852015 RDU852014:RDU852015 RNQ852014:RNQ852015 RXM852014:RXM852015 SHI852014:SHI852015 SRE852014:SRE852015 TBA852014:TBA852015 TKW852014:TKW852015 TUS852014:TUS852015 UEO852014:UEO852015 UOK852014:UOK852015 UYG852014:UYG852015 VIC852014:VIC852015 VRY852014:VRY852015 WBU852014:WBU852015 WLQ852014:WLQ852015 WVM852014:WVM852015 AH917565:AH917566 JA917550:JA917551 SW917550:SW917551 ACS917550:ACS917551 AMO917550:AMO917551 AWK917550:AWK917551 BGG917550:BGG917551 BQC917550:BQC917551 BZY917550:BZY917551 CJU917550:CJU917551 CTQ917550:CTQ917551 DDM917550:DDM917551 DNI917550:DNI917551 DXE917550:DXE917551 EHA917550:EHA917551 EQW917550:EQW917551 FAS917550:FAS917551 FKO917550:FKO917551 FUK917550:FUK917551 GEG917550:GEG917551 GOC917550:GOC917551 GXY917550:GXY917551 HHU917550:HHU917551 HRQ917550:HRQ917551 IBM917550:IBM917551 ILI917550:ILI917551 IVE917550:IVE917551 JFA917550:JFA917551 JOW917550:JOW917551 JYS917550:JYS917551 KIO917550:KIO917551 KSK917550:KSK917551 LCG917550:LCG917551 LMC917550:LMC917551 LVY917550:LVY917551 MFU917550:MFU917551 MPQ917550:MPQ917551 MZM917550:MZM917551 NJI917550:NJI917551 NTE917550:NTE917551 ODA917550:ODA917551 OMW917550:OMW917551 OWS917550:OWS917551 PGO917550:PGO917551 PQK917550:PQK917551 QAG917550:QAG917551 QKC917550:QKC917551 QTY917550:QTY917551 RDU917550:RDU917551 RNQ917550:RNQ917551 RXM917550:RXM917551 SHI917550:SHI917551 SRE917550:SRE917551 TBA917550:TBA917551 TKW917550:TKW917551 TUS917550:TUS917551 UEO917550:UEO917551 UOK917550:UOK917551 UYG917550:UYG917551 VIC917550:VIC917551 VRY917550:VRY917551 WBU917550:WBU917551 WLQ917550:WLQ917551 WVM917550:WVM917551 AH983101:AH983102 JA983086:JA983087 SW983086:SW983087 ACS983086:ACS983087 AMO983086:AMO983087 AWK983086:AWK983087 BGG983086:BGG983087 BQC983086:BQC983087 BZY983086:BZY983087 CJU983086:CJU983087 CTQ983086:CTQ983087 DDM983086:DDM983087 DNI983086:DNI983087 DXE983086:DXE983087 EHA983086:EHA983087 EQW983086:EQW983087 FAS983086:FAS983087 FKO983086:FKO983087 FUK983086:FUK983087 GEG983086:GEG983087 GOC983086:GOC983087 GXY983086:GXY983087 HHU983086:HHU983087 HRQ983086:HRQ983087 IBM983086:IBM983087 ILI983086:ILI983087 IVE983086:IVE983087 JFA983086:JFA983087 JOW983086:JOW983087 JYS983086:JYS983087 KIO983086:KIO983087 KSK983086:KSK983087 LCG983086:LCG983087 LMC983086:LMC983087 LVY983086:LVY983087 MFU983086:MFU983087 MPQ983086:MPQ983087 MZM983086:MZM983087 NJI983086:NJI983087 NTE983086:NTE983087 ODA983086:ODA983087 OMW983086:OMW983087 OWS983086:OWS983087 PGO983086:PGO983087 PQK983086:PQK983087 QAG983086:QAG983087 QKC983086:QKC983087 QTY983086:QTY983087 RDU983086:RDU983087 RNQ983086:RNQ983087 RXM983086:RXM983087 SHI983086:SHI983087 SRE983086:SRE983087 TBA983086:TBA983087 TKW983086:TKW983087 TUS983086:TUS983087 UEO983086:UEO983087 UOK983086:UOK983087 UYG983086:UYG983087 VIC983086:VIC983087 VRY983086:VRY983087 WBU983086:WBU983087 WLQ983086:WLQ983087 WVM983086:WVM983087 ACS43 JA83 SW83 ACS83 AMO83 AWK83 BGG83 BQC83 BZY83 CJU83 CTQ83 DDM83 DNI83 DXE83 EHA83 EQW83 FAS83 FKO83 FUK83 GEG83 GOC83 GXY83 HHU83 HRQ83 IBM83 ILI83 IVE83 JFA83 JOW83 JYS83 KIO83 KSK83 LCG83 LMC83 LVY83 MFU83 MPQ83 MZM83 NJI83 NTE83 ODA83 OMW83 OWS83 PGO83 PQK83 QAG83 QKC83 QTY83 RDU83 RNQ83 RXM83 SHI83 SRE83 TBA83 TKW83 TUS83 UEO83 UOK83 UYG83 VIC83 VRY83 WBU83 WLQ83 WVM83 AH65595 JA65580 SW65580 ACS65580 AMO65580 AWK65580 BGG65580 BQC65580 BZY65580 CJU65580 CTQ65580 DDM65580 DNI65580 DXE65580 EHA65580 EQW65580 FAS65580 FKO65580 FUK65580 GEG65580 GOC65580 GXY65580 HHU65580 HRQ65580 IBM65580 ILI65580 IVE65580 JFA65580 JOW65580 JYS65580 KIO65580 KSK65580 LCG65580 LMC65580 LVY65580 MFU65580 MPQ65580 MZM65580 NJI65580 NTE65580 ODA65580 OMW65580 OWS65580 PGO65580 PQK65580 QAG65580 QKC65580 QTY65580 RDU65580 RNQ65580 RXM65580 SHI65580 SRE65580 TBA65580 TKW65580 TUS65580 UEO65580 UOK65580 UYG65580 VIC65580 VRY65580 WBU65580 WLQ65580 WVM65580 AH131131 JA131116 SW131116 ACS131116 AMO131116 AWK131116 BGG131116 BQC131116 BZY131116 CJU131116 CTQ131116 DDM131116 DNI131116 DXE131116 EHA131116 EQW131116 FAS131116 FKO131116 FUK131116 GEG131116 GOC131116 GXY131116 HHU131116 HRQ131116 IBM131116 ILI131116 IVE131116 JFA131116 JOW131116 JYS131116 KIO131116 KSK131116 LCG131116 LMC131116 LVY131116 MFU131116 MPQ131116 MZM131116 NJI131116 NTE131116 ODA131116 OMW131116 OWS131116 PGO131116 PQK131116 QAG131116 QKC131116 QTY131116 RDU131116 RNQ131116 RXM131116 SHI131116 SRE131116 TBA131116 TKW131116 TUS131116 UEO131116 UOK131116 UYG131116 VIC131116 VRY131116 WBU131116 WLQ131116 WVM131116 AH196667 JA196652 SW196652 ACS196652 AMO196652 AWK196652 BGG196652 BQC196652 BZY196652 CJU196652 CTQ196652 DDM196652 DNI196652 DXE196652 EHA196652 EQW196652 FAS196652 FKO196652 FUK196652 GEG196652 GOC196652 GXY196652 HHU196652 HRQ196652 IBM196652 ILI196652 IVE196652 JFA196652 JOW196652 JYS196652 KIO196652 KSK196652 LCG196652 LMC196652 LVY196652 MFU196652 MPQ196652 MZM196652 NJI196652 NTE196652 ODA196652 OMW196652 OWS196652 PGO196652 PQK196652 QAG196652 QKC196652 QTY196652 RDU196652 RNQ196652 RXM196652 SHI196652 SRE196652 TBA196652 TKW196652 TUS196652 UEO196652 UOK196652 UYG196652 VIC196652 VRY196652 WBU196652 WLQ196652 WVM196652 AH262203 JA262188 SW262188 ACS262188 AMO262188 AWK262188 BGG262188 BQC262188 BZY262188 CJU262188 CTQ262188 DDM262188 DNI262188 DXE262188 EHA262188 EQW262188 FAS262188 FKO262188 FUK262188 GEG262188 GOC262188 GXY262188 HHU262188 HRQ262188 IBM262188 ILI262188 IVE262188 JFA262188 JOW262188 JYS262188 KIO262188 KSK262188 LCG262188 LMC262188 LVY262188 MFU262188 MPQ262188 MZM262188 NJI262188 NTE262188 ODA262188 OMW262188 OWS262188 PGO262188 PQK262188 QAG262188 QKC262188 QTY262188 RDU262188 RNQ262188 RXM262188 SHI262188 SRE262188 TBA262188 TKW262188 TUS262188 UEO262188 UOK262188 UYG262188 VIC262188 VRY262188 WBU262188 WLQ262188 WVM262188 AH327739 JA327724 SW327724 ACS327724 AMO327724 AWK327724 BGG327724 BQC327724 BZY327724 CJU327724 CTQ327724 DDM327724 DNI327724 DXE327724 EHA327724 EQW327724 FAS327724 FKO327724 FUK327724 GEG327724 GOC327724 GXY327724 HHU327724 HRQ327724 IBM327724 ILI327724 IVE327724 JFA327724 JOW327724 JYS327724 KIO327724 KSK327724 LCG327724 LMC327724 LVY327724 MFU327724 MPQ327724 MZM327724 NJI327724 NTE327724 ODA327724 OMW327724 OWS327724 PGO327724 PQK327724 QAG327724 QKC327724 QTY327724 RDU327724 RNQ327724 RXM327724 SHI327724 SRE327724 TBA327724 TKW327724 TUS327724 UEO327724 UOK327724 UYG327724 VIC327724 VRY327724 WBU327724 WLQ327724 WVM327724 AH393275 JA393260 SW393260 ACS393260 AMO393260 AWK393260 BGG393260 BQC393260 BZY393260 CJU393260 CTQ393260 DDM393260 DNI393260 DXE393260 EHA393260 EQW393260 FAS393260 FKO393260 FUK393260 GEG393260 GOC393260 GXY393260 HHU393260 HRQ393260 IBM393260 ILI393260 IVE393260 JFA393260 JOW393260 JYS393260 KIO393260 KSK393260 LCG393260 LMC393260 LVY393260 MFU393260 MPQ393260 MZM393260 NJI393260 NTE393260 ODA393260 OMW393260 OWS393260 PGO393260 PQK393260 QAG393260 QKC393260 QTY393260 RDU393260 RNQ393260 RXM393260 SHI393260 SRE393260 TBA393260 TKW393260 TUS393260 UEO393260 UOK393260 UYG393260 VIC393260 VRY393260 WBU393260 WLQ393260 WVM393260 AH458811 JA458796 SW458796 ACS458796 AMO458796 AWK458796 BGG458796 BQC458796 BZY458796 CJU458796 CTQ458796 DDM458796 DNI458796 DXE458796 EHA458796 EQW458796 FAS458796 FKO458796 FUK458796 GEG458796 GOC458796 GXY458796 HHU458796 HRQ458796 IBM458796 ILI458796 IVE458796 JFA458796 JOW458796 JYS458796 KIO458796 KSK458796 LCG458796 LMC458796 LVY458796 MFU458796 MPQ458796 MZM458796 NJI458796 NTE458796 ODA458796 OMW458796 OWS458796 PGO458796 PQK458796 QAG458796 QKC458796 QTY458796 RDU458796 RNQ458796 RXM458796 SHI458796 SRE458796 TBA458796 TKW458796 TUS458796 UEO458796 UOK458796 UYG458796 VIC458796 VRY458796 WBU458796 WLQ458796 WVM458796 AH524347 JA524332 SW524332 ACS524332 AMO524332 AWK524332 BGG524332 BQC524332 BZY524332 CJU524332 CTQ524332 DDM524332 DNI524332 DXE524332 EHA524332 EQW524332 FAS524332 FKO524332 FUK524332 GEG524332 GOC524332 GXY524332 HHU524332 HRQ524332 IBM524332 ILI524332 IVE524332 JFA524332 JOW524332 JYS524332 KIO524332 KSK524332 LCG524332 LMC524332 LVY524332 MFU524332 MPQ524332 MZM524332 NJI524332 NTE524332 ODA524332 OMW524332 OWS524332 PGO524332 PQK524332 QAG524332 QKC524332 QTY524332 RDU524332 RNQ524332 RXM524332 SHI524332 SRE524332 TBA524332 TKW524332 TUS524332 UEO524332 UOK524332 UYG524332 VIC524332 VRY524332 WBU524332 WLQ524332 WVM524332 AH589883 JA589868 SW589868 ACS589868 AMO589868 AWK589868 BGG589868 BQC589868 BZY589868 CJU589868 CTQ589868 DDM589868 DNI589868 DXE589868 EHA589868 EQW589868 FAS589868 FKO589868 FUK589868 GEG589868 GOC589868 GXY589868 HHU589868 HRQ589868 IBM589868 ILI589868 IVE589868 JFA589868 JOW589868 JYS589868 KIO589868 KSK589868 LCG589868 LMC589868 LVY589868 MFU589868 MPQ589868 MZM589868 NJI589868 NTE589868 ODA589868 OMW589868 OWS589868 PGO589868 PQK589868 QAG589868 QKC589868 QTY589868 RDU589868 RNQ589868 RXM589868 SHI589868 SRE589868 TBA589868 TKW589868 TUS589868 UEO589868 UOK589868 UYG589868 VIC589868 VRY589868 WBU589868 WLQ589868 WVM589868 AH655419 JA655404 SW655404 ACS655404 AMO655404 AWK655404 BGG655404 BQC655404 BZY655404 CJU655404 CTQ655404 DDM655404 DNI655404 DXE655404 EHA655404 EQW655404 FAS655404 FKO655404 FUK655404 GEG655404 GOC655404 GXY655404 HHU655404 HRQ655404 IBM655404 ILI655404 IVE655404 JFA655404 JOW655404 JYS655404 KIO655404 KSK655404 LCG655404 LMC655404 LVY655404 MFU655404 MPQ655404 MZM655404 NJI655404 NTE655404 ODA655404 OMW655404 OWS655404 PGO655404 PQK655404 QAG655404 QKC655404 QTY655404 RDU655404 RNQ655404 RXM655404 SHI655404 SRE655404 TBA655404 TKW655404 TUS655404 UEO655404 UOK655404 UYG655404 VIC655404 VRY655404 WBU655404 WLQ655404 WVM655404 AH720955 JA720940 SW720940 ACS720940 AMO720940 AWK720940 BGG720940 BQC720940 BZY720940 CJU720940 CTQ720940 DDM720940 DNI720940 DXE720940 EHA720940 EQW720940 FAS720940 FKO720940 FUK720940 GEG720940 GOC720940 GXY720940 HHU720940 HRQ720940 IBM720940 ILI720940 IVE720940 JFA720940 JOW720940 JYS720940 KIO720940 KSK720940 LCG720940 LMC720940 LVY720940 MFU720940 MPQ720940 MZM720940 NJI720940 NTE720940 ODA720940 OMW720940 OWS720940 PGO720940 PQK720940 QAG720940 QKC720940 QTY720940 RDU720940 RNQ720940 RXM720940 SHI720940 SRE720940 TBA720940 TKW720940 TUS720940 UEO720940 UOK720940 UYG720940 VIC720940 VRY720940 WBU720940 WLQ720940 WVM720940 AH786491 JA786476 SW786476 ACS786476 AMO786476 AWK786476 BGG786476 BQC786476 BZY786476 CJU786476 CTQ786476 DDM786476 DNI786476 DXE786476 EHA786476 EQW786476 FAS786476 FKO786476 FUK786476 GEG786476 GOC786476 GXY786476 HHU786476 HRQ786476 IBM786476 ILI786476 IVE786476 JFA786476 JOW786476 JYS786476 KIO786476 KSK786476 LCG786476 LMC786476 LVY786476 MFU786476 MPQ786476 MZM786476 NJI786476 NTE786476 ODA786476 OMW786476 OWS786476 PGO786476 PQK786476 QAG786476 QKC786476 QTY786476 RDU786476 RNQ786476 RXM786476 SHI786476 SRE786476 TBA786476 TKW786476 TUS786476 UEO786476 UOK786476 UYG786476 VIC786476 VRY786476 WBU786476 WLQ786476 WVM786476 AH852027 JA852012 SW852012 ACS852012 AMO852012 AWK852012 BGG852012 BQC852012 BZY852012 CJU852012 CTQ852012 DDM852012 DNI852012 DXE852012 EHA852012 EQW852012 FAS852012 FKO852012 FUK852012 GEG852012 GOC852012 GXY852012 HHU852012 HRQ852012 IBM852012 ILI852012 IVE852012 JFA852012 JOW852012 JYS852012 KIO852012 KSK852012 LCG852012 LMC852012 LVY852012 MFU852012 MPQ852012 MZM852012 NJI852012 NTE852012 ODA852012 OMW852012 OWS852012 PGO852012 PQK852012 QAG852012 QKC852012 QTY852012 RDU852012 RNQ852012 RXM852012 SHI852012 SRE852012 TBA852012 TKW852012 TUS852012 UEO852012 UOK852012 UYG852012 VIC852012 VRY852012 WBU852012 WLQ852012 WVM852012 AH917563 JA917548 SW917548 ACS917548 AMO917548 AWK917548 BGG917548 BQC917548 BZY917548 CJU917548 CTQ917548 DDM917548 DNI917548 DXE917548 EHA917548 EQW917548 FAS917548 FKO917548 FUK917548 GEG917548 GOC917548 GXY917548 HHU917548 HRQ917548 IBM917548 ILI917548 IVE917548 JFA917548 JOW917548 JYS917548 KIO917548 KSK917548 LCG917548 LMC917548 LVY917548 MFU917548 MPQ917548 MZM917548 NJI917548 NTE917548 ODA917548 OMW917548 OWS917548 PGO917548 PQK917548 QAG917548 QKC917548 QTY917548 RDU917548 RNQ917548 RXM917548 SHI917548 SRE917548 TBA917548 TKW917548 TUS917548 UEO917548 UOK917548 UYG917548 VIC917548 VRY917548 WBU917548 WLQ917548 WVM917548 AH983099 JA983084 SW983084 ACS983084 AMO983084 AWK983084 BGG983084 BQC983084 BZY983084 CJU983084 CTQ983084 DDM983084 DNI983084 DXE983084 EHA983084 EQW983084 FAS983084 FKO983084 FUK983084 GEG983084 GOC983084 GXY983084 HHU983084 HRQ983084 IBM983084 ILI983084 IVE983084 JFA983084 JOW983084 JYS983084 KIO983084 KSK983084 LCG983084 LMC983084 LVY983084 MFU983084 MPQ983084 MZM983084 NJI983084 NTE983084 ODA983084 OMW983084 OWS983084 PGO983084 PQK983084 QAG983084 QKC983084 QTY983084 RDU983084 RNQ983084 RXM983084 SHI983084 SRE983084 TBA983084 TKW983084 TUS983084 UEO983084 UOK983084 UYG983084 VIC983084 VRY983084 WBU983084 WLQ983084 WVM983084 AH65568:AH65583 JA65553:JA65568 SW65553:SW65568 ACS65553:ACS65568 AMO65553:AMO65568 AWK65553:AWK65568 BGG65553:BGG65568 BQC65553:BQC65568 BZY65553:BZY65568 CJU65553:CJU65568 CTQ65553:CTQ65568 DDM65553:DDM65568 DNI65553:DNI65568 DXE65553:DXE65568 EHA65553:EHA65568 EQW65553:EQW65568 FAS65553:FAS65568 FKO65553:FKO65568 FUK65553:FUK65568 GEG65553:GEG65568 GOC65553:GOC65568 GXY65553:GXY65568 HHU65553:HHU65568 HRQ65553:HRQ65568 IBM65553:IBM65568 ILI65553:ILI65568 IVE65553:IVE65568 JFA65553:JFA65568 JOW65553:JOW65568 JYS65553:JYS65568 KIO65553:KIO65568 KSK65553:KSK65568 LCG65553:LCG65568 LMC65553:LMC65568 LVY65553:LVY65568 MFU65553:MFU65568 MPQ65553:MPQ65568 MZM65553:MZM65568 NJI65553:NJI65568 NTE65553:NTE65568 ODA65553:ODA65568 OMW65553:OMW65568 OWS65553:OWS65568 PGO65553:PGO65568 PQK65553:PQK65568 QAG65553:QAG65568 QKC65553:QKC65568 QTY65553:QTY65568 RDU65553:RDU65568 RNQ65553:RNQ65568 RXM65553:RXM65568 SHI65553:SHI65568 SRE65553:SRE65568 TBA65553:TBA65568 TKW65553:TKW65568 TUS65553:TUS65568 UEO65553:UEO65568 UOK65553:UOK65568 UYG65553:UYG65568 VIC65553:VIC65568 VRY65553:VRY65568 WBU65553:WBU65568 WLQ65553:WLQ65568 WVM65553:WVM65568 AH131104:AH131119 JA131089:JA131104 SW131089:SW131104 ACS131089:ACS131104 AMO131089:AMO131104 AWK131089:AWK131104 BGG131089:BGG131104 BQC131089:BQC131104 BZY131089:BZY131104 CJU131089:CJU131104 CTQ131089:CTQ131104 DDM131089:DDM131104 DNI131089:DNI131104 DXE131089:DXE131104 EHA131089:EHA131104 EQW131089:EQW131104 FAS131089:FAS131104 FKO131089:FKO131104 FUK131089:FUK131104 GEG131089:GEG131104 GOC131089:GOC131104 GXY131089:GXY131104 HHU131089:HHU131104 HRQ131089:HRQ131104 IBM131089:IBM131104 ILI131089:ILI131104 IVE131089:IVE131104 JFA131089:JFA131104 JOW131089:JOW131104 JYS131089:JYS131104 KIO131089:KIO131104 KSK131089:KSK131104 LCG131089:LCG131104 LMC131089:LMC131104 LVY131089:LVY131104 MFU131089:MFU131104 MPQ131089:MPQ131104 MZM131089:MZM131104 NJI131089:NJI131104 NTE131089:NTE131104 ODA131089:ODA131104 OMW131089:OMW131104 OWS131089:OWS131104 PGO131089:PGO131104 PQK131089:PQK131104 QAG131089:QAG131104 QKC131089:QKC131104 QTY131089:QTY131104 RDU131089:RDU131104 RNQ131089:RNQ131104 RXM131089:RXM131104 SHI131089:SHI131104 SRE131089:SRE131104 TBA131089:TBA131104 TKW131089:TKW131104 TUS131089:TUS131104 UEO131089:UEO131104 UOK131089:UOK131104 UYG131089:UYG131104 VIC131089:VIC131104 VRY131089:VRY131104 WBU131089:WBU131104 WLQ131089:WLQ131104 WVM131089:WVM131104 AH196640:AH196655 JA196625:JA196640 SW196625:SW196640 ACS196625:ACS196640 AMO196625:AMO196640 AWK196625:AWK196640 BGG196625:BGG196640 BQC196625:BQC196640 BZY196625:BZY196640 CJU196625:CJU196640 CTQ196625:CTQ196640 DDM196625:DDM196640 DNI196625:DNI196640 DXE196625:DXE196640 EHA196625:EHA196640 EQW196625:EQW196640 FAS196625:FAS196640 FKO196625:FKO196640 FUK196625:FUK196640 GEG196625:GEG196640 GOC196625:GOC196640 GXY196625:GXY196640 HHU196625:HHU196640 HRQ196625:HRQ196640 IBM196625:IBM196640 ILI196625:ILI196640 IVE196625:IVE196640 JFA196625:JFA196640 JOW196625:JOW196640 JYS196625:JYS196640 KIO196625:KIO196640 KSK196625:KSK196640 LCG196625:LCG196640 LMC196625:LMC196640 LVY196625:LVY196640 MFU196625:MFU196640 MPQ196625:MPQ196640 MZM196625:MZM196640 NJI196625:NJI196640 NTE196625:NTE196640 ODA196625:ODA196640 OMW196625:OMW196640 OWS196625:OWS196640 PGO196625:PGO196640 PQK196625:PQK196640 QAG196625:QAG196640 QKC196625:QKC196640 QTY196625:QTY196640 RDU196625:RDU196640 RNQ196625:RNQ196640 RXM196625:RXM196640 SHI196625:SHI196640 SRE196625:SRE196640 TBA196625:TBA196640 TKW196625:TKW196640 TUS196625:TUS196640 UEO196625:UEO196640 UOK196625:UOK196640 UYG196625:UYG196640 VIC196625:VIC196640 VRY196625:VRY196640 WBU196625:WBU196640 WLQ196625:WLQ196640 WVM196625:WVM196640 AH262176:AH262191 JA262161:JA262176 SW262161:SW262176 ACS262161:ACS262176 AMO262161:AMO262176 AWK262161:AWK262176 BGG262161:BGG262176 BQC262161:BQC262176 BZY262161:BZY262176 CJU262161:CJU262176 CTQ262161:CTQ262176 DDM262161:DDM262176 DNI262161:DNI262176 DXE262161:DXE262176 EHA262161:EHA262176 EQW262161:EQW262176 FAS262161:FAS262176 FKO262161:FKO262176 FUK262161:FUK262176 GEG262161:GEG262176 GOC262161:GOC262176 GXY262161:GXY262176 HHU262161:HHU262176 HRQ262161:HRQ262176 IBM262161:IBM262176 ILI262161:ILI262176 IVE262161:IVE262176 JFA262161:JFA262176 JOW262161:JOW262176 JYS262161:JYS262176 KIO262161:KIO262176 KSK262161:KSK262176 LCG262161:LCG262176 LMC262161:LMC262176 LVY262161:LVY262176 MFU262161:MFU262176 MPQ262161:MPQ262176 MZM262161:MZM262176 NJI262161:NJI262176 NTE262161:NTE262176 ODA262161:ODA262176 OMW262161:OMW262176 OWS262161:OWS262176 PGO262161:PGO262176 PQK262161:PQK262176 QAG262161:QAG262176 QKC262161:QKC262176 QTY262161:QTY262176 RDU262161:RDU262176 RNQ262161:RNQ262176 RXM262161:RXM262176 SHI262161:SHI262176 SRE262161:SRE262176 TBA262161:TBA262176 TKW262161:TKW262176 TUS262161:TUS262176 UEO262161:UEO262176 UOK262161:UOK262176 UYG262161:UYG262176 VIC262161:VIC262176 VRY262161:VRY262176 WBU262161:WBU262176 WLQ262161:WLQ262176 WVM262161:WVM262176 AH327712:AH327727 JA327697:JA327712 SW327697:SW327712 ACS327697:ACS327712 AMO327697:AMO327712 AWK327697:AWK327712 BGG327697:BGG327712 BQC327697:BQC327712 BZY327697:BZY327712 CJU327697:CJU327712 CTQ327697:CTQ327712 DDM327697:DDM327712 DNI327697:DNI327712 DXE327697:DXE327712 EHA327697:EHA327712 EQW327697:EQW327712 FAS327697:FAS327712 FKO327697:FKO327712 FUK327697:FUK327712 GEG327697:GEG327712 GOC327697:GOC327712 GXY327697:GXY327712 HHU327697:HHU327712 HRQ327697:HRQ327712 IBM327697:IBM327712 ILI327697:ILI327712 IVE327697:IVE327712 JFA327697:JFA327712 JOW327697:JOW327712 JYS327697:JYS327712 KIO327697:KIO327712 KSK327697:KSK327712 LCG327697:LCG327712 LMC327697:LMC327712 LVY327697:LVY327712 MFU327697:MFU327712 MPQ327697:MPQ327712 MZM327697:MZM327712 NJI327697:NJI327712 NTE327697:NTE327712 ODA327697:ODA327712 OMW327697:OMW327712 OWS327697:OWS327712 PGO327697:PGO327712 PQK327697:PQK327712 QAG327697:QAG327712 QKC327697:QKC327712 QTY327697:QTY327712 RDU327697:RDU327712 RNQ327697:RNQ327712 RXM327697:RXM327712 SHI327697:SHI327712 SRE327697:SRE327712 TBA327697:TBA327712 TKW327697:TKW327712 TUS327697:TUS327712 UEO327697:UEO327712 UOK327697:UOK327712 UYG327697:UYG327712 VIC327697:VIC327712 VRY327697:VRY327712 WBU327697:WBU327712 WLQ327697:WLQ327712 WVM327697:WVM327712 AH393248:AH393263 JA393233:JA393248 SW393233:SW393248 ACS393233:ACS393248 AMO393233:AMO393248 AWK393233:AWK393248 BGG393233:BGG393248 BQC393233:BQC393248 BZY393233:BZY393248 CJU393233:CJU393248 CTQ393233:CTQ393248 DDM393233:DDM393248 DNI393233:DNI393248 DXE393233:DXE393248 EHA393233:EHA393248 EQW393233:EQW393248 FAS393233:FAS393248 FKO393233:FKO393248 FUK393233:FUK393248 GEG393233:GEG393248 GOC393233:GOC393248 GXY393233:GXY393248 HHU393233:HHU393248 HRQ393233:HRQ393248 IBM393233:IBM393248 ILI393233:ILI393248 IVE393233:IVE393248 JFA393233:JFA393248 JOW393233:JOW393248 JYS393233:JYS393248 KIO393233:KIO393248 KSK393233:KSK393248 LCG393233:LCG393248 LMC393233:LMC393248 LVY393233:LVY393248 MFU393233:MFU393248 MPQ393233:MPQ393248 MZM393233:MZM393248 NJI393233:NJI393248 NTE393233:NTE393248 ODA393233:ODA393248 OMW393233:OMW393248 OWS393233:OWS393248 PGO393233:PGO393248 PQK393233:PQK393248 QAG393233:QAG393248 QKC393233:QKC393248 QTY393233:QTY393248 RDU393233:RDU393248 RNQ393233:RNQ393248 RXM393233:RXM393248 SHI393233:SHI393248 SRE393233:SRE393248 TBA393233:TBA393248 TKW393233:TKW393248 TUS393233:TUS393248 UEO393233:UEO393248 UOK393233:UOK393248 UYG393233:UYG393248 VIC393233:VIC393248 VRY393233:VRY393248 WBU393233:WBU393248 WLQ393233:WLQ393248 WVM393233:WVM393248 AH458784:AH458799 JA458769:JA458784 SW458769:SW458784 ACS458769:ACS458784 AMO458769:AMO458784 AWK458769:AWK458784 BGG458769:BGG458784 BQC458769:BQC458784 BZY458769:BZY458784 CJU458769:CJU458784 CTQ458769:CTQ458784 DDM458769:DDM458784 DNI458769:DNI458784 DXE458769:DXE458784 EHA458769:EHA458784 EQW458769:EQW458784 FAS458769:FAS458784 FKO458769:FKO458784 FUK458769:FUK458784 GEG458769:GEG458784 GOC458769:GOC458784 GXY458769:GXY458784 HHU458769:HHU458784 HRQ458769:HRQ458784 IBM458769:IBM458784 ILI458769:ILI458784 IVE458769:IVE458784 JFA458769:JFA458784 JOW458769:JOW458784 JYS458769:JYS458784 KIO458769:KIO458784 KSK458769:KSK458784 LCG458769:LCG458784 LMC458769:LMC458784 LVY458769:LVY458784 MFU458769:MFU458784 MPQ458769:MPQ458784 MZM458769:MZM458784 NJI458769:NJI458784 NTE458769:NTE458784 ODA458769:ODA458784 OMW458769:OMW458784 OWS458769:OWS458784 PGO458769:PGO458784 PQK458769:PQK458784 QAG458769:QAG458784 QKC458769:QKC458784 QTY458769:QTY458784 RDU458769:RDU458784 RNQ458769:RNQ458784 RXM458769:RXM458784 SHI458769:SHI458784 SRE458769:SRE458784 TBA458769:TBA458784 TKW458769:TKW458784 TUS458769:TUS458784 UEO458769:UEO458784 UOK458769:UOK458784 UYG458769:UYG458784 VIC458769:VIC458784 VRY458769:VRY458784 WBU458769:WBU458784 WLQ458769:WLQ458784 WVM458769:WVM458784 AH524320:AH524335 JA524305:JA524320 SW524305:SW524320 ACS524305:ACS524320 AMO524305:AMO524320 AWK524305:AWK524320 BGG524305:BGG524320 BQC524305:BQC524320 BZY524305:BZY524320 CJU524305:CJU524320 CTQ524305:CTQ524320 DDM524305:DDM524320 DNI524305:DNI524320 DXE524305:DXE524320 EHA524305:EHA524320 EQW524305:EQW524320 FAS524305:FAS524320 FKO524305:FKO524320 FUK524305:FUK524320 GEG524305:GEG524320 GOC524305:GOC524320 GXY524305:GXY524320 HHU524305:HHU524320 HRQ524305:HRQ524320 IBM524305:IBM524320 ILI524305:ILI524320 IVE524305:IVE524320 JFA524305:JFA524320 JOW524305:JOW524320 JYS524305:JYS524320 KIO524305:KIO524320 KSK524305:KSK524320 LCG524305:LCG524320 LMC524305:LMC524320 LVY524305:LVY524320 MFU524305:MFU524320 MPQ524305:MPQ524320 MZM524305:MZM524320 NJI524305:NJI524320 NTE524305:NTE524320 ODA524305:ODA524320 OMW524305:OMW524320 OWS524305:OWS524320 PGO524305:PGO524320 PQK524305:PQK524320 QAG524305:QAG524320 QKC524305:QKC524320 QTY524305:QTY524320 RDU524305:RDU524320 RNQ524305:RNQ524320 RXM524305:RXM524320 SHI524305:SHI524320 SRE524305:SRE524320 TBA524305:TBA524320 TKW524305:TKW524320 TUS524305:TUS524320 UEO524305:UEO524320 UOK524305:UOK524320 UYG524305:UYG524320 VIC524305:VIC524320 VRY524305:VRY524320 WBU524305:WBU524320 WLQ524305:WLQ524320 WVM524305:WVM524320 AH589856:AH589871 JA589841:JA589856 SW589841:SW589856 ACS589841:ACS589856 AMO589841:AMO589856 AWK589841:AWK589856 BGG589841:BGG589856 BQC589841:BQC589856 BZY589841:BZY589856 CJU589841:CJU589856 CTQ589841:CTQ589856 DDM589841:DDM589856 DNI589841:DNI589856 DXE589841:DXE589856 EHA589841:EHA589856 EQW589841:EQW589856 FAS589841:FAS589856 FKO589841:FKO589856 FUK589841:FUK589856 GEG589841:GEG589856 GOC589841:GOC589856 GXY589841:GXY589856 HHU589841:HHU589856 HRQ589841:HRQ589856 IBM589841:IBM589856 ILI589841:ILI589856 IVE589841:IVE589856 JFA589841:JFA589856 JOW589841:JOW589856 JYS589841:JYS589856 KIO589841:KIO589856 KSK589841:KSK589856 LCG589841:LCG589856 LMC589841:LMC589856 LVY589841:LVY589856 MFU589841:MFU589856 MPQ589841:MPQ589856 MZM589841:MZM589856 NJI589841:NJI589856 NTE589841:NTE589856 ODA589841:ODA589856 OMW589841:OMW589856 OWS589841:OWS589856 PGO589841:PGO589856 PQK589841:PQK589856 QAG589841:QAG589856 QKC589841:QKC589856 QTY589841:QTY589856 RDU589841:RDU589856 RNQ589841:RNQ589856 RXM589841:RXM589856 SHI589841:SHI589856 SRE589841:SRE589856 TBA589841:TBA589856 TKW589841:TKW589856 TUS589841:TUS589856 UEO589841:UEO589856 UOK589841:UOK589856 UYG589841:UYG589856 VIC589841:VIC589856 VRY589841:VRY589856 WBU589841:WBU589856 WLQ589841:WLQ589856 WVM589841:WVM589856 AH655392:AH655407 JA655377:JA655392 SW655377:SW655392 ACS655377:ACS655392 AMO655377:AMO655392 AWK655377:AWK655392 BGG655377:BGG655392 BQC655377:BQC655392 BZY655377:BZY655392 CJU655377:CJU655392 CTQ655377:CTQ655392 DDM655377:DDM655392 DNI655377:DNI655392 DXE655377:DXE655392 EHA655377:EHA655392 EQW655377:EQW655392 FAS655377:FAS655392 FKO655377:FKO655392 FUK655377:FUK655392 GEG655377:GEG655392 GOC655377:GOC655392 GXY655377:GXY655392 HHU655377:HHU655392 HRQ655377:HRQ655392 IBM655377:IBM655392 ILI655377:ILI655392 IVE655377:IVE655392 JFA655377:JFA655392 JOW655377:JOW655392 JYS655377:JYS655392 KIO655377:KIO655392 KSK655377:KSK655392 LCG655377:LCG655392 LMC655377:LMC655392 LVY655377:LVY655392 MFU655377:MFU655392 MPQ655377:MPQ655392 MZM655377:MZM655392 NJI655377:NJI655392 NTE655377:NTE655392 ODA655377:ODA655392 OMW655377:OMW655392 OWS655377:OWS655392 PGO655377:PGO655392 PQK655377:PQK655392 QAG655377:QAG655392 QKC655377:QKC655392 QTY655377:QTY655392 RDU655377:RDU655392 RNQ655377:RNQ655392 RXM655377:RXM655392 SHI655377:SHI655392 SRE655377:SRE655392 TBA655377:TBA655392 TKW655377:TKW655392 TUS655377:TUS655392 UEO655377:UEO655392 UOK655377:UOK655392 UYG655377:UYG655392 VIC655377:VIC655392 VRY655377:VRY655392 WBU655377:WBU655392 WLQ655377:WLQ655392 WVM655377:WVM655392 AH720928:AH720943 JA720913:JA720928 SW720913:SW720928 ACS720913:ACS720928 AMO720913:AMO720928 AWK720913:AWK720928 BGG720913:BGG720928 BQC720913:BQC720928 BZY720913:BZY720928 CJU720913:CJU720928 CTQ720913:CTQ720928 DDM720913:DDM720928 DNI720913:DNI720928 DXE720913:DXE720928 EHA720913:EHA720928 EQW720913:EQW720928 FAS720913:FAS720928 FKO720913:FKO720928 FUK720913:FUK720928 GEG720913:GEG720928 GOC720913:GOC720928 GXY720913:GXY720928 HHU720913:HHU720928 HRQ720913:HRQ720928 IBM720913:IBM720928 ILI720913:ILI720928 IVE720913:IVE720928 JFA720913:JFA720928 JOW720913:JOW720928 JYS720913:JYS720928 KIO720913:KIO720928 KSK720913:KSK720928 LCG720913:LCG720928 LMC720913:LMC720928 LVY720913:LVY720928 MFU720913:MFU720928 MPQ720913:MPQ720928 MZM720913:MZM720928 NJI720913:NJI720928 NTE720913:NTE720928 ODA720913:ODA720928 OMW720913:OMW720928 OWS720913:OWS720928 PGO720913:PGO720928 PQK720913:PQK720928 QAG720913:QAG720928 QKC720913:QKC720928 QTY720913:QTY720928 RDU720913:RDU720928 RNQ720913:RNQ720928 RXM720913:RXM720928 SHI720913:SHI720928 SRE720913:SRE720928 TBA720913:TBA720928 TKW720913:TKW720928 TUS720913:TUS720928 UEO720913:UEO720928 UOK720913:UOK720928 UYG720913:UYG720928 VIC720913:VIC720928 VRY720913:VRY720928 WBU720913:WBU720928 WLQ720913:WLQ720928 WVM720913:WVM720928 AH786464:AH786479 JA786449:JA786464 SW786449:SW786464 ACS786449:ACS786464 AMO786449:AMO786464 AWK786449:AWK786464 BGG786449:BGG786464 BQC786449:BQC786464 BZY786449:BZY786464 CJU786449:CJU786464 CTQ786449:CTQ786464 DDM786449:DDM786464 DNI786449:DNI786464 DXE786449:DXE786464 EHA786449:EHA786464 EQW786449:EQW786464 FAS786449:FAS786464 FKO786449:FKO786464 FUK786449:FUK786464 GEG786449:GEG786464 GOC786449:GOC786464 GXY786449:GXY786464 HHU786449:HHU786464 HRQ786449:HRQ786464 IBM786449:IBM786464 ILI786449:ILI786464 IVE786449:IVE786464 JFA786449:JFA786464 JOW786449:JOW786464 JYS786449:JYS786464 KIO786449:KIO786464 KSK786449:KSK786464 LCG786449:LCG786464 LMC786449:LMC786464 LVY786449:LVY786464 MFU786449:MFU786464 MPQ786449:MPQ786464 MZM786449:MZM786464 NJI786449:NJI786464 NTE786449:NTE786464 ODA786449:ODA786464 OMW786449:OMW786464 OWS786449:OWS786464 PGO786449:PGO786464 PQK786449:PQK786464 QAG786449:QAG786464 QKC786449:QKC786464 QTY786449:QTY786464 RDU786449:RDU786464 RNQ786449:RNQ786464 RXM786449:RXM786464 SHI786449:SHI786464 SRE786449:SRE786464 TBA786449:TBA786464 TKW786449:TKW786464 TUS786449:TUS786464 UEO786449:UEO786464 UOK786449:UOK786464 UYG786449:UYG786464 VIC786449:VIC786464 VRY786449:VRY786464 WBU786449:WBU786464 WLQ786449:WLQ786464 WVM786449:WVM786464 AH852000:AH852015 JA851985:JA852000 SW851985:SW852000 ACS851985:ACS852000 AMO851985:AMO852000 AWK851985:AWK852000 BGG851985:BGG852000 BQC851985:BQC852000 BZY851985:BZY852000 CJU851985:CJU852000 CTQ851985:CTQ852000 DDM851985:DDM852000 DNI851985:DNI852000 DXE851985:DXE852000 EHA851985:EHA852000 EQW851985:EQW852000 FAS851985:FAS852000 FKO851985:FKO852000 FUK851985:FUK852000 GEG851985:GEG852000 GOC851985:GOC852000 GXY851985:GXY852000 HHU851985:HHU852000 HRQ851985:HRQ852000 IBM851985:IBM852000 ILI851985:ILI852000 IVE851985:IVE852000 JFA851985:JFA852000 JOW851985:JOW852000 JYS851985:JYS852000 KIO851985:KIO852000 KSK851985:KSK852000 LCG851985:LCG852000 LMC851985:LMC852000 LVY851985:LVY852000 MFU851985:MFU852000 MPQ851985:MPQ852000 MZM851985:MZM852000 NJI851985:NJI852000 NTE851985:NTE852000 ODA851985:ODA852000 OMW851985:OMW852000 OWS851985:OWS852000 PGO851985:PGO852000 PQK851985:PQK852000 QAG851985:QAG852000 QKC851985:QKC852000 QTY851985:QTY852000 RDU851985:RDU852000 RNQ851985:RNQ852000 RXM851985:RXM852000 SHI851985:SHI852000 SRE851985:SRE852000 TBA851985:TBA852000 TKW851985:TKW852000 TUS851985:TUS852000 UEO851985:UEO852000 UOK851985:UOK852000 UYG851985:UYG852000 VIC851985:VIC852000 VRY851985:VRY852000 WBU851985:WBU852000 WLQ851985:WLQ852000 WVM851985:WVM852000 AH917536:AH917551 JA917521:JA917536 SW917521:SW917536 ACS917521:ACS917536 AMO917521:AMO917536 AWK917521:AWK917536 BGG917521:BGG917536 BQC917521:BQC917536 BZY917521:BZY917536 CJU917521:CJU917536 CTQ917521:CTQ917536 DDM917521:DDM917536 DNI917521:DNI917536 DXE917521:DXE917536 EHA917521:EHA917536 EQW917521:EQW917536 FAS917521:FAS917536 FKO917521:FKO917536 FUK917521:FUK917536 GEG917521:GEG917536 GOC917521:GOC917536 GXY917521:GXY917536 HHU917521:HHU917536 HRQ917521:HRQ917536 IBM917521:IBM917536 ILI917521:ILI917536 IVE917521:IVE917536 JFA917521:JFA917536 JOW917521:JOW917536 JYS917521:JYS917536 KIO917521:KIO917536 KSK917521:KSK917536 LCG917521:LCG917536 LMC917521:LMC917536 LVY917521:LVY917536 MFU917521:MFU917536 MPQ917521:MPQ917536 MZM917521:MZM917536 NJI917521:NJI917536 NTE917521:NTE917536 ODA917521:ODA917536 OMW917521:OMW917536 OWS917521:OWS917536 PGO917521:PGO917536 PQK917521:PQK917536 QAG917521:QAG917536 QKC917521:QKC917536 QTY917521:QTY917536 RDU917521:RDU917536 RNQ917521:RNQ917536 RXM917521:RXM917536 SHI917521:SHI917536 SRE917521:SRE917536 TBA917521:TBA917536 TKW917521:TKW917536 TUS917521:TUS917536 UEO917521:UEO917536 UOK917521:UOK917536 UYG917521:UYG917536 VIC917521:VIC917536 VRY917521:VRY917536 WBU917521:WBU917536 WLQ917521:WLQ917536 WVM917521:WVM917536 AH983072:AH983087 JA983057:JA983072 SW983057:SW983072 ACS983057:ACS983072 AMO983057:AMO983072 AWK983057:AWK983072 BGG983057:BGG983072 BQC983057:BQC983072 BZY983057:BZY983072 CJU983057:CJU983072 CTQ983057:CTQ983072 DDM983057:DDM983072 DNI983057:DNI983072 DXE983057:DXE983072 EHA983057:EHA983072 EQW983057:EQW983072 FAS983057:FAS983072 FKO983057:FKO983072 FUK983057:FUK983072 GEG983057:GEG983072 GOC983057:GOC983072 GXY983057:GXY983072 HHU983057:HHU983072 HRQ983057:HRQ983072 IBM983057:IBM983072 ILI983057:ILI983072 IVE983057:IVE983072 JFA983057:JFA983072 JOW983057:JOW983072 JYS983057:JYS983072 KIO983057:KIO983072 KSK983057:KSK983072 LCG983057:LCG983072 LMC983057:LMC983072 LVY983057:LVY983072 MFU983057:MFU983072 MPQ983057:MPQ983072 MZM983057:MZM983072 NJI983057:NJI983072 NTE983057:NTE983072 ODA983057:ODA983072 OMW983057:OMW983072 OWS983057:OWS983072 PGO983057:PGO983072 PQK983057:PQK983072 QAG983057:QAG983072 QKC983057:QKC983072 QTY983057:QTY983072 RDU983057:RDU983072 RNQ983057:RNQ983072 RXM983057:RXM983072 SHI983057:SHI983072 SRE983057:SRE983072 TBA983057:TBA983072 TKW983057:TKW983072 TUS983057:TUS983072 UEO983057:UEO983072 UOK983057:UOK983072 UYG983057:UYG983072 VIC983057:VIC983072 VRY983057:VRY983072 WBU983057:WBU983072 WLQ983057:WLQ983072 WVM983057:WVM983072 HX61:HY76 RT61:RU76 ABP61:ABQ76 ALL61:ALM76 AVH61:AVI76 BFD61:BFE76 BOZ61:BPA76 BYV61:BYW76 CIR61:CIS76 CSN61:CSO76 DCJ61:DCK76 DMF61:DMG76 DWB61:DWC76 EFX61:EFY76 EPT61:EPU76 EZP61:EZQ76 FJL61:FJM76 FTH61:FTI76 GDD61:GDE76 GMZ61:GNA76 GWV61:GWW76 HGR61:HGS76 HQN61:HQO76 IAJ61:IAK76 IKF61:IKG76 IUB61:IUC76 JDX61:JDY76 JNT61:JNU76 JXP61:JXQ76 KHL61:KHM76 KRH61:KRI76 LBD61:LBE76 LKZ61:LLA76 LUV61:LUW76 MER61:MES76 MON61:MOO76 MYJ61:MYK76 NIF61:NIG76 NSB61:NSC76 OBX61:OBY76 OLT61:OLU76 OVP61:OVQ76 PFL61:PFM76 PPH61:PPI76 PZD61:PZE76 QIZ61:QJA76 QSV61:QSW76 RCR61:RCS76 RMN61:RMO76 RWJ61:RWK76 SGF61:SGG76 SQB61:SQC76 SZX61:SZY76 TJT61:TJU76 TTP61:TTQ76 UDL61:UDM76 UNH61:UNI76 UXD61:UXE76 VGZ61:VHA76 VQV61:VQW76 WAR61:WAS76 WKN61:WKO76 WUJ61:WUK76 AH65584:AI65589 JA65569:JB65574 SW65569:SX65574 ACS65569:ACT65574 AMO65569:AMP65574 AWK65569:AWL65574 BGG65569:BGH65574 BQC65569:BQD65574 BZY65569:BZZ65574 CJU65569:CJV65574 CTQ65569:CTR65574 DDM65569:DDN65574 DNI65569:DNJ65574 DXE65569:DXF65574 EHA65569:EHB65574 EQW65569:EQX65574 FAS65569:FAT65574 FKO65569:FKP65574 FUK65569:FUL65574 GEG65569:GEH65574 GOC65569:GOD65574 GXY65569:GXZ65574 HHU65569:HHV65574 HRQ65569:HRR65574 IBM65569:IBN65574 ILI65569:ILJ65574 IVE65569:IVF65574 JFA65569:JFB65574 JOW65569:JOX65574 JYS65569:JYT65574 KIO65569:KIP65574 KSK65569:KSL65574 LCG65569:LCH65574 LMC65569:LMD65574 LVY65569:LVZ65574 MFU65569:MFV65574 MPQ65569:MPR65574 MZM65569:MZN65574 NJI65569:NJJ65574 NTE65569:NTF65574 ODA65569:ODB65574 OMW65569:OMX65574 OWS65569:OWT65574 PGO65569:PGP65574 PQK65569:PQL65574 QAG65569:QAH65574 QKC65569:QKD65574 QTY65569:QTZ65574 RDU65569:RDV65574 RNQ65569:RNR65574 RXM65569:RXN65574 SHI65569:SHJ65574 SRE65569:SRF65574 TBA65569:TBB65574 TKW65569:TKX65574 TUS65569:TUT65574 UEO65569:UEP65574 UOK65569:UOL65574 UYG65569:UYH65574 VIC65569:VID65574 VRY65569:VRZ65574 WBU65569:WBV65574 WLQ65569:WLR65574 WVM65569:WVN65574 AH131120:AI131125 JA131105:JB131110 SW131105:SX131110 ACS131105:ACT131110 AMO131105:AMP131110 AWK131105:AWL131110 BGG131105:BGH131110 BQC131105:BQD131110 BZY131105:BZZ131110 CJU131105:CJV131110 CTQ131105:CTR131110 DDM131105:DDN131110 DNI131105:DNJ131110 DXE131105:DXF131110 EHA131105:EHB131110 EQW131105:EQX131110 FAS131105:FAT131110 FKO131105:FKP131110 FUK131105:FUL131110 GEG131105:GEH131110 GOC131105:GOD131110 GXY131105:GXZ131110 HHU131105:HHV131110 HRQ131105:HRR131110 IBM131105:IBN131110 ILI131105:ILJ131110 IVE131105:IVF131110 JFA131105:JFB131110 JOW131105:JOX131110 JYS131105:JYT131110 KIO131105:KIP131110 KSK131105:KSL131110 LCG131105:LCH131110 LMC131105:LMD131110 LVY131105:LVZ131110 MFU131105:MFV131110 MPQ131105:MPR131110 MZM131105:MZN131110 NJI131105:NJJ131110 NTE131105:NTF131110 ODA131105:ODB131110 OMW131105:OMX131110 OWS131105:OWT131110 PGO131105:PGP131110 PQK131105:PQL131110 QAG131105:QAH131110 QKC131105:QKD131110 QTY131105:QTZ131110 RDU131105:RDV131110 RNQ131105:RNR131110 RXM131105:RXN131110 SHI131105:SHJ131110 SRE131105:SRF131110 TBA131105:TBB131110 TKW131105:TKX131110 TUS131105:TUT131110 UEO131105:UEP131110 UOK131105:UOL131110 UYG131105:UYH131110 VIC131105:VID131110 VRY131105:VRZ131110 WBU131105:WBV131110 WLQ131105:WLR131110 WVM131105:WVN131110 AH196656:AI196661 JA196641:JB196646 SW196641:SX196646 ACS196641:ACT196646 AMO196641:AMP196646 AWK196641:AWL196646 BGG196641:BGH196646 BQC196641:BQD196646 BZY196641:BZZ196646 CJU196641:CJV196646 CTQ196641:CTR196646 DDM196641:DDN196646 DNI196641:DNJ196646 DXE196641:DXF196646 EHA196641:EHB196646 EQW196641:EQX196646 FAS196641:FAT196646 FKO196641:FKP196646 FUK196641:FUL196646 GEG196641:GEH196646 GOC196641:GOD196646 GXY196641:GXZ196646 HHU196641:HHV196646 HRQ196641:HRR196646 IBM196641:IBN196646 ILI196641:ILJ196646 IVE196641:IVF196646 JFA196641:JFB196646 JOW196641:JOX196646 JYS196641:JYT196646 KIO196641:KIP196646 KSK196641:KSL196646 LCG196641:LCH196646 LMC196641:LMD196646 LVY196641:LVZ196646 MFU196641:MFV196646 MPQ196641:MPR196646 MZM196641:MZN196646 NJI196641:NJJ196646 NTE196641:NTF196646 ODA196641:ODB196646 OMW196641:OMX196646 OWS196641:OWT196646 PGO196641:PGP196646 PQK196641:PQL196646 QAG196641:QAH196646 QKC196641:QKD196646 QTY196641:QTZ196646 RDU196641:RDV196646 RNQ196641:RNR196646 RXM196641:RXN196646 SHI196641:SHJ196646 SRE196641:SRF196646 TBA196641:TBB196646 TKW196641:TKX196646 TUS196641:TUT196646 UEO196641:UEP196646 UOK196641:UOL196646 UYG196641:UYH196646 VIC196641:VID196646 VRY196641:VRZ196646 WBU196641:WBV196646 WLQ196641:WLR196646 WVM196641:WVN196646 AH262192:AI262197 JA262177:JB262182 SW262177:SX262182 ACS262177:ACT262182 AMO262177:AMP262182 AWK262177:AWL262182 BGG262177:BGH262182 BQC262177:BQD262182 BZY262177:BZZ262182 CJU262177:CJV262182 CTQ262177:CTR262182 DDM262177:DDN262182 DNI262177:DNJ262182 DXE262177:DXF262182 EHA262177:EHB262182 EQW262177:EQX262182 FAS262177:FAT262182 FKO262177:FKP262182 FUK262177:FUL262182 GEG262177:GEH262182 GOC262177:GOD262182 GXY262177:GXZ262182 HHU262177:HHV262182 HRQ262177:HRR262182 IBM262177:IBN262182 ILI262177:ILJ262182 IVE262177:IVF262182 JFA262177:JFB262182 JOW262177:JOX262182 JYS262177:JYT262182 KIO262177:KIP262182 KSK262177:KSL262182 LCG262177:LCH262182 LMC262177:LMD262182 LVY262177:LVZ262182 MFU262177:MFV262182 MPQ262177:MPR262182 MZM262177:MZN262182 NJI262177:NJJ262182 NTE262177:NTF262182 ODA262177:ODB262182 OMW262177:OMX262182 OWS262177:OWT262182 PGO262177:PGP262182 PQK262177:PQL262182 QAG262177:QAH262182 QKC262177:QKD262182 QTY262177:QTZ262182 RDU262177:RDV262182 RNQ262177:RNR262182 RXM262177:RXN262182 SHI262177:SHJ262182 SRE262177:SRF262182 TBA262177:TBB262182 TKW262177:TKX262182 TUS262177:TUT262182 UEO262177:UEP262182 UOK262177:UOL262182 UYG262177:UYH262182 VIC262177:VID262182 VRY262177:VRZ262182 WBU262177:WBV262182 WLQ262177:WLR262182 WVM262177:WVN262182 AH327728:AI327733 JA327713:JB327718 SW327713:SX327718 ACS327713:ACT327718 AMO327713:AMP327718 AWK327713:AWL327718 BGG327713:BGH327718 BQC327713:BQD327718 BZY327713:BZZ327718 CJU327713:CJV327718 CTQ327713:CTR327718 DDM327713:DDN327718 DNI327713:DNJ327718 DXE327713:DXF327718 EHA327713:EHB327718 EQW327713:EQX327718 FAS327713:FAT327718 FKO327713:FKP327718 FUK327713:FUL327718 GEG327713:GEH327718 GOC327713:GOD327718 GXY327713:GXZ327718 HHU327713:HHV327718 HRQ327713:HRR327718 IBM327713:IBN327718 ILI327713:ILJ327718 IVE327713:IVF327718 JFA327713:JFB327718 JOW327713:JOX327718 JYS327713:JYT327718 KIO327713:KIP327718 KSK327713:KSL327718 LCG327713:LCH327718 LMC327713:LMD327718 LVY327713:LVZ327718 MFU327713:MFV327718 MPQ327713:MPR327718 MZM327713:MZN327718 NJI327713:NJJ327718 NTE327713:NTF327718 ODA327713:ODB327718 OMW327713:OMX327718 OWS327713:OWT327718 PGO327713:PGP327718 PQK327713:PQL327718 QAG327713:QAH327718 QKC327713:QKD327718 QTY327713:QTZ327718 RDU327713:RDV327718 RNQ327713:RNR327718 RXM327713:RXN327718 SHI327713:SHJ327718 SRE327713:SRF327718 TBA327713:TBB327718 TKW327713:TKX327718 TUS327713:TUT327718 UEO327713:UEP327718 UOK327713:UOL327718 UYG327713:UYH327718 VIC327713:VID327718 VRY327713:VRZ327718 WBU327713:WBV327718 WLQ327713:WLR327718 WVM327713:WVN327718 AH393264:AI393269 JA393249:JB393254 SW393249:SX393254 ACS393249:ACT393254 AMO393249:AMP393254 AWK393249:AWL393254 BGG393249:BGH393254 BQC393249:BQD393254 BZY393249:BZZ393254 CJU393249:CJV393254 CTQ393249:CTR393254 DDM393249:DDN393254 DNI393249:DNJ393254 DXE393249:DXF393254 EHA393249:EHB393254 EQW393249:EQX393254 FAS393249:FAT393254 FKO393249:FKP393254 FUK393249:FUL393254 GEG393249:GEH393254 GOC393249:GOD393254 GXY393249:GXZ393254 HHU393249:HHV393254 HRQ393249:HRR393254 IBM393249:IBN393254 ILI393249:ILJ393254 IVE393249:IVF393254 JFA393249:JFB393254 JOW393249:JOX393254 JYS393249:JYT393254 KIO393249:KIP393254 KSK393249:KSL393254 LCG393249:LCH393254 LMC393249:LMD393254 LVY393249:LVZ393254 MFU393249:MFV393254 MPQ393249:MPR393254 MZM393249:MZN393254 NJI393249:NJJ393254 NTE393249:NTF393254 ODA393249:ODB393254 OMW393249:OMX393254 OWS393249:OWT393254 PGO393249:PGP393254 PQK393249:PQL393254 QAG393249:QAH393254 QKC393249:QKD393254 QTY393249:QTZ393254 RDU393249:RDV393254 RNQ393249:RNR393254 RXM393249:RXN393254 SHI393249:SHJ393254 SRE393249:SRF393254 TBA393249:TBB393254 TKW393249:TKX393254 TUS393249:TUT393254 UEO393249:UEP393254 UOK393249:UOL393254 UYG393249:UYH393254 VIC393249:VID393254 VRY393249:VRZ393254 WBU393249:WBV393254 WLQ393249:WLR393254 WVM393249:WVN393254 AH458800:AI458805 JA458785:JB458790 SW458785:SX458790 ACS458785:ACT458790 AMO458785:AMP458790 AWK458785:AWL458790 BGG458785:BGH458790 BQC458785:BQD458790 BZY458785:BZZ458790 CJU458785:CJV458790 CTQ458785:CTR458790 DDM458785:DDN458790 DNI458785:DNJ458790 DXE458785:DXF458790 EHA458785:EHB458790 EQW458785:EQX458790 FAS458785:FAT458790 FKO458785:FKP458790 FUK458785:FUL458790 GEG458785:GEH458790 GOC458785:GOD458790 GXY458785:GXZ458790 HHU458785:HHV458790 HRQ458785:HRR458790 IBM458785:IBN458790 ILI458785:ILJ458790 IVE458785:IVF458790 JFA458785:JFB458790 JOW458785:JOX458790 JYS458785:JYT458790 KIO458785:KIP458790 KSK458785:KSL458790 LCG458785:LCH458790 LMC458785:LMD458790 LVY458785:LVZ458790 MFU458785:MFV458790 MPQ458785:MPR458790 MZM458785:MZN458790 NJI458785:NJJ458790 NTE458785:NTF458790 ODA458785:ODB458790 OMW458785:OMX458790 OWS458785:OWT458790 PGO458785:PGP458790 PQK458785:PQL458790 QAG458785:QAH458790 QKC458785:QKD458790 QTY458785:QTZ458790 RDU458785:RDV458790 RNQ458785:RNR458790 RXM458785:RXN458790 SHI458785:SHJ458790 SRE458785:SRF458790 TBA458785:TBB458790 TKW458785:TKX458790 TUS458785:TUT458790 UEO458785:UEP458790 UOK458785:UOL458790 UYG458785:UYH458790 VIC458785:VID458790 VRY458785:VRZ458790 WBU458785:WBV458790 WLQ458785:WLR458790 WVM458785:WVN458790 AH524336:AI524341 JA524321:JB524326 SW524321:SX524326 ACS524321:ACT524326 AMO524321:AMP524326 AWK524321:AWL524326 BGG524321:BGH524326 BQC524321:BQD524326 BZY524321:BZZ524326 CJU524321:CJV524326 CTQ524321:CTR524326 DDM524321:DDN524326 DNI524321:DNJ524326 DXE524321:DXF524326 EHA524321:EHB524326 EQW524321:EQX524326 FAS524321:FAT524326 FKO524321:FKP524326 FUK524321:FUL524326 GEG524321:GEH524326 GOC524321:GOD524326 GXY524321:GXZ524326 HHU524321:HHV524326 HRQ524321:HRR524326 IBM524321:IBN524326 ILI524321:ILJ524326 IVE524321:IVF524326 JFA524321:JFB524326 JOW524321:JOX524326 JYS524321:JYT524326 KIO524321:KIP524326 KSK524321:KSL524326 LCG524321:LCH524326 LMC524321:LMD524326 LVY524321:LVZ524326 MFU524321:MFV524326 MPQ524321:MPR524326 MZM524321:MZN524326 NJI524321:NJJ524326 NTE524321:NTF524326 ODA524321:ODB524326 OMW524321:OMX524326 OWS524321:OWT524326 PGO524321:PGP524326 PQK524321:PQL524326 QAG524321:QAH524326 QKC524321:QKD524326 QTY524321:QTZ524326 RDU524321:RDV524326 RNQ524321:RNR524326 RXM524321:RXN524326 SHI524321:SHJ524326 SRE524321:SRF524326 TBA524321:TBB524326 TKW524321:TKX524326 TUS524321:TUT524326 UEO524321:UEP524326 UOK524321:UOL524326 UYG524321:UYH524326 VIC524321:VID524326 VRY524321:VRZ524326 WBU524321:WBV524326 WLQ524321:WLR524326 WVM524321:WVN524326 AH589872:AI589877 JA589857:JB589862 SW589857:SX589862 ACS589857:ACT589862 AMO589857:AMP589862 AWK589857:AWL589862 BGG589857:BGH589862 BQC589857:BQD589862 BZY589857:BZZ589862 CJU589857:CJV589862 CTQ589857:CTR589862 DDM589857:DDN589862 DNI589857:DNJ589862 DXE589857:DXF589862 EHA589857:EHB589862 EQW589857:EQX589862 FAS589857:FAT589862 FKO589857:FKP589862 FUK589857:FUL589862 GEG589857:GEH589862 GOC589857:GOD589862 GXY589857:GXZ589862 HHU589857:HHV589862 HRQ589857:HRR589862 IBM589857:IBN589862 ILI589857:ILJ589862 IVE589857:IVF589862 JFA589857:JFB589862 JOW589857:JOX589862 JYS589857:JYT589862 KIO589857:KIP589862 KSK589857:KSL589862 LCG589857:LCH589862 LMC589857:LMD589862 LVY589857:LVZ589862 MFU589857:MFV589862 MPQ589857:MPR589862 MZM589857:MZN589862 NJI589857:NJJ589862 NTE589857:NTF589862 ODA589857:ODB589862 OMW589857:OMX589862 OWS589857:OWT589862 PGO589857:PGP589862 PQK589857:PQL589862 QAG589857:QAH589862 QKC589857:QKD589862 QTY589857:QTZ589862 RDU589857:RDV589862 RNQ589857:RNR589862 RXM589857:RXN589862 SHI589857:SHJ589862 SRE589857:SRF589862 TBA589857:TBB589862 TKW589857:TKX589862 TUS589857:TUT589862 UEO589857:UEP589862 UOK589857:UOL589862 UYG589857:UYH589862 VIC589857:VID589862 VRY589857:VRZ589862 WBU589857:WBV589862 WLQ589857:WLR589862 WVM589857:WVN589862 AH655408:AI655413 JA655393:JB655398 SW655393:SX655398 ACS655393:ACT655398 AMO655393:AMP655398 AWK655393:AWL655398 BGG655393:BGH655398 BQC655393:BQD655398 BZY655393:BZZ655398 CJU655393:CJV655398 CTQ655393:CTR655398 DDM655393:DDN655398 DNI655393:DNJ655398 DXE655393:DXF655398 EHA655393:EHB655398 EQW655393:EQX655398 FAS655393:FAT655398 FKO655393:FKP655398 FUK655393:FUL655398 GEG655393:GEH655398 GOC655393:GOD655398 GXY655393:GXZ655398 HHU655393:HHV655398 HRQ655393:HRR655398 IBM655393:IBN655398 ILI655393:ILJ655398 IVE655393:IVF655398 JFA655393:JFB655398 JOW655393:JOX655398 JYS655393:JYT655398 KIO655393:KIP655398 KSK655393:KSL655398 LCG655393:LCH655398 LMC655393:LMD655398 LVY655393:LVZ655398 MFU655393:MFV655398 MPQ655393:MPR655398 MZM655393:MZN655398 NJI655393:NJJ655398 NTE655393:NTF655398 ODA655393:ODB655398 OMW655393:OMX655398 OWS655393:OWT655398 PGO655393:PGP655398 PQK655393:PQL655398 QAG655393:QAH655398 QKC655393:QKD655398 QTY655393:QTZ655398 RDU655393:RDV655398 RNQ655393:RNR655398 RXM655393:RXN655398 SHI655393:SHJ655398 SRE655393:SRF655398 TBA655393:TBB655398 TKW655393:TKX655398 TUS655393:TUT655398 UEO655393:UEP655398 UOK655393:UOL655398 UYG655393:UYH655398 VIC655393:VID655398 VRY655393:VRZ655398 WBU655393:WBV655398 WLQ655393:WLR655398 WVM655393:WVN655398 AH720944:AI720949 JA720929:JB720934 SW720929:SX720934 ACS720929:ACT720934 AMO720929:AMP720934 AWK720929:AWL720934 BGG720929:BGH720934 BQC720929:BQD720934 BZY720929:BZZ720934 CJU720929:CJV720934 CTQ720929:CTR720934 DDM720929:DDN720934 DNI720929:DNJ720934 DXE720929:DXF720934 EHA720929:EHB720934 EQW720929:EQX720934 FAS720929:FAT720934 FKO720929:FKP720934 FUK720929:FUL720934 GEG720929:GEH720934 GOC720929:GOD720934 GXY720929:GXZ720934 HHU720929:HHV720934 HRQ720929:HRR720934 IBM720929:IBN720934 ILI720929:ILJ720934 IVE720929:IVF720934 JFA720929:JFB720934 JOW720929:JOX720934 JYS720929:JYT720934 KIO720929:KIP720934 KSK720929:KSL720934 LCG720929:LCH720934 LMC720929:LMD720934 LVY720929:LVZ720934 MFU720929:MFV720934 MPQ720929:MPR720934 MZM720929:MZN720934 NJI720929:NJJ720934 NTE720929:NTF720934 ODA720929:ODB720934 OMW720929:OMX720934 OWS720929:OWT720934 PGO720929:PGP720934 PQK720929:PQL720934 QAG720929:QAH720934 QKC720929:QKD720934 QTY720929:QTZ720934 RDU720929:RDV720934 RNQ720929:RNR720934 RXM720929:RXN720934 SHI720929:SHJ720934 SRE720929:SRF720934 TBA720929:TBB720934 TKW720929:TKX720934 TUS720929:TUT720934 UEO720929:UEP720934 UOK720929:UOL720934 UYG720929:UYH720934 VIC720929:VID720934 VRY720929:VRZ720934 WBU720929:WBV720934 WLQ720929:WLR720934 WVM720929:WVN720934 AH786480:AI786485 JA786465:JB786470 SW786465:SX786470 ACS786465:ACT786470 AMO786465:AMP786470 AWK786465:AWL786470 BGG786465:BGH786470 BQC786465:BQD786470 BZY786465:BZZ786470 CJU786465:CJV786470 CTQ786465:CTR786470 DDM786465:DDN786470 DNI786465:DNJ786470 DXE786465:DXF786470 EHA786465:EHB786470 EQW786465:EQX786470 FAS786465:FAT786470 FKO786465:FKP786470 FUK786465:FUL786470 GEG786465:GEH786470 GOC786465:GOD786470 GXY786465:GXZ786470 HHU786465:HHV786470 HRQ786465:HRR786470 IBM786465:IBN786470 ILI786465:ILJ786470 IVE786465:IVF786470 JFA786465:JFB786470 JOW786465:JOX786470 JYS786465:JYT786470 KIO786465:KIP786470 KSK786465:KSL786470 LCG786465:LCH786470 LMC786465:LMD786470 LVY786465:LVZ786470 MFU786465:MFV786470 MPQ786465:MPR786470 MZM786465:MZN786470 NJI786465:NJJ786470 NTE786465:NTF786470 ODA786465:ODB786470 OMW786465:OMX786470 OWS786465:OWT786470 PGO786465:PGP786470 PQK786465:PQL786470 QAG786465:QAH786470 QKC786465:QKD786470 QTY786465:QTZ786470 RDU786465:RDV786470 RNQ786465:RNR786470 RXM786465:RXN786470 SHI786465:SHJ786470 SRE786465:SRF786470 TBA786465:TBB786470 TKW786465:TKX786470 TUS786465:TUT786470 UEO786465:UEP786470 UOK786465:UOL786470 UYG786465:UYH786470 VIC786465:VID786470 VRY786465:VRZ786470 WBU786465:WBV786470 WLQ786465:WLR786470 WVM786465:WVN786470 AH852016:AI852021 JA852001:JB852006 SW852001:SX852006 ACS852001:ACT852006 AMO852001:AMP852006 AWK852001:AWL852006 BGG852001:BGH852006 BQC852001:BQD852006 BZY852001:BZZ852006 CJU852001:CJV852006 CTQ852001:CTR852006 DDM852001:DDN852006 DNI852001:DNJ852006 DXE852001:DXF852006 EHA852001:EHB852006 EQW852001:EQX852006 FAS852001:FAT852006 FKO852001:FKP852006 FUK852001:FUL852006 GEG852001:GEH852006 GOC852001:GOD852006 GXY852001:GXZ852006 HHU852001:HHV852006 HRQ852001:HRR852006 IBM852001:IBN852006 ILI852001:ILJ852006 IVE852001:IVF852006 JFA852001:JFB852006 JOW852001:JOX852006 JYS852001:JYT852006 KIO852001:KIP852006 KSK852001:KSL852006 LCG852001:LCH852006 LMC852001:LMD852006 LVY852001:LVZ852006 MFU852001:MFV852006 MPQ852001:MPR852006 MZM852001:MZN852006 NJI852001:NJJ852006 NTE852001:NTF852006 ODA852001:ODB852006 OMW852001:OMX852006 OWS852001:OWT852006 PGO852001:PGP852006 PQK852001:PQL852006 QAG852001:QAH852006 QKC852001:QKD852006 QTY852001:QTZ852006 RDU852001:RDV852006 RNQ852001:RNR852006 RXM852001:RXN852006 SHI852001:SHJ852006 SRE852001:SRF852006 TBA852001:TBB852006 TKW852001:TKX852006 TUS852001:TUT852006 UEO852001:UEP852006 UOK852001:UOL852006 UYG852001:UYH852006 VIC852001:VID852006 VRY852001:VRZ852006 WBU852001:WBV852006 WLQ852001:WLR852006 WVM852001:WVN852006 AH917552:AI917557 JA917537:JB917542 SW917537:SX917542 ACS917537:ACT917542 AMO917537:AMP917542 AWK917537:AWL917542 BGG917537:BGH917542 BQC917537:BQD917542 BZY917537:BZZ917542 CJU917537:CJV917542 CTQ917537:CTR917542 DDM917537:DDN917542 DNI917537:DNJ917542 DXE917537:DXF917542 EHA917537:EHB917542 EQW917537:EQX917542 FAS917537:FAT917542 FKO917537:FKP917542 FUK917537:FUL917542 GEG917537:GEH917542 GOC917537:GOD917542 GXY917537:GXZ917542 HHU917537:HHV917542 HRQ917537:HRR917542 IBM917537:IBN917542 ILI917537:ILJ917542 IVE917537:IVF917542 JFA917537:JFB917542 JOW917537:JOX917542 JYS917537:JYT917542 KIO917537:KIP917542 KSK917537:KSL917542 LCG917537:LCH917542 LMC917537:LMD917542 LVY917537:LVZ917542 MFU917537:MFV917542 MPQ917537:MPR917542 MZM917537:MZN917542 NJI917537:NJJ917542 NTE917537:NTF917542 ODA917537:ODB917542 OMW917537:OMX917542 OWS917537:OWT917542 PGO917537:PGP917542 PQK917537:PQL917542 QAG917537:QAH917542 QKC917537:QKD917542 QTY917537:QTZ917542 RDU917537:RDV917542 RNQ917537:RNR917542 RXM917537:RXN917542 SHI917537:SHJ917542 SRE917537:SRF917542 TBA917537:TBB917542 TKW917537:TKX917542 TUS917537:TUT917542 UEO917537:UEP917542 UOK917537:UOL917542 UYG917537:UYH917542 VIC917537:VID917542 VRY917537:VRZ917542 WBU917537:WBV917542 WLQ917537:WLR917542 WVM917537:WVN917542 AH983088:AI983093 JA983073:JB983078 SW983073:SX983078 ACS983073:ACT983078 AMO983073:AMP983078 AWK983073:AWL983078 BGG983073:BGH983078 BQC983073:BQD983078 BZY983073:BZZ983078 CJU983073:CJV983078 CTQ983073:CTR983078 DDM983073:DDN983078 DNI983073:DNJ983078 DXE983073:DXF983078 EHA983073:EHB983078 EQW983073:EQX983078 FAS983073:FAT983078 FKO983073:FKP983078 FUK983073:FUL983078 GEG983073:GEH983078 GOC983073:GOD983078 GXY983073:GXZ983078 HHU983073:HHV983078 HRQ983073:HRR983078 IBM983073:IBN983078 ILI983073:ILJ983078 IVE983073:IVF983078 JFA983073:JFB983078 JOW983073:JOX983078 JYS983073:JYT983078 KIO983073:KIP983078 KSK983073:KSL983078 LCG983073:LCH983078 LMC983073:LMD983078 LVY983073:LVZ983078 MFU983073:MFV983078 MPQ983073:MPR983078 MZM983073:MZN983078 NJI983073:NJJ983078 NTE983073:NTF983078 ODA983073:ODB983078 OMW983073:OMX983078 OWS983073:OWT983078 PGO983073:PGP983078 PQK983073:PQL983078 QAG983073:QAH983078 QKC983073:QKD983078 QTY983073:QTZ983078 RDU983073:RDV983078 RNQ983073:RNR983078 RXM983073:RXN983078 SHI983073:SHJ983078 SRE983073:SRF983078 TBA983073:TBB983078 TKW983073:TKX983078 TUS983073:TUT983078 UEO983073:UEP983078 UOK983073:UOL983078 UYG983073:UYH983078 VIC983073:VID983078 VRY983073:VRZ983078 WBU983073:WBV983078 WLQ983073:WLR983078 WVM983073:WVN983078 ACS5:ACT9 AMO5:AMP9 AWK5:AWL9 BGG5:BGH9 BQC5:BQD9 BZY5:BZZ9 CJU5:CJV9 CTQ5:CTR9 DDM5:DDN9 DNI5:DNJ9 DXE5:DXF9 EHA5:EHB9 EQW5:EQX9 FAS5:FAT9 FKO5:FKP9 FUK5:FUL9 GEG5:GEH9 GOC5:GOD9 GXY5:GXZ9 HHU5:HHV9 HRQ5:HRR9 IBM5:IBN9 ILI5:ILJ9 IVE5:IVF9 JFA5:JFB9 JOW5:JOX9 JYS5:JYT9 KIO5:KIP9 KSK5:KSL9 LCG5:LCH9 LMC5:LMD9 LVY5:LVZ9 MFU5:MFV9 MPQ5:MPR9 MZM5:MZN9 NJI5:NJJ9 NTE5:NTF9 ODA5:ODB9 OMW5:OMX9 OWS5:OWT9 PGO5:PGP9 PQK5:PQL9 QAG5:QAH9 QKC5:QKD9 QTY5:QTZ9 RDU5:RDV9 RNQ5:RNR9 RXM5:RXN9 SHI5:SHJ9 SRE5:SRF9 TBA5:TBB9 TKW5:TKX9 TUS5:TUT9 UEO5:UEP9 UOK5:UOL9 UYG5:UYH9 VIC5:VID9 VRY5:VRZ9 WBU5:WBV9 WLQ5:WLR9 WVM5:WVN9 JA5:JB9 AWK43 AH65546:AI65550 JA65531:JB65535 SW65531:SX65535 ACS65531:ACT65535 AMO65531:AMP65535 AWK65531:AWL65535 BGG65531:BGH65535 BQC65531:BQD65535 BZY65531:BZZ65535 CJU65531:CJV65535 CTQ65531:CTR65535 DDM65531:DDN65535 DNI65531:DNJ65535 DXE65531:DXF65535 EHA65531:EHB65535 EQW65531:EQX65535 FAS65531:FAT65535 FKO65531:FKP65535 FUK65531:FUL65535 GEG65531:GEH65535 GOC65531:GOD65535 GXY65531:GXZ65535 HHU65531:HHV65535 HRQ65531:HRR65535 IBM65531:IBN65535 ILI65531:ILJ65535 IVE65531:IVF65535 JFA65531:JFB65535 JOW65531:JOX65535 JYS65531:JYT65535 KIO65531:KIP65535 KSK65531:KSL65535 LCG65531:LCH65535 LMC65531:LMD65535 LVY65531:LVZ65535 MFU65531:MFV65535 MPQ65531:MPR65535 MZM65531:MZN65535 NJI65531:NJJ65535 NTE65531:NTF65535 ODA65531:ODB65535 OMW65531:OMX65535 OWS65531:OWT65535 PGO65531:PGP65535 PQK65531:PQL65535 QAG65531:QAH65535 QKC65531:QKD65535 QTY65531:QTZ65535 RDU65531:RDV65535 RNQ65531:RNR65535 RXM65531:RXN65535 SHI65531:SHJ65535 SRE65531:SRF65535 TBA65531:TBB65535 TKW65531:TKX65535 TUS65531:TUT65535 UEO65531:UEP65535 UOK65531:UOL65535 UYG65531:UYH65535 VIC65531:VID65535 VRY65531:VRZ65535 WBU65531:WBV65535 WLQ65531:WLR65535 WVM65531:WVN65535 AH131082:AI131086 JA131067:JB131071 SW131067:SX131071 ACS131067:ACT131071 AMO131067:AMP131071 AWK131067:AWL131071 BGG131067:BGH131071 BQC131067:BQD131071 BZY131067:BZZ131071 CJU131067:CJV131071 CTQ131067:CTR131071 DDM131067:DDN131071 DNI131067:DNJ131071 DXE131067:DXF131071 EHA131067:EHB131071 EQW131067:EQX131071 FAS131067:FAT131071 FKO131067:FKP131071 FUK131067:FUL131071 GEG131067:GEH131071 GOC131067:GOD131071 GXY131067:GXZ131071 HHU131067:HHV131071 HRQ131067:HRR131071 IBM131067:IBN131071 ILI131067:ILJ131071 IVE131067:IVF131071 JFA131067:JFB131071 JOW131067:JOX131071 JYS131067:JYT131071 KIO131067:KIP131071 KSK131067:KSL131071 LCG131067:LCH131071 LMC131067:LMD131071 LVY131067:LVZ131071 MFU131067:MFV131071 MPQ131067:MPR131071 MZM131067:MZN131071 NJI131067:NJJ131071 NTE131067:NTF131071 ODA131067:ODB131071 OMW131067:OMX131071 OWS131067:OWT131071 PGO131067:PGP131071 PQK131067:PQL131071 QAG131067:QAH131071 QKC131067:QKD131071 QTY131067:QTZ131071 RDU131067:RDV131071 RNQ131067:RNR131071 RXM131067:RXN131071 SHI131067:SHJ131071 SRE131067:SRF131071 TBA131067:TBB131071 TKW131067:TKX131071 TUS131067:TUT131071 UEO131067:UEP131071 UOK131067:UOL131071 UYG131067:UYH131071 VIC131067:VID131071 VRY131067:VRZ131071 WBU131067:WBV131071 WLQ131067:WLR131071 WVM131067:WVN131071 AH196618:AI196622 JA196603:JB196607 SW196603:SX196607 ACS196603:ACT196607 AMO196603:AMP196607 AWK196603:AWL196607 BGG196603:BGH196607 BQC196603:BQD196607 BZY196603:BZZ196607 CJU196603:CJV196607 CTQ196603:CTR196607 DDM196603:DDN196607 DNI196603:DNJ196607 DXE196603:DXF196607 EHA196603:EHB196607 EQW196603:EQX196607 FAS196603:FAT196607 FKO196603:FKP196607 FUK196603:FUL196607 GEG196603:GEH196607 GOC196603:GOD196607 GXY196603:GXZ196607 HHU196603:HHV196607 HRQ196603:HRR196607 IBM196603:IBN196607 ILI196603:ILJ196607 IVE196603:IVF196607 JFA196603:JFB196607 JOW196603:JOX196607 JYS196603:JYT196607 KIO196603:KIP196607 KSK196603:KSL196607 LCG196603:LCH196607 LMC196603:LMD196607 LVY196603:LVZ196607 MFU196603:MFV196607 MPQ196603:MPR196607 MZM196603:MZN196607 NJI196603:NJJ196607 NTE196603:NTF196607 ODA196603:ODB196607 OMW196603:OMX196607 OWS196603:OWT196607 PGO196603:PGP196607 PQK196603:PQL196607 QAG196603:QAH196607 QKC196603:QKD196607 QTY196603:QTZ196607 RDU196603:RDV196607 RNQ196603:RNR196607 RXM196603:RXN196607 SHI196603:SHJ196607 SRE196603:SRF196607 TBA196603:TBB196607 TKW196603:TKX196607 TUS196603:TUT196607 UEO196603:UEP196607 UOK196603:UOL196607 UYG196603:UYH196607 VIC196603:VID196607 VRY196603:VRZ196607 WBU196603:WBV196607 WLQ196603:WLR196607 WVM196603:WVN196607 AH262154:AI262158 JA262139:JB262143 SW262139:SX262143 ACS262139:ACT262143 AMO262139:AMP262143 AWK262139:AWL262143 BGG262139:BGH262143 BQC262139:BQD262143 BZY262139:BZZ262143 CJU262139:CJV262143 CTQ262139:CTR262143 DDM262139:DDN262143 DNI262139:DNJ262143 DXE262139:DXF262143 EHA262139:EHB262143 EQW262139:EQX262143 FAS262139:FAT262143 FKO262139:FKP262143 FUK262139:FUL262143 GEG262139:GEH262143 GOC262139:GOD262143 GXY262139:GXZ262143 HHU262139:HHV262143 HRQ262139:HRR262143 IBM262139:IBN262143 ILI262139:ILJ262143 IVE262139:IVF262143 JFA262139:JFB262143 JOW262139:JOX262143 JYS262139:JYT262143 KIO262139:KIP262143 KSK262139:KSL262143 LCG262139:LCH262143 LMC262139:LMD262143 LVY262139:LVZ262143 MFU262139:MFV262143 MPQ262139:MPR262143 MZM262139:MZN262143 NJI262139:NJJ262143 NTE262139:NTF262143 ODA262139:ODB262143 OMW262139:OMX262143 OWS262139:OWT262143 PGO262139:PGP262143 PQK262139:PQL262143 QAG262139:QAH262143 QKC262139:QKD262143 QTY262139:QTZ262143 RDU262139:RDV262143 RNQ262139:RNR262143 RXM262139:RXN262143 SHI262139:SHJ262143 SRE262139:SRF262143 TBA262139:TBB262143 TKW262139:TKX262143 TUS262139:TUT262143 UEO262139:UEP262143 UOK262139:UOL262143 UYG262139:UYH262143 VIC262139:VID262143 VRY262139:VRZ262143 WBU262139:WBV262143 WLQ262139:WLR262143 WVM262139:WVN262143 AH327690:AI327694 JA327675:JB327679 SW327675:SX327679 ACS327675:ACT327679 AMO327675:AMP327679 AWK327675:AWL327679 BGG327675:BGH327679 BQC327675:BQD327679 BZY327675:BZZ327679 CJU327675:CJV327679 CTQ327675:CTR327679 DDM327675:DDN327679 DNI327675:DNJ327679 DXE327675:DXF327679 EHA327675:EHB327679 EQW327675:EQX327679 FAS327675:FAT327679 FKO327675:FKP327679 FUK327675:FUL327679 GEG327675:GEH327679 GOC327675:GOD327679 GXY327675:GXZ327679 HHU327675:HHV327679 HRQ327675:HRR327679 IBM327675:IBN327679 ILI327675:ILJ327679 IVE327675:IVF327679 JFA327675:JFB327679 JOW327675:JOX327679 JYS327675:JYT327679 KIO327675:KIP327679 KSK327675:KSL327679 LCG327675:LCH327679 LMC327675:LMD327679 LVY327675:LVZ327679 MFU327675:MFV327679 MPQ327675:MPR327679 MZM327675:MZN327679 NJI327675:NJJ327679 NTE327675:NTF327679 ODA327675:ODB327679 OMW327675:OMX327679 OWS327675:OWT327679 PGO327675:PGP327679 PQK327675:PQL327679 QAG327675:QAH327679 QKC327675:QKD327679 QTY327675:QTZ327679 RDU327675:RDV327679 RNQ327675:RNR327679 RXM327675:RXN327679 SHI327675:SHJ327679 SRE327675:SRF327679 TBA327675:TBB327679 TKW327675:TKX327679 TUS327675:TUT327679 UEO327675:UEP327679 UOK327675:UOL327679 UYG327675:UYH327679 VIC327675:VID327679 VRY327675:VRZ327679 WBU327675:WBV327679 WLQ327675:WLR327679 WVM327675:WVN327679 AH393226:AI393230 JA393211:JB393215 SW393211:SX393215 ACS393211:ACT393215 AMO393211:AMP393215 AWK393211:AWL393215 BGG393211:BGH393215 BQC393211:BQD393215 BZY393211:BZZ393215 CJU393211:CJV393215 CTQ393211:CTR393215 DDM393211:DDN393215 DNI393211:DNJ393215 DXE393211:DXF393215 EHA393211:EHB393215 EQW393211:EQX393215 FAS393211:FAT393215 FKO393211:FKP393215 FUK393211:FUL393215 GEG393211:GEH393215 GOC393211:GOD393215 GXY393211:GXZ393215 HHU393211:HHV393215 HRQ393211:HRR393215 IBM393211:IBN393215 ILI393211:ILJ393215 IVE393211:IVF393215 JFA393211:JFB393215 JOW393211:JOX393215 JYS393211:JYT393215 KIO393211:KIP393215 KSK393211:KSL393215 LCG393211:LCH393215 LMC393211:LMD393215 LVY393211:LVZ393215 MFU393211:MFV393215 MPQ393211:MPR393215 MZM393211:MZN393215 NJI393211:NJJ393215 NTE393211:NTF393215 ODA393211:ODB393215 OMW393211:OMX393215 OWS393211:OWT393215 PGO393211:PGP393215 PQK393211:PQL393215 QAG393211:QAH393215 QKC393211:QKD393215 QTY393211:QTZ393215 RDU393211:RDV393215 RNQ393211:RNR393215 RXM393211:RXN393215 SHI393211:SHJ393215 SRE393211:SRF393215 TBA393211:TBB393215 TKW393211:TKX393215 TUS393211:TUT393215 UEO393211:UEP393215 UOK393211:UOL393215 UYG393211:UYH393215 VIC393211:VID393215 VRY393211:VRZ393215 WBU393211:WBV393215 WLQ393211:WLR393215 WVM393211:WVN393215 AH458762:AI458766 JA458747:JB458751 SW458747:SX458751 ACS458747:ACT458751 AMO458747:AMP458751 AWK458747:AWL458751 BGG458747:BGH458751 BQC458747:BQD458751 BZY458747:BZZ458751 CJU458747:CJV458751 CTQ458747:CTR458751 DDM458747:DDN458751 DNI458747:DNJ458751 DXE458747:DXF458751 EHA458747:EHB458751 EQW458747:EQX458751 FAS458747:FAT458751 FKO458747:FKP458751 FUK458747:FUL458751 GEG458747:GEH458751 GOC458747:GOD458751 GXY458747:GXZ458751 HHU458747:HHV458751 HRQ458747:HRR458751 IBM458747:IBN458751 ILI458747:ILJ458751 IVE458747:IVF458751 JFA458747:JFB458751 JOW458747:JOX458751 JYS458747:JYT458751 KIO458747:KIP458751 KSK458747:KSL458751 LCG458747:LCH458751 LMC458747:LMD458751 LVY458747:LVZ458751 MFU458747:MFV458751 MPQ458747:MPR458751 MZM458747:MZN458751 NJI458747:NJJ458751 NTE458747:NTF458751 ODA458747:ODB458751 OMW458747:OMX458751 OWS458747:OWT458751 PGO458747:PGP458751 PQK458747:PQL458751 QAG458747:QAH458751 QKC458747:QKD458751 QTY458747:QTZ458751 RDU458747:RDV458751 RNQ458747:RNR458751 RXM458747:RXN458751 SHI458747:SHJ458751 SRE458747:SRF458751 TBA458747:TBB458751 TKW458747:TKX458751 TUS458747:TUT458751 UEO458747:UEP458751 UOK458747:UOL458751 UYG458747:UYH458751 VIC458747:VID458751 VRY458747:VRZ458751 WBU458747:WBV458751 WLQ458747:WLR458751 WVM458747:WVN458751 AH524298:AI524302 JA524283:JB524287 SW524283:SX524287 ACS524283:ACT524287 AMO524283:AMP524287 AWK524283:AWL524287 BGG524283:BGH524287 BQC524283:BQD524287 BZY524283:BZZ524287 CJU524283:CJV524287 CTQ524283:CTR524287 DDM524283:DDN524287 DNI524283:DNJ524287 DXE524283:DXF524287 EHA524283:EHB524287 EQW524283:EQX524287 FAS524283:FAT524287 FKO524283:FKP524287 FUK524283:FUL524287 GEG524283:GEH524287 GOC524283:GOD524287 GXY524283:GXZ524287 HHU524283:HHV524287 HRQ524283:HRR524287 IBM524283:IBN524287 ILI524283:ILJ524287 IVE524283:IVF524287 JFA524283:JFB524287 JOW524283:JOX524287 JYS524283:JYT524287 KIO524283:KIP524287 KSK524283:KSL524287 LCG524283:LCH524287 LMC524283:LMD524287 LVY524283:LVZ524287 MFU524283:MFV524287 MPQ524283:MPR524287 MZM524283:MZN524287 NJI524283:NJJ524287 NTE524283:NTF524287 ODA524283:ODB524287 OMW524283:OMX524287 OWS524283:OWT524287 PGO524283:PGP524287 PQK524283:PQL524287 QAG524283:QAH524287 QKC524283:QKD524287 QTY524283:QTZ524287 RDU524283:RDV524287 RNQ524283:RNR524287 RXM524283:RXN524287 SHI524283:SHJ524287 SRE524283:SRF524287 TBA524283:TBB524287 TKW524283:TKX524287 TUS524283:TUT524287 UEO524283:UEP524287 UOK524283:UOL524287 UYG524283:UYH524287 VIC524283:VID524287 VRY524283:VRZ524287 WBU524283:WBV524287 WLQ524283:WLR524287 WVM524283:WVN524287 AH589834:AI589838 JA589819:JB589823 SW589819:SX589823 ACS589819:ACT589823 AMO589819:AMP589823 AWK589819:AWL589823 BGG589819:BGH589823 BQC589819:BQD589823 BZY589819:BZZ589823 CJU589819:CJV589823 CTQ589819:CTR589823 DDM589819:DDN589823 DNI589819:DNJ589823 DXE589819:DXF589823 EHA589819:EHB589823 EQW589819:EQX589823 FAS589819:FAT589823 FKO589819:FKP589823 FUK589819:FUL589823 GEG589819:GEH589823 GOC589819:GOD589823 GXY589819:GXZ589823 HHU589819:HHV589823 HRQ589819:HRR589823 IBM589819:IBN589823 ILI589819:ILJ589823 IVE589819:IVF589823 JFA589819:JFB589823 JOW589819:JOX589823 JYS589819:JYT589823 KIO589819:KIP589823 KSK589819:KSL589823 LCG589819:LCH589823 LMC589819:LMD589823 LVY589819:LVZ589823 MFU589819:MFV589823 MPQ589819:MPR589823 MZM589819:MZN589823 NJI589819:NJJ589823 NTE589819:NTF589823 ODA589819:ODB589823 OMW589819:OMX589823 OWS589819:OWT589823 PGO589819:PGP589823 PQK589819:PQL589823 QAG589819:QAH589823 QKC589819:QKD589823 QTY589819:QTZ589823 RDU589819:RDV589823 RNQ589819:RNR589823 RXM589819:RXN589823 SHI589819:SHJ589823 SRE589819:SRF589823 TBA589819:TBB589823 TKW589819:TKX589823 TUS589819:TUT589823 UEO589819:UEP589823 UOK589819:UOL589823 UYG589819:UYH589823 VIC589819:VID589823 VRY589819:VRZ589823 WBU589819:WBV589823 WLQ589819:WLR589823 WVM589819:WVN589823 AH655370:AI655374 JA655355:JB655359 SW655355:SX655359 ACS655355:ACT655359 AMO655355:AMP655359 AWK655355:AWL655359 BGG655355:BGH655359 BQC655355:BQD655359 BZY655355:BZZ655359 CJU655355:CJV655359 CTQ655355:CTR655359 DDM655355:DDN655359 DNI655355:DNJ655359 DXE655355:DXF655359 EHA655355:EHB655359 EQW655355:EQX655359 FAS655355:FAT655359 FKO655355:FKP655359 FUK655355:FUL655359 GEG655355:GEH655359 GOC655355:GOD655359 GXY655355:GXZ655359 HHU655355:HHV655359 HRQ655355:HRR655359 IBM655355:IBN655359 ILI655355:ILJ655359 IVE655355:IVF655359 JFA655355:JFB655359 JOW655355:JOX655359 JYS655355:JYT655359 KIO655355:KIP655359 KSK655355:KSL655359 LCG655355:LCH655359 LMC655355:LMD655359 LVY655355:LVZ655359 MFU655355:MFV655359 MPQ655355:MPR655359 MZM655355:MZN655359 NJI655355:NJJ655359 NTE655355:NTF655359 ODA655355:ODB655359 OMW655355:OMX655359 OWS655355:OWT655359 PGO655355:PGP655359 PQK655355:PQL655359 QAG655355:QAH655359 QKC655355:QKD655359 QTY655355:QTZ655359 RDU655355:RDV655359 RNQ655355:RNR655359 RXM655355:RXN655359 SHI655355:SHJ655359 SRE655355:SRF655359 TBA655355:TBB655359 TKW655355:TKX655359 TUS655355:TUT655359 UEO655355:UEP655359 UOK655355:UOL655359 UYG655355:UYH655359 VIC655355:VID655359 VRY655355:VRZ655359 WBU655355:WBV655359 WLQ655355:WLR655359 WVM655355:WVN655359 AH720906:AI720910 JA720891:JB720895 SW720891:SX720895 ACS720891:ACT720895 AMO720891:AMP720895 AWK720891:AWL720895 BGG720891:BGH720895 BQC720891:BQD720895 BZY720891:BZZ720895 CJU720891:CJV720895 CTQ720891:CTR720895 DDM720891:DDN720895 DNI720891:DNJ720895 DXE720891:DXF720895 EHA720891:EHB720895 EQW720891:EQX720895 FAS720891:FAT720895 FKO720891:FKP720895 FUK720891:FUL720895 GEG720891:GEH720895 GOC720891:GOD720895 GXY720891:GXZ720895 HHU720891:HHV720895 HRQ720891:HRR720895 IBM720891:IBN720895 ILI720891:ILJ720895 IVE720891:IVF720895 JFA720891:JFB720895 JOW720891:JOX720895 JYS720891:JYT720895 KIO720891:KIP720895 KSK720891:KSL720895 LCG720891:LCH720895 LMC720891:LMD720895 LVY720891:LVZ720895 MFU720891:MFV720895 MPQ720891:MPR720895 MZM720891:MZN720895 NJI720891:NJJ720895 NTE720891:NTF720895 ODA720891:ODB720895 OMW720891:OMX720895 OWS720891:OWT720895 PGO720891:PGP720895 PQK720891:PQL720895 QAG720891:QAH720895 QKC720891:QKD720895 QTY720891:QTZ720895 RDU720891:RDV720895 RNQ720891:RNR720895 RXM720891:RXN720895 SHI720891:SHJ720895 SRE720891:SRF720895 TBA720891:TBB720895 TKW720891:TKX720895 TUS720891:TUT720895 UEO720891:UEP720895 UOK720891:UOL720895 UYG720891:UYH720895 VIC720891:VID720895 VRY720891:VRZ720895 WBU720891:WBV720895 WLQ720891:WLR720895 WVM720891:WVN720895 AH786442:AI786446 JA786427:JB786431 SW786427:SX786431 ACS786427:ACT786431 AMO786427:AMP786431 AWK786427:AWL786431 BGG786427:BGH786431 BQC786427:BQD786431 BZY786427:BZZ786431 CJU786427:CJV786431 CTQ786427:CTR786431 DDM786427:DDN786431 DNI786427:DNJ786431 DXE786427:DXF786431 EHA786427:EHB786431 EQW786427:EQX786431 FAS786427:FAT786431 FKO786427:FKP786431 FUK786427:FUL786431 GEG786427:GEH786431 GOC786427:GOD786431 GXY786427:GXZ786431 HHU786427:HHV786431 HRQ786427:HRR786431 IBM786427:IBN786431 ILI786427:ILJ786431 IVE786427:IVF786431 JFA786427:JFB786431 JOW786427:JOX786431 JYS786427:JYT786431 KIO786427:KIP786431 KSK786427:KSL786431 LCG786427:LCH786431 LMC786427:LMD786431 LVY786427:LVZ786431 MFU786427:MFV786431 MPQ786427:MPR786431 MZM786427:MZN786431 NJI786427:NJJ786431 NTE786427:NTF786431 ODA786427:ODB786431 OMW786427:OMX786431 OWS786427:OWT786431 PGO786427:PGP786431 PQK786427:PQL786431 QAG786427:QAH786431 QKC786427:QKD786431 QTY786427:QTZ786431 RDU786427:RDV786431 RNQ786427:RNR786431 RXM786427:RXN786431 SHI786427:SHJ786431 SRE786427:SRF786431 TBA786427:TBB786431 TKW786427:TKX786431 TUS786427:TUT786431 UEO786427:UEP786431 UOK786427:UOL786431 UYG786427:UYH786431 VIC786427:VID786431 VRY786427:VRZ786431 WBU786427:WBV786431 WLQ786427:WLR786431 WVM786427:WVN786431 AH851978:AI851982 JA851963:JB851967 SW851963:SX851967 ACS851963:ACT851967 AMO851963:AMP851967 AWK851963:AWL851967 BGG851963:BGH851967 BQC851963:BQD851967 BZY851963:BZZ851967 CJU851963:CJV851967 CTQ851963:CTR851967 DDM851963:DDN851967 DNI851963:DNJ851967 DXE851963:DXF851967 EHA851963:EHB851967 EQW851963:EQX851967 FAS851963:FAT851967 FKO851963:FKP851967 FUK851963:FUL851967 GEG851963:GEH851967 GOC851963:GOD851967 GXY851963:GXZ851967 HHU851963:HHV851967 HRQ851963:HRR851967 IBM851963:IBN851967 ILI851963:ILJ851967 IVE851963:IVF851967 JFA851963:JFB851967 JOW851963:JOX851967 JYS851963:JYT851967 KIO851963:KIP851967 KSK851963:KSL851967 LCG851963:LCH851967 LMC851963:LMD851967 LVY851963:LVZ851967 MFU851963:MFV851967 MPQ851963:MPR851967 MZM851963:MZN851967 NJI851963:NJJ851967 NTE851963:NTF851967 ODA851963:ODB851967 OMW851963:OMX851967 OWS851963:OWT851967 PGO851963:PGP851967 PQK851963:PQL851967 QAG851963:QAH851967 QKC851963:QKD851967 QTY851963:QTZ851967 RDU851963:RDV851967 RNQ851963:RNR851967 RXM851963:RXN851967 SHI851963:SHJ851967 SRE851963:SRF851967 TBA851963:TBB851967 TKW851963:TKX851967 TUS851963:TUT851967 UEO851963:UEP851967 UOK851963:UOL851967 UYG851963:UYH851967 VIC851963:VID851967 VRY851963:VRZ851967 WBU851963:WBV851967 WLQ851963:WLR851967 WVM851963:WVN851967 AH917514:AI917518 JA917499:JB917503 SW917499:SX917503 ACS917499:ACT917503 AMO917499:AMP917503 AWK917499:AWL917503 BGG917499:BGH917503 BQC917499:BQD917503 BZY917499:BZZ917503 CJU917499:CJV917503 CTQ917499:CTR917503 DDM917499:DDN917503 DNI917499:DNJ917503 DXE917499:DXF917503 EHA917499:EHB917503 EQW917499:EQX917503 FAS917499:FAT917503 FKO917499:FKP917503 FUK917499:FUL917503 GEG917499:GEH917503 GOC917499:GOD917503 GXY917499:GXZ917503 HHU917499:HHV917503 HRQ917499:HRR917503 IBM917499:IBN917503 ILI917499:ILJ917503 IVE917499:IVF917503 JFA917499:JFB917503 JOW917499:JOX917503 JYS917499:JYT917503 KIO917499:KIP917503 KSK917499:KSL917503 LCG917499:LCH917503 LMC917499:LMD917503 LVY917499:LVZ917503 MFU917499:MFV917503 MPQ917499:MPR917503 MZM917499:MZN917503 NJI917499:NJJ917503 NTE917499:NTF917503 ODA917499:ODB917503 OMW917499:OMX917503 OWS917499:OWT917503 PGO917499:PGP917503 PQK917499:PQL917503 QAG917499:QAH917503 QKC917499:QKD917503 QTY917499:QTZ917503 RDU917499:RDV917503 RNQ917499:RNR917503 RXM917499:RXN917503 SHI917499:SHJ917503 SRE917499:SRF917503 TBA917499:TBB917503 TKW917499:TKX917503 TUS917499:TUT917503 UEO917499:UEP917503 UOK917499:UOL917503 UYG917499:UYH917503 VIC917499:VID917503 VRY917499:VRZ917503 WBU917499:WBV917503 WLQ917499:WLR917503 WVM917499:WVN917503 AH983050:AI983054 JA983035:JB983039 SW983035:SX983039 ACS983035:ACT983039 AMO983035:AMP983039 AWK983035:AWL983039 BGG983035:BGH983039 BQC983035:BQD983039 BZY983035:BZZ983039 CJU983035:CJV983039 CTQ983035:CTR983039 DDM983035:DDN983039 DNI983035:DNJ983039 DXE983035:DXF983039 EHA983035:EHB983039 EQW983035:EQX983039 FAS983035:FAT983039 FKO983035:FKP983039 FUK983035:FUL983039 GEG983035:GEH983039 GOC983035:GOD983039 GXY983035:GXZ983039 HHU983035:HHV983039 HRQ983035:HRR983039 IBM983035:IBN983039 ILI983035:ILJ983039 IVE983035:IVF983039 JFA983035:JFB983039 JOW983035:JOX983039 JYS983035:JYT983039 KIO983035:KIP983039 KSK983035:KSL983039 LCG983035:LCH983039 LMC983035:LMD983039 LVY983035:LVZ983039 MFU983035:MFV983039 MPQ983035:MPR983039 MZM983035:MZN983039 NJI983035:NJJ983039 NTE983035:NTF983039 ODA983035:ODB983039 OMW983035:OMX983039 OWS983035:OWT983039 PGO983035:PGP983039 PQK983035:PQL983039 QAG983035:QAH983039 QKC983035:QKD983039 QTY983035:QTZ983039 RDU983035:RDV983039 RNQ983035:RNR983039 RXM983035:RXN983039 SHI983035:SHJ983039 SRE983035:SRF983039 TBA983035:TBB983039 TKW983035:TKX983039 TUS983035:TUT983039 UEO983035:UEP983039 UOK983035:UOL983039 UYG983035:UYH983039 VIC983035:VID983039 VRY983035:VRZ983039 WBU983035:WBV983039 WLQ983035:WLR983039 WVM983035:WVN983039 AH65552:AH65556 JA65537:JA65541 SW65537:SW65541 ACS65537:ACS65541 AMO65537:AMO65541 AWK65537:AWK65541 BGG65537:BGG65541 BQC65537:BQC65541 BZY65537:BZY65541 CJU65537:CJU65541 CTQ65537:CTQ65541 DDM65537:DDM65541 DNI65537:DNI65541 DXE65537:DXE65541 EHA65537:EHA65541 EQW65537:EQW65541 FAS65537:FAS65541 FKO65537:FKO65541 FUK65537:FUK65541 GEG65537:GEG65541 GOC65537:GOC65541 GXY65537:GXY65541 HHU65537:HHU65541 HRQ65537:HRQ65541 IBM65537:IBM65541 ILI65537:ILI65541 IVE65537:IVE65541 JFA65537:JFA65541 JOW65537:JOW65541 JYS65537:JYS65541 KIO65537:KIO65541 KSK65537:KSK65541 LCG65537:LCG65541 LMC65537:LMC65541 LVY65537:LVY65541 MFU65537:MFU65541 MPQ65537:MPQ65541 MZM65537:MZM65541 NJI65537:NJI65541 NTE65537:NTE65541 ODA65537:ODA65541 OMW65537:OMW65541 OWS65537:OWS65541 PGO65537:PGO65541 PQK65537:PQK65541 QAG65537:QAG65541 QKC65537:QKC65541 QTY65537:QTY65541 RDU65537:RDU65541 RNQ65537:RNQ65541 RXM65537:RXM65541 SHI65537:SHI65541 SRE65537:SRE65541 TBA65537:TBA65541 TKW65537:TKW65541 TUS65537:TUS65541 UEO65537:UEO65541 UOK65537:UOK65541 UYG65537:UYG65541 VIC65537:VIC65541 VRY65537:VRY65541 WBU65537:WBU65541 WLQ65537:WLQ65541 WVM65537:WVM65541 AH131088:AH131092 JA131073:JA131077 SW131073:SW131077 ACS131073:ACS131077 AMO131073:AMO131077 AWK131073:AWK131077 BGG131073:BGG131077 BQC131073:BQC131077 BZY131073:BZY131077 CJU131073:CJU131077 CTQ131073:CTQ131077 DDM131073:DDM131077 DNI131073:DNI131077 DXE131073:DXE131077 EHA131073:EHA131077 EQW131073:EQW131077 FAS131073:FAS131077 FKO131073:FKO131077 FUK131073:FUK131077 GEG131073:GEG131077 GOC131073:GOC131077 GXY131073:GXY131077 HHU131073:HHU131077 HRQ131073:HRQ131077 IBM131073:IBM131077 ILI131073:ILI131077 IVE131073:IVE131077 JFA131073:JFA131077 JOW131073:JOW131077 JYS131073:JYS131077 KIO131073:KIO131077 KSK131073:KSK131077 LCG131073:LCG131077 LMC131073:LMC131077 LVY131073:LVY131077 MFU131073:MFU131077 MPQ131073:MPQ131077 MZM131073:MZM131077 NJI131073:NJI131077 NTE131073:NTE131077 ODA131073:ODA131077 OMW131073:OMW131077 OWS131073:OWS131077 PGO131073:PGO131077 PQK131073:PQK131077 QAG131073:QAG131077 QKC131073:QKC131077 QTY131073:QTY131077 RDU131073:RDU131077 RNQ131073:RNQ131077 RXM131073:RXM131077 SHI131073:SHI131077 SRE131073:SRE131077 TBA131073:TBA131077 TKW131073:TKW131077 TUS131073:TUS131077 UEO131073:UEO131077 UOK131073:UOK131077 UYG131073:UYG131077 VIC131073:VIC131077 VRY131073:VRY131077 WBU131073:WBU131077 WLQ131073:WLQ131077 WVM131073:WVM131077 AH196624:AH196628 JA196609:JA196613 SW196609:SW196613 ACS196609:ACS196613 AMO196609:AMO196613 AWK196609:AWK196613 BGG196609:BGG196613 BQC196609:BQC196613 BZY196609:BZY196613 CJU196609:CJU196613 CTQ196609:CTQ196613 DDM196609:DDM196613 DNI196609:DNI196613 DXE196609:DXE196613 EHA196609:EHA196613 EQW196609:EQW196613 FAS196609:FAS196613 FKO196609:FKO196613 FUK196609:FUK196613 GEG196609:GEG196613 GOC196609:GOC196613 GXY196609:GXY196613 HHU196609:HHU196613 HRQ196609:HRQ196613 IBM196609:IBM196613 ILI196609:ILI196613 IVE196609:IVE196613 JFA196609:JFA196613 JOW196609:JOW196613 JYS196609:JYS196613 KIO196609:KIO196613 KSK196609:KSK196613 LCG196609:LCG196613 LMC196609:LMC196613 LVY196609:LVY196613 MFU196609:MFU196613 MPQ196609:MPQ196613 MZM196609:MZM196613 NJI196609:NJI196613 NTE196609:NTE196613 ODA196609:ODA196613 OMW196609:OMW196613 OWS196609:OWS196613 PGO196609:PGO196613 PQK196609:PQK196613 QAG196609:QAG196613 QKC196609:QKC196613 QTY196609:QTY196613 RDU196609:RDU196613 RNQ196609:RNQ196613 RXM196609:RXM196613 SHI196609:SHI196613 SRE196609:SRE196613 TBA196609:TBA196613 TKW196609:TKW196613 TUS196609:TUS196613 UEO196609:UEO196613 UOK196609:UOK196613 UYG196609:UYG196613 VIC196609:VIC196613 VRY196609:VRY196613 WBU196609:WBU196613 WLQ196609:WLQ196613 WVM196609:WVM196613 AH262160:AH262164 JA262145:JA262149 SW262145:SW262149 ACS262145:ACS262149 AMO262145:AMO262149 AWK262145:AWK262149 BGG262145:BGG262149 BQC262145:BQC262149 BZY262145:BZY262149 CJU262145:CJU262149 CTQ262145:CTQ262149 DDM262145:DDM262149 DNI262145:DNI262149 DXE262145:DXE262149 EHA262145:EHA262149 EQW262145:EQW262149 FAS262145:FAS262149 FKO262145:FKO262149 FUK262145:FUK262149 GEG262145:GEG262149 GOC262145:GOC262149 GXY262145:GXY262149 HHU262145:HHU262149 HRQ262145:HRQ262149 IBM262145:IBM262149 ILI262145:ILI262149 IVE262145:IVE262149 JFA262145:JFA262149 JOW262145:JOW262149 JYS262145:JYS262149 KIO262145:KIO262149 KSK262145:KSK262149 LCG262145:LCG262149 LMC262145:LMC262149 LVY262145:LVY262149 MFU262145:MFU262149 MPQ262145:MPQ262149 MZM262145:MZM262149 NJI262145:NJI262149 NTE262145:NTE262149 ODA262145:ODA262149 OMW262145:OMW262149 OWS262145:OWS262149 PGO262145:PGO262149 PQK262145:PQK262149 QAG262145:QAG262149 QKC262145:QKC262149 QTY262145:QTY262149 RDU262145:RDU262149 RNQ262145:RNQ262149 RXM262145:RXM262149 SHI262145:SHI262149 SRE262145:SRE262149 TBA262145:TBA262149 TKW262145:TKW262149 TUS262145:TUS262149 UEO262145:UEO262149 UOK262145:UOK262149 UYG262145:UYG262149 VIC262145:VIC262149 VRY262145:VRY262149 WBU262145:WBU262149 WLQ262145:WLQ262149 WVM262145:WVM262149 AH327696:AH327700 JA327681:JA327685 SW327681:SW327685 ACS327681:ACS327685 AMO327681:AMO327685 AWK327681:AWK327685 BGG327681:BGG327685 BQC327681:BQC327685 BZY327681:BZY327685 CJU327681:CJU327685 CTQ327681:CTQ327685 DDM327681:DDM327685 DNI327681:DNI327685 DXE327681:DXE327685 EHA327681:EHA327685 EQW327681:EQW327685 FAS327681:FAS327685 FKO327681:FKO327685 FUK327681:FUK327685 GEG327681:GEG327685 GOC327681:GOC327685 GXY327681:GXY327685 HHU327681:HHU327685 HRQ327681:HRQ327685 IBM327681:IBM327685 ILI327681:ILI327685 IVE327681:IVE327685 JFA327681:JFA327685 JOW327681:JOW327685 JYS327681:JYS327685 KIO327681:KIO327685 KSK327681:KSK327685 LCG327681:LCG327685 LMC327681:LMC327685 LVY327681:LVY327685 MFU327681:MFU327685 MPQ327681:MPQ327685 MZM327681:MZM327685 NJI327681:NJI327685 NTE327681:NTE327685 ODA327681:ODA327685 OMW327681:OMW327685 OWS327681:OWS327685 PGO327681:PGO327685 PQK327681:PQK327685 QAG327681:QAG327685 QKC327681:QKC327685 QTY327681:QTY327685 RDU327681:RDU327685 RNQ327681:RNQ327685 RXM327681:RXM327685 SHI327681:SHI327685 SRE327681:SRE327685 TBA327681:TBA327685 TKW327681:TKW327685 TUS327681:TUS327685 UEO327681:UEO327685 UOK327681:UOK327685 UYG327681:UYG327685 VIC327681:VIC327685 VRY327681:VRY327685 WBU327681:WBU327685 WLQ327681:WLQ327685 WVM327681:WVM327685 AH393232:AH393236 JA393217:JA393221 SW393217:SW393221 ACS393217:ACS393221 AMO393217:AMO393221 AWK393217:AWK393221 BGG393217:BGG393221 BQC393217:BQC393221 BZY393217:BZY393221 CJU393217:CJU393221 CTQ393217:CTQ393221 DDM393217:DDM393221 DNI393217:DNI393221 DXE393217:DXE393221 EHA393217:EHA393221 EQW393217:EQW393221 FAS393217:FAS393221 FKO393217:FKO393221 FUK393217:FUK393221 GEG393217:GEG393221 GOC393217:GOC393221 GXY393217:GXY393221 HHU393217:HHU393221 HRQ393217:HRQ393221 IBM393217:IBM393221 ILI393217:ILI393221 IVE393217:IVE393221 JFA393217:JFA393221 JOW393217:JOW393221 JYS393217:JYS393221 KIO393217:KIO393221 KSK393217:KSK393221 LCG393217:LCG393221 LMC393217:LMC393221 LVY393217:LVY393221 MFU393217:MFU393221 MPQ393217:MPQ393221 MZM393217:MZM393221 NJI393217:NJI393221 NTE393217:NTE393221 ODA393217:ODA393221 OMW393217:OMW393221 OWS393217:OWS393221 PGO393217:PGO393221 PQK393217:PQK393221 QAG393217:QAG393221 QKC393217:QKC393221 QTY393217:QTY393221 RDU393217:RDU393221 RNQ393217:RNQ393221 RXM393217:RXM393221 SHI393217:SHI393221 SRE393217:SRE393221 TBA393217:TBA393221 TKW393217:TKW393221 TUS393217:TUS393221 UEO393217:UEO393221 UOK393217:UOK393221 UYG393217:UYG393221 VIC393217:VIC393221 VRY393217:VRY393221 WBU393217:WBU393221 WLQ393217:WLQ393221 WVM393217:WVM393221 AH458768:AH458772 JA458753:JA458757 SW458753:SW458757 ACS458753:ACS458757 AMO458753:AMO458757 AWK458753:AWK458757 BGG458753:BGG458757 BQC458753:BQC458757 BZY458753:BZY458757 CJU458753:CJU458757 CTQ458753:CTQ458757 DDM458753:DDM458757 DNI458753:DNI458757 DXE458753:DXE458757 EHA458753:EHA458757 EQW458753:EQW458757 FAS458753:FAS458757 FKO458753:FKO458757 FUK458753:FUK458757 GEG458753:GEG458757 GOC458753:GOC458757 GXY458753:GXY458757 HHU458753:HHU458757 HRQ458753:HRQ458757 IBM458753:IBM458757 ILI458753:ILI458757 IVE458753:IVE458757 JFA458753:JFA458757 JOW458753:JOW458757 JYS458753:JYS458757 KIO458753:KIO458757 KSK458753:KSK458757 LCG458753:LCG458757 LMC458753:LMC458757 LVY458753:LVY458757 MFU458753:MFU458757 MPQ458753:MPQ458757 MZM458753:MZM458757 NJI458753:NJI458757 NTE458753:NTE458757 ODA458753:ODA458757 OMW458753:OMW458757 OWS458753:OWS458757 PGO458753:PGO458757 PQK458753:PQK458757 QAG458753:QAG458757 QKC458753:QKC458757 QTY458753:QTY458757 RDU458753:RDU458757 RNQ458753:RNQ458757 RXM458753:RXM458757 SHI458753:SHI458757 SRE458753:SRE458757 TBA458753:TBA458757 TKW458753:TKW458757 TUS458753:TUS458757 UEO458753:UEO458757 UOK458753:UOK458757 UYG458753:UYG458757 VIC458753:VIC458757 VRY458753:VRY458757 WBU458753:WBU458757 WLQ458753:WLQ458757 WVM458753:WVM458757 AH524304:AH524308 JA524289:JA524293 SW524289:SW524293 ACS524289:ACS524293 AMO524289:AMO524293 AWK524289:AWK524293 BGG524289:BGG524293 BQC524289:BQC524293 BZY524289:BZY524293 CJU524289:CJU524293 CTQ524289:CTQ524293 DDM524289:DDM524293 DNI524289:DNI524293 DXE524289:DXE524293 EHA524289:EHA524293 EQW524289:EQW524293 FAS524289:FAS524293 FKO524289:FKO524293 FUK524289:FUK524293 GEG524289:GEG524293 GOC524289:GOC524293 GXY524289:GXY524293 HHU524289:HHU524293 HRQ524289:HRQ524293 IBM524289:IBM524293 ILI524289:ILI524293 IVE524289:IVE524293 JFA524289:JFA524293 JOW524289:JOW524293 JYS524289:JYS524293 KIO524289:KIO524293 KSK524289:KSK524293 LCG524289:LCG524293 LMC524289:LMC524293 LVY524289:LVY524293 MFU524289:MFU524293 MPQ524289:MPQ524293 MZM524289:MZM524293 NJI524289:NJI524293 NTE524289:NTE524293 ODA524289:ODA524293 OMW524289:OMW524293 OWS524289:OWS524293 PGO524289:PGO524293 PQK524289:PQK524293 QAG524289:QAG524293 QKC524289:QKC524293 QTY524289:QTY524293 RDU524289:RDU524293 RNQ524289:RNQ524293 RXM524289:RXM524293 SHI524289:SHI524293 SRE524289:SRE524293 TBA524289:TBA524293 TKW524289:TKW524293 TUS524289:TUS524293 UEO524289:UEO524293 UOK524289:UOK524293 UYG524289:UYG524293 VIC524289:VIC524293 VRY524289:VRY524293 WBU524289:WBU524293 WLQ524289:WLQ524293 WVM524289:WVM524293 AH589840:AH589844 JA589825:JA589829 SW589825:SW589829 ACS589825:ACS589829 AMO589825:AMO589829 AWK589825:AWK589829 BGG589825:BGG589829 BQC589825:BQC589829 BZY589825:BZY589829 CJU589825:CJU589829 CTQ589825:CTQ589829 DDM589825:DDM589829 DNI589825:DNI589829 DXE589825:DXE589829 EHA589825:EHA589829 EQW589825:EQW589829 FAS589825:FAS589829 FKO589825:FKO589829 FUK589825:FUK589829 GEG589825:GEG589829 GOC589825:GOC589829 GXY589825:GXY589829 HHU589825:HHU589829 HRQ589825:HRQ589829 IBM589825:IBM589829 ILI589825:ILI589829 IVE589825:IVE589829 JFA589825:JFA589829 JOW589825:JOW589829 JYS589825:JYS589829 KIO589825:KIO589829 KSK589825:KSK589829 LCG589825:LCG589829 LMC589825:LMC589829 LVY589825:LVY589829 MFU589825:MFU589829 MPQ589825:MPQ589829 MZM589825:MZM589829 NJI589825:NJI589829 NTE589825:NTE589829 ODA589825:ODA589829 OMW589825:OMW589829 OWS589825:OWS589829 PGO589825:PGO589829 PQK589825:PQK589829 QAG589825:QAG589829 QKC589825:QKC589829 QTY589825:QTY589829 RDU589825:RDU589829 RNQ589825:RNQ589829 RXM589825:RXM589829 SHI589825:SHI589829 SRE589825:SRE589829 TBA589825:TBA589829 TKW589825:TKW589829 TUS589825:TUS589829 UEO589825:UEO589829 UOK589825:UOK589829 UYG589825:UYG589829 VIC589825:VIC589829 VRY589825:VRY589829 WBU589825:WBU589829 WLQ589825:WLQ589829 WVM589825:WVM589829 AH655376:AH655380 JA655361:JA655365 SW655361:SW655365 ACS655361:ACS655365 AMO655361:AMO655365 AWK655361:AWK655365 BGG655361:BGG655365 BQC655361:BQC655365 BZY655361:BZY655365 CJU655361:CJU655365 CTQ655361:CTQ655365 DDM655361:DDM655365 DNI655361:DNI655365 DXE655361:DXE655365 EHA655361:EHA655365 EQW655361:EQW655365 FAS655361:FAS655365 FKO655361:FKO655365 FUK655361:FUK655365 GEG655361:GEG655365 GOC655361:GOC655365 GXY655361:GXY655365 HHU655361:HHU655365 HRQ655361:HRQ655365 IBM655361:IBM655365 ILI655361:ILI655365 IVE655361:IVE655365 JFA655361:JFA655365 JOW655361:JOW655365 JYS655361:JYS655365 KIO655361:KIO655365 KSK655361:KSK655365 LCG655361:LCG655365 LMC655361:LMC655365 LVY655361:LVY655365 MFU655361:MFU655365 MPQ655361:MPQ655365 MZM655361:MZM655365 NJI655361:NJI655365 NTE655361:NTE655365 ODA655361:ODA655365 OMW655361:OMW655365 OWS655361:OWS655365 PGO655361:PGO655365 PQK655361:PQK655365 QAG655361:QAG655365 QKC655361:QKC655365 QTY655361:QTY655365 RDU655361:RDU655365 RNQ655361:RNQ655365 RXM655361:RXM655365 SHI655361:SHI655365 SRE655361:SRE655365 TBA655361:TBA655365 TKW655361:TKW655365 TUS655361:TUS655365 UEO655361:UEO655365 UOK655361:UOK655365 UYG655361:UYG655365 VIC655361:VIC655365 VRY655361:VRY655365 WBU655361:WBU655365 WLQ655361:WLQ655365 WVM655361:WVM655365 AH720912:AH720916 JA720897:JA720901 SW720897:SW720901 ACS720897:ACS720901 AMO720897:AMO720901 AWK720897:AWK720901 BGG720897:BGG720901 BQC720897:BQC720901 BZY720897:BZY720901 CJU720897:CJU720901 CTQ720897:CTQ720901 DDM720897:DDM720901 DNI720897:DNI720901 DXE720897:DXE720901 EHA720897:EHA720901 EQW720897:EQW720901 FAS720897:FAS720901 FKO720897:FKO720901 FUK720897:FUK720901 GEG720897:GEG720901 GOC720897:GOC720901 GXY720897:GXY720901 HHU720897:HHU720901 HRQ720897:HRQ720901 IBM720897:IBM720901 ILI720897:ILI720901 IVE720897:IVE720901 JFA720897:JFA720901 JOW720897:JOW720901 JYS720897:JYS720901 KIO720897:KIO720901 KSK720897:KSK720901 LCG720897:LCG720901 LMC720897:LMC720901 LVY720897:LVY720901 MFU720897:MFU720901 MPQ720897:MPQ720901 MZM720897:MZM720901 NJI720897:NJI720901 NTE720897:NTE720901 ODA720897:ODA720901 OMW720897:OMW720901 OWS720897:OWS720901 PGO720897:PGO720901 PQK720897:PQK720901 QAG720897:QAG720901 QKC720897:QKC720901 QTY720897:QTY720901 RDU720897:RDU720901 RNQ720897:RNQ720901 RXM720897:RXM720901 SHI720897:SHI720901 SRE720897:SRE720901 TBA720897:TBA720901 TKW720897:TKW720901 TUS720897:TUS720901 UEO720897:UEO720901 UOK720897:UOK720901 UYG720897:UYG720901 VIC720897:VIC720901 VRY720897:VRY720901 WBU720897:WBU720901 WLQ720897:WLQ720901 WVM720897:WVM720901 AH786448:AH786452 JA786433:JA786437 SW786433:SW786437 ACS786433:ACS786437 AMO786433:AMO786437 AWK786433:AWK786437 BGG786433:BGG786437 BQC786433:BQC786437 BZY786433:BZY786437 CJU786433:CJU786437 CTQ786433:CTQ786437 DDM786433:DDM786437 DNI786433:DNI786437 DXE786433:DXE786437 EHA786433:EHA786437 EQW786433:EQW786437 FAS786433:FAS786437 FKO786433:FKO786437 FUK786433:FUK786437 GEG786433:GEG786437 GOC786433:GOC786437 GXY786433:GXY786437 HHU786433:HHU786437 HRQ786433:HRQ786437 IBM786433:IBM786437 ILI786433:ILI786437 IVE786433:IVE786437 JFA786433:JFA786437 JOW786433:JOW786437 JYS786433:JYS786437 KIO786433:KIO786437 KSK786433:KSK786437 LCG786433:LCG786437 LMC786433:LMC786437 LVY786433:LVY786437 MFU786433:MFU786437 MPQ786433:MPQ786437 MZM786433:MZM786437 NJI786433:NJI786437 NTE786433:NTE786437 ODA786433:ODA786437 OMW786433:OMW786437 OWS786433:OWS786437 PGO786433:PGO786437 PQK786433:PQK786437 QAG786433:QAG786437 QKC786433:QKC786437 QTY786433:QTY786437 RDU786433:RDU786437 RNQ786433:RNQ786437 RXM786433:RXM786437 SHI786433:SHI786437 SRE786433:SRE786437 TBA786433:TBA786437 TKW786433:TKW786437 TUS786433:TUS786437 UEO786433:UEO786437 UOK786433:UOK786437 UYG786433:UYG786437 VIC786433:VIC786437 VRY786433:VRY786437 WBU786433:WBU786437 WLQ786433:WLQ786437 WVM786433:WVM786437 AH851984:AH851988 JA851969:JA851973 SW851969:SW851973 ACS851969:ACS851973 AMO851969:AMO851973 AWK851969:AWK851973 BGG851969:BGG851973 BQC851969:BQC851973 BZY851969:BZY851973 CJU851969:CJU851973 CTQ851969:CTQ851973 DDM851969:DDM851973 DNI851969:DNI851973 DXE851969:DXE851973 EHA851969:EHA851973 EQW851969:EQW851973 FAS851969:FAS851973 FKO851969:FKO851973 FUK851969:FUK851973 GEG851969:GEG851973 GOC851969:GOC851973 GXY851969:GXY851973 HHU851969:HHU851973 HRQ851969:HRQ851973 IBM851969:IBM851973 ILI851969:ILI851973 IVE851969:IVE851973 JFA851969:JFA851973 JOW851969:JOW851973 JYS851969:JYS851973 KIO851969:KIO851973 KSK851969:KSK851973 LCG851969:LCG851973 LMC851969:LMC851973 LVY851969:LVY851973 MFU851969:MFU851973 MPQ851969:MPQ851973 MZM851969:MZM851973 NJI851969:NJI851973 NTE851969:NTE851973 ODA851969:ODA851973 OMW851969:OMW851973 OWS851969:OWS851973 PGO851969:PGO851973 PQK851969:PQK851973 QAG851969:QAG851973 QKC851969:QKC851973 QTY851969:QTY851973 RDU851969:RDU851973 RNQ851969:RNQ851973 RXM851969:RXM851973 SHI851969:SHI851973 SRE851969:SRE851973 TBA851969:TBA851973 TKW851969:TKW851973 TUS851969:TUS851973 UEO851969:UEO851973 UOK851969:UOK851973 UYG851969:UYG851973 VIC851969:VIC851973 VRY851969:VRY851973 WBU851969:WBU851973 WLQ851969:WLQ851973 WVM851969:WVM851973 AH917520:AH917524 JA917505:JA917509 SW917505:SW917509 ACS917505:ACS917509 AMO917505:AMO917509 AWK917505:AWK917509 BGG917505:BGG917509 BQC917505:BQC917509 BZY917505:BZY917509 CJU917505:CJU917509 CTQ917505:CTQ917509 DDM917505:DDM917509 DNI917505:DNI917509 DXE917505:DXE917509 EHA917505:EHA917509 EQW917505:EQW917509 FAS917505:FAS917509 FKO917505:FKO917509 FUK917505:FUK917509 GEG917505:GEG917509 GOC917505:GOC917509 GXY917505:GXY917509 HHU917505:HHU917509 HRQ917505:HRQ917509 IBM917505:IBM917509 ILI917505:ILI917509 IVE917505:IVE917509 JFA917505:JFA917509 JOW917505:JOW917509 JYS917505:JYS917509 KIO917505:KIO917509 KSK917505:KSK917509 LCG917505:LCG917509 LMC917505:LMC917509 LVY917505:LVY917509 MFU917505:MFU917509 MPQ917505:MPQ917509 MZM917505:MZM917509 NJI917505:NJI917509 NTE917505:NTE917509 ODA917505:ODA917509 OMW917505:OMW917509 OWS917505:OWS917509 PGO917505:PGO917509 PQK917505:PQK917509 QAG917505:QAG917509 QKC917505:QKC917509 QTY917505:QTY917509 RDU917505:RDU917509 RNQ917505:RNQ917509 RXM917505:RXM917509 SHI917505:SHI917509 SRE917505:SRE917509 TBA917505:TBA917509 TKW917505:TKW917509 TUS917505:TUS917509 UEO917505:UEO917509 UOK917505:UOK917509 UYG917505:UYG917509 VIC917505:VIC917509 VRY917505:VRY917509 WBU917505:WBU917509 WLQ917505:WLQ917509 WVM917505:WVM917509 AH983056:AH983060 JA983041:JA983045 SW983041:SW983045 ACS983041:ACS983045 AMO983041:AMO983045 AWK983041:AWK983045 BGG983041:BGG983045 BQC983041:BQC983045 BZY983041:BZY983045 CJU983041:CJU983045 CTQ983041:CTQ983045 DDM983041:DDM983045 DNI983041:DNI983045 DXE983041:DXE983045 EHA983041:EHA983045 EQW983041:EQW983045 FAS983041:FAS983045 FKO983041:FKO983045 FUK983041:FUK983045 GEG983041:GEG983045 GOC983041:GOC983045 GXY983041:GXY983045 HHU983041:HHU983045 HRQ983041:HRQ983045 IBM983041:IBM983045 ILI983041:ILI983045 IVE983041:IVE983045 JFA983041:JFA983045 JOW983041:JOW983045 JYS983041:JYS983045 KIO983041:KIO983045 KSK983041:KSK983045 LCG983041:LCG983045 LMC983041:LMC983045 LVY983041:LVY983045 MFU983041:MFU983045 MPQ983041:MPQ983045 MZM983041:MZM983045 NJI983041:NJI983045 NTE983041:NTE983045 ODA983041:ODA983045 OMW983041:OMW983045 OWS983041:OWS983045 PGO983041:PGO983045 PQK983041:PQK983045 QAG983041:QAG983045 QKC983041:QKC983045 QTY983041:QTY983045 RDU983041:RDU983045 RNQ983041:RNQ983045 RXM983041:RXM983045 SHI983041:SHI983045 SRE983041:SRE983045 TBA983041:TBA983045 TKW983041:TKW983045 TUS983041:TUS983045 UEO983041:UEO983045 UOK983041:UOK983045 UYG983041:UYG983045 VIC983041:VIC983045 VRY983041:VRY983045 WBU983041:WBU983045 WLQ983041:WLQ983045 WVM983041:WVM983045 AH65630:AH65631 JA65615:JA65616 SW65615:SW65616 ACS65615:ACS65616 AMO65615:AMO65616 AWK65615:AWK65616 BGG65615:BGG65616 BQC65615:BQC65616 BZY65615:BZY65616 CJU65615:CJU65616 CTQ65615:CTQ65616 DDM65615:DDM65616 DNI65615:DNI65616 DXE65615:DXE65616 EHA65615:EHA65616 EQW65615:EQW65616 FAS65615:FAS65616 FKO65615:FKO65616 FUK65615:FUK65616 GEG65615:GEG65616 GOC65615:GOC65616 GXY65615:GXY65616 HHU65615:HHU65616 HRQ65615:HRQ65616 IBM65615:IBM65616 ILI65615:ILI65616 IVE65615:IVE65616 JFA65615:JFA65616 JOW65615:JOW65616 JYS65615:JYS65616 KIO65615:KIO65616 KSK65615:KSK65616 LCG65615:LCG65616 LMC65615:LMC65616 LVY65615:LVY65616 MFU65615:MFU65616 MPQ65615:MPQ65616 MZM65615:MZM65616 NJI65615:NJI65616 NTE65615:NTE65616 ODA65615:ODA65616 OMW65615:OMW65616 OWS65615:OWS65616 PGO65615:PGO65616 PQK65615:PQK65616 QAG65615:QAG65616 QKC65615:QKC65616 QTY65615:QTY65616 RDU65615:RDU65616 RNQ65615:RNQ65616 RXM65615:RXM65616 SHI65615:SHI65616 SRE65615:SRE65616 TBA65615:TBA65616 TKW65615:TKW65616 TUS65615:TUS65616 UEO65615:UEO65616 UOK65615:UOK65616 UYG65615:UYG65616 VIC65615:VIC65616 VRY65615:VRY65616 WBU65615:WBU65616 WLQ65615:WLQ65616 WVM65615:WVM65616 AH131166:AH131167 JA131151:JA131152 SW131151:SW131152 ACS131151:ACS131152 AMO131151:AMO131152 AWK131151:AWK131152 BGG131151:BGG131152 BQC131151:BQC131152 BZY131151:BZY131152 CJU131151:CJU131152 CTQ131151:CTQ131152 DDM131151:DDM131152 DNI131151:DNI131152 DXE131151:DXE131152 EHA131151:EHA131152 EQW131151:EQW131152 FAS131151:FAS131152 FKO131151:FKO131152 FUK131151:FUK131152 GEG131151:GEG131152 GOC131151:GOC131152 GXY131151:GXY131152 HHU131151:HHU131152 HRQ131151:HRQ131152 IBM131151:IBM131152 ILI131151:ILI131152 IVE131151:IVE131152 JFA131151:JFA131152 JOW131151:JOW131152 JYS131151:JYS131152 KIO131151:KIO131152 KSK131151:KSK131152 LCG131151:LCG131152 LMC131151:LMC131152 LVY131151:LVY131152 MFU131151:MFU131152 MPQ131151:MPQ131152 MZM131151:MZM131152 NJI131151:NJI131152 NTE131151:NTE131152 ODA131151:ODA131152 OMW131151:OMW131152 OWS131151:OWS131152 PGO131151:PGO131152 PQK131151:PQK131152 QAG131151:QAG131152 QKC131151:QKC131152 QTY131151:QTY131152 RDU131151:RDU131152 RNQ131151:RNQ131152 RXM131151:RXM131152 SHI131151:SHI131152 SRE131151:SRE131152 TBA131151:TBA131152 TKW131151:TKW131152 TUS131151:TUS131152 UEO131151:UEO131152 UOK131151:UOK131152 UYG131151:UYG131152 VIC131151:VIC131152 VRY131151:VRY131152 WBU131151:WBU131152 WLQ131151:WLQ131152 WVM131151:WVM131152 AH196702:AH196703 JA196687:JA196688 SW196687:SW196688 ACS196687:ACS196688 AMO196687:AMO196688 AWK196687:AWK196688 BGG196687:BGG196688 BQC196687:BQC196688 BZY196687:BZY196688 CJU196687:CJU196688 CTQ196687:CTQ196688 DDM196687:DDM196688 DNI196687:DNI196688 DXE196687:DXE196688 EHA196687:EHA196688 EQW196687:EQW196688 FAS196687:FAS196688 FKO196687:FKO196688 FUK196687:FUK196688 GEG196687:GEG196688 GOC196687:GOC196688 GXY196687:GXY196688 HHU196687:HHU196688 HRQ196687:HRQ196688 IBM196687:IBM196688 ILI196687:ILI196688 IVE196687:IVE196688 JFA196687:JFA196688 JOW196687:JOW196688 JYS196687:JYS196688 KIO196687:KIO196688 KSK196687:KSK196688 LCG196687:LCG196688 LMC196687:LMC196688 LVY196687:LVY196688 MFU196687:MFU196688 MPQ196687:MPQ196688 MZM196687:MZM196688 NJI196687:NJI196688 NTE196687:NTE196688 ODA196687:ODA196688 OMW196687:OMW196688 OWS196687:OWS196688 PGO196687:PGO196688 PQK196687:PQK196688 QAG196687:QAG196688 QKC196687:QKC196688 QTY196687:QTY196688 RDU196687:RDU196688 RNQ196687:RNQ196688 RXM196687:RXM196688 SHI196687:SHI196688 SRE196687:SRE196688 TBA196687:TBA196688 TKW196687:TKW196688 TUS196687:TUS196688 UEO196687:UEO196688 UOK196687:UOK196688 UYG196687:UYG196688 VIC196687:VIC196688 VRY196687:VRY196688 WBU196687:WBU196688 WLQ196687:WLQ196688 WVM196687:WVM196688 AH262238:AH262239 JA262223:JA262224 SW262223:SW262224 ACS262223:ACS262224 AMO262223:AMO262224 AWK262223:AWK262224 BGG262223:BGG262224 BQC262223:BQC262224 BZY262223:BZY262224 CJU262223:CJU262224 CTQ262223:CTQ262224 DDM262223:DDM262224 DNI262223:DNI262224 DXE262223:DXE262224 EHA262223:EHA262224 EQW262223:EQW262224 FAS262223:FAS262224 FKO262223:FKO262224 FUK262223:FUK262224 GEG262223:GEG262224 GOC262223:GOC262224 GXY262223:GXY262224 HHU262223:HHU262224 HRQ262223:HRQ262224 IBM262223:IBM262224 ILI262223:ILI262224 IVE262223:IVE262224 JFA262223:JFA262224 JOW262223:JOW262224 JYS262223:JYS262224 KIO262223:KIO262224 KSK262223:KSK262224 LCG262223:LCG262224 LMC262223:LMC262224 LVY262223:LVY262224 MFU262223:MFU262224 MPQ262223:MPQ262224 MZM262223:MZM262224 NJI262223:NJI262224 NTE262223:NTE262224 ODA262223:ODA262224 OMW262223:OMW262224 OWS262223:OWS262224 PGO262223:PGO262224 PQK262223:PQK262224 QAG262223:QAG262224 QKC262223:QKC262224 QTY262223:QTY262224 RDU262223:RDU262224 RNQ262223:RNQ262224 RXM262223:RXM262224 SHI262223:SHI262224 SRE262223:SRE262224 TBA262223:TBA262224 TKW262223:TKW262224 TUS262223:TUS262224 UEO262223:UEO262224 UOK262223:UOK262224 UYG262223:UYG262224 VIC262223:VIC262224 VRY262223:VRY262224 WBU262223:WBU262224 WLQ262223:WLQ262224 WVM262223:WVM262224 AH327774:AH327775 JA327759:JA327760 SW327759:SW327760 ACS327759:ACS327760 AMO327759:AMO327760 AWK327759:AWK327760 BGG327759:BGG327760 BQC327759:BQC327760 BZY327759:BZY327760 CJU327759:CJU327760 CTQ327759:CTQ327760 DDM327759:DDM327760 DNI327759:DNI327760 DXE327759:DXE327760 EHA327759:EHA327760 EQW327759:EQW327760 FAS327759:FAS327760 FKO327759:FKO327760 FUK327759:FUK327760 GEG327759:GEG327760 GOC327759:GOC327760 GXY327759:GXY327760 HHU327759:HHU327760 HRQ327759:HRQ327760 IBM327759:IBM327760 ILI327759:ILI327760 IVE327759:IVE327760 JFA327759:JFA327760 JOW327759:JOW327760 JYS327759:JYS327760 KIO327759:KIO327760 KSK327759:KSK327760 LCG327759:LCG327760 LMC327759:LMC327760 LVY327759:LVY327760 MFU327759:MFU327760 MPQ327759:MPQ327760 MZM327759:MZM327760 NJI327759:NJI327760 NTE327759:NTE327760 ODA327759:ODA327760 OMW327759:OMW327760 OWS327759:OWS327760 PGO327759:PGO327760 PQK327759:PQK327760 QAG327759:QAG327760 QKC327759:QKC327760 QTY327759:QTY327760 RDU327759:RDU327760 RNQ327759:RNQ327760 RXM327759:RXM327760 SHI327759:SHI327760 SRE327759:SRE327760 TBA327759:TBA327760 TKW327759:TKW327760 TUS327759:TUS327760 UEO327759:UEO327760 UOK327759:UOK327760 UYG327759:UYG327760 VIC327759:VIC327760 VRY327759:VRY327760 WBU327759:WBU327760 WLQ327759:WLQ327760 WVM327759:WVM327760 AH393310:AH393311 JA393295:JA393296 SW393295:SW393296 ACS393295:ACS393296 AMO393295:AMO393296 AWK393295:AWK393296 BGG393295:BGG393296 BQC393295:BQC393296 BZY393295:BZY393296 CJU393295:CJU393296 CTQ393295:CTQ393296 DDM393295:DDM393296 DNI393295:DNI393296 DXE393295:DXE393296 EHA393295:EHA393296 EQW393295:EQW393296 FAS393295:FAS393296 FKO393295:FKO393296 FUK393295:FUK393296 GEG393295:GEG393296 GOC393295:GOC393296 GXY393295:GXY393296 HHU393295:HHU393296 HRQ393295:HRQ393296 IBM393295:IBM393296 ILI393295:ILI393296 IVE393295:IVE393296 JFA393295:JFA393296 JOW393295:JOW393296 JYS393295:JYS393296 KIO393295:KIO393296 KSK393295:KSK393296 LCG393295:LCG393296 LMC393295:LMC393296 LVY393295:LVY393296 MFU393295:MFU393296 MPQ393295:MPQ393296 MZM393295:MZM393296 NJI393295:NJI393296 NTE393295:NTE393296 ODA393295:ODA393296 OMW393295:OMW393296 OWS393295:OWS393296 PGO393295:PGO393296 PQK393295:PQK393296 QAG393295:QAG393296 QKC393295:QKC393296 QTY393295:QTY393296 RDU393295:RDU393296 RNQ393295:RNQ393296 RXM393295:RXM393296 SHI393295:SHI393296 SRE393295:SRE393296 TBA393295:TBA393296 TKW393295:TKW393296 TUS393295:TUS393296 UEO393295:UEO393296 UOK393295:UOK393296 UYG393295:UYG393296 VIC393295:VIC393296 VRY393295:VRY393296 WBU393295:WBU393296 WLQ393295:WLQ393296 WVM393295:WVM393296 AH458846:AH458847 JA458831:JA458832 SW458831:SW458832 ACS458831:ACS458832 AMO458831:AMO458832 AWK458831:AWK458832 BGG458831:BGG458832 BQC458831:BQC458832 BZY458831:BZY458832 CJU458831:CJU458832 CTQ458831:CTQ458832 DDM458831:DDM458832 DNI458831:DNI458832 DXE458831:DXE458832 EHA458831:EHA458832 EQW458831:EQW458832 FAS458831:FAS458832 FKO458831:FKO458832 FUK458831:FUK458832 GEG458831:GEG458832 GOC458831:GOC458832 GXY458831:GXY458832 HHU458831:HHU458832 HRQ458831:HRQ458832 IBM458831:IBM458832 ILI458831:ILI458832 IVE458831:IVE458832 JFA458831:JFA458832 JOW458831:JOW458832 JYS458831:JYS458832 KIO458831:KIO458832 KSK458831:KSK458832 LCG458831:LCG458832 LMC458831:LMC458832 LVY458831:LVY458832 MFU458831:MFU458832 MPQ458831:MPQ458832 MZM458831:MZM458832 NJI458831:NJI458832 NTE458831:NTE458832 ODA458831:ODA458832 OMW458831:OMW458832 OWS458831:OWS458832 PGO458831:PGO458832 PQK458831:PQK458832 QAG458831:QAG458832 QKC458831:QKC458832 QTY458831:QTY458832 RDU458831:RDU458832 RNQ458831:RNQ458832 RXM458831:RXM458832 SHI458831:SHI458832 SRE458831:SRE458832 TBA458831:TBA458832 TKW458831:TKW458832 TUS458831:TUS458832 UEO458831:UEO458832 UOK458831:UOK458832 UYG458831:UYG458832 VIC458831:VIC458832 VRY458831:VRY458832 WBU458831:WBU458832 WLQ458831:WLQ458832 WVM458831:WVM458832 AH524382:AH524383 JA524367:JA524368 SW524367:SW524368 ACS524367:ACS524368 AMO524367:AMO524368 AWK524367:AWK524368 BGG524367:BGG524368 BQC524367:BQC524368 BZY524367:BZY524368 CJU524367:CJU524368 CTQ524367:CTQ524368 DDM524367:DDM524368 DNI524367:DNI524368 DXE524367:DXE524368 EHA524367:EHA524368 EQW524367:EQW524368 FAS524367:FAS524368 FKO524367:FKO524368 FUK524367:FUK524368 GEG524367:GEG524368 GOC524367:GOC524368 GXY524367:GXY524368 HHU524367:HHU524368 HRQ524367:HRQ524368 IBM524367:IBM524368 ILI524367:ILI524368 IVE524367:IVE524368 JFA524367:JFA524368 JOW524367:JOW524368 JYS524367:JYS524368 KIO524367:KIO524368 KSK524367:KSK524368 LCG524367:LCG524368 LMC524367:LMC524368 LVY524367:LVY524368 MFU524367:MFU524368 MPQ524367:MPQ524368 MZM524367:MZM524368 NJI524367:NJI524368 NTE524367:NTE524368 ODA524367:ODA524368 OMW524367:OMW524368 OWS524367:OWS524368 PGO524367:PGO524368 PQK524367:PQK524368 QAG524367:QAG524368 QKC524367:QKC524368 QTY524367:QTY524368 RDU524367:RDU524368 RNQ524367:RNQ524368 RXM524367:RXM524368 SHI524367:SHI524368 SRE524367:SRE524368 TBA524367:TBA524368 TKW524367:TKW524368 TUS524367:TUS524368 UEO524367:UEO524368 UOK524367:UOK524368 UYG524367:UYG524368 VIC524367:VIC524368 VRY524367:VRY524368 WBU524367:WBU524368 WLQ524367:WLQ524368 WVM524367:WVM524368 AH589918:AH589919 JA589903:JA589904 SW589903:SW589904 ACS589903:ACS589904 AMO589903:AMO589904 AWK589903:AWK589904 BGG589903:BGG589904 BQC589903:BQC589904 BZY589903:BZY589904 CJU589903:CJU589904 CTQ589903:CTQ589904 DDM589903:DDM589904 DNI589903:DNI589904 DXE589903:DXE589904 EHA589903:EHA589904 EQW589903:EQW589904 FAS589903:FAS589904 FKO589903:FKO589904 FUK589903:FUK589904 GEG589903:GEG589904 GOC589903:GOC589904 GXY589903:GXY589904 HHU589903:HHU589904 HRQ589903:HRQ589904 IBM589903:IBM589904 ILI589903:ILI589904 IVE589903:IVE589904 JFA589903:JFA589904 JOW589903:JOW589904 JYS589903:JYS589904 KIO589903:KIO589904 KSK589903:KSK589904 LCG589903:LCG589904 LMC589903:LMC589904 LVY589903:LVY589904 MFU589903:MFU589904 MPQ589903:MPQ589904 MZM589903:MZM589904 NJI589903:NJI589904 NTE589903:NTE589904 ODA589903:ODA589904 OMW589903:OMW589904 OWS589903:OWS589904 PGO589903:PGO589904 PQK589903:PQK589904 QAG589903:QAG589904 QKC589903:QKC589904 QTY589903:QTY589904 RDU589903:RDU589904 RNQ589903:RNQ589904 RXM589903:RXM589904 SHI589903:SHI589904 SRE589903:SRE589904 TBA589903:TBA589904 TKW589903:TKW589904 TUS589903:TUS589904 UEO589903:UEO589904 UOK589903:UOK589904 UYG589903:UYG589904 VIC589903:VIC589904 VRY589903:VRY589904 WBU589903:WBU589904 WLQ589903:WLQ589904 WVM589903:WVM589904 AH655454:AH655455 JA655439:JA655440 SW655439:SW655440 ACS655439:ACS655440 AMO655439:AMO655440 AWK655439:AWK655440 BGG655439:BGG655440 BQC655439:BQC655440 BZY655439:BZY655440 CJU655439:CJU655440 CTQ655439:CTQ655440 DDM655439:DDM655440 DNI655439:DNI655440 DXE655439:DXE655440 EHA655439:EHA655440 EQW655439:EQW655440 FAS655439:FAS655440 FKO655439:FKO655440 FUK655439:FUK655440 GEG655439:GEG655440 GOC655439:GOC655440 GXY655439:GXY655440 HHU655439:HHU655440 HRQ655439:HRQ655440 IBM655439:IBM655440 ILI655439:ILI655440 IVE655439:IVE655440 JFA655439:JFA655440 JOW655439:JOW655440 JYS655439:JYS655440 KIO655439:KIO655440 KSK655439:KSK655440 LCG655439:LCG655440 LMC655439:LMC655440 LVY655439:LVY655440 MFU655439:MFU655440 MPQ655439:MPQ655440 MZM655439:MZM655440 NJI655439:NJI655440 NTE655439:NTE655440 ODA655439:ODA655440 OMW655439:OMW655440 OWS655439:OWS655440 PGO655439:PGO655440 PQK655439:PQK655440 QAG655439:QAG655440 QKC655439:QKC655440 QTY655439:QTY655440 RDU655439:RDU655440 RNQ655439:RNQ655440 RXM655439:RXM655440 SHI655439:SHI655440 SRE655439:SRE655440 TBA655439:TBA655440 TKW655439:TKW655440 TUS655439:TUS655440 UEO655439:UEO655440 UOK655439:UOK655440 UYG655439:UYG655440 VIC655439:VIC655440 VRY655439:VRY655440 WBU655439:WBU655440 WLQ655439:WLQ655440 WVM655439:WVM655440 AH720990:AH720991 JA720975:JA720976 SW720975:SW720976 ACS720975:ACS720976 AMO720975:AMO720976 AWK720975:AWK720976 BGG720975:BGG720976 BQC720975:BQC720976 BZY720975:BZY720976 CJU720975:CJU720976 CTQ720975:CTQ720976 DDM720975:DDM720976 DNI720975:DNI720976 DXE720975:DXE720976 EHA720975:EHA720976 EQW720975:EQW720976 FAS720975:FAS720976 FKO720975:FKO720976 FUK720975:FUK720976 GEG720975:GEG720976 GOC720975:GOC720976 GXY720975:GXY720976 HHU720975:HHU720976 HRQ720975:HRQ720976 IBM720975:IBM720976 ILI720975:ILI720976 IVE720975:IVE720976 JFA720975:JFA720976 JOW720975:JOW720976 JYS720975:JYS720976 KIO720975:KIO720976 KSK720975:KSK720976 LCG720975:LCG720976 LMC720975:LMC720976 LVY720975:LVY720976 MFU720975:MFU720976 MPQ720975:MPQ720976 MZM720975:MZM720976 NJI720975:NJI720976 NTE720975:NTE720976 ODA720975:ODA720976 OMW720975:OMW720976 OWS720975:OWS720976 PGO720975:PGO720976 PQK720975:PQK720976 QAG720975:QAG720976 QKC720975:QKC720976 QTY720975:QTY720976 RDU720975:RDU720976 RNQ720975:RNQ720976 RXM720975:RXM720976 SHI720975:SHI720976 SRE720975:SRE720976 TBA720975:TBA720976 TKW720975:TKW720976 TUS720975:TUS720976 UEO720975:UEO720976 UOK720975:UOK720976 UYG720975:UYG720976 VIC720975:VIC720976 VRY720975:VRY720976 WBU720975:WBU720976 WLQ720975:WLQ720976 WVM720975:WVM720976 AH786526:AH786527 JA786511:JA786512 SW786511:SW786512 ACS786511:ACS786512 AMO786511:AMO786512 AWK786511:AWK786512 BGG786511:BGG786512 BQC786511:BQC786512 BZY786511:BZY786512 CJU786511:CJU786512 CTQ786511:CTQ786512 DDM786511:DDM786512 DNI786511:DNI786512 DXE786511:DXE786512 EHA786511:EHA786512 EQW786511:EQW786512 FAS786511:FAS786512 FKO786511:FKO786512 FUK786511:FUK786512 GEG786511:GEG786512 GOC786511:GOC786512 GXY786511:GXY786512 HHU786511:HHU786512 HRQ786511:HRQ786512 IBM786511:IBM786512 ILI786511:ILI786512 IVE786511:IVE786512 JFA786511:JFA786512 JOW786511:JOW786512 JYS786511:JYS786512 KIO786511:KIO786512 KSK786511:KSK786512 LCG786511:LCG786512 LMC786511:LMC786512 LVY786511:LVY786512 MFU786511:MFU786512 MPQ786511:MPQ786512 MZM786511:MZM786512 NJI786511:NJI786512 NTE786511:NTE786512 ODA786511:ODA786512 OMW786511:OMW786512 OWS786511:OWS786512 PGO786511:PGO786512 PQK786511:PQK786512 QAG786511:QAG786512 QKC786511:QKC786512 QTY786511:QTY786512 RDU786511:RDU786512 RNQ786511:RNQ786512 RXM786511:RXM786512 SHI786511:SHI786512 SRE786511:SRE786512 TBA786511:TBA786512 TKW786511:TKW786512 TUS786511:TUS786512 UEO786511:UEO786512 UOK786511:UOK786512 UYG786511:UYG786512 VIC786511:VIC786512 VRY786511:VRY786512 WBU786511:WBU786512 WLQ786511:WLQ786512 WVM786511:WVM786512 AH852062:AH852063 JA852047:JA852048 SW852047:SW852048 ACS852047:ACS852048 AMO852047:AMO852048 AWK852047:AWK852048 BGG852047:BGG852048 BQC852047:BQC852048 BZY852047:BZY852048 CJU852047:CJU852048 CTQ852047:CTQ852048 DDM852047:DDM852048 DNI852047:DNI852048 DXE852047:DXE852048 EHA852047:EHA852048 EQW852047:EQW852048 FAS852047:FAS852048 FKO852047:FKO852048 FUK852047:FUK852048 GEG852047:GEG852048 GOC852047:GOC852048 GXY852047:GXY852048 HHU852047:HHU852048 HRQ852047:HRQ852048 IBM852047:IBM852048 ILI852047:ILI852048 IVE852047:IVE852048 JFA852047:JFA852048 JOW852047:JOW852048 JYS852047:JYS852048 KIO852047:KIO852048 KSK852047:KSK852048 LCG852047:LCG852048 LMC852047:LMC852048 LVY852047:LVY852048 MFU852047:MFU852048 MPQ852047:MPQ852048 MZM852047:MZM852048 NJI852047:NJI852048 NTE852047:NTE852048 ODA852047:ODA852048 OMW852047:OMW852048 OWS852047:OWS852048 PGO852047:PGO852048 PQK852047:PQK852048 QAG852047:QAG852048 QKC852047:QKC852048 QTY852047:QTY852048 RDU852047:RDU852048 RNQ852047:RNQ852048 RXM852047:RXM852048 SHI852047:SHI852048 SRE852047:SRE852048 TBA852047:TBA852048 TKW852047:TKW852048 TUS852047:TUS852048 UEO852047:UEO852048 UOK852047:UOK852048 UYG852047:UYG852048 VIC852047:VIC852048 VRY852047:VRY852048 WBU852047:WBU852048 WLQ852047:WLQ852048 WVM852047:WVM852048 AH917598:AH917599 JA917583:JA917584 SW917583:SW917584 ACS917583:ACS917584 AMO917583:AMO917584 AWK917583:AWK917584 BGG917583:BGG917584 BQC917583:BQC917584 BZY917583:BZY917584 CJU917583:CJU917584 CTQ917583:CTQ917584 DDM917583:DDM917584 DNI917583:DNI917584 DXE917583:DXE917584 EHA917583:EHA917584 EQW917583:EQW917584 FAS917583:FAS917584 FKO917583:FKO917584 FUK917583:FUK917584 GEG917583:GEG917584 GOC917583:GOC917584 GXY917583:GXY917584 HHU917583:HHU917584 HRQ917583:HRQ917584 IBM917583:IBM917584 ILI917583:ILI917584 IVE917583:IVE917584 JFA917583:JFA917584 JOW917583:JOW917584 JYS917583:JYS917584 KIO917583:KIO917584 KSK917583:KSK917584 LCG917583:LCG917584 LMC917583:LMC917584 LVY917583:LVY917584 MFU917583:MFU917584 MPQ917583:MPQ917584 MZM917583:MZM917584 NJI917583:NJI917584 NTE917583:NTE917584 ODA917583:ODA917584 OMW917583:OMW917584 OWS917583:OWS917584 PGO917583:PGO917584 PQK917583:PQK917584 QAG917583:QAG917584 QKC917583:QKC917584 QTY917583:QTY917584 RDU917583:RDU917584 RNQ917583:RNQ917584 RXM917583:RXM917584 SHI917583:SHI917584 SRE917583:SRE917584 TBA917583:TBA917584 TKW917583:TKW917584 TUS917583:TUS917584 UEO917583:UEO917584 UOK917583:UOK917584 UYG917583:UYG917584 VIC917583:VIC917584 VRY917583:VRY917584 WBU917583:WBU917584 WLQ917583:WLQ917584 WVM917583:WVM917584 AH983134:AH983135 JA983119:JA983120 SW983119:SW983120 ACS983119:ACS983120 AMO983119:AMO983120 AWK983119:AWK983120 BGG983119:BGG983120 BQC983119:BQC983120 BZY983119:BZY983120 CJU983119:CJU983120 CTQ983119:CTQ983120 DDM983119:DDM983120 DNI983119:DNI983120 DXE983119:DXE983120 EHA983119:EHA983120 EQW983119:EQW983120 FAS983119:FAS983120 FKO983119:FKO983120 FUK983119:FUK983120 GEG983119:GEG983120 GOC983119:GOC983120 GXY983119:GXY983120 HHU983119:HHU983120 HRQ983119:HRQ983120 IBM983119:IBM983120 ILI983119:ILI983120 IVE983119:IVE983120 JFA983119:JFA983120 JOW983119:JOW983120 JYS983119:JYS983120 KIO983119:KIO983120 KSK983119:KSK983120 LCG983119:LCG983120 LMC983119:LMC983120 LVY983119:LVY983120 MFU983119:MFU983120 MPQ983119:MPQ983120 MZM983119:MZM983120 NJI983119:NJI983120 NTE983119:NTE983120 ODA983119:ODA983120 OMW983119:OMW983120 OWS983119:OWS983120 PGO983119:PGO983120 PQK983119:PQK983120 QAG983119:QAG983120 QKC983119:QKC983120 QTY983119:QTY983120 RDU983119:RDU983120 RNQ983119:RNQ983120 RXM983119:RXM983120 SHI983119:SHI983120 SRE983119:SRE983120 TBA983119:TBA983120 TKW983119:TKW983120 TUS983119:TUS983120 UEO983119:UEO983120 UOK983119:UOK983120 UYG983119:UYG983120 VIC983119:VIC983120 VRY983119:VRY983120 WBU983119:WBU983120 WLQ983119:WLQ983120 WVM983119:WVM983120 AH65610:AI65627 JA65595:JB65612 SW65595:SX65612 ACS65595:ACT65612 AMO65595:AMP65612 AWK65595:AWL65612 BGG65595:BGH65612 BQC65595:BQD65612 BZY65595:BZZ65612 CJU65595:CJV65612 CTQ65595:CTR65612 DDM65595:DDN65612 DNI65595:DNJ65612 DXE65595:DXF65612 EHA65595:EHB65612 EQW65595:EQX65612 FAS65595:FAT65612 FKO65595:FKP65612 FUK65595:FUL65612 GEG65595:GEH65612 GOC65595:GOD65612 GXY65595:GXZ65612 HHU65595:HHV65612 HRQ65595:HRR65612 IBM65595:IBN65612 ILI65595:ILJ65612 IVE65595:IVF65612 JFA65595:JFB65612 JOW65595:JOX65612 JYS65595:JYT65612 KIO65595:KIP65612 KSK65595:KSL65612 LCG65595:LCH65612 LMC65595:LMD65612 LVY65595:LVZ65612 MFU65595:MFV65612 MPQ65595:MPR65612 MZM65595:MZN65612 NJI65595:NJJ65612 NTE65595:NTF65612 ODA65595:ODB65612 OMW65595:OMX65612 OWS65595:OWT65612 PGO65595:PGP65612 PQK65595:PQL65612 QAG65595:QAH65612 QKC65595:QKD65612 QTY65595:QTZ65612 RDU65595:RDV65612 RNQ65595:RNR65612 RXM65595:RXN65612 SHI65595:SHJ65612 SRE65595:SRF65612 TBA65595:TBB65612 TKW65595:TKX65612 TUS65595:TUT65612 UEO65595:UEP65612 UOK65595:UOL65612 UYG65595:UYH65612 VIC65595:VID65612 VRY65595:VRZ65612 WBU65595:WBV65612 WLQ65595:WLR65612 WVM65595:WVN65612 AH131146:AI131163 JA131131:JB131148 SW131131:SX131148 ACS131131:ACT131148 AMO131131:AMP131148 AWK131131:AWL131148 BGG131131:BGH131148 BQC131131:BQD131148 BZY131131:BZZ131148 CJU131131:CJV131148 CTQ131131:CTR131148 DDM131131:DDN131148 DNI131131:DNJ131148 DXE131131:DXF131148 EHA131131:EHB131148 EQW131131:EQX131148 FAS131131:FAT131148 FKO131131:FKP131148 FUK131131:FUL131148 GEG131131:GEH131148 GOC131131:GOD131148 GXY131131:GXZ131148 HHU131131:HHV131148 HRQ131131:HRR131148 IBM131131:IBN131148 ILI131131:ILJ131148 IVE131131:IVF131148 JFA131131:JFB131148 JOW131131:JOX131148 JYS131131:JYT131148 KIO131131:KIP131148 KSK131131:KSL131148 LCG131131:LCH131148 LMC131131:LMD131148 LVY131131:LVZ131148 MFU131131:MFV131148 MPQ131131:MPR131148 MZM131131:MZN131148 NJI131131:NJJ131148 NTE131131:NTF131148 ODA131131:ODB131148 OMW131131:OMX131148 OWS131131:OWT131148 PGO131131:PGP131148 PQK131131:PQL131148 QAG131131:QAH131148 QKC131131:QKD131148 QTY131131:QTZ131148 RDU131131:RDV131148 RNQ131131:RNR131148 RXM131131:RXN131148 SHI131131:SHJ131148 SRE131131:SRF131148 TBA131131:TBB131148 TKW131131:TKX131148 TUS131131:TUT131148 UEO131131:UEP131148 UOK131131:UOL131148 UYG131131:UYH131148 VIC131131:VID131148 VRY131131:VRZ131148 WBU131131:WBV131148 WLQ131131:WLR131148 WVM131131:WVN131148 AH196682:AI196699 JA196667:JB196684 SW196667:SX196684 ACS196667:ACT196684 AMO196667:AMP196684 AWK196667:AWL196684 BGG196667:BGH196684 BQC196667:BQD196684 BZY196667:BZZ196684 CJU196667:CJV196684 CTQ196667:CTR196684 DDM196667:DDN196684 DNI196667:DNJ196684 DXE196667:DXF196684 EHA196667:EHB196684 EQW196667:EQX196684 FAS196667:FAT196684 FKO196667:FKP196684 FUK196667:FUL196684 GEG196667:GEH196684 GOC196667:GOD196684 GXY196667:GXZ196684 HHU196667:HHV196684 HRQ196667:HRR196684 IBM196667:IBN196684 ILI196667:ILJ196684 IVE196667:IVF196684 JFA196667:JFB196684 JOW196667:JOX196684 JYS196667:JYT196684 KIO196667:KIP196684 KSK196667:KSL196684 LCG196667:LCH196684 LMC196667:LMD196684 LVY196667:LVZ196684 MFU196667:MFV196684 MPQ196667:MPR196684 MZM196667:MZN196684 NJI196667:NJJ196684 NTE196667:NTF196684 ODA196667:ODB196684 OMW196667:OMX196684 OWS196667:OWT196684 PGO196667:PGP196684 PQK196667:PQL196684 QAG196667:QAH196684 QKC196667:QKD196684 QTY196667:QTZ196684 RDU196667:RDV196684 RNQ196667:RNR196684 RXM196667:RXN196684 SHI196667:SHJ196684 SRE196667:SRF196684 TBA196667:TBB196684 TKW196667:TKX196684 TUS196667:TUT196684 UEO196667:UEP196684 UOK196667:UOL196684 UYG196667:UYH196684 VIC196667:VID196684 VRY196667:VRZ196684 WBU196667:WBV196684 WLQ196667:WLR196684 WVM196667:WVN196684 AH262218:AI262235 JA262203:JB262220 SW262203:SX262220 ACS262203:ACT262220 AMO262203:AMP262220 AWK262203:AWL262220 BGG262203:BGH262220 BQC262203:BQD262220 BZY262203:BZZ262220 CJU262203:CJV262220 CTQ262203:CTR262220 DDM262203:DDN262220 DNI262203:DNJ262220 DXE262203:DXF262220 EHA262203:EHB262220 EQW262203:EQX262220 FAS262203:FAT262220 FKO262203:FKP262220 FUK262203:FUL262220 GEG262203:GEH262220 GOC262203:GOD262220 GXY262203:GXZ262220 HHU262203:HHV262220 HRQ262203:HRR262220 IBM262203:IBN262220 ILI262203:ILJ262220 IVE262203:IVF262220 JFA262203:JFB262220 JOW262203:JOX262220 JYS262203:JYT262220 KIO262203:KIP262220 KSK262203:KSL262220 LCG262203:LCH262220 LMC262203:LMD262220 LVY262203:LVZ262220 MFU262203:MFV262220 MPQ262203:MPR262220 MZM262203:MZN262220 NJI262203:NJJ262220 NTE262203:NTF262220 ODA262203:ODB262220 OMW262203:OMX262220 OWS262203:OWT262220 PGO262203:PGP262220 PQK262203:PQL262220 QAG262203:QAH262220 QKC262203:QKD262220 QTY262203:QTZ262220 RDU262203:RDV262220 RNQ262203:RNR262220 RXM262203:RXN262220 SHI262203:SHJ262220 SRE262203:SRF262220 TBA262203:TBB262220 TKW262203:TKX262220 TUS262203:TUT262220 UEO262203:UEP262220 UOK262203:UOL262220 UYG262203:UYH262220 VIC262203:VID262220 VRY262203:VRZ262220 WBU262203:WBV262220 WLQ262203:WLR262220 WVM262203:WVN262220 AH327754:AI327771 JA327739:JB327756 SW327739:SX327756 ACS327739:ACT327756 AMO327739:AMP327756 AWK327739:AWL327756 BGG327739:BGH327756 BQC327739:BQD327756 BZY327739:BZZ327756 CJU327739:CJV327756 CTQ327739:CTR327756 DDM327739:DDN327756 DNI327739:DNJ327756 DXE327739:DXF327756 EHA327739:EHB327756 EQW327739:EQX327756 FAS327739:FAT327756 FKO327739:FKP327756 FUK327739:FUL327756 GEG327739:GEH327756 GOC327739:GOD327756 GXY327739:GXZ327756 HHU327739:HHV327756 HRQ327739:HRR327756 IBM327739:IBN327756 ILI327739:ILJ327756 IVE327739:IVF327756 JFA327739:JFB327756 JOW327739:JOX327756 JYS327739:JYT327756 KIO327739:KIP327756 KSK327739:KSL327756 LCG327739:LCH327756 LMC327739:LMD327756 LVY327739:LVZ327756 MFU327739:MFV327756 MPQ327739:MPR327756 MZM327739:MZN327756 NJI327739:NJJ327756 NTE327739:NTF327756 ODA327739:ODB327756 OMW327739:OMX327756 OWS327739:OWT327756 PGO327739:PGP327756 PQK327739:PQL327756 QAG327739:QAH327756 QKC327739:QKD327756 QTY327739:QTZ327756 RDU327739:RDV327756 RNQ327739:RNR327756 RXM327739:RXN327756 SHI327739:SHJ327756 SRE327739:SRF327756 TBA327739:TBB327756 TKW327739:TKX327756 TUS327739:TUT327756 UEO327739:UEP327756 UOK327739:UOL327756 UYG327739:UYH327756 VIC327739:VID327756 VRY327739:VRZ327756 WBU327739:WBV327756 WLQ327739:WLR327756 WVM327739:WVN327756 AH393290:AI393307 JA393275:JB393292 SW393275:SX393292 ACS393275:ACT393292 AMO393275:AMP393292 AWK393275:AWL393292 BGG393275:BGH393292 BQC393275:BQD393292 BZY393275:BZZ393292 CJU393275:CJV393292 CTQ393275:CTR393292 DDM393275:DDN393292 DNI393275:DNJ393292 DXE393275:DXF393292 EHA393275:EHB393292 EQW393275:EQX393292 FAS393275:FAT393292 FKO393275:FKP393292 FUK393275:FUL393292 GEG393275:GEH393292 GOC393275:GOD393292 GXY393275:GXZ393292 HHU393275:HHV393292 HRQ393275:HRR393292 IBM393275:IBN393292 ILI393275:ILJ393292 IVE393275:IVF393292 JFA393275:JFB393292 JOW393275:JOX393292 JYS393275:JYT393292 KIO393275:KIP393292 KSK393275:KSL393292 LCG393275:LCH393292 LMC393275:LMD393292 LVY393275:LVZ393292 MFU393275:MFV393292 MPQ393275:MPR393292 MZM393275:MZN393292 NJI393275:NJJ393292 NTE393275:NTF393292 ODA393275:ODB393292 OMW393275:OMX393292 OWS393275:OWT393292 PGO393275:PGP393292 PQK393275:PQL393292 QAG393275:QAH393292 QKC393275:QKD393292 QTY393275:QTZ393292 RDU393275:RDV393292 RNQ393275:RNR393292 RXM393275:RXN393292 SHI393275:SHJ393292 SRE393275:SRF393292 TBA393275:TBB393292 TKW393275:TKX393292 TUS393275:TUT393292 UEO393275:UEP393292 UOK393275:UOL393292 UYG393275:UYH393292 VIC393275:VID393292 VRY393275:VRZ393292 WBU393275:WBV393292 WLQ393275:WLR393292 WVM393275:WVN393292 AH458826:AI458843 JA458811:JB458828 SW458811:SX458828 ACS458811:ACT458828 AMO458811:AMP458828 AWK458811:AWL458828 BGG458811:BGH458828 BQC458811:BQD458828 BZY458811:BZZ458828 CJU458811:CJV458828 CTQ458811:CTR458828 DDM458811:DDN458828 DNI458811:DNJ458828 DXE458811:DXF458828 EHA458811:EHB458828 EQW458811:EQX458828 FAS458811:FAT458828 FKO458811:FKP458828 FUK458811:FUL458828 GEG458811:GEH458828 GOC458811:GOD458828 GXY458811:GXZ458828 HHU458811:HHV458828 HRQ458811:HRR458828 IBM458811:IBN458828 ILI458811:ILJ458828 IVE458811:IVF458828 JFA458811:JFB458828 JOW458811:JOX458828 JYS458811:JYT458828 KIO458811:KIP458828 KSK458811:KSL458828 LCG458811:LCH458828 LMC458811:LMD458828 LVY458811:LVZ458828 MFU458811:MFV458828 MPQ458811:MPR458828 MZM458811:MZN458828 NJI458811:NJJ458828 NTE458811:NTF458828 ODA458811:ODB458828 OMW458811:OMX458828 OWS458811:OWT458828 PGO458811:PGP458828 PQK458811:PQL458828 QAG458811:QAH458828 QKC458811:QKD458828 QTY458811:QTZ458828 RDU458811:RDV458828 RNQ458811:RNR458828 RXM458811:RXN458828 SHI458811:SHJ458828 SRE458811:SRF458828 TBA458811:TBB458828 TKW458811:TKX458828 TUS458811:TUT458828 UEO458811:UEP458828 UOK458811:UOL458828 UYG458811:UYH458828 VIC458811:VID458828 VRY458811:VRZ458828 WBU458811:WBV458828 WLQ458811:WLR458828 WVM458811:WVN458828 AH524362:AI524379 JA524347:JB524364 SW524347:SX524364 ACS524347:ACT524364 AMO524347:AMP524364 AWK524347:AWL524364 BGG524347:BGH524364 BQC524347:BQD524364 BZY524347:BZZ524364 CJU524347:CJV524364 CTQ524347:CTR524364 DDM524347:DDN524364 DNI524347:DNJ524364 DXE524347:DXF524364 EHA524347:EHB524364 EQW524347:EQX524364 FAS524347:FAT524364 FKO524347:FKP524364 FUK524347:FUL524364 GEG524347:GEH524364 GOC524347:GOD524364 GXY524347:GXZ524364 HHU524347:HHV524364 HRQ524347:HRR524364 IBM524347:IBN524364 ILI524347:ILJ524364 IVE524347:IVF524364 JFA524347:JFB524364 JOW524347:JOX524364 JYS524347:JYT524364 KIO524347:KIP524364 KSK524347:KSL524364 LCG524347:LCH524364 LMC524347:LMD524364 LVY524347:LVZ524364 MFU524347:MFV524364 MPQ524347:MPR524364 MZM524347:MZN524364 NJI524347:NJJ524364 NTE524347:NTF524364 ODA524347:ODB524364 OMW524347:OMX524364 OWS524347:OWT524364 PGO524347:PGP524364 PQK524347:PQL524364 QAG524347:QAH524364 QKC524347:QKD524364 QTY524347:QTZ524364 RDU524347:RDV524364 RNQ524347:RNR524364 RXM524347:RXN524364 SHI524347:SHJ524364 SRE524347:SRF524364 TBA524347:TBB524364 TKW524347:TKX524364 TUS524347:TUT524364 UEO524347:UEP524364 UOK524347:UOL524364 UYG524347:UYH524364 VIC524347:VID524364 VRY524347:VRZ524364 WBU524347:WBV524364 WLQ524347:WLR524364 WVM524347:WVN524364 AH589898:AI589915 JA589883:JB589900 SW589883:SX589900 ACS589883:ACT589900 AMO589883:AMP589900 AWK589883:AWL589900 BGG589883:BGH589900 BQC589883:BQD589900 BZY589883:BZZ589900 CJU589883:CJV589900 CTQ589883:CTR589900 DDM589883:DDN589900 DNI589883:DNJ589900 DXE589883:DXF589900 EHA589883:EHB589900 EQW589883:EQX589900 FAS589883:FAT589900 FKO589883:FKP589900 FUK589883:FUL589900 GEG589883:GEH589900 GOC589883:GOD589900 GXY589883:GXZ589900 HHU589883:HHV589900 HRQ589883:HRR589900 IBM589883:IBN589900 ILI589883:ILJ589900 IVE589883:IVF589900 JFA589883:JFB589900 JOW589883:JOX589900 JYS589883:JYT589900 KIO589883:KIP589900 KSK589883:KSL589900 LCG589883:LCH589900 LMC589883:LMD589900 LVY589883:LVZ589900 MFU589883:MFV589900 MPQ589883:MPR589900 MZM589883:MZN589900 NJI589883:NJJ589900 NTE589883:NTF589900 ODA589883:ODB589900 OMW589883:OMX589900 OWS589883:OWT589900 PGO589883:PGP589900 PQK589883:PQL589900 QAG589883:QAH589900 QKC589883:QKD589900 QTY589883:QTZ589900 RDU589883:RDV589900 RNQ589883:RNR589900 RXM589883:RXN589900 SHI589883:SHJ589900 SRE589883:SRF589900 TBA589883:TBB589900 TKW589883:TKX589900 TUS589883:TUT589900 UEO589883:UEP589900 UOK589883:UOL589900 UYG589883:UYH589900 VIC589883:VID589900 VRY589883:VRZ589900 WBU589883:WBV589900 WLQ589883:WLR589900 WVM589883:WVN589900 AH655434:AI655451 JA655419:JB655436 SW655419:SX655436 ACS655419:ACT655436 AMO655419:AMP655436 AWK655419:AWL655436 BGG655419:BGH655436 BQC655419:BQD655436 BZY655419:BZZ655436 CJU655419:CJV655436 CTQ655419:CTR655436 DDM655419:DDN655436 DNI655419:DNJ655436 DXE655419:DXF655436 EHA655419:EHB655436 EQW655419:EQX655436 FAS655419:FAT655436 FKO655419:FKP655436 FUK655419:FUL655436 GEG655419:GEH655436 GOC655419:GOD655436 GXY655419:GXZ655436 HHU655419:HHV655436 HRQ655419:HRR655436 IBM655419:IBN655436 ILI655419:ILJ655436 IVE655419:IVF655436 JFA655419:JFB655436 JOW655419:JOX655436 JYS655419:JYT655436 KIO655419:KIP655436 KSK655419:KSL655436 LCG655419:LCH655436 LMC655419:LMD655436 LVY655419:LVZ655436 MFU655419:MFV655436 MPQ655419:MPR655436 MZM655419:MZN655436 NJI655419:NJJ655436 NTE655419:NTF655436 ODA655419:ODB655436 OMW655419:OMX655436 OWS655419:OWT655436 PGO655419:PGP655436 PQK655419:PQL655436 QAG655419:QAH655436 QKC655419:QKD655436 QTY655419:QTZ655436 RDU655419:RDV655436 RNQ655419:RNR655436 RXM655419:RXN655436 SHI655419:SHJ655436 SRE655419:SRF655436 TBA655419:TBB655436 TKW655419:TKX655436 TUS655419:TUT655436 UEO655419:UEP655436 UOK655419:UOL655436 UYG655419:UYH655436 VIC655419:VID655436 VRY655419:VRZ655436 WBU655419:WBV655436 WLQ655419:WLR655436 WVM655419:WVN655436 AH720970:AI720987 JA720955:JB720972 SW720955:SX720972 ACS720955:ACT720972 AMO720955:AMP720972 AWK720955:AWL720972 BGG720955:BGH720972 BQC720955:BQD720972 BZY720955:BZZ720972 CJU720955:CJV720972 CTQ720955:CTR720972 DDM720955:DDN720972 DNI720955:DNJ720972 DXE720955:DXF720972 EHA720955:EHB720972 EQW720955:EQX720972 FAS720955:FAT720972 FKO720955:FKP720972 FUK720955:FUL720972 GEG720955:GEH720972 GOC720955:GOD720972 GXY720955:GXZ720972 HHU720955:HHV720972 HRQ720955:HRR720972 IBM720955:IBN720972 ILI720955:ILJ720972 IVE720955:IVF720972 JFA720955:JFB720972 JOW720955:JOX720972 JYS720955:JYT720972 KIO720955:KIP720972 KSK720955:KSL720972 LCG720955:LCH720972 LMC720955:LMD720972 LVY720955:LVZ720972 MFU720955:MFV720972 MPQ720955:MPR720972 MZM720955:MZN720972 NJI720955:NJJ720972 NTE720955:NTF720972 ODA720955:ODB720972 OMW720955:OMX720972 OWS720955:OWT720972 PGO720955:PGP720972 PQK720955:PQL720972 QAG720955:QAH720972 QKC720955:QKD720972 QTY720955:QTZ720972 RDU720955:RDV720972 RNQ720955:RNR720972 RXM720955:RXN720972 SHI720955:SHJ720972 SRE720955:SRF720972 TBA720955:TBB720972 TKW720955:TKX720972 TUS720955:TUT720972 UEO720955:UEP720972 UOK720955:UOL720972 UYG720955:UYH720972 VIC720955:VID720972 VRY720955:VRZ720972 WBU720955:WBV720972 WLQ720955:WLR720972 WVM720955:WVN720972 AH786506:AI786523 JA786491:JB786508 SW786491:SX786508 ACS786491:ACT786508 AMO786491:AMP786508 AWK786491:AWL786508 BGG786491:BGH786508 BQC786491:BQD786508 BZY786491:BZZ786508 CJU786491:CJV786508 CTQ786491:CTR786508 DDM786491:DDN786508 DNI786491:DNJ786508 DXE786491:DXF786508 EHA786491:EHB786508 EQW786491:EQX786508 FAS786491:FAT786508 FKO786491:FKP786508 FUK786491:FUL786508 GEG786491:GEH786508 GOC786491:GOD786508 GXY786491:GXZ786508 HHU786491:HHV786508 HRQ786491:HRR786508 IBM786491:IBN786508 ILI786491:ILJ786508 IVE786491:IVF786508 JFA786491:JFB786508 JOW786491:JOX786508 JYS786491:JYT786508 KIO786491:KIP786508 KSK786491:KSL786508 LCG786491:LCH786508 LMC786491:LMD786508 LVY786491:LVZ786508 MFU786491:MFV786508 MPQ786491:MPR786508 MZM786491:MZN786508 NJI786491:NJJ786508 NTE786491:NTF786508 ODA786491:ODB786508 OMW786491:OMX786508 OWS786491:OWT786508 PGO786491:PGP786508 PQK786491:PQL786508 QAG786491:QAH786508 QKC786491:QKD786508 QTY786491:QTZ786508 RDU786491:RDV786508 RNQ786491:RNR786508 RXM786491:RXN786508 SHI786491:SHJ786508 SRE786491:SRF786508 TBA786491:TBB786508 TKW786491:TKX786508 TUS786491:TUT786508 UEO786491:UEP786508 UOK786491:UOL786508 UYG786491:UYH786508 VIC786491:VID786508 VRY786491:VRZ786508 WBU786491:WBV786508 WLQ786491:WLR786508 WVM786491:WVN786508 AH852042:AI852059 JA852027:JB852044 SW852027:SX852044 ACS852027:ACT852044 AMO852027:AMP852044 AWK852027:AWL852044 BGG852027:BGH852044 BQC852027:BQD852044 BZY852027:BZZ852044 CJU852027:CJV852044 CTQ852027:CTR852044 DDM852027:DDN852044 DNI852027:DNJ852044 DXE852027:DXF852044 EHA852027:EHB852044 EQW852027:EQX852044 FAS852027:FAT852044 FKO852027:FKP852044 FUK852027:FUL852044 GEG852027:GEH852044 GOC852027:GOD852044 GXY852027:GXZ852044 HHU852027:HHV852044 HRQ852027:HRR852044 IBM852027:IBN852044 ILI852027:ILJ852044 IVE852027:IVF852044 JFA852027:JFB852044 JOW852027:JOX852044 JYS852027:JYT852044 KIO852027:KIP852044 KSK852027:KSL852044 LCG852027:LCH852044 LMC852027:LMD852044 LVY852027:LVZ852044 MFU852027:MFV852044 MPQ852027:MPR852044 MZM852027:MZN852044 NJI852027:NJJ852044 NTE852027:NTF852044 ODA852027:ODB852044 OMW852027:OMX852044 OWS852027:OWT852044 PGO852027:PGP852044 PQK852027:PQL852044 QAG852027:QAH852044 QKC852027:QKD852044 QTY852027:QTZ852044 RDU852027:RDV852044 RNQ852027:RNR852044 RXM852027:RXN852044 SHI852027:SHJ852044 SRE852027:SRF852044 TBA852027:TBB852044 TKW852027:TKX852044 TUS852027:TUT852044 UEO852027:UEP852044 UOK852027:UOL852044 UYG852027:UYH852044 VIC852027:VID852044 VRY852027:VRZ852044 WBU852027:WBV852044 WLQ852027:WLR852044 WVM852027:WVN852044 AH917578:AI917595 JA917563:JB917580 SW917563:SX917580 ACS917563:ACT917580 AMO917563:AMP917580 AWK917563:AWL917580 BGG917563:BGH917580 BQC917563:BQD917580 BZY917563:BZZ917580 CJU917563:CJV917580 CTQ917563:CTR917580 DDM917563:DDN917580 DNI917563:DNJ917580 DXE917563:DXF917580 EHA917563:EHB917580 EQW917563:EQX917580 FAS917563:FAT917580 FKO917563:FKP917580 FUK917563:FUL917580 GEG917563:GEH917580 GOC917563:GOD917580 GXY917563:GXZ917580 HHU917563:HHV917580 HRQ917563:HRR917580 IBM917563:IBN917580 ILI917563:ILJ917580 IVE917563:IVF917580 JFA917563:JFB917580 JOW917563:JOX917580 JYS917563:JYT917580 KIO917563:KIP917580 KSK917563:KSL917580 LCG917563:LCH917580 LMC917563:LMD917580 LVY917563:LVZ917580 MFU917563:MFV917580 MPQ917563:MPR917580 MZM917563:MZN917580 NJI917563:NJJ917580 NTE917563:NTF917580 ODA917563:ODB917580 OMW917563:OMX917580 OWS917563:OWT917580 PGO917563:PGP917580 PQK917563:PQL917580 QAG917563:QAH917580 QKC917563:QKD917580 QTY917563:QTZ917580 RDU917563:RDV917580 RNQ917563:RNR917580 RXM917563:RXN917580 SHI917563:SHJ917580 SRE917563:SRF917580 TBA917563:TBB917580 TKW917563:TKX917580 TUS917563:TUT917580 UEO917563:UEP917580 UOK917563:UOL917580 UYG917563:UYH917580 VIC917563:VID917580 VRY917563:VRZ917580 WBU917563:WBV917580 WLQ917563:WLR917580 WVM917563:WVN917580 AH983114:AI983131 JA983099:JB983116 SW983099:SX983116 ACS983099:ACT983116 AMO983099:AMP983116 AWK983099:AWL983116 BGG983099:BGH983116 BQC983099:BQD983116 BZY983099:BZZ983116 CJU983099:CJV983116 CTQ983099:CTR983116 DDM983099:DDN983116 DNI983099:DNJ983116 DXE983099:DXF983116 EHA983099:EHB983116 EQW983099:EQX983116 FAS983099:FAT983116 FKO983099:FKP983116 FUK983099:FUL983116 GEG983099:GEH983116 GOC983099:GOD983116 GXY983099:GXZ983116 HHU983099:HHV983116 HRQ983099:HRR983116 IBM983099:IBN983116 ILI983099:ILJ983116 IVE983099:IVF983116 JFA983099:JFB983116 JOW983099:JOX983116 JYS983099:JYT983116 KIO983099:KIP983116 KSK983099:KSL983116 LCG983099:LCH983116 LMC983099:LMD983116 LVY983099:LVZ983116 MFU983099:MFV983116 MPQ983099:MPR983116 MZM983099:MZN983116 NJI983099:NJJ983116 NTE983099:NTF983116 ODA983099:ODB983116 OMW983099:OMX983116 OWS983099:OWT983116 PGO983099:PGP983116 PQK983099:PQL983116 QAG983099:QAH983116 QKC983099:QKD983116 QTY983099:QTZ983116 RDU983099:RDV983116 RNQ983099:RNR983116 RXM983099:RXN983116 SHI983099:SHJ983116 SRE983099:SRF983116 TBA983099:TBB983116 TKW983099:TKX983116 TUS983099:TUT983116 UEO983099:UEP983116 UOK983099:UOL983116 UYG983099:UYH983116 VIC983099:VID983116 VRY983099:VRZ983116 WBU983099:WBV983116 WLQ983099:WLR983116 WVM983099:WVN983116 AH101:AH102 JA86:JA87 SW86:SW87 ACS86:ACS87 AMO86:AMO87 AWK86:AWK87 BGG86:BGG87 BQC86:BQC87 BZY86:BZY87 CJU86:CJU87 CTQ86:CTQ87 DDM86:DDM87 DNI86:DNI87 DXE86:DXE87 EHA86:EHA87 EQW86:EQW87 FAS86:FAS87 FKO86:FKO87 FUK86:FUK87 GEG86:GEG87 GOC86:GOC87 GXY86:GXY87 HHU86:HHU87 HRQ86:HRQ87 IBM86:IBM87 ILI86:ILI87 IVE86:IVE87 JFA86:JFA87 JOW86:JOW87 JYS86:JYS87 KIO86:KIO87 KSK86:KSK87 LCG86:LCG87 LMC86:LMC87 LVY86:LVY87 MFU86:MFU87 MPQ86:MPQ87 MZM86:MZM87 NJI86:NJI87 NTE86:NTE87 ODA86:ODA87 OMW86:OMW87 OWS86:OWS87 PGO86:PGO87 PQK86:PQK87 QAG86:QAG87 QKC86:QKC87 QTY86:QTY87 RDU86:RDU87 RNQ86:RNQ87 RXM86:RXM87 SHI86:SHI87 SRE86:SRE87 TBA86:TBA87 TKW86:TKW87 TUS86:TUS87 UEO86:UEO87 UOK86:UOK87 UYG86:UYG87 VIC86:VIC87 VRY86:VRY87 WBU86:WBU87 WLQ86:WLQ87 WVM86:WVM87 AH65605:AH65609 JA65590:JA65594 SW65590:SW65594 ACS65590:ACS65594 AMO65590:AMO65594 AWK65590:AWK65594 BGG65590:BGG65594 BQC65590:BQC65594 BZY65590:BZY65594 CJU65590:CJU65594 CTQ65590:CTQ65594 DDM65590:DDM65594 DNI65590:DNI65594 DXE65590:DXE65594 EHA65590:EHA65594 EQW65590:EQW65594 FAS65590:FAS65594 FKO65590:FKO65594 FUK65590:FUK65594 GEG65590:GEG65594 GOC65590:GOC65594 GXY65590:GXY65594 HHU65590:HHU65594 HRQ65590:HRQ65594 IBM65590:IBM65594 ILI65590:ILI65594 IVE65590:IVE65594 JFA65590:JFA65594 JOW65590:JOW65594 JYS65590:JYS65594 KIO65590:KIO65594 KSK65590:KSK65594 LCG65590:LCG65594 LMC65590:LMC65594 LVY65590:LVY65594 MFU65590:MFU65594 MPQ65590:MPQ65594 MZM65590:MZM65594 NJI65590:NJI65594 NTE65590:NTE65594 ODA65590:ODA65594 OMW65590:OMW65594 OWS65590:OWS65594 PGO65590:PGO65594 PQK65590:PQK65594 QAG65590:QAG65594 QKC65590:QKC65594 QTY65590:QTY65594 RDU65590:RDU65594 RNQ65590:RNQ65594 RXM65590:RXM65594 SHI65590:SHI65594 SRE65590:SRE65594 TBA65590:TBA65594 TKW65590:TKW65594 TUS65590:TUS65594 UEO65590:UEO65594 UOK65590:UOK65594 UYG65590:UYG65594 VIC65590:VIC65594 VRY65590:VRY65594 WBU65590:WBU65594 WLQ65590:WLQ65594 WVM65590:WVM65594 AH131141:AH131145 JA131126:JA131130 SW131126:SW131130 ACS131126:ACS131130 AMO131126:AMO131130 AWK131126:AWK131130 BGG131126:BGG131130 BQC131126:BQC131130 BZY131126:BZY131130 CJU131126:CJU131130 CTQ131126:CTQ131130 DDM131126:DDM131130 DNI131126:DNI131130 DXE131126:DXE131130 EHA131126:EHA131130 EQW131126:EQW131130 FAS131126:FAS131130 FKO131126:FKO131130 FUK131126:FUK131130 GEG131126:GEG131130 GOC131126:GOC131130 GXY131126:GXY131130 HHU131126:HHU131130 HRQ131126:HRQ131130 IBM131126:IBM131130 ILI131126:ILI131130 IVE131126:IVE131130 JFA131126:JFA131130 JOW131126:JOW131130 JYS131126:JYS131130 KIO131126:KIO131130 KSK131126:KSK131130 LCG131126:LCG131130 LMC131126:LMC131130 LVY131126:LVY131130 MFU131126:MFU131130 MPQ131126:MPQ131130 MZM131126:MZM131130 NJI131126:NJI131130 NTE131126:NTE131130 ODA131126:ODA131130 OMW131126:OMW131130 OWS131126:OWS131130 PGO131126:PGO131130 PQK131126:PQK131130 QAG131126:QAG131130 QKC131126:QKC131130 QTY131126:QTY131130 RDU131126:RDU131130 RNQ131126:RNQ131130 RXM131126:RXM131130 SHI131126:SHI131130 SRE131126:SRE131130 TBA131126:TBA131130 TKW131126:TKW131130 TUS131126:TUS131130 UEO131126:UEO131130 UOK131126:UOK131130 UYG131126:UYG131130 VIC131126:VIC131130 VRY131126:VRY131130 WBU131126:WBU131130 WLQ131126:WLQ131130 WVM131126:WVM131130 AH196677:AH196681 JA196662:JA196666 SW196662:SW196666 ACS196662:ACS196666 AMO196662:AMO196666 AWK196662:AWK196666 BGG196662:BGG196666 BQC196662:BQC196666 BZY196662:BZY196666 CJU196662:CJU196666 CTQ196662:CTQ196666 DDM196662:DDM196666 DNI196662:DNI196666 DXE196662:DXE196666 EHA196662:EHA196666 EQW196662:EQW196666 FAS196662:FAS196666 FKO196662:FKO196666 FUK196662:FUK196666 GEG196662:GEG196666 GOC196662:GOC196666 GXY196662:GXY196666 HHU196662:HHU196666 HRQ196662:HRQ196666 IBM196662:IBM196666 ILI196662:ILI196666 IVE196662:IVE196666 JFA196662:JFA196666 JOW196662:JOW196666 JYS196662:JYS196666 KIO196662:KIO196666 KSK196662:KSK196666 LCG196662:LCG196666 LMC196662:LMC196666 LVY196662:LVY196666 MFU196662:MFU196666 MPQ196662:MPQ196666 MZM196662:MZM196666 NJI196662:NJI196666 NTE196662:NTE196666 ODA196662:ODA196666 OMW196662:OMW196666 OWS196662:OWS196666 PGO196662:PGO196666 PQK196662:PQK196666 QAG196662:QAG196666 QKC196662:QKC196666 QTY196662:QTY196666 RDU196662:RDU196666 RNQ196662:RNQ196666 RXM196662:RXM196666 SHI196662:SHI196666 SRE196662:SRE196666 TBA196662:TBA196666 TKW196662:TKW196666 TUS196662:TUS196666 UEO196662:UEO196666 UOK196662:UOK196666 UYG196662:UYG196666 VIC196662:VIC196666 VRY196662:VRY196666 WBU196662:WBU196666 WLQ196662:WLQ196666 WVM196662:WVM196666 AH262213:AH262217 JA262198:JA262202 SW262198:SW262202 ACS262198:ACS262202 AMO262198:AMO262202 AWK262198:AWK262202 BGG262198:BGG262202 BQC262198:BQC262202 BZY262198:BZY262202 CJU262198:CJU262202 CTQ262198:CTQ262202 DDM262198:DDM262202 DNI262198:DNI262202 DXE262198:DXE262202 EHA262198:EHA262202 EQW262198:EQW262202 FAS262198:FAS262202 FKO262198:FKO262202 FUK262198:FUK262202 GEG262198:GEG262202 GOC262198:GOC262202 GXY262198:GXY262202 HHU262198:HHU262202 HRQ262198:HRQ262202 IBM262198:IBM262202 ILI262198:ILI262202 IVE262198:IVE262202 JFA262198:JFA262202 JOW262198:JOW262202 JYS262198:JYS262202 KIO262198:KIO262202 KSK262198:KSK262202 LCG262198:LCG262202 LMC262198:LMC262202 LVY262198:LVY262202 MFU262198:MFU262202 MPQ262198:MPQ262202 MZM262198:MZM262202 NJI262198:NJI262202 NTE262198:NTE262202 ODA262198:ODA262202 OMW262198:OMW262202 OWS262198:OWS262202 PGO262198:PGO262202 PQK262198:PQK262202 QAG262198:QAG262202 QKC262198:QKC262202 QTY262198:QTY262202 RDU262198:RDU262202 RNQ262198:RNQ262202 RXM262198:RXM262202 SHI262198:SHI262202 SRE262198:SRE262202 TBA262198:TBA262202 TKW262198:TKW262202 TUS262198:TUS262202 UEO262198:UEO262202 UOK262198:UOK262202 UYG262198:UYG262202 VIC262198:VIC262202 VRY262198:VRY262202 WBU262198:WBU262202 WLQ262198:WLQ262202 WVM262198:WVM262202 AH327749:AH327753 JA327734:JA327738 SW327734:SW327738 ACS327734:ACS327738 AMO327734:AMO327738 AWK327734:AWK327738 BGG327734:BGG327738 BQC327734:BQC327738 BZY327734:BZY327738 CJU327734:CJU327738 CTQ327734:CTQ327738 DDM327734:DDM327738 DNI327734:DNI327738 DXE327734:DXE327738 EHA327734:EHA327738 EQW327734:EQW327738 FAS327734:FAS327738 FKO327734:FKO327738 FUK327734:FUK327738 GEG327734:GEG327738 GOC327734:GOC327738 GXY327734:GXY327738 HHU327734:HHU327738 HRQ327734:HRQ327738 IBM327734:IBM327738 ILI327734:ILI327738 IVE327734:IVE327738 JFA327734:JFA327738 JOW327734:JOW327738 JYS327734:JYS327738 KIO327734:KIO327738 KSK327734:KSK327738 LCG327734:LCG327738 LMC327734:LMC327738 LVY327734:LVY327738 MFU327734:MFU327738 MPQ327734:MPQ327738 MZM327734:MZM327738 NJI327734:NJI327738 NTE327734:NTE327738 ODA327734:ODA327738 OMW327734:OMW327738 OWS327734:OWS327738 PGO327734:PGO327738 PQK327734:PQK327738 QAG327734:QAG327738 QKC327734:QKC327738 QTY327734:QTY327738 RDU327734:RDU327738 RNQ327734:RNQ327738 RXM327734:RXM327738 SHI327734:SHI327738 SRE327734:SRE327738 TBA327734:TBA327738 TKW327734:TKW327738 TUS327734:TUS327738 UEO327734:UEO327738 UOK327734:UOK327738 UYG327734:UYG327738 VIC327734:VIC327738 VRY327734:VRY327738 WBU327734:WBU327738 WLQ327734:WLQ327738 WVM327734:WVM327738 AH393285:AH393289 JA393270:JA393274 SW393270:SW393274 ACS393270:ACS393274 AMO393270:AMO393274 AWK393270:AWK393274 BGG393270:BGG393274 BQC393270:BQC393274 BZY393270:BZY393274 CJU393270:CJU393274 CTQ393270:CTQ393274 DDM393270:DDM393274 DNI393270:DNI393274 DXE393270:DXE393274 EHA393270:EHA393274 EQW393270:EQW393274 FAS393270:FAS393274 FKO393270:FKO393274 FUK393270:FUK393274 GEG393270:GEG393274 GOC393270:GOC393274 GXY393270:GXY393274 HHU393270:HHU393274 HRQ393270:HRQ393274 IBM393270:IBM393274 ILI393270:ILI393274 IVE393270:IVE393274 JFA393270:JFA393274 JOW393270:JOW393274 JYS393270:JYS393274 KIO393270:KIO393274 KSK393270:KSK393274 LCG393270:LCG393274 LMC393270:LMC393274 LVY393270:LVY393274 MFU393270:MFU393274 MPQ393270:MPQ393274 MZM393270:MZM393274 NJI393270:NJI393274 NTE393270:NTE393274 ODA393270:ODA393274 OMW393270:OMW393274 OWS393270:OWS393274 PGO393270:PGO393274 PQK393270:PQK393274 QAG393270:QAG393274 QKC393270:QKC393274 QTY393270:QTY393274 RDU393270:RDU393274 RNQ393270:RNQ393274 RXM393270:RXM393274 SHI393270:SHI393274 SRE393270:SRE393274 TBA393270:TBA393274 TKW393270:TKW393274 TUS393270:TUS393274 UEO393270:UEO393274 UOK393270:UOK393274 UYG393270:UYG393274 VIC393270:VIC393274 VRY393270:VRY393274 WBU393270:WBU393274 WLQ393270:WLQ393274 WVM393270:WVM393274 AH458821:AH458825 JA458806:JA458810 SW458806:SW458810 ACS458806:ACS458810 AMO458806:AMO458810 AWK458806:AWK458810 BGG458806:BGG458810 BQC458806:BQC458810 BZY458806:BZY458810 CJU458806:CJU458810 CTQ458806:CTQ458810 DDM458806:DDM458810 DNI458806:DNI458810 DXE458806:DXE458810 EHA458806:EHA458810 EQW458806:EQW458810 FAS458806:FAS458810 FKO458806:FKO458810 FUK458806:FUK458810 GEG458806:GEG458810 GOC458806:GOC458810 GXY458806:GXY458810 HHU458806:HHU458810 HRQ458806:HRQ458810 IBM458806:IBM458810 ILI458806:ILI458810 IVE458806:IVE458810 JFA458806:JFA458810 JOW458806:JOW458810 JYS458806:JYS458810 KIO458806:KIO458810 KSK458806:KSK458810 LCG458806:LCG458810 LMC458806:LMC458810 LVY458806:LVY458810 MFU458806:MFU458810 MPQ458806:MPQ458810 MZM458806:MZM458810 NJI458806:NJI458810 NTE458806:NTE458810 ODA458806:ODA458810 OMW458806:OMW458810 OWS458806:OWS458810 PGO458806:PGO458810 PQK458806:PQK458810 QAG458806:QAG458810 QKC458806:QKC458810 QTY458806:QTY458810 RDU458806:RDU458810 RNQ458806:RNQ458810 RXM458806:RXM458810 SHI458806:SHI458810 SRE458806:SRE458810 TBA458806:TBA458810 TKW458806:TKW458810 TUS458806:TUS458810 UEO458806:UEO458810 UOK458806:UOK458810 UYG458806:UYG458810 VIC458806:VIC458810 VRY458806:VRY458810 WBU458806:WBU458810 WLQ458806:WLQ458810 WVM458806:WVM458810 AH524357:AH524361 JA524342:JA524346 SW524342:SW524346 ACS524342:ACS524346 AMO524342:AMO524346 AWK524342:AWK524346 BGG524342:BGG524346 BQC524342:BQC524346 BZY524342:BZY524346 CJU524342:CJU524346 CTQ524342:CTQ524346 DDM524342:DDM524346 DNI524342:DNI524346 DXE524342:DXE524346 EHA524342:EHA524346 EQW524342:EQW524346 FAS524342:FAS524346 FKO524342:FKO524346 FUK524342:FUK524346 GEG524342:GEG524346 GOC524342:GOC524346 GXY524342:GXY524346 HHU524342:HHU524346 HRQ524342:HRQ524346 IBM524342:IBM524346 ILI524342:ILI524346 IVE524342:IVE524346 JFA524342:JFA524346 JOW524342:JOW524346 JYS524342:JYS524346 KIO524342:KIO524346 KSK524342:KSK524346 LCG524342:LCG524346 LMC524342:LMC524346 LVY524342:LVY524346 MFU524342:MFU524346 MPQ524342:MPQ524346 MZM524342:MZM524346 NJI524342:NJI524346 NTE524342:NTE524346 ODA524342:ODA524346 OMW524342:OMW524346 OWS524342:OWS524346 PGO524342:PGO524346 PQK524342:PQK524346 QAG524342:QAG524346 QKC524342:QKC524346 QTY524342:QTY524346 RDU524342:RDU524346 RNQ524342:RNQ524346 RXM524342:RXM524346 SHI524342:SHI524346 SRE524342:SRE524346 TBA524342:TBA524346 TKW524342:TKW524346 TUS524342:TUS524346 UEO524342:UEO524346 UOK524342:UOK524346 UYG524342:UYG524346 VIC524342:VIC524346 VRY524342:VRY524346 WBU524342:WBU524346 WLQ524342:WLQ524346 WVM524342:WVM524346 AH589893:AH589897 JA589878:JA589882 SW589878:SW589882 ACS589878:ACS589882 AMO589878:AMO589882 AWK589878:AWK589882 BGG589878:BGG589882 BQC589878:BQC589882 BZY589878:BZY589882 CJU589878:CJU589882 CTQ589878:CTQ589882 DDM589878:DDM589882 DNI589878:DNI589882 DXE589878:DXE589882 EHA589878:EHA589882 EQW589878:EQW589882 FAS589878:FAS589882 FKO589878:FKO589882 FUK589878:FUK589882 GEG589878:GEG589882 GOC589878:GOC589882 GXY589878:GXY589882 HHU589878:HHU589882 HRQ589878:HRQ589882 IBM589878:IBM589882 ILI589878:ILI589882 IVE589878:IVE589882 JFA589878:JFA589882 JOW589878:JOW589882 JYS589878:JYS589882 KIO589878:KIO589882 KSK589878:KSK589882 LCG589878:LCG589882 LMC589878:LMC589882 LVY589878:LVY589882 MFU589878:MFU589882 MPQ589878:MPQ589882 MZM589878:MZM589882 NJI589878:NJI589882 NTE589878:NTE589882 ODA589878:ODA589882 OMW589878:OMW589882 OWS589878:OWS589882 PGO589878:PGO589882 PQK589878:PQK589882 QAG589878:QAG589882 QKC589878:QKC589882 QTY589878:QTY589882 RDU589878:RDU589882 RNQ589878:RNQ589882 RXM589878:RXM589882 SHI589878:SHI589882 SRE589878:SRE589882 TBA589878:TBA589882 TKW589878:TKW589882 TUS589878:TUS589882 UEO589878:UEO589882 UOK589878:UOK589882 UYG589878:UYG589882 VIC589878:VIC589882 VRY589878:VRY589882 WBU589878:WBU589882 WLQ589878:WLQ589882 WVM589878:WVM589882 AH655429:AH655433 JA655414:JA655418 SW655414:SW655418 ACS655414:ACS655418 AMO655414:AMO655418 AWK655414:AWK655418 BGG655414:BGG655418 BQC655414:BQC655418 BZY655414:BZY655418 CJU655414:CJU655418 CTQ655414:CTQ655418 DDM655414:DDM655418 DNI655414:DNI655418 DXE655414:DXE655418 EHA655414:EHA655418 EQW655414:EQW655418 FAS655414:FAS655418 FKO655414:FKO655418 FUK655414:FUK655418 GEG655414:GEG655418 GOC655414:GOC655418 GXY655414:GXY655418 HHU655414:HHU655418 HRQ655414:HRQ655418 IBM655414:IBM655418 ILI655414:ILI655418 IVE655414:IVE655418 JFA655414:JFA655418 JOW655414:JOW655418 JYS655414:JYS655418 KIO655414:KIO655418 KSK655414:KSK655418 LCG655414:LCG655418 LMC655414:LMC655418 LVY655414:LVY655418 MFU655414:MFU655418 MPQ655414:MPQ655418 MZM655414:MZM655418 NJI655414:NJI655418 NTE655414:NTE655418 ODA655414:ODA655418 OMW655414:OMW655418 OWS655414:OWS655418 PGO655414:PGO655418 PQK655414:PQK655418 QAG655414:QAG655418 QKC655414:QKC655418 QTY655414:QTY655418 RDU655414:RDU655418 RNQ655414:RNQ655418 RXM655414:RXM655418 SHI655414:SHI655418 SRE655414:SRE655418 TBA655414:TBA655418 TKW655414:TKW655418 TUS655414:TUS655418 UEO655414:UEO655418 UOK655414:UOK655418 UYG655414:UYG655418 VIC655414:VIC655418 VRY655414:VRY655418 WBU655414:WBU655418 WLQ655414:WLQ655418 WVM655414:WVM655418 AH720965:AH720969 JA720950:JA720954 SW720950:SW720954 ACS720950:ACS720954 AMO720950:AMO720954 AWK720950:AWK720954 BGG720950:BGG720954 BQC720950:BQC720954 BZY720950:BZY720954 CJU720950:CJU720954 CTQ720950:CTQ720954 DDM720950:DDM720954 DNI720950:DNI720954 DXE720950:DXE720954 EHA720950:EHA720954 EQW720950:EQW720954 FAS720950:FAS720954 FKO720950:FKO720954 FUK720950:FUK720954 GEG720950:GEG720954 GOC720950:GOC720954 GXY720950:GXY720954 HHU720950:HHU720954 HRQ720950:HRQ720954 IBM720950:IBM720954 ILI720950:ILI720954 IVE720950:IVE720954 JFA720950:JFA720954 JOW720950:JOW720954 JYS720950:JYS720954 KIO720950:KIO720954 KSK720950:KSK720954 LCG720950:LCG720954 LMC720950:LMC720954 LVY720950:LVY720954 MFU720950:MFU720954 MPQ720950:MPQ720954 MZM720950:MZM720954 NJI720950:NJI720954 NTE720950:NTE720954 ODA720950:ODA720954 OMW720950:OMW720954 OWS720950:OWS720954 PGO720950:PGO720954 PQK720950:PQK720954 QAG720950:QAG720954 QKC720950:QKC720954 QTY720950:QTY720954 RDU720950:RDU720954 RNQ720950:RNQ720954 RXM720950:RXM720954 SHI720950:SHI720954 SRE720950:SRE720954 TBA720950:TBA720954 TKW720950:TKW720954 TUS720950:TUS720954 UEO720950:UEO720954 UOK720950:UOK720954 UYG720950:UYG720954 VIC720950:VIC720954 VRY720950:VRY720954 WBU720950:WBU720954 WLQ720950:WLQ720954 WVM720950:WVM720954 AH786501:AH786505 JA786486:JA786490 SW786486:SW786490 ACS786486:ACS786490 AMO786486:AMO786490 AWK786486:AWK786490 BGG786486:BGG786490 BQC786486:BQC786490 BZY786486:BZY786490 CJU786486:CJU786490 CTQ786486:CTQ786490 DDM786486:DDM786490 DNI786486:DNI786490 DXE786486:DXE786490 EHA786486:EHA786490 EQW786486:EQW786490 FAS786486:FAS786490 FKO786486:FKO786490 FUK786486:FUK786490 GEG786486:GEG786490 GOC786486:GOC786490 GXY786486:GXY786490 HHU786486:HHU786490 HRQ786486:HRQ786490 IBM786486:IBM786490 ILI786486:ILI786490 IVE786486:IVE786490 JFA786486:JFA786490 JOW786486:JOW786490 JYS786486:JYS786490 KIO786486:KIO786490 KSK786486:KSK786490 LCG786486:LCG786490 LMC786486:LMC786490 LVY786486:LVY786490 MFU786486:MFU786490 MPQ786486:MPQ786490 MZM786486:MZM786490 NJI786486:NJI786490 NTE786486:NTE786490 ODA786486:ODA786490 OMW786486:OMW786490 OWS786486:OWS786490 PGO786486:PGO786490 PQK786486:PQK786490 QAG786486:QAG786490 QKC786486:QKC786490 QTY786486:QTY786490 RDU786486:RDU786490 RNQ786486:RNQ786490 RXM786486:RXM786490 SHI786486:SHI786490 SRE786486:SRE786490 TBA786486:TBA786490 TKW786486:TKW786490 TUS786486:TUS786490 UEO786486:UEO786490 UOK786486:UOK786490 UYG786486:UYG786490 VIC786486:VIC786490 VRY786486:VRY786490 WBU786486:WBU786490 WLQ786486:WLQ786490 WVM786486:WVM786490 AH852037:AH852041 JA852022:JA852026 SW852022:SW852026 ACS852022:ACS852026 AMO852022:AMO852026 AWK852022:AWK852026 BGG852022:BGG852026 BQC852022:BQC852026 BZY852022:BZY852026 CJU852022:CJU852026 CTQ852022:CTQ852026 DDM852022:DDM852026 DNI852022:DNI852026 DXE852022:DXE852026 EHA852022:EHA852026 EQW852022:EQW852026 FAS852022:FAS852026 FKO852022:FKO852026 FUK852022:FUK852026 GEG852022:GEG852026 GOC852022:GOC852026 GXY852022:GXY852026 HHU852022:HHU852026 HRQ852022:HRQ852026 IBM852022:IBM852026 ILI852022:ILI852026 IVE852022:IVE852026 JFA852022:JFA852026 JOW852022:JOW852026 JYS852022:JYS852026 KIO852022:KIO852026 KSK852022:KSK852026 LCG852022:LCG852026 LMC852022:LMC852026 LVY852022:LVY852026 MFU852022:MFU852026 MPQ852022:MPQ852026 MZM852022:MZM852026 NJI852022:NJI852026 NTE852022:NTE852026 ODA852022:ODA852026 OMW852022:OMW852026 OWS852022:OWS852026 PGO852022:PGO852026 PQK852022:PQK852026 QAG852022:QAG852026 QKC852022:QKC852026 QTY852022:QTY852026 RDU852022:RDU852026 RNQ852022:RNQ852026 RXM852022:RXM852026 SHI852022:SHI852026 SRE852022:SRE852026 TBA852022:TBA852026 TKW852022:TKW852026 TUS852022:TUS852026 UEO852022:UEO852026 UOK852022:UOK852026 UYG852022:UYG852026 VIC852022:VIC852026 VRY852022:VRY852026 WBU852022:WBU852026 WLQ852022:WLQ852026 WVM852022:WVM852026 AH917573:AH917577 JA917558:JA917562 SW917558:SW917562 ACS917558:ACS917562 AMO917558:AMO917562 AWK917558:AWK917562 BGG917558:BGG917562 BQC917558:BQC917562 BZY917558:BZY917562 CJU917558:CJU917562 CTQ917558:CTQ917562 DDM917558:DDM917562 DNI917558:DNI917562 DXE917558:DXE917562 EHA917558:EHA917562 EQW917558:EQW917562 FAS917558:FAS917562 FKO917558:FKO917562 FUK917558:FUK917562 GEG917558:GEG917562 GOC917558:GOC917562 GXY917558:GXY917562 HHU917558:HHU917562 HRQ917558:HRQ917562 IBM917558:IBM917562 ILI917558:ILI917562 IVE917558:IVE917562 JFA917558:JFA917562 JOW917558:JOW917562 JYS917558:JYS917562 KIO917558:KIO917562 KSK917558:KSK917562 LCG917558:LCG917562 LMC917558:LMC917562 LVY917558:LVY917562 MFU917558:MFU917562 MPQ917558:MPQ917562 MZM917558:MZM917562 NJI917558:NJI917562 NTE917558:NTE917562 ODA917558:ODA917562 OMW917558:OMW917562 OWS917558:OWS917562 PGO917558:PGO917562 PQK917558:PQK917562 QAG917558:QAG917562 QKC917558:QKC917562 QTY917558:QTY917562 RDU917558:RDU917562 RNQ917558:RNQ917562 RXM917558:RXM917562 SHI917558:SHI917562 SRE917558:SRE917562 TBA917558:TBA917562 TKW917558:TKW917562 TUS917558:TUS917562 UEO917558:UEO917562 UOK917558:UOK917562 UYG917558:UYG917562 VIC917558:VIC917562 VRY917558:VRY917562 WBU917558:WBU917562 WLQ917558:WLQ917562 WVM917558:WVM917562 AH983109:AH983113 JA983094:JA983098 SW983094:SW983098 ACS983094:ACS983098 AMO983094:AMO983098 AWK983094:AWK983098 BGG983094:BGG983098 BQC983094:BQC983098 BZY983094:BZY983098 CJU983094:CJU983098 CTQ983094:CTQ983098 DDM983094:DDM983098 DNI983094:DNI983098 DXE983094:DXE983098 EHA983094:EHA983098 EQW983094:EQW983098 FAS983094:FAS983098 FKO983094:FKO983098 FUK983094:FUK983098 GEG983094:GEG983098 GOC983094:GOC983098 GXY983094:GXY983098 HHU983094:HHU983098 HRQ983094:HRQ983098 IBM983094:IBM983098 ILI983094:ILI983098 IVE983094:IVE983098 JFA983094:JFA983098 JOW983094:JOW983098 JYS983094:JYS983098 KIO983094:KIO983098 KSK983094:KSK983098 LCG983094:LCG983098 LMC983094:LMC983098 LVY983094:LVY983098 MFU983094:MFU983098 MPQ983094:MPQ983098 MZM983094:MZM983098 NJI983094:NJI983098 NTE983094:NTE983098 ODA983094:ODA983098 OMW983094:OMW983098 OWS983094:OWS983098 PGO983094:PGO983098 PQK983094:PQK983098 QAG983094:QAG983098 QKC983094:QKC983098 QTY983094:QTY983098 RDU983094:RDU983098 RNQ983094:RNQ983098 RXM983094:RXM983098 SHI983094:SHI983098 SRE983094:SRE983098 TBA983094:TBA983098 TKW983094:TKW983098 TUS983094:TUS983098 UEO983094:UEO983098 UOK983094:UOK983098 UYG983094:UYG983098 VIC983094:VIC983098 VRY983094:VRY983098 WBU983094:WBU983098 WLQ983094:WLQ983098 WVM983094:WVM983098 AH65557:AI65565 JA65542:JB65550 SW65542:SX65550 ACS65542:ACT65550 AMO65542:AMP65550 AWK65542:AWL65550 BGG65542:BGH65550 BQC65542:BQD65550 BZY65542:BZZ65550 CJU65542:CJV65550 CTQ65542:CTR65550 DDM65542:DDN65550 DNI65542:DNJ65550 DXE65542:DXF65550 EHA65542:EHB65550 EQW65542:EQX65550 FAS65542:FAT65550 FKO65542:FKP65550 FUK65542:FUL65550 GEG65542:GEH65550 GOC65542:GOD65550 GXY65542:GXZ65550 HHU65542:HHV65550 HRQ65542:HRR65550 IBM65542:IBN65550 ILI65542:ILJ65550 IVE65542:IVF65550 JFA65542:JFB65550 JOW65542:JOX65550 JYS65542:JYT65550 KIO65542:KIP65550 KSK65542:KSL65550 LCG65542:LCH65550 LMC65542:LMD65550 LVY65542:LVZ65550 MFU65542:MFV65550 MPQ65542:MPR65550 MZM65542:MZN65550 NJI65542:NJJ65550 NTE65542:NTF65550 ODA65542:ODB65550 OMW65542:OMX65550 OWS65542:OWT65550 PGO65542:PGP65550 PQK65542:PQL65550 QAG65542:QAH65550 QKC65542:QKD65550 QTY65542:QTZ65550 RDU65542:RDV65550 RNQ65542:RNR65550 RXM65542:RXN65550 SHI65542:SHJ65550 SRE65542:SRF65550 TBA65542:TBB65550 TKW65542:TKX65550 TUS65542:TUT65550 UEO65542:UEP65550 UOK65542:UOL65550 UYG65542:UYH65550 VIC65542:VID65550 VRY65542:VRZ65550 WBU65542:WBV65550 WLQ65542:WLR65550 WVM65542:WVN65550 AH131093:AI131101 JA131078:JB131086 SW131078:SX131086 ACS131078:ACT131086 AMO131078:AMP131086 AWK131078:AWL131086 BGG131078:BGH131086 BQC131078:BQD131086 BZY131078:BZZ131086 CJU131078:CJV131086 CTQ131078:CTR131086 DDM131078:DDN131086 DNI131078:DNJ131086 DXE131078:DXF131086 EHA131078:EHB131086 EQW131078:EQX131086 FAS131078:FAT131086 FKO131078:FKP131086 FUK131078:FUL131086 GEG131078:GEH131086 GOC131078:GOD131086 GXY131078:GXZ131086 HHU131078:HHV131086 HRQ131078:HRR131086 IBM131078:IBN131086 ILI131078:ILJ131086 IVE131078:IVF131086 JFA131078:JFB131086 JOW131078:JOX131086 JYS131078:JYT131086 KIO131078:KIP131086 KSK131078:KSL131086 LCG131078:LCH131086 LMC131078:LMD131086 LVY131078:LVZ131086 MFU131078:MFV131086 MPQ131078:MPR131086 MZM131078:MZN131086 NJI131078:NJJ131086 NTE131078:NTF131086 ODA131078:ODB131086 OMW131078:OMX131086 OWS131078:OWT131086 PGO131078:PGP131086 PQK131078:PQL131086 QAG131078:QAH131086 QKC131078:QKD131086 QTY131078:QTZ131086 RDU131078:RDV131086 RNQ131078:RNR131086 RXM131078:RXN131086 SHI131078:SHJ131086 SRE131078:SRF131086 TBA131078:TBB131086 TKW131078:TKX131086 TUS131078:TUT131086 UEO131078:UEP131086 UOK131078:UOL131086 UYG131078:UYH131086 VIC131078:VID131086 VRY131078:VRZ131086 WBU131078:WBV131086 WLQ131078:WLR131086 WVM131078:WVN131086 AH196629:AI196637 JA196614:JB196622 SW196614:SX196622 ACS196614:ACT196622 AMO196614:AMP196622 AWK196614:AWL196622 BGG196614:BGH196622 BQC196614:BQD196622 BZY196614:BZZ196622 CJU196614:CJV196622 CTQ196614:CTR196622 DDM196614:DDN196622 DNI196614:DNJ196622 DXE196614:DXF196622 EHA196614:EHB196622 EQW196614:EQX196622 FAS196614:FAT196622 FKO196614:FKP196622 FUK196614:FUL196622 GEG196614:GEH196622 GOC196614:GOD196622 GXY196614:GXZ196622 HHU196614:HHV196622 HRQ196614:HRR196622 IBM196614:IBN196622 ILI196614:ILJ196622 IVE196614:IVF196622 JFA196614:JFB196622 JOW196614:JOX196622 JYS196614:JYT196622 KIO196614:KIP196622 KSK196614:KSL196622 LCG196614:LCH196622 LMC196614:LMD196622 LVY196614:LVZ196622 MFU196614:MFV196622 MPQ196614:MPR196622 MZM196614:MZN196622 NJI196614:NJJ196622 NTE196614:NTF196622 ODA196614:ODB196622 OMW196614:OMX196622 OWS196614:OWT196622 PGO196614:PGP196622 PQK196614:PQL196622 QAG196614:QAH196622 QKC196614:QKD196622 QTY196614:QTZ196622 RDU196614:RDV196622 RNQ196614:RNR196622 RXM196614:RXN196622 SHI196614:SHJ196622 SRE196614:SRF196622 TBA196614:TBB196622 TKW196614:TKX196622 TUS196614:TUT196622 UEO196614:UEP196622 UOK196614:UOL196622 UYG196614:UYH196622 VIC196614:VID196622 VRY196614:VRZ196622 WBU196614:WBV196622 WLQ196614:WLR196622 WVM196614:WVN196622 AH262165:AI262173 JA262150:JB262158 SW262150:SX262158 ACS262150:ACT262158 AMO262150:AMP262158 AWK262150:AWL262158 BGG262150:BGH262158 BQC262150:BQD262158 BZY262150:BZZ262158 CJU262150:CJV262158 CTQ262150:CTR262158 DDM262150:DDN262158 DNI262150:DNJ262158 DXE262150:DXF262158 EHA262150:EHB262158 EQW262150:EQX262158 FAS262150:FAT262158 FKO262150:FKP262158 FUK262150:FUL262158 GEG262150:GEH262158 GOC262150:GOD262158 GXY262150:GXZ262158 HHU262150:HHV262158 HRQ262150:HRR262158 IBM262150:IBN262158 ILI262150:ILJ262158 IVE262150:IVF262158 JFA262150:JFB262158 JOW262150:JOX262158 JYS262150:JYT262158 KIO262150:KIP262158 KSK262150:KSL262158 LCG262150:LCH262158 LMC262150:LMD262158 LVY262150:LVZ262158 MFU262150:MFV262158 MPQ262150:MPR262158 MZM262150:MZN262158 NJI262150:NJJ262158 NTE262150:NTF262158 ODA262150:ODB262158 OMW262150:OMX262158 OWS262150:OWT262158 PGO262150:PGP262158 PQK262150:PQL262158 QAG262150:QAH262158 QKC262150:QKD262158 QTY262150:QTZ262158 RDU262150:RDV262158 RNQ262150:RNR262158 RXM262150:RXN262158 SHI262150:SHJ262158 SRE262150:SRF262158 TBA262150:TBB262158 TKW262150:TKX262158 TUS262150:TUT262158 UEO262150:UEP262158 UOK262150:UOL262158 UYG262150:UYH262158 VIC262150:VID262158 VRY262150:VRZ262158 WBU262150:WBV262158 WLQ262150:WLR262158 WVM262150:WVN262158 AH327701:AI327709 JA327686:JB327694 SW327686:SX327694 ACS327686:ACT327694 AMO327686:AMP327694 AWK327686:AWL327694 BGG327686:BGH327694 BQC327686:BQD327694 BZY327686:BZZ327694 CJU327686:CJV327694 CTQ327686:CTR327694 DDM327686:DDN327694 DNI327686:DNJ327694 DXE327686:DXF327694 EHA327686:EHB327694 EQW327686:EQX327694 FAS327686:FAT327694 FKO327686:FKP327694 FUK327686:FUL327694 GEG327686:GEH327694 GOC327686:GOD327694 GXY327686:GXZ327694 HHU327686:HHV327694 HRQ327686:HRR327694 IBM327686:IBN327694 ILI327686:ILJ327694 IVE327686:IVF327694 JFA327686:JFB327694 JOW327686:JOX327694 JYS327686:JYT327694 KIO327686:KIP327694 KSK327686:KSL327694 LCG327686:LCH327694 LMC327686:LMD327694 LVY327686:LVZ327694 MFU327686:MFV327694 MPQ327686:MPR327694 MZM327686:MZN327694 NJI327686:NJJ327694 NTE327686:NTF327694 ODA327686:ODB327694 OMW327686:OMX327694 OWS327686:OWT327694 PGO327686:PGP327694 PQK327686:PQL327694 QAG327686:QAH327694 QKC327686:QKD327694 QTY327686:QTZ327694 RDU327686:RDV327694 RNQ327686:RNR327694 RXM327686:RXN327694 SHI327686:SHJ327694 SRE327686:SRF327694 TBA327686:TBB327694 TKW327686:TKX327694 TUS327686:TUT327694 UEO327686:UEP327694 UOK327686:UOL327694 UYG327686:UYH327694 VIC327686:VID327694 VRY327686:VRZ327694 WBU327686:WBV327694 WLQ327686:WLR327694 WVM327686:WVN327694 AH393237:AI393245 JA393222:JB393230 SW393222:SX393230 ACS393222:ACT393230 AMO393222:AMP393230 AWK393222:AWL393230 BGG393222:BGH393230 BQC393222:BQD393230 BZY393222:BZZ393230 CJU393222:CJV393230 CTQ393222:CTR393230 DDM393222:DDN393230 DNI393222:DNJ393230 DXE393222:DXF393230 EHA393222:EHB393230 EQW393222:EQX393230 FAS393222:FAT393230 FKO393222:FKP393230 FUK393222:FUL393230 GEG393222:GEH393230 GOC393222:GOD393230 GXY393222:GXZ393230 HHU393222:HHV393230 HRQ393222:HRR393230 IBM393222:IBN393230 ILI393222:ILJ393230 IVE393222:IVF393230 JFA393222:JFB393230 JOW393222:JOX393230 JYS393222:JYT393230 KIO393222:KIP393230 KSK393222:KSL393230 LCG393222:LCH393230 LMC393222:LMD393230 LVY393222:LVZ393230 MFU393222:MFV393230 MPQ393222:MPR393230 MZM393222:MZN393230 NJI393222:NJJ393230 NTE393222:NTF393230 ODA393222:ODB393230 OMW393222:OMX393230 OWS393222:OWT393230 PGO393222:PGP393230 PQK393222:PQL393230 QAG393222:QAH393230 QKC393222:QKD393230 QTY393222:QTZ393230 RDU393222:RDV393230 RNQ393222:RNR393230 RXM393222:RXN393230 SHI393222:SHJ393230 SRE393222:SRF393230 TBA393222:TBB393230 TKW393222:TKX393230 TUS393222:TUT393230 UEO393222:UEP393230 UOK393222:UOL393230 UYG393222:UYH393230 VIC393222:VID393230 VRY393222:VRZ393230 WBU393222:WBV393230 WLQ393222:WLR393230 WVM393222:WVN393230 AH458773:AI458781 JA458758:JB458766 SW458758:SX458766 ACS458758:ACT458766 AMO458758:AMP458766 AWK458758:AWL458766 BGG458758:BGH458766 BQC458758:BQD458766 BZY458758:BZZ458766 CJU458758:CJV458766 CTQ458758:CTR458766 DDM458758:DDN458766 DNI458758:DNJ458766 DXE458758:DXF458766 EHA458758:EHB458766 EQW458758:EQX458766 FAS458758:FAT458766 FKO458758:FKP458766 FUK458758:FUL458766 GEG458758:GEH458766 GOC458758:GOD458766 GXY458758:GXZ458766 HHU458758:HHV458766 HRQ458758:HRR458766 IBM458758:IBN458766 ILI458758:ILJ458766 IVE458758:IVF458766 JFA458758:JFB458766 JOW458758:JOX458766 JYS458758:JYT458766 KIO458758:KIP458766 KSK458758:KSL458766 LCG458758:LCH458766 LMC458758:LMD458766 LVY458758:LVZ458766 MFU458758:MFV458766 MPQ458758:MPR458766 MZM458758:MZN458766 NJI458758:NJJ458766 NTE458758:NTF458766 ODA458758:ODB458766 OMW458758:OMX458766 OWS458758:OWT458766 PGO458758:PGP458766 PQK458758:PQL458766 QAG458758:QAH458766 QKC458758:QKD458766 QTY458758:QTZ458766 RDU458758:RDV458766 RNQ458758:RNR458766 RXM458758:RXN458766 SHI458758:SHJ458766 SRE458758:SRF458766 TBA458758:TBB458766 TKW458758:TKX458766 TUS458758:TUT458766 UEO458758:UEP458766 UOK458758:UOL458766 UYG458758:UYH458766 VIC458758:VID458766 VRY458758:VRZ458766 WBU458758:WBV458766 WLQ458758:WLR458766 WVM458758:WVN458766 AH524309:AI524317 JA524294:JB524302 SW524294:SX524302 ACS524294:ACT524302 AMO524294:AMP524302 AWK524294:AWL524302 BGG524294:BGH524302 BQC524294:BQD524302 BZY524294:BZZ524302 CJU524294:CJV524302 CTQ524294:CTR524302 DDM524294:DDN524302 DNI524294:DNJ524302 DXE524294:DXF524302 EHA524294:EHB524302 EQW524294:EQX524302 FAS524294:FAT524302 FKO524294:FKP524302 FUK524294:FUL524302 GEG524294:GEH524302 GOC524294:GOD524302 GXY524294:GXZ524302 HHU524294:HHV524302 HRQ524294:HRR524302 IBM524294:IBN524302 ILI524294:ILJ524302 IVE524294:IVF524302 JFA524294:JFB524302 JOW524294:JOX524302 JYS524294:JYT524302 KIO524294:KIP524302 KSK524294:KSL524302 LCG524294:LCH524302 LMC524294:LMD524302 LVY524294:LVZ524302 MFU524294:MFV524302 MPQ524294:MPR524302 MZM524294:MZN524302 NJI524294:NJJ524302 NTE524294:NTF524302 ODA524294:ODB524302 OMW524294:OMX524302 OWS524294:OWT524302 PGO524294:PGP524302 PQK524294:PQL524302 QAG524294:QAH524302 QKC524294:QKD524302 QTY524294:QTZ524302 RDU524294:RDV524302 RNQ524294:RNR524302 RXM524294:RXN524302 SHI524294:SHJ524302 SRE524294:SRF524302 TBA524294:TBB524302 TKW524294:TKX524302 TUS524294:TUT524302 UEO524294:UEP524302 UOK524294:UOL524302 UYG524294:UYH524302 VIC524294:VID524302 VRY524294:VRZ524302 WBU524294:WBV524302 WLQ524294:WLR524302 WVM524294:WVN524302 AH589845:AI589853 JA589830:JB589838 SW589830:SX589838 ACS589830:ACT589838 AMO589830:AMP589838 AWK589830:AWL589838 BGG589830:BGH589838 BQC589830:BQD589838 BZY589830:BZZ589838 CJU589830:CJV589838 CTQ589830:CTR589838 DDM589830:DDN589838 DNI589830:DNJ589838 DXE589830:DXF589838 EHA589830:EHB589838 EQW589830:EQX589838 FAS589830:FAT589838 FKO589830:FKP589838 FUK589830:FUL589838 GEG589830:GEH589838 GOC589830:GOD589838 GXY589830:GXZ589838 HHU589830:HHV589838 HRQ589830:HRR589838 IBM589830:IBN589838 ILI589830:ILJ589838 IVE589830:IVF589838 JFA589830:JFB589838 JOW589830:JOX589838 JYS589830:JYT589838 KIO589830:KIP589838 KSK589830:KSL589838 LCG589830:LCH589838 LMC589830:LMD589838 LVY589830:LVZ589838 MFU589830:MFV589838 MPQ589830:MPR589838 MZM589830:MZN589838 NJI589830:NJJ589838 NTE589830:NTF589838 ODA589830:ODB589838 OMW589830:OMX589838 OWS589830:OWT589838 PGO589830:PGP589838 PQK589830:PQL589838 QAG589830:QAH589838 QKC589830:QKD589838 QTY589830:QTZ589838 RDU589830:RDV589838 RNQ589830:RNR589838 RXM589830:RXN589838 SHI589830:SHJ589838 SRE589830:SRF589838 TBA589830:TBB589838 TKW589830:TKX589838 TUS589830:TUT589838 UEO589830:UEP589838 UOK589830:UOL589838 UYG589830:UYH589838 VIC589830:VID589838 VRY589830:VRZ589838 WBU589830:WBV589838 WLQ589830:WLR589838 WVM589830:WVN589838 AH655381:AI655389 JA655366:JB655374 SW655366:SX655374 ACS655366:ACT655374 AMO655366:AMP655374 AWK655366:AWL655374 BGG655366:BGH655374 BQC655366:BQD655374 BZY655366:BZZ655374 CJU655366:CJV655374 CTQ655366:CTR655374 DDM655366:DDN655374 DNI655366:DNJ655374 DXE655366:DXF655374 EHA655366:EHB655374 EQW655366:EQX655374 FAS655366:FAT655374 FKO655366:FKP655374 FUK655366:FUL655374 GEG655366:GEH655374 GOC655366:GOD655374 GXY655366:GXZ655374 HHU655366:HHV655374 HRQ655366:HRR655374 IBM655366:IBN655374 ILI655366:ILJ655374 IVE655366:IVF655374 JFA655366:JFB655374 JOW655366:JOX655374 JYS655366:JYT655374 KIO655366:KIP655374 KSK655366:KSL655374 LCG655366:LCH655374 LMC655366:LMD655374 LVY655366:LVZ655374 MFU655366:MFV655374 MPQ655366:MPR655374 MZM655366:MZN655374 NJI655366:NJJ655374 NTE655366:NTF655374 ODA655366:ODB655374 OMW655366:OMX655374 OWS655366:OWT655374 PGO655366:PGP655374 PQK655366:PQL655374 QAG655366:QAH655374 QKC655366:QKD655374 QTY655366:QTZ655374 RDU655366:RDV655374 RNQ655366:RNR655374 RXM655366:RXN655374 SHI655366:SHJ655374 SRE655366:SRF655374 TBA655366:TBB655374 TKW655366:TKX655374 TUS655366:TUT655374 UEO655366:UEP655374 UOK655366:UOL655374 UYG655366:UYH655374 VIC655366:VID655374 VRY655366:VRZ655374 WBU655366:WBV655374 WLQ655366:WLR655374 WVM655366:WVN655374 AH720917:AI720925 JA720902:JB720910 SW720902:SX720910 ACS720902:ACT720910 AMO720902:AMP720910 AWK720902:AWL720910 BGG720902:BGH720910 BQC720902:BQD720910 BZY720902:BZZ720910 CJU720902:CJV720910 CTQ720902:CTR720910 DDM720902:DDN720910 DNI720902:DNJ720910 DXE720902:DXF720910 EHA720902:EHB720910 EQW720902:EQX720910 FAS720902:FAT720910 FKO720902:FKP720910 FUK720902:FUL720910 GEG720902:GEH720910 GOC720902:GOD720910 GXY720902:GXZ720910 HHU720902:HHV720910 HRQ720902:HRR720910 IBM720902:IBN720910 ILI720902:ILJ720910 IVE720902:IVF720910 JFA720902:JFB720910 JOW720902:JOX720910 JYS720902:JYT720910 KIO720902:KIP720910 KSK720902:KSL720910 LCG720902:LCH720910 LMC720902:LMD720910 LVY720902:LVZ720910 MFU720902:MFV720910 MPQ720902:MPR720910 MZM720902:MZN720910 NJI720902:NJJ720910 NTE720902:NTF720910 ODA720902:ODB720910 OMW720902:OMX720910 OWS720902:OWT720910 PGO720902:PGP720910 PQK720902:PQL720910 QAG720902:QAH720910 QKC720902:QKD720910 QTY720902:QTZ720910 RDU720902:RDV720910 RNQ720902:RNR720910 RXM720902:RXN720910 SHI720902:SHJ720910 SRE720902:SRF720910 TBA720902:TBB720910 TKW720902:TKX720910 TUS720902:TUT720910 UEO720902:UEP720910 UOK720902:UOL720910 UYG720902:UYH720910 VIC720902:VID720910 VRY720902:VRZ720910 WBU720902:WBV720910 WLQ720902:WLR720910 WVM720902:WVN720910 AH786453:AI786461 JA786438:JB786446 SW786438:SX786446 ACS786438:ACT786446 AMO786438:AMP786446 AWK786438:AWL786446 BGG786438:BGH786446 BQC786438:BQD786446 BZY786438:BZZ786446 CJU786438:CJV786446 CTQ786438:CTR786446 DDM786438:DDN786446 DNI786438:DNJ786446 DXE786438:DXF786446 EHA786438:EHB786446 EQW786438:EQX786446 FAS786438:FAT786446 FKO786438:FKP786446 FUK786438:FUL786446 GEG786438:GEH786446 GOC786438:GOD786446 GXY786438:GXZ786446 HHU786438:HHV786446 HRQ786438:HRR786446 IBM786438:IBN786446 ILI786438:ILJ786446 IVE786438:IVF786446 JFA786438:JFB786446 JOW786438:JOX786446 JYS786438:JYT786446 KIO786438:KIP786446 KSK786438:KSL786446 LCG786438:LCH786446 LMC786438:LMD786446 LVY786438:LVZ786446 MFU786438:MFV786446 MPQ786438:MPR786446 MZM786438:MZN786446 NJI786438:NJJ786446 NTE786438:NTF786446 ODA786438:ODB786446 OMW786438:OMX786446 OWS786438:OWT786446 PGO786438:PGP786446 PQK786438:PQL786446 QAG786438:QAH786446 QKC786438:QKD786446 QTY786438:QTZ786446 RDU786438:RDV786446 RNQ786438:RNR786446 RXM786438:RXN786446 SHI786438:SHJ786446 SRE786438:SRF786446 TBA786438:TBB786446 TKW786438:TKX786446 TUS786438:TUT786446 UEO786438:UEP786446 UOK786438:UOL786446 UYG786438:UYH786446 VIC786438:VID786446 VRY786438:VRZ786446 WBU786438:WBV786446 WLQ786438:WLR786446 WVM786438:WVN786446 AH851989:AI851997 JA851974:JB851982 SW851974:SX851982 ACS851974:ACT851982 AMO851974:AMP851982 AWK851974:AWL851982 BGG851974:BGH851982 BQC851974:BQD851982 BZY851974:BZZ851982 CJU851974:CJV851982 CTQ851974:CTR851982 DDM851974:DDN851982 DNI851974:DNJ851982 DXE851974:DXF851982 EHA851974:EHB851982 EQW851974:EQX851982 FAS851974:FAT851982 FKO851974:FKP851982 FUK851974:FUL851982 GEG851974:GEH851982 GOC851974:GOD851982 GXY851974:GXZ851982 HHU851974:HHV851982 HRQ851974:HRR851982 IBM851974:IBN851982 ILI851974:ILJ851982 IVE851974:IVF851982 JFA851974:JFB851982 JOW851974:JOX851982 JYS851974:JYT851982 KIO851974:KIP851982 KSK851974:KSL851982 LCG851974:LCH851982 LMC851974:LMD851982 LVY851974:LVZ851982 MFU851974:MFV851982 MPQ851974:MPR851982 MZM851974:MZN851982 NJI851974:NJJ851982 NTE851974:NTF851982 ODA851974:ODB851982 OMW851974:OMX851982 OWS851974:OWT851982 PGO851974:PGP851982 PQK851974:PQL851982 QAG851974:QAH851982 QKC851974:QKD851982 QTY851974:QTZ851982 RDU851974:RDV851982 RNQ851974:RNR851982 RXM851974:RXN851982 SHI851974:SHJ851982 SRE851974:SRF851982 TBA851974:TBB851982 TKW851974:TKX851982 TUS851974:TUT851982 UEO851974:UEP851982 UOK851974:UOL851982 UYG851974:UYH851982 VIC851974:VID851982 VRY851974:VRZ851982 WBU851974:WBV851982 WLQ851974:WLR851982 WVM851974:WVN851982 AH917525:AI917533 JA917510:JB917518 SW917510:SX917518 ACS917510:ACT917518 AMO917510:AMP917518 AWK917510:AWL917518 BGG917510:BGH917518 BQC917510:BQD917518 BZY917510:BZZ917518 CJU917510:CJV917518 CTQ917510:CTR917518 DDM917510:DDN917518 DNI917510:DNJ917518 DXE917510:DXF917518 EHA917510:EHB917518 EQW917510:EQX917518 FAS917510:FAT917518 FKO917510:FKP917518 FUK917510:FUL917518 GEG917510:GEH917518 GOC917510:GOD917518 GXY917510:GXZ917518 HHU917510:HHV917518 HRQ917510:HRR917518 IBM917510:IBN917518 ILI917510:ILJ917518 IVE917510:IVF917518 JFA917510:JFB917518 JOW917510:JOX917518 JYS917510:JYT917518 KIO917510:KIP917518 KSK917510:KSL917518 LCG917510:LCH917518 LMC917510:LMD917518 LVY917510:LVZ917518 MFU917510:MFV917518 MPQ917510:MPR917518 MZM917510:MZN917518 NJI917510:NJJ917518 NTE917510:NTF917518 ODA917510:ODB917518 OMW917510:OMX917518 OWS917510:OWT917518 PGO917510:PGP917518 PQK917510:PQL917518 QAG917510:QAH917518 QKC917510:QKD917518 QTY917510:QTZ917518 RDU917510:RDV917518 RNQ917510:RNR917518 RXM917510:RXN917518 SHI917510:SHJ917518 SRE917510:SRF917518 TBA917510:TBB917518 TKW917510:TKX917518 TUS917510:TUT917518 UEO917510:UEP917518 UOK917510:UOL917518 UYG917510:UYH917518 VIC917510:VID917518 VRY917510:VRZ917518 WBU917510:WBV917518 WLQ917510:WLR917518 WVM917510:WVN917518 AH983061:AI983069 JA983046:JB983054 SW983046:SX983054 ACS983046:ACT983054 AMO983046:AMP983054 AWK983046:AWL983054 BGG983046:BGH983054 BQC983046:BQD983054 BZY983046:BZZ983054 CJU983046:CJV983054 CTQ983046:CTR983054 DDM983046:DDN983054 DNI983046:DNJ983054 DXE983046:DXF983054 EHA983046:EHB983054 EQW983046:EQX983054 FAS983046:FAT983054 FKO983046:FKP983054 FUK983046:FUL983054 GEG983046:GEH983054 GOC983046:GOD983054 GXY983046:GXZ983054 HHU983046:HHV983054 HRQ983046:HRR983054 IBM983046:IBN983054 ILI983046:ILJ983054 IVE983046:IVF983054 JFA983046:JFB983054 JOW983046:JOX983054 JYS983046:JYT983054 KIO983046:KIP983054 KSK983046:KSL983054 LCG983046:LCH983054 LMC983046:LMD983054 LVY983046:LVZ983054 MFU983046:MFV983054 MPQ983046:MPR983054 MZM983046:MZN983054 NJI983046:NJJ983054 NTE983046:NTF983054 ODA983046:ODB983054 OMW983046:OMX983054 OWS983046:OWT983054 PGO983046:PGP983054 PQK983046:PQL983054 QAG983046:QAH983054 QKC983046:QKD983054 QTY983046:QTZ983054 RDU983046:RDV983054 RNQ983046:RNR983054 RXM983046:RXN983054 SHI983046:SHJ983054 SRE983046:SRF983054 TBA983046:TBB983054 TKW983046:TKX983054 TUS983046:TUT983054 UEO983046:UEP983054 UOK983046:UOL983054 UYG983046:UYH983054 VIC983046:VID983054 VRY983046:VRZ983054 WBU983046:WBV983054 WLQ983046:WLR983054 WVM983046:WVN983054 AI65569:AI65583 JB65554:JB65568 SX65554:SX65568 ACT65554:ACT65568 AMP65554:AMP65568 AWL65554:AWL65568 BGH65554:BGH65568 BQD65554:BQD65568 BZZ65554:BZZ65568 CJV65554:CJV65568 CTR65554:CTR65568 DDN65554:DDN65568 DNJ65554:DNJ65568 DXF65554:DXF65568 EHB65554:EHB65568 EQX65554:EQX65568 FAT65554:FAT65568 FKP65554:FKP65568 FUL65554:FUL65568 GEH65554:GEH65568 GOD65554:GOD65568 GXZ65554:GXZ65568 HHV65554:HHV65568 HRR65554:HRR65568 IBN65554:IBN65568 ILJ65554:ILJ65568 IVF65554:IVF65568 JFB65554:JFB65568 JOX65554:JOX65568 JYT65554:JYT65568 KIP65554:KIP65568 KSL65554:KSL65568 LCH65554:LCH65568 LMD65554:LMD65568 LVZ65554:LVZ65568 MFV65554:MFV65568 MPR65554:MPR65568 MZN65554:MZN65568 NJJ65554:NJJ65568 NTF65554:NTF65568 ODB65554:ODB65568 OMX65554:OMX65568 OWT65554:OWT65568 PGP65554:PGP65568 PQL65554:PQL65568 QAH65554:QAH65568 QKD65554:QKD65568 QTZ65554:QTZ65568 RDV65554:RDV65568 RNR65554:RNR65568 RXN65554:RXN65568 SHJ65554:SHJ65568 SRF65554:SRF65568 TBB65554:TBB65568 TKX65554:TKX65568 TUT65554:TUT65568 UEP65554:UEP65568 UOL65554:UOL65568 UYH65554:UYH65568 VID65554:VID65568 VRZ65554:VRZ65568 WBV65554:WBV65568 WLR65554:WLR65568 WVN65554:WVN65568 AI131105:AI131119 JB131090:JB131104 SX131090:SX131104 ACT131090:ACT131104 AMP131090:AMP131104 AWL131090:AWL131104 BGH131090:BGH131104 BQD131090:BQD131104 BZZ131090:BZZ131104 CJV131090:CJV131104 CTR131090:CTR131104 DDN131090:DDN131104 DNJ131090:DNJ131104 DXF131090:DXF131104 EHB131090:EHB131104 EQX131090:EQX131104 FAT131090:FAT131104 FKP131090:FKP131104 FUL131090:FUL131104 GEH131090:GEH131104 GOD131090:GOD131104 GXZ131090:GXZ131104 HHV131090:HHV131104 HRR131090:HRR131104 IBN131090:IBN131104 ILJ131090:ILJ131104 IVF131090:IVF131104 JFB131090:JFB131104 JOX131090:JOX131104 JYT131090:JYT131104 KIP131090:KIP131104 KSL131090:KSL131104 LCH131090:LCH131104 LMD131090:LMD131104 LVZ131090:LVZ131104 MFV131090:MFV131104 MPR131090:MPR131104 MZN131090:MZN131104 NJJ131090:NJJ131104 NTF131090:NTF131104 ODB131090:ODB131104 OMX131090:OMX131104 OWT131090:OWT131104 PGP131090:PGP131104 PQL131090:PQL131104 QAH131090:QAH131104 QKD131090:QKD131104 QTZ131090:QTZ131104 RDV131090:RDV131104 RNR131090:RNR131104 RXN131090:RXN131104 SHJ131090:SHJ131104 SRF131090:SRF131104 TBB131090:TBB131104 TKX131090:TKX131104 TUT131090:TUT131104 UEP131090:UEP131104 UOL131090:UOL131104 UYH131090:UYH131104 VID131090:VID131104 VRZ131090:VRZ131104 WBV131090:WBV131104 WLR131090:WLR131104 WVN131090:WVN131104 AI196641:AI196655 JB196626:JB196640 SX196626:SX196640 ACT196626:ACT196640 AMP196626:AMP196640 AWL196626:AWL196640 BGH196626:BGH196640 BQD196626:BQD196640 BZZ196626:BZZ196640 CJV196626:CJV196640 CTR196626:CTR196640 DDN196626:DDN196640 DNJ196626:DNJ196640 DXF196626:DXF196640 EHB196626:EHB196640 EQX196626:EQX196640 FAT196626:FAT196640 FKP196626:FKP196640 FUL196626:FUL196640 GEH196626:GEH196640 GOD196626:GOD196640 GXZ196626:GXZ196640 HHV196626:HHV196640 HRR196626:HRR196640 IBN196626:IBN196640 ILJ196626:ILJ196640 IVF196626:IVF196640 JFB196626:JFB196640 JOX196626:JOX196640 JYT196626:JYT196640 KIP196626:KIP196640 KSL196626:KSL196640 LCH196626:LCH196640 LMD196626:LMD196640 LVZ196626:LVZ196640 MFV196626:MFV196640 MPR196626:MPR196640 MZN196626:MZN196640 NJJ196626:NJJ196640 NTF196626:NTF196640 ODB196626:ODB196640 OMX196626:OMX196640 OWT196626:OWT196640 PGP196626:PGP196640 PQL196626:PQL196640 QAH196626:QAH196640 QKD196626:QKD196640 QTZ196626:QTZ196640 RDV196626:RDV196640 RNR196626:RNR196640 RXN196626:RXN196640 SHJ196626:SHJ196640 SRF196626:SRF196640 TBB196626:TBB196640 TKX196626:TKX196640 TUT196626:TUT196640 UEP196626:UEP196640 UOL196626:UOL196640 UYH196626:UYH196640 VID196626:VID196640 VRZ196626:VRZ196640 WBV196626:WBV196640 WLR196626:WLR196640 WVN196626:WVN196640 AI262177:AI262191 JB262162:JB262176 SX262162:SX262176 ACT262162:ACT262176 AMP262162:AMP262176 AWL262162:AWL262176 BGH262162:BGH262176 BQD262162:BQD262176 BZZ262162:BZZ262176 CJV262162:CJV262176 CTR262162:CTR262176 DDN262162:DDN262176 DNJ262162:DNJ262176 DXF262162:DXF262176 EHB262162:EHB262176 EQX262162:EQX262176 FAT262162:FAT262176 FKP262162:FKP262176 FUL262162:FUL262176 GEH262162:GEH262176 GOD262162:GOD262176 GXZ262162:GXZ262176 HHV262162:HHV262176 HRR262162:HRR262176 IBN262162:IBN262176 ILJ262162:ILJ262176 IVF262162:IVF262176 JFB262162:JFB262176 JOX262162:JOX262176 JYT262162:JYT262176 KIP262162:KIP262176 KSL262162:KSL262176 LCH262162:LCH262176 LMD262162:LMD262176 LVZ262162:LVZ262176 MFV262162:MFV262176 MPR262162:MPR262176 MZN262162:MZN262176 NJJ262162:NJJ262176 NTF262162:NTF262176 ODB262162:ODB262176 OMX262162:OMX262176 OWT262162:OWT262176 PGP262162:PGP262176 PQL262162:PQL262176 QAH262162:QAH262176 QKD262162:QKD262176 QTZ262162:QTZ262176 RDV262162:RDV262176 RNR262162:RNR262176 RXN262162:RXN262176 SHJ262162:SHJ262176 SRF262162:SRF262176 TBB262162:TBB262176 TKX262162:TKX262176 TUT262162:TUT262176 UEP262162:UEP262176 UOL262162:UOL262176 UYH262162:UYH262176 VID262162:VID262176 VRZ262162:VRZ262176 WBV262162:WBV262176 WLR262162:WLR262176 WVN262162:WVN262176 AI327713:AI327727 JB327698:JB327712 SX327698:SX327712 ACT327698:ACT327712 AMP327698:AMP327712 AWL327698:AWL327712 BGH327698:BGH327712 BQD327698:BQD327712 BZZ327698:BZZ327712 CJV327698:CJV327712 CTR327698:CTR327712 DDN327698:DDN327712 DNJ327698:DNJ327712 DXF327698:DXF327712 EHB327698:EHB327712 EQX327698:EQX327712 FAT327698:FAT327712 FKP327698:FKP327712 FUL327698:FUL327712 GEH327698:GEH327712 GOD327698:GOD327712 GXZ327698:GXZ327712 HHV327698:HHV327712 HRR327698:HRR327712 IBN327698:IBN327712 ILJ327698:ILJ327712 IVF327698:IVF327712 JFB327698:JFB327712 JOX327698:JOX327712 JYT327698:JYT327712 KIP327698:KIP327712 KSL327698:KSL327712 LCH327698:LCH327712 LMD327698:LMD327712 LVZ327698:LVZ327712 MFV327698:MFV327712 MPR327698:MPR327712 MZN327698:MZN327712 NJJ327698:NJJ327712 NTF327698:NTF327712 ODB327698:ODB327712 OMX327698:OMX327712 OWT327698:OWT327712 PGP327698:PGP327712 PQL327698:PQL327712 QAH327698:QAH327712 QKD327698:QKD327712 QTZ327698:QTZ327712 RDV327698:RDV327712 RNR327698:RNR327712 RXN327698:RXN327712 SHJ327698:SHJ327712 SRF327698:SRF327712 TBB327698:TBB327712 TKX327698:TKX327712 TUT327698:TUT327712 UEP327698:UEP327712 UOL327698:UOL327712 UYH327698:UYH327712 VID327698:VID327712 VRZ327698:VRZ327712 WBV327698:WBV327712 WLR327698:WLR327712 WVN327698:WVN327712 AI393249:AI393263 JB393234:JB393248 SX393234:SX393248 ACT393234:ACT393248 AMP393234:AMP393248 AWL393234:AWL393248 BGH393234:BGH393248 BQD393234:BQD393248 BZZ393234:BZZ393248 CJV393234:CJV393248 CTR393234:CTR393248 DDN393234:DDN393248 DNJ393234:DNJ393248 DXF393234:DXF393248 EHB393234:EHB393248 EQX393234:EQX393248 FAT393234:FAT393248 FKP393234:FKP393248 FUL393234:FUL393248 GEH393234:GEH393248 GOD393234:GOD393248 GXZ393234:GXZ393248 HHV393234:HHV393248 HRR393234:HRR393248 IBN393234:IBN393248 ILJ393234:ILJ393248 IVF393234:IVF393248 JFB393234:JFB393248 JOX393234:JOX393248 JYT393234:JYT393248 KIP393234:KIP393248 KSL393234:KSL393248 LCH393234:LCH393248 LMD393234:LMD393248 LVZ393234:LVZ393248 MFV393234:MFV393248 MPR393234:MPR393248 MZN393234:MZN393248 NJJ393234:NJJ393248 NTF393234:NTF393248 ODB393234:ODB393248 OMX393234:OMX393248 OWT393234:OWT393248 PGP393234:PGP393248 PQL393234:PQL393248 QAH393234:QAH393248 QKD393234:QKD393248 QTZ393234:QTZ393248 RDV393234:RDV393248 RNR393234:RNR393248 RXN393234:RXN393248 SHJ393234:SHJ393248 SRF393234:SRF393248 TBB393234:TBB393248 TKX393234:TKX393248 TUT393234:TUT393248 UEP393234:UEP393248 UOL393234:UOL393248 UYH393234:UYH393248 VID393234:VID393248 VRZ393234:VRZ393248 WBV393234:WBV393248 WLR393234:WLR393248 WVN393234:WVN393248 AI458785:AI458799 JB458770:JB458784 SX458770:SX458784 ACT458770:ACT458784 AMP458770:AMP458784 AWL458770:AWL458784 BGH458770:BGH458784 BQD458770:BQD458784 BZZ458770:BZZ458784 CJV458770:CJV458784 CTR458770:CTR458784 DDN458770:DDN458784 DNJ458770:DNJ458784 DXF458770:DXF458784 EHB458770:EHB458784 EQX458770:EQX458784 FAT458770:FAT458784 FKP458770:FKP458784 FUL458770:FUL458784 GEH458770:GEH458784 GOD458770:GOD458784 GXZ458770:GXZ458784 HHV458770:HHV458784 HRR458770:HRR458784 IBN458770:IBN458784 ILJ458770:ILJ458784 IVF458770:IVF458784 JFB458770:JFB458784 JOX458770:JOX458784 JYT458770:JYT458784 KIP458770:KIP458784 KSL458770:KSL458784 LCH458770:LCH458784 LMD458770:LMD458784 LVZ458770:LVZ458784 MFV458770:MFV458784 MPR458770:MPR458784 MZN458770:MZN458784 NJJ458770:NJJ458784 NTF458770:NTF458784 ODB458770:ODB458784 OMX458770:OMX458784 OWT458770:OWT458784 PGP458770:PGP458784 PQL458770:PQL458784 QAH458770:QAH458784 QKD458770:QKD458784 QTZ458770:QTZ458784 RDV458770:RDV458784 RNR458770:RNR458784 RXN458770:RXN458784 SHJ458770:SHJ458784 SRF458770:SRF458784 TBB458770:TBB458784 TKX458770:TKX458784 TUT458770:TUT458784 UEP458770:UEP458784 UOL458770:UOL458784 UYH458770:UYH458784 VID458770:VID458784 VRZ458770:VRZ458784 WBV458770:WBV458784 WLR458770:WLR458784 WVN458770:WVN458784 AI524321:AI524335 JB524306:JB524320 SX524306:SX524320 ACT524306:ACT524320 AMP524306:AMP524320 AWL524306:AWL524320 BGH524306:BGH524320 BQD524306:BQD524320 BZZ524306:BZZ524320 CJV524306:CJV524320 CTR524306:CTR524320 DDN524306:DDN524320 DNJ524306:DNJ524320 DXF524306:DXF524320 EHB524306:EHB524320 EQX524306:EQX524320 FAT524306:FAT524320 FKP524306:FKP524320 FUL524306:FUL524320 GEH524306:GEH524320 GOD524306:GOD524320 GXZ524306:GXZ524320 HHV524306:HHV524320 HRR524306:HRR524320 IBN524306:IBN524320 ILJ524306:ILJ524320 IVF524306:IVF524320 JFB524306:JFB524320 JOX524306:JOX524320 JYT524306:JYT524320 KIP524306:KIP524320 KSL524306:KSL524320 LCH524306:LCH524320 LMD524306:LMD524320 LVZ524306:LVZ524320 MFV524306:MFV524320 MPR524306:MPR524320 MZN524306:MZN524320 NJJ524306:NJJ524320 NTF524306:NTF524320 ODB524306:ODB524320 OMX524306:OMX524320 OWT524306:OWT524320 PGP524306:PGP524320 PQL524306:PQL524320 QAH524306:QAH524320 QKD524306:QKD524320 QTZ524306:QTZ524320 RDV524306:RDV524320 RNR524306:RNR524320 RXN524306:RXN524320 SHJ524306:SHJ524320 SRF524306:SRF524320 TBB524306:TBB524320 TKX524306:TKX524320 TUT524306:TUT524320 UEP524306:UEP524320 UOL524306:UOL524320 UYH524306:UYH524320 VID524306:VID524320 VRZ524306:VRZ524320 WBV524306:WBV524320 WLR524306:WLR524320 WVN524306:WVN524320 AI589857:AI589871 JB589842:JB589856 SX589842:SX589856 ACT589842:ACT589856 AMP589842:AMP589856 AWL589842:AWL589856 BGH589842:BGH589856 BQD589842:BQD589856 BZZ589842:BZZ589856 CJV589842:CJV589856 CTR589842:CTR589856 DDN589842:DDN589856 DNJ589842:DNJ589856 DXF589842:DXF589856 EHB589842:EHB589856 EQX589842:EQX589856 FAT589842:FAT589856 FKP589842:FKP589856 FUL589842:FUL589856 GEH589842:GEH589856 GOD589842:GOD589856 GXZ589842:GXZ589856 HHV589842:HHV589856 HRR589842:HRR589856 IBN589842:IBN589856 ILJ589842:ILJ589856 IVF589842:IVF589856 JFB589842:JFB589856 JOX589842:JOX589856 JYT589842:JYT589856 KIP589842:KIP589856 KSL589842:KSL589856 LCH589842:LCH589856 LMD589842:LMD589856 LVZ589842:LVZ589856 MFV589842:MFV589856 MPR589842:MPR589856 MZN589842:MZN589856 NJJ589842:NJJ589856 NTF589842:NTF589856 ODB589842:ODB589856 OMX589842:OMX589856 OWT589842:OWT589856 PGP589842:PGP589856 PQL589842:PQL589856 QAH589842:QAH589856 QKD589842:QKD589856 QTZ589842:QTZ589856 RDV589842:RDV589856 RNR589842:RNR589856 RXN589842:RXN589856 SHJ589842:SHJ589856 SRF589842:SRF589856 TBB589842:TBB589856 TKX589842:TKX589856 TUT589842:TUT589856 UEP589842:UEP589856 UOL589842:UOL589856 UYH589842:UYH589856 VID589842:VID589856 VRZ589842:VRZ589856 WBV589842:WBV589856 WLR589842:WLR589856 WVN589842:WVN589856 AI655393:AI655407 JB655378:JB655392 SX655378:SX655392 ACT655378:ACT655392 AMP655378:AMP655392 AWL655378:AWL655392 BGH655378:BGH655392 BQD655378:BQD655392 BZZ655378:BZZ655392 CJV655378:CJV655392 CTR655378:CTR655392 DDN655378:DDN655392 DNJ655378:DNJ655392 DXF655378:DXF655392 EHB655378:EHB655392 EQX655378:EQX655392 FAT655378:FAT655392 FKP655378:FKP655392 FUL655378:FUL655392 GEH655378:GEH655392 GOD655378:GOD655392 GXZ655378:GXZ655392 HHV655378:HHV655392 HRR655378:HRR655392 IBN655378:IBN655392 ILJ655378:ILJ655392 IVF655378:IVF655392 JFB655378:JFB655392 JOX655378:JOX655392 JYT655378:JYT655392 KIP655378:KIP655392 KSL655378:KSL655392 LCH655378:LCH655392 LMD655378:LMD655392 LVZ655378:LVZ655392 MFV655378:MFV655392 MPR655378:MPR655392 MZN655378:MZN655392 NJJ655378:NJJ655392 NTF655378:NTF655392 ODB655378:ODB655392 OMX655378:OMX655392 OWT655378:OWT655392 PGP655378:PGP655392 PQL655378:PQL655392 QAH655378:QAH655392 QKD655378:QKD655392 QTZ655378:QTZ655392 RDV655378:RDV655392 RNR655378:RNR655392 RXN655378:RXN655392 SHJ655378:SHJ655392 SRF655378:SRF655392 TBB655378:TBB655392 TKX655378:TKX655392 TUT655378:TUT655392 UEP655378:UEP655392 UOL655378:UOL655392 UYH655378:UYH655392 VID655378:VID655392 VRZ655378:VRZ655392 WBV655378:WBV655392 WLR655378:WLR655392 WVN655378:WVN655392 AI720929:AI720943 JB720914:JB720928 SX720914:SX720928 ACT720914:ACT720928 AMP720914:AMP720928 AWL720914:AWL720928 BGH720914:BGH720928 BQD720914:BQD720928 BZZ720914:BZZ720928 CJV720914:CJV720928 CTR720914:CTR720928 DDN720914:DDN720928 DNJ720914:DNJ720928 DXF720914:DXF720928 EHB720914:EHB720928 EQX720914:EQX720928 FAT720914:FAT720928 FKP720914:FKP720928 FUL720914:FUL720928 GEH720914:GEH720928 GOD720914:GOD720928 GXZ720914:GXZ720928 HHV720914:HHV720928 HRR720914:HRR720928 IBN720914:IBN720928 ILJ720914:ILJ720928 IVF720914:IVF720928 JFB720914:JFB720928 JOX720914:JOX720928 JYT720914:JYT720928 KIP720914:KIP720928 KSL720914:KSL720928 LCH720914:LCH720928 LMD720914:LMD720928 LVZ720914:LVZ720928 MFV720914:MFV720928 MPR720914:MPR720928 MZN720914:MZN720928 NJJ720914:NJJ720928 NTF720914:NTF720928 ODB720914:ODB720928 OMX720914:OMX720928 OWT720914:OWT720928 PGP720914:PGP720928 PQL720914:PQL720928 QAH720914:QAH720928 QKD720914:QKD720928 QTZ720914:QTZ720928 RDV720914:RDV720928 RNR720914:RNR720928 RXN720914:RXN720928 SHJ720914:SHJ720928 SRF720914:SRF720928 TBB720914:TBB720928 TKX720914:TKX720928 TUT720914:TUT720928 UEP720914:UEP720928 UOL720914:UOL720928 UYH720914:UYH720928 VID720914:VID720928 VRZ720914:VRZ720928 WBV720914:WBV720928 WLR720914:WLR720928 WVN720914:WVN720928 AI786465:AI786479 JB786450:JB786464 SX786450:SX786464 ACT786450:ACT786464 AMP786450:AMP786464 AWL786450:AWL786464 BGH786450:BGH786464 BQD786450:BQD786464 BZZ786450:BZZ786464 CJV786450:CJV786464 CTR786450:CTR786464 DDN786450:DDN786464 DNJ786450:DNJ786464 DXF786450:DXF786464 EHB786450:EHB786464 EQX786450:EQX786464 FAT786450:FAT786464 FKP786450:FKP786464 FUL786450:FUL786464 GEH786450:GEH786464 GOD786450:GOD786464 GXZ786450:GXZ786464 HHV786450:HHV786464 HRR786450:HRR786464 IBN786450:IBN786464 ILJ786450:ILJ786464 IVF786450:IVF786464 JFB786450:JFB786464 JOX786450:JOX786464 JYT786450:JYT786464 KIP786450:KIP786464 KSL786450:KSL786464 LCH786450:LCH786464 LMD786450:LMD786464 LVZ786450:LVZ786464 MFV786450:MFV786464 MPR786450:MPR786464 MZN786450:MZN786464 NJJ786450:NJJ786464 NTF786450:NTF786464 ODB786450:ODB786464 OMX786450:OMX786464 OWT786450:OWT786464 PGP786450:PGP786464 PQL786450:PQL786464 QAH786450:QAH786464 QKD786450:QKD786464 QTZ786450:QTZ786464 RDV786450:RDV786464 RNR786450:RNR786464 RXN786450:RXN786464 SHJ786450:SHJ786464 SRF786450:SRF786464 TBB786450:TBB786464 TKX786450:TKX786464 TUT786450:TUT786464 UEP786450:UEP786464 UOL786450:UOL786464 UYH786450:UYH786464 VID786450:VID786464 VRZ786450:VRZ786464 WBV786450:WBV786464 WLR786450:WLR786464 WVN786450:WVN786464 AI852001:AI852015 JB851986:JB852000 SX851986:SX852000 ACT851986:ACT852000 AMP851986:AMP852000 AWL851986:AWL852000 BGH851986:BGH852000 BQD851986:BQD852000 BZZ851986:BZZ852000 CJV851986:CJV852000 CTR851986:CTR852000 DDN851986:DDN852000 DNJ851986:DNJ852000 DXF851986:DXF852000 EHB851986:EHB852000 EQX851986:EQX852000 FAT851986:FAT852000 FKP851986:FKP852000 FUL851986:FUL852000 GEH851986:GEH852000 GOD851986:GOD852000 GXZ851986:GXZ852000 HHV851986:HHV852000 HRR851986:HRR852000 IBN851986:IBN852000 ILJ851986:ILJ852000 IVF851986:IVF852000 JFB851986:JFB852000 JOX851986:JOX852000 JYT851986:JYT852000 KIP851986:KIP852000 KSL851986:KSL852000 LCH851986:LCH852000 LMD851986:LMD852000 LVZ851986:LVZ852000 MFV851986:MFV852000 MPR851986:MPR852000 MZN851986:MZN852000 NJJ851986:NJJ852000 NTF851986:NTF852000 ODB851986:ODB852000 OMX851986:OMX852000 OWT851986:OWT852000 PGP851986:PGP852000 PQL851986:PQL852000 QAH851986:QAH852000 QKD851986:QKD852000 QTZ851986:QTZ852000 RDV851986:RDV852000 RNR851986:RNR852000 RXN851986:RXN852000 SHJ851986:SHJ852000 SRF851986:SRF852000 TBB851986:TBB852000 TKX851986:TKX852000 TUT851986:TUT852000 UEP851986:UEP852000 UOL851986:UOL852000 UYH851986:UYH852000 VID851986:VID852000 VRZ851986:VRZ852000 WBV851986:WBV852000 WLR851986:WLR852000 WVN851986:WVN852000 AI917537:AI917551 JB917522:JB917536 SX917522:SX917536 ACT917522:ACT917536 AMP917522:AMP917536 AWL917522:AWL917536 BGH917522:BGH917536 BQD917522:BQD917536 BZZ917522:BZZ917536 CJV917522:CJV917536 CTR917522:CTR917536 DDN917522:DDN917536 DNJ917522:DNJ917536 DXF917522:DXF917536 EHB917522:EHB917536 EQX917522:EQX917536 FAT917522:FAT917536 FKP917522:FKP917536 FUL917522:FUL917536 GEH917522:GEH917536 GOD917522:GOD917536 GXZ917522:GXZ917536 HHV917522:HHV917536 HRR917522:HRR917536 IBN917522:IBN917536 ILJ917522:ILJ917536 IVF917522:IVF917536 JFB917522:JFB917536 JOX917522:JOX917536 JYT917522:JYT917536 KIP917522:KIP917536 KSL917522:KSL917536 LCH917522:LCH917536 LMD917522:LMD917536 LVZ917522:LVZ917536 MFV917522:MFV917536 MPR917522:MPR917536 MZN917522:MZN917536 NJJ917522:NJJ917536 NTF917522:NTF917536 ODB917522:ODB917536 OMX917522:OMX917536 OWT917522:OWT917536 PGP917522:PGP917536 PQL917522:PQL917536 QAH917522:QAH917536 QKD917522:QKD917536 QTZ917522:QTZ917536 RDV917522:RDV917536 RNR917522:RNR917536 RXN917522:RXN917536 SHJ917522:SHJ917536 SRF917522:SRF917536 TBB917522:TBB917536 TKX917522:TKX917536 TUT917522:TUT917536 UEP917522:UEP917536 UOL917522:UOL917536 UYH917522:UYH917536 VID917522:VID917536 VRZ917522:VRZ917536 WBV917522:WBV917536 WLR917522:WLR917536 WVN917522:WVN917536 AI983073:AI983087 JB983058:JB983072 SX983058:SX983072 ACT983058:ACT983072 AMP983058:AMP983072 AWL983058:AWL983072 BGH983058:BGH983072 BQD983058:BQD983072 BZZ983058:BZZ983072 CJV983058:CJV983072 CTR983058:CTR983072 DDN983058:DDN983072 DNJ983058:DNJ983072 DXF983058:DXF983072 EHB983058:EHB983072 EQX983058:EQX983072 FAT983058:FAT983072 FKP983058:FKP983072 FUL983058:FUL983072 GEH983058:GEH983072 GOD983058:GOD983072 GXZ983058:GXZ983072 HHV983058:HHV983072 HRR983058:HRR983072 IBN983058:IBN983072 ILJ983058:ILJ983072 IVF983058:IVF983072 JFB983058:JFB983072 JOX983058:JOX983072 JYT983058:JYT983072 KIP983058:KIP983072 KSL983058:KSL983072 LCH983058:LCH983072 LMD983058:LMD983072 LVZ983058:LVZ983072 MFV983058:MFV983072 MPR983058:MPR983072 MZN983058:MZN983072 NJJ983058:NJJ983072 NTF983058:NTF983072 ODB983058:ODB983072 OMX983058:OMX983072 OWT983058:OWT983072 PGP983058:PGP983072 PQL983058:PQL983072 QAH983058:QAH983072 QKD983058:QKD983072 QTZ983058:QTZ983072 RDV983058:RDV983072 RNR983058:RNR983072 RXN983058:RXN983072 SHJ983058:SHJ983072 SRF983058:SRF983072 TBB983058:TBB983072 TKX983058:TKX983072 TUT983058:TUT983072 UEP983058:UEP983072 UOL983058:UOL983072 UYH983058:UYH983072 VID983058:VID983072 VRZ983058:VRZ983072 WBV983058:WBV983072 WLR983058:WLR983072 WVN983058:WVN983072 SW43 WUK19:WUL23 JA43 HY19:HZ23 RU19:RV23 ABQ19:ABR23 ALM19:ALN23 AVI19:AVJ23 BFE19:BFF23 BPA19:BPB23 BYW19:BYX23 CIS19:CIT23 CSO19:CSP23 DCK19:DCL23 DMG19:DMH23 DWC19:DWD23 EFY19:EFZ23 EPU19:EPV23 EZQ19:EZR23 FJM19:FJN23 FTI19:FTJ23 GDE19:GDF23 GNA19:GNB23 GWW19:GWX23 HGS19:HGT23 HQO19:HQP23 IAK19:IAL23 IKG19:IKH23 IUC19:IUD23 JDY19:JDZ23 JNU19:JNV23 JXQ19:JXR23 KHM19:KHN23 KRI19:KRJ23 LBE19:LBF23 LLA19:LLB23 LUW19:LUX23 MES19:MET23 MOO19:MOP23 MYK19:MYL23 NIG19:NIH23 NSC19:NSD23 OBY19:OBZ23 OLU19:OLV23 OVQ19:OVR23 PFM19:PFN23 PPI19:PPJ23 PZE19:PZF23 QJA19:QJB23 QSW19:QSX23 RCS19:RCT23 RMO19:RMP23 RWK19:RWL23 SGG19:SGH23 SQC19:SQD23 SZY19:SZZ23 TJU19:TJV23 TTQ19:TTR23 UDM19:UDN23 UNI19:UNJ23 UXE19:UXF23 VHA19:VHB23 VQW19:VQX23 WAS19:WAT23 AH59:AH63 WVM43 WLQ43 WBU43 VRY43 VIC43 UYG43 UOK43 UEO43 TUS43 TKW43 TBA43 SRE43 SHI43 RXM43 RNQ43 RDU43 QTY43 QKC43 QAG43 PQK43 PGO43 OWS43 OMW43 ODA43 NTE43 NJI43 MZM43 MPQ43 MFU43 LVY43 LMC43 LCG43 KSK43 KIO43 JYS43 JOW43 JFA43 IVE43 ILI43 IBM43 HRQ43 HHU43 GXY43 GOC43 GEG43 FUK43 FKO43 FAS43 EQW43 EHA43 DXE43 DNI43 DDM43 CTQ43 CJU43 BZY43 BQC43 BGG43 SW5:SX9 WWP12:WWP16 WMT12:WMT16 WCX12:WCX16 VTB12:VTB16 VJF12:VJF16 UZJ12:UZJ16 UPN12:UPN16 UFR12:UFR16 TVV12:TVV16 TLZ12:TLZ16 TCD12:TCD16 SSH12:SSH16 SIL12:SIL16 RYP12:RYP16 ROT12:ROT16 REX12:REX16 QVB12:QVB16 QLF12:QLF16 QBJ12:QBJ16 PRN12:PRN16 PHR12:PHR16 OXV12:OXV16 ONZ12:ONZ16 OED12:OED16 NUH12:NUH16 NKL12:NKL16 NAP12:NAP16 MQT12:MQT16 MGX12:MGX16 LXB12:LXB16 LNF12:LNF16 LDJ12:LDJ16 KTN12:KTN16 KJR12:KJR16 JZV12:JZV16 JPZ12:JPZ16 JGD12:JGD16 IWH12:IWH16 IML12:IML16 ICP12:ICP16 HST12:HST16 HIX12:HIX16 GZB12:GZB16 GPF12:GPF16 GFJ12:GFJ16 FVN12:FVN16 FLR12:FLR16 FBV12:FBV16 ERZ12:ERZ16 EID12:EID16 DYH12:DYH16 DOL12:DOL16 DEP12:DEP16 CUT12:CUT16 CKX12:CKX16 CBB12:CBB16 BRF12:BRF16 BHJ12:BHJ16 AXN12:AXN16 ANR12:ANR16 ADV12:ADV16 TZ12:TZ16 KD12:KD16 AI17:AI18 AI59:AI62 AH24 AH11:AH19 AH22:AI23 WVM81 JA81 SW81 ACS81 AMO81 AWK81 BGG81 BQC81 BZY81 CJU81 CTQ81 DDM81 DNI81 DXE81 EHA81 EQW81 FAS81 FKO81 FUK81 GEG81 GOC81 GXY81 HHU81 HRQ81 IBM81 ILI81 IVE81 JFA81 JOW81 JYS81 KIO81 KSK81 LCG81 LMC81 LVY81 MFU81 MPQ81 MZM81 NJI81 NTE81 ODA81 OMW81 OWS81 PGO81 PQK81 QAG81 QKC81 QTY81 RDU81 RNQ81 RXM81 SHI81 SRE81 TBA81 TKW81 TUS81 UEO81 UOK81 UYG81 VIC81 VRY81 WBU81 AI47:AI52 AH47:AH53 AH67:AI83 BGG55:BGH60 BQC55:BQD60 BZY55:BZZ60 CJU55:CJV60 CTQ55:CTR60 DDM55:DDN60 DNI55:DNJ60 DXE55:DXF60 EHA55:EHB60 EQW55:EQX60 FAS55:FAT60 FKO55:FKP60 FUK55:FUL60 GEG55:GEH60 GOC55:GOD60 GXY55:GXZ60 HHU55:HHV60 HRQ55:HRR60 IBM55:IBN60 ILI55:ILJ60 IVE55:IVF60 JFA55:JFB60 JOW55:JOX60 JYS55:JYT60 KIO55:KIP60 KSK55:KSL60 LCG55:LCH60 LMC55:LMD60 LVY55:LVZ60 MFU55:MFV60 MPQ55:MPR60 MZM55:MZN60 NJI55:NJJ60 NTE55:NTF60 ODA55:ODB60 OMW55:OMX60 OWS55:OWT60 PGO55:PGP60 PQK55:PQL60 QAG55:QAH60 QKC55:QKD60 QTY55:QTZ60 RDU55:RDV60 RNQ55:RNR60 RXM55:RXN60 SHI55:SHJ60 SRE55:SRF60 TBA55:TBB60 TKW55:TKX60 TUS55:TUT60 UEO55:UEP60 UOK55:UOL60 UYG55:UYH60 VIC55:VID60 VRY55:VRZ60 WBU55:WBV60 WLQ55:WLR60 WVM55:WVN60 AMO55:AMP60 JA55:JB60 SW55:SX60 ACS55:ACT60 AWK55:AWL60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N54"/>
  <sheetViews>
    <sheetView topLeftCell="A12" zoomScaleNormal="100" workbookViewId="0">
      <selection activeCell="H17" sqref="H17:AJ18"/>
    </sheetView>
  </sheetViews>
  <sheetFormatPr defaultColWidth="2.375" defaultRowHeight="13.5" customHeight="1"/>
  <cols>
    <col min="1" max="16384" width="2.375" style="288"/>
  </cols>
  <sheetData>
    <row r="1" spans="1:40" ht="12.75" customHeight="1">
      <c r="A1" s="3387" t="s">
        <v>944</v>
      </c>
      <c r="B1" s="3388"/>
      <c r="C1" s="3388"/>
      <c r="D1" s="3388"/>
      <c r="E1" s="3388"/>
      <c r="F1" s="3388"/>
      <c r="G1" s="3388"/>
      <c r="H1" s="3388"/>
      <c r="I1" s="3388"/>
      <c r="J1" s="3388"/>
      <c r="K1" s="3388"/>
      <c r="L1" s="3388"/>
      <c r="M1" s="3388"/>
      <c r="N1" s="3388"/>
      <c r="O1" s="3388"/>
      <c r="P1" s="3388"/>
      <c r="Q1" s="3388"/>
      <c r="R1" s="3388"/>
      <c r="S1" s="3388"/>
      <c r="T1" s="3388"/>
      <c r="U1" s="3388"/>
      <c r="V1" s="3388"/>
      <c r="W1" s="3388"/>
      <c r="X1" s="3388"/>
      <c r="Y1" s="3388"/>
      <c r="Z1" s="3388"/>
      <c r="AA1" s="3388"/>
      <c r="AB1" s="3388"/>
      <c r="AC1" s="3388"/>
      <c r="AD1" s="3388"/>
      <c r="AE1" s="3388"/>
      <c r="AF1" s="3388"/>
      <c r="AG1" s="3388"/>
      <c r="AH1" s="3388"/>
      <c r="AI1" s="3388"/>
      <c r="AJ1" s="3388"/>
    </row>
    <row r="2" spans="1:40" ht="10.5" customHeight="1">
      <c r="A2" s="3388"/>
      <c r="B2" s="3388"/>
      <c r="C2" s="3388"/>
      <c r="D2" s="3388"/>
      <c r="E2" s="3388"/>
      <c r="F2" s="3388"/>
      <c r="G2" s="3388"/>
      <c r="H2" s="3388"/>
      <c r="I2" s="3388"/>
      <c r="J2" s="3388"/>
      <c r="K2" s="3388"/>
      <c r="L2" s="3388"/>
      <c r="M2" s="3388"/>
      <c r="N2" s="3388"/>
      <c r="O2" s="3388"/>
      <c r="P2" s="3388"/>
      <c r="Q2" s="3388"/>
      <c r="R2" s="3388"/>
      <c r="S2" s="3388"/>
      <c r="T2" s="3388"/>
      <c r="U2" s="3388"/>
      <c r="V2" s="3388"/>
      <c r="W2" s="3388"/>
      <c r="X2" s="3388"/>
      <c r="Y2" s="3388"/>
      <c r="Z2" s="3388"/>
      <c r="AA2" s="3388"/>
      <c r="AB2" s="3388"/>
      <c r="AC2" s="3388"/>
      <c r="AD2" s="3388"/>
      <c r="AE2" s="3388"/>
      <c r="AF2" s="3388"/>
      <c r="AG2" s="3388"/>
      <c r="AH2" s="3388"/>
      <c r="AI2" s="3388"/>
      <c r="AJ2" s="3388"/>
    </row>
    <row r="3" spans="1:40" ht="17.25" customHeight="1">
      <c r="B3" s="1461" t="s">
        <v>704</v>
      </c>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1461"/>
      <c r="AG3" s="1461"/>
      <c r="AH3" s="1461"/>
      <c r="AI3" s="1461"/>
      <c r="AJ3" s="1461"/>
    </row>
    <row r="4" spans="1:40" ht="21" customHeight="1">
      <c r="B4" s="1461"/>
      <c r="C4" s="1461"/>
      <c r="D4" s="1461"/>
      <c r="E4" s="1461"/>
      <c r="F4" s="1461"/>
      <c r="G4" s="1461"/>
      <c r="H4" s="1461"/>
      <c r="I4" s="1461"/>
      <c r="J4" s="1461"/>
      <c r="K4" s="1461"/>
      <c r="L4" s="1461"/>
      <c r="M4" s="1461"/>
      <c r="N4" s="1461"/>
      <c r="O4" s="1461"/>
      <c r="P4" s="1461"/>
      <c r="Q4" s="1461"/>
      <c r="R4" s="1461"/>
      <c r="S4" s="1461"/>
      <c r="T4" s="1461"/>
      <c r="U4" s="1461"/>
      <c r="V4" s="1461"/>
      <c r="W4" s="1461"/>
      <c r="X4" s="1461"/>
      <c r="Y4" s="1461"/>
      <c r="Z4" s="1461"/>
      <c r="AA4" s="1461"/>
      <c r="AB4" s="1461"/>
      <c r="AC4" s="1461"/>
      <c r="AD4" s="1461"/>
      <c r="AE4" s="1461"/>
      <c r="AF4" s="1461"/>
      <c r="AG4" s="1461"/>
      <c r="AH4" s="1461"/>
      <c r="AI4" s="1461"/>
      <c r="AJ4" s="1461"/>
    </row>
    <row r="5" spans="1:40" ht="12.75" customHeight="1">
      <c r="E5" s="218"/>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8"/>
    </row>
    <row r="6" spans="1:40" ht="12.75" customHeight="1">
      <c r="B6" s="850" t="s">
        <v>94</v>
      </c>
      <c r="C6" s="850"/>
      <c r="D6" s="850"/>
      <c r="E6" s="850"/>
      <c r="F6" s="850"/>
      <c r="G6" s="850"/>
      <c r="H6" s="850"/>
      <c r="I6" s="850"/>
      <c r="J6" s="850"/>
      <c r="K6" s="850"/>
      <c r="L6" s="850"/>
      <c r="M6" s="850"/>
      <c r="N6" s="850"/>
      <c r="O6" s="850"/>
      <c r="P6" s="850"/>
      <c r="Q6" s="850"/>
      <c r="R6" s="850"/>
      <c r="S6" s="850"/>
      <c r="T6" s="850"/>
      <c r="U6" s="850"/>
      <c r="V6" s="850"/>
      <c r="W6" s="850"/>
      <c r="X6" s="850"/>
      <c r="Y6" s="37"/>
      <c r="Z6" s="37"/>
      <c r="AA6" s="37"/>
      <c r="AB6" s="37"/>
      <c r="AC6" s="37"/>
      <c r="AD6" s="37"/>
      <c r="AE6" s="37"/>
      <c r="AF6" s="37"/>
      <c r="AG6" s="37"/>
      <c r="AH6" s="37"/>
      <c r="AI6" s="37"/>
      <c r="AJ6" s="37"/>
      <c r="AK6" s="37"/>
      <c r="AL6" s="37"/>
      <c r="AM6" s="37"/>
      <c r="AN6" s="37"/>
    </row>
    <row r="7" spans="1:40" ht="12.75" customHeight="1">
      <c r="B7" s="850"/>
      <c r="C7" s="850"/>
      <c r="D7" s="850"/>
      <c r="E7" s="850"/>
      <c r="F7" s="850"/>
      <c r="G7" s="850"/>
      <c r="H7" s="850"/>
      <c r="I7" s="850"/>
      <c r="J7" s="850"/>
      <c r="K7" s="850"/>
      <c r="L7" s="850"/>
      <c r="M7" s="850"/>
      <c r="N7" s="850"/>
      <c r="O7" s="850"/>
      <c r="P7" s="850"/>
      <c r="Q7" s="850"/>
      <c r="R7" s="850"/>
      <c r="S7" s="850"/>
      <c r="T7" s="850"/>
      <c r="U7" s="850"/>
      <c r="V7" s="850"/>
      <c r="W7" s="850"/>
      <c r="X7" s="850"/>
      <c r="Y7" s="37"/>
      <c r="Z7" s="37"/>
      <c r="AA7" s="37"/>
      <c r="AB7" s="37"/>
      <c r="AC7" s="37"/>
      <c r="AD7" s="37"/>
      <c r="AE7" s="37"/>
      <c r="AF7" s="37"/>
      <c r="AG7" s="37"/>
      <c r="AH7" s="37"/>
      <c r="AI7" s="37"/>
      <c r="AJ7" s="37"/>
      <c r="AK7" s="37"/>
      <c r="AL7" s="37"/>
      <c r="AM7" s="37"/>
      <c r="AN7" s="37"/>
    </row>
    <row r="8" spans="1:40" ht="12.75" customHeight="1">
      <c r="B8" s="297"/>
      <c r="C8" s="297"/>
      <c r="D8" s="850" t="s">
        <v>95</v>
      </c>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0"/>
      <c r="AH8" s="850"/>
      <c r="AI8" s="850"/>
      <c r="AJ8" s="850"/>
      <c r="AK8" s="37"/>
      <c r="AL8" s="37"/>
      <c r="AM8" s="37"/>
      <c r="AN8" s="37"/>
    </row>
    <row r="9" spans="1:40" ht="12.75" customHeight="1" thickBot="1">
      <c r="B9" s="297"/>
      <c r="C9" s="297"/>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37"/>
      <c r="AL9" s="37"/>
      <c r="AM9" s="37"/>
      <c r="AN9" s="37"/>
    </row>
    <row r="10" spans="1:40" ht="12.75" customHeight="1">
      <c r="B10" s="854"/>
      <c r="C10" s="856"/>
      <c r="D10" s="821" t="s">
        <v>96</v>
      </c>
      <c r="E10" s="821"/>
      <c r="F10" s="850" t="s">
        <v>700</v>
      </c>
      <c r="G10" s="850"/>
      <c r="H10" s="850"/>
      <c r="I10" s="850"/>
      <c r="J10" s="850"/>
      <c r="K10" s="850"/>
      <c r="L10" s="850"/>
      <c r="M10" s="850"/>
      <c r="N10" s="850"/>
      <c r="O10" s="850"/>
      <c r="P10" s="850"/>
      <c r="Q10" s="850"/>
      <c r="R10" s="850"/>
      <c r="S10" s="850"/>
      <c r="T10" s="850"/>
      <c r="U10" s="850"/>
      <c r="V10" s="850"/>
      <c r="W10" s="850"/>
      <c r="X10" s="850"/>
      <c r="Y10" s="850"/>
      <c r="Z10" s="850"/>
      <c r="AA10" s="850"/>
      <c r="AB10" s="850"/>
      <c r="AC10" s="850"/>
      <c r="AD10" s="850"/>
      <c r="AE10" s="850"/>
      <c r="AF10" s="850"/>
      <c r="AG10" s="850"/>
      <c r="AH10" s="850"/>
      <c r="AI10" s="850"/>
      <c r="AJ10" s="850"/>
      <c r="AK10" s="37"/>
      <c r="AL10" s="37"/>
      <c r="AM10" s="37"/>
      <c r="AN10" s="37"/>
    </row>
    <row r="11" spans="1:40" ht="12.75" customHeight="1" thickBot="1">
      <c r="B11" s="860"/>
      <c r="C11" s="862"/>
      <c r="D11" s="821"/>
      <c r="E11" s="821"/>
      <c r="F11" s="850"/>
      <c r="G11" s="850"/>
      <c r="H11" s="850"/>
      <c r="I11" s="850"/>
      <c r="J11" s="850"/>
      <c r="K11" s="850"/>
      <c r="L11" s="850"/>
      <c r="M11" s="850"/>
      <c r="N11" s="850"/>
      <c r="O11" s="850"/>
      <c r="P11" s="850"/>
      <c r="Q11" s="850"/>
      <c r="R11" s="850"/>
      <c r="S11" s="850"/>
      <c r="T11" s="850"/>
      <c r="U11" s="850"/>
      <c r="V11" s="850"/>
      <c r="W11" s="850"/>
      <c r="X11" s="850"/>
      <c r="Y11" s="850"/>
      <c r="Z11" s="850"/>
      <c r="AA11" s="850"/>
      <c r="AB11" s="850"/>
      <c r="AC11" s="850"/>
      <c r="AD11" s="850"/>
      <c r="AE11" s="850"/>
      <c r="AF11" s="850"/>
      <c r="AG11" s="850"/>
      <c r="AH11" s="850"/>
      <c r="AI11" s="850"/>
      <c r="AJ11" s="850"/>
      <c r="AK11" s="37"/>
      <c r="AL11" s="37"/>
      <c r="AM11" s="37"/>
      <c r="AN11" s="37"/>
    </row>
    <row r="12" spans="1:40" ht="12.75" customHeight="1">
      <c r="B12" s="854"/>
      <c r="C12" s="856"/>
      <c r="D12" s="821" t="s">
        <v>97</v>
      </c>
      <c r="E12" s="821"/>
      <c r="F12" s="850" t="s">
        <v>701</v>
      </c>
      <c r="G12" s="850"/>
      <c r="H12" s="850"/>
      <c r="I12" s="850"/>
      <c r="J12" s="850"/>
      <c r="K12" s="850"/>
      <c r="L12" s="850"/>
      <c r="M12" s="850"/>
      <c r="N12" s="850"/>
      <c r="O12" s="850"/>
      <c r="P12" s="850"/>
      <c r="Q12" s="850"/>
      <c r="R12" s="850"/>
      <c r="S12" s="850"/>
      <c r="T12" s="850"/>
      <c r="U12" s="850"/>
      <c r="V12" s="850"/>
      <c r="W12" s="850"/>
      <c r="X12" s="850"/>
      <c r="Y12" s="850"/>
      <c r="Z12" s="850"/>
      <c r="AA12" s="850"/>
      <c r="AB12" s="850"/>
      <c r="AC12" s="850"/>
      <c r="AD12" s="850"/>
      <c r="AE12" s="850"/>
      <c r="AF12" s="850"/>
      <c r="AG12" s="850"/>
      <c r="AH12" s="850"/>
      <c r="AI12" s="850"/>
      <c r="AJ12" s="850"/>
      <c r="AK12" s="37"/>
      <c r="AL12" s="37"/>
      <c r="AM12" s="37"/>
      <c r="AN12" s="37"/>
    </row>
    <row r="13" spans="1:40" ht="12.75" customHeight="1" thickBot="1">
      <c r="B13" s="860"/>
      <c r="C13" s="862"/>
      <c r="D13" s="821"/>
      <c r="E13" s="821"/>
      <c r="F13" s="850"/>
      <c r="G13" s="850"/>
      <c r="H13" s="850"/>
      <c r="I13" s="850"/>
      <c r="J13" s="850"/>
      <c r="K13" s="850"/>
      <c r="L13" s="850"/>
      <c r="M13" s="850"/>
      <c r="N13" s="850"/>
      <c r="O13" s="850"/>
      <c r="P13" s="850"/>
      <c r="Q13" s="850"/>
      <c r="R13" s="850"/>
      <c r="S13" s="850"/>
      <c r="T13" s="850"/>
      <c r="U13" s="850"/>
      <c r="V13" s="850"/>
      <c r="W13" s="850"/>
      <c r="X13" s="850"/>
      <c r="Y13" s="850"/>
      <c r="Z13" s="850"/>
      <c r="AA13" s="850"/>
      <c r="AB13" s="850"/>
      <c r="AC13" s="850"/>
      <c r="AD13" s="850"/>
      <c r="AE13" s="850"/>
      <c r="AF13" s="850"/>
      <c r="AG13" s="850"/>
      <c r="AH13" s="850"/>
      <c r="AI13" s="850"/>
      <c r="AJ13" s="850"/>
      <c r="AK13" s="37"/>
      <c r="AL13" s="37"/>
      <c r="AM13" s="37"/>
      <c r="AN13" s="37"/>
    </row>
    <row r="14" spans="1:40" ht="12.75" customHeight="1">
      <c r="B14" s="854"/>
      <c r="C14" s="856"/>
      <c r="D14" s="821" t="s">
        <v>98</v>
      </c>
      <c r="E14" s="821"/>
      <c r="F14" s="850" t="s">
        <v>262</v>
      </c>
      <c r="G14" s="850"/>
      <c r="H14" s="850"/>
      <c r="I14" s="850"/>
      <c r="J14" s="850"/>
      <c r="K14" s="850"/>
      <c r="L14" s="850"/>
      <c r="M14" s="850"/>
      <c r="N14" s="850"/>
      <c r="O14" s="850"/>
      <c r="P14" s="850"/>
      <c r="Q14" s="850"/>
      <c r="R14" s="850"/>
      <c r="S14" s="850"/>
      <c r="T14" s="850"/>
      <c r="U14" s="850"/>
      <c r="V14" s="850"/>
      <c r="W14" s="850"/>
      <c r="X14" s="850"/>
      <c r="Y14" s="850"/>
      <c r="Z14" s="850"/>
      <c r="AA14" s="850"/>
      <c r="AB14" s="850"/>
      <c r="AC14" s="850"/>
      <c r="AD14" s="850"/>
      <c r="AE14" s="850"/>
      <c r="AF14" s="850"/>
      <c r="AG14" s="850"/>
      <c r="AH14" s="850"/>
      <c r="AI14" s="850"/>
      <c r="AJ14" s="850"/>
      <c r="AK14" s="37"/>
      <c r="AL14" s="37"/>
      <c r="AM14" s="37"/>
      <c r="AN14" s="37"/>
    </row>
    <row r="15" spans="1:40" ht="12.75" customHeight="1" thickBot="1">
      <c r="B15" s="860"/>
      <c r="C15" s="862"/>
      <c r="D15" s="821"/>
      <c r="E15" s="821"/>
      <c r="F15" s="850"/>
      <c r="G15" s="850"/>
      <c r="H15" s="850"/>
      <c r="I15" s="850"/>
      <c r="J15" s="850"/>
      <c r="K15" s="850"/>
      <c r="L15" s="850"/>
      <c r="M15" s="850"/>
      <c r="N15" s="850"/>
      <c r="O15" s="850"/>
      <c r="P15" s="850"/>
      <c r="Q15" s="850"/>
      <c r="R15" s="850"/>
      <c r="S15" s="850"/>
      <c r="T15" s="850"/>
      <c r="U15" s="850"/>
      <c r="V15" s="850"/>
      <c r="W15" s="850"/>
      <c r="X15" s="850"/>
      <c r="Y15" s="850"/>
      <c r="Z15" s="850"/>
      <c r="AA15" s="850"/>
      <c r="AB15" s="850"/>
      <c r="AC15" s="850"/>
      <c r="AD15" s="850"/>
      <c r="AE15" s="850"/>
      <c r="AF15" s="850"/>
      <c r="AG15" s="850"/>
      <c r="AH15" s="850"/>
      <c r="AI15" s="850"/>
      <c r="AJ15" s="850"/>
      <c r="AK15" s="37"/>
      <c r="AL15" s="37"/>
      <c r="AM15" s="37"/>
      <c r="AN15" s="37"/>
    </row>
    <row r="16" spans="1:40" ht="12.75" customHeight="1">
      <c r="B16" s="858"/>
      <c r="C16" s="858"/>
      <c r="D16" s="821"/>
      <c r="E16" s="821"/>
      <c r="F16" s="850"/>
      <c r="G16" s="850"/>
      <c r="H16" s="850"/>
      <c r="I16" s="850"/>
      <c r="J16" s="850"/>
      <c r="K16" s="850"/>
      <c r="L16" s="850"/>
      <c r="M16" s="850"/>
      <c r="N16" s="850"/>
      <c r="O16" s="850"/>
      <c r="P16" s="850"/>
      <c r="Q16" s="850"/>
      <c r="R16" s="850"/>
      <c r="S16" s="850"/>
      <c r="T16" s="850"/>
      <c r="U16" s="850"/>
      <c r="V16" s="850"/>
      <c r="W16" s="850"/>
      <c r="X16" s="850"/>
      <c r="Y16" s="850"/>
      <c r="Z16" s="850"/>
      <c r="AA16" s="850"/>
      <c r="AB16" s="850"/>
      <c r="AC16" s="850"/>
      <c r="AD16" s="850"/>
      <c r="AE16" s="850"/>
      <c r="AF16" s="850"/>
      <c r="AG16" s="850"/>
      <c r="AH16" s="850"/>
      <c r="AI16" s="850"/>
      <c r="AJ16" s="850"/>
      <c r="AK16" s="37"/>
      <c r="AL16" s="37"/>
      <c r="AM16" s="37"/>
      <c r="AN16" s="37"/>
    </row>
    <row r="17" spans="2:40" ht="14.25" customHeight="1">
      <c r="D17" s="3382" t="s">
        <v>705</v>
      </c>
      <c r="E17" s="3382"/>
      <c r="F17" s="3382"/>
      <c r="G17" s="3382"/>
      <c r="H17" s="3383" t="s">
        <v>1596</v>
      </c>
      <c r="I17" s="3383"/>
      <c r="J17" s="3383"/>
      <c r="K17" s="3383"/>
      <c r="L17" s="3383"/>
      <c r="M17" s="3383"/>
      <c r="N17" s="3383"/>
      <c r="O17" s="3383"/>
      <c r="P17" s="3383"/>
      <c r="Q17" s="3383"/>
      <c r="R17" s="3383"/>
      <c r="S17" s="3383"/>
      <c r="T17" s="3383"/>
      <c r="U17" s="3383"/>
      <c r="V17" s="3383"/>
      <c r="W17" s="3383"/>
      <c r="X17" s="3383"/>
      <c r="Y17" s="3383"/>
      <c r="Z17" s="3383"/>
      <c r="AA17" s="3383"/>
      <c r="AB17" s="3383"/>
      <c r="AC17" s="3383"/>
      <c r="AD17" s="3383"/>
      <c r="AE17" s="3383"/>
      <c r="AF17" s="3383"/>
      <c r="AG17" s="3383"/>
      <c r="AH17" s="3383"/>
      <c r="AI17" s="3383"/>
      <c r="AJ17" s="3383"/>
    </row>
    <row r="18" spans="2:40" ht="12.75" customHeight="1" thickBot="1">
      <c r="D18" s="3382"/>
      <c r="E18" s="3382"/>
      <c r="F18" s="3382"/>
      <c r="G18" s="3382"/>
      <c r="H18" s="3383"/>
      <c r="I18" s="3383"/>
      <c r="J18" s="3383"/>
      <c r="K18" s="3383"/>
      <c r="L18" s="3383"/>
      <c r="M18" s="3383"/>
      <c r="N18" s="3383"/>
      <c r="O18" s="3383"/>
      <c r="P18" s="3383"/>
      <c r="Q18" s="3383"/>
      <c r="R18" s="3383"/>
      <c r="S18" s="3383"/>
      <c r="T18" s="3383"/>
      <c r="U18" s="3383"/>
      <c r="V18" s="3383"/>
      <c r="W18" s="3383"/>
      <c r="X18" s="3383"/>
      <c r="Y18" s="3383"/>
      <c r="Z18" s="3383"/>
      <c r="AA18" s="3383"/>
      <c r="AB18" s="3383"/>
      <c r="AC18" s="3383"/>
      <c r="AD18" s="3383"/>
      <c r="AE18" s="3383"/>
      <c r="AF18" s="3383"/>
      <c r="AG18" s="3383"/>
      <c r="AH18" s="3383"/>
      <c r="AI18" s="3383"/>
      <c r="AJ18" s="3383"/>
    </row>
    <row r="19" spans="2:40" ht="12.75" customHeight="1">
      <c r="B19" s="854"/>
      <c r="C19" s="856"/>
      <c r="D19" s="3384" t="s">
        <v>699</v>
      </c>
      <c r="E19" s="850"/>
      <c r="F19" s="850"/>
      <c r="G19" s="850"/>
      <c r="H19" s="850"/>
      <c r="I19" s="850"/>
      <c r="J19" s="850"/>
      <c r="K19" s="850"/>
      <c r="L19" s="850"/>
      <c r="M19" s="850"/>
      <c r="N19" s="850"/>
      <c r="O19" s="850"/>
      <c r="P19" s="850"/>
      <c r="Q19" s="850"/>
      <c r="R19" s="850"/>
      <c r="S19" s="850"/>
      <c r="T19" s="850"/>
      <c r="U19" s="850"/>
      <c r="V19" s="850"/>
      <c r="W19" s="850"/>
      <c r="X19" s="850"/>
      <c r="Y19" s="850"/>
      <c r="Z19" s="850"/>
      <c r="AA19" s="850"/>
      <c r="AB19" s="850"/>
      <c r="AC19" s="850"/>
      <c r="AD19" s="850"/>
      <c r="AE19" s="850"/>
      <c r="AF19" s="850"/>
      <c r="AG19" s="850"/>
      <c r="AH19" s="850"/>
      <c r="AI19" s="850"/>
      <c r="AJ19" s="850"/>
    </row>
    <row r="20" spans="2:40" ht="12.75" customHeight="1" thickBot="1">
      <c r="B20" s="860"/>
      <c r="C20" s="862"/>
      <c r="D20" s="3384"/>
      <c r="E20" s="850"/>
      <c r="F20" s="850"/>
      <c r="G20" s="850"/>
      <c r="H20" s="850"/>
      <c r="I20" s="850"/>
      <c r="J20" s="850"/>
      <c r="K20" s="850"/>
      <c r="L20" s="850"/>
      <c r="M20" s="850"/>
      <c r="N20" s="850"/>
      <c r="O20" s="850"/>
      <c r="P20" s="850"/>
      <c r="Q20" s="850"/>
      <c r="R20" s="850"/>
      <c r="S20" s="850"/>
      <c r="T20" s="850"/>
      <c r="U20" s="850"/>
      <c r="V20" s="850"/>
      <c r="W20" s="850"/>
      <c r="X20" s="850"/>
      <c r="Y20" s="850"/>
      <c r="Z20" s="850"/>
      <c r="AA20" s="850"/>
      <c r="AB20" s="850"/>
      <c r="AC20" s="850"/>
      <c r="AD20" s="850"/>
      <c r="AE20" s="850"/>
      <c r="AF20" s="850"/>
      <c r="AG20" s="850"/>
      <c r="AH20" s="850"/>
      <c r="AI20" s="850"/>
      <c r="AJ20" s="850"/>
    </row>
    <row r="21" spans="2:40" ht="15.75" customHeight="1">
      <c r="D21" s="3385" t="s">
        <v>102</v>
      </c>
      <c r="E21" s="3385"/>
      <c r="F21" s="3385"/>
      <c r="G21" s="3385"/>
      <c r="H21" s="3385"/>
      <c r="I21" s="3385"/>
      <c r="J21" s="3385"/>
      <c r="K21" s="3385"/>
      <c r="L21" s="3385"/>
      <c r="M21" s="3385"/>
      <c r="N21" s="3385"/>
      <c r="O21" s="3385"/>
      <c r="P21" s="3385"/>
      <c r="Q21" s="3385"/>
      <c r="R21" s="3385"/>
      <c r="S21" s="3385"/>
      <c r="T21" s="3385"/>
      <c r="U21" s="3385"/>
      <c r="V21" s="3385"/>
      <c r="W21" s="3385"/>
      <c r="X21" s="3385"/>
      <c r="Y21" s="3385"/>
      <c r="Z21" s="3385"/>
      <c r="AA21" s="297"/>
      <c r="AB21" s="297"/>
      <c r="AC21" s="297"/>
      <c r="AD21" s="297"/>
      <c r="AE21" s="297"/>
      <c r="AF21" s="297"/>
      <c r="AG21" s="297"/>
      <c r="AH21" s="297"/>
      <c r="AI21" s="297"/>
      <c r="AJ21" s="297"/>
    </row>
    <row r="22" spans="2:40" ht="12.75" customHeight="1" thickBot="1">
      <c r="B22" s="47"/>
      <c r="C22" s="47"/>
      <c r="D22" s="3385"/>
      <c r="E22" s="3385"/>
      <c r="F22" s="3385"/>
      <c r="G22" s="3385"/>
      <c r="H22" s="3385"/>
      <c r="I22" s="3385"/>
      <c r="J22" s="3385"/>
      <c r="K22" s="3385"/>
      <c r="L22" s="3385"/>
      <c r="M22" s="3385"/>
      <c r="N22" s="3385"/>
      <c r="O22" s="3385"/>
      <c r="P22" s="3385"/>
      <c r="Q22" s="3385"/>
      <c r="R22" s="3385"/>
      <c r="S22" s="3385"/>
      <c r="T22" s="3385"/>
      <c r="U22" s="3385"/>
      <c r="V22" s="3385"/>
      <c r="W22" s="3385"/>
      <c r="X22" s="3385"/>
      <c r="Y22" s="3385"/>
      <c r="Z22" s="3385"/>
      <c r="AA22" s="297"/>
      <c r="AB22" s="297"/>
      <c r="AC22" s="297"/>
      <c r="AD22" s="297"/>
      <c r="AE22" s="297"/>
      <c r="AF22" s="297"/>
      <c r="AG22" s="297"/>
      <c r="AH22" s="297"/>
      <c r="AI22" s="297"/>
      <c r="AJ22" s="297"/>
    </row>
    <row r="23" spans="2:40" ht="12.75" customHeight="1">
      <c r="B23" s="854"/>
      <c r="C23" s="856"/>
      <c r="D23" s="821" t="s">
        <v>96</v>
      </c>
      <c r="E23" s="821"/>
      <c r="F23" s="3386" t="s">
        <v>702</v>
      </c>
      <c r="G23" s="3386"/>
      <c r="H23" s="3386"/>
      <c r="I23" s="3386"/>
      <c r="J23" s="3386"/>
      <c r="K23" s="3386"/>
      <c r="L23" s="3386"/>
      <c r="M23" s="3386"/>
      <c r="N23" s="3386"/>
      <c r="O23" s="3386"/>
      <c r="P23" s="3386"/>
      <c r="Q23" s="3386"/>
      <c r="R23" s="3386"/>
      <c r="S23" s="3386"/>
      <c r="T23" s="3386"/>
      <c r="U23" s="3386"/>
      <c r="V23" s="3386"/>
      <c r="W23" s="3386"/>
      <c r="X23" s="3386"/>
      <c r="Y23" s="3386"/>
      <c r="Z23" s="3386"/>
      <c r="AA23" s="3386"/>
      <c r="AB23" s="3386"/>
      <c r="AC23" s="3386"/>
      <c r="AD23" s="3386"/>
      <c r="AE23" s="3386"/>
      <c r="AF23" s="3386"/>
      <c r="AG23" s="3386"/>
      <c r="AH23" s="3386"/>
      <c r="AI23" s="3386"/>
      <c r="AJ23" s="3386"/>
    </row>
    <row r="24" spans="2:40" ht="12.75" customHeight="1" thickBot="1">
      <c r="B24" s="860"/>
      <c r="C24" s="862"/>
      <c r="D24" s="821"/>
      <c r="E24" s="821"/>
      <c r="F24" s="3386"/>
      <c r="G24" s="3386"/>
      <c r="H24" s="3386"/>
      <c r="I24" s="3386"/>
      <c r="J24" s="3386"/>
      <c r="K24" s="3386"/>
      <c r="L24" s="3386"/>
      <c r="M24" s="3386"/>
      <c r="N24" s="3386"/>
      <c r="O24" s="3386"/>
      <c r="P24" s="3386"/>
      <c r="Q24" s="3386"/>
      <c r="R24" s="3386"/>
      <c r="S24" s="3386"/>
      <c r="T24" s="3386"/>
      <c r="U24" s="3386"/>
      <c r="V24" s="3386"/>
      <c r="W24" s="3386"/>
      <c r="X24" s="3386"/>
      <c r="Y24" s="3386"/>
      <c r="Z24" s="3386"/>
      <c r="AA24" s="3386"/>
      <c r="AB24" s="3386"/>
      <c r="AC24" s="3386"/>
      <c r="AD24" s="3386"/>
      <c r="AE24" s="3386"/>
      <c r="AF24" s="3386"/>
      <c r="AG24" s="3386"/>
      <c r="AH24" s="3386"/>
      <c r="AI24" s="3386"/>
      <c r="AJ24" s="3386"/>
    </row>
    <row r="25" spans="2:40" ht="12.75" customHeight="1">
      <c r="B25" s="854"/>
      <c r="C25" s="856"/>
      <c r="D25" s="821" t="s">
        <v>97</v>
      </c>
      <c r="E25" s="821"/>
      <c r="F25" s="850" t="s">
        <v>1446</v>
      </c>
      <c r="G25" s="850"/>
      <c r="H25" s="850"/>
      <c r="I25" s="850"/>
      <c r="J25" s="850"/>
      <c r="K25" s="850"/>
      <c r="L25" s="850"/>
      <c r="M25" s="850"/>
      <c r="N25" s="850"/>
      <c r="O25" s="850"/>
      <c r="P25" s="850"/>
      <c r="Q25" s="850"/>
      <c r="R25" s="850"/>
      <c r="S25" s="850"/>
      <c r="T25" s="850"/>
      <c r="U25" s="850"/>
      <c r="V25" s="850"/>
      <c r="W25" s="850"/>
      <c r="X25" s="850"/>
      <c r="Y25" s="850"/>
      <c r="Z25" s="850"/>
      <c r="AA25" s="850"/>
      <c r="AB25" s="850"/>
      <c r="AC25" s="850"/>
      <c r="AD25" s="850"/>
      <c r="AE25" s="850"/>
      <c r="AF25" s="850"/>
      <c r="AG25" s="850"/>
      <c r="AH25" s="850"/>
      <c r="AI25" s="850"/>
      <c r="AJ25" s="850"/>
    </row>
    <row r="26" spans="2:40" ht="12.75" customHeight="1" thickBot="1">
      <c r="B26" s="860"/>
      <c r="C26" s="862"/>
      <c r="D26" s="821"/>
      <c r="E26" s="821"/>
      <c r="F26" s="850"/>
      <c r="G26" s="850"/>
      <c r="H26" s="850"/>
      <c r="I26" s="850"/>
      <c r="J26" s="850"/>
      <c r="K26" s="850"/>
      <c r="L26" s="850"/>
      <c r="M26" s="850"/>
      <c r="N26" s="850"/>
      <c r="O26" s="850"/>
      <c r="P26" s="850"/>
      <c r="Q26" s="850"/>
      <c r="R26" s="850"/>
      <c r="S26" s="850"/>
      <c r="T26" s="850"/>
      <c r="U26" s="850"/>
      <c r="V26" s="850"/>
      <c r="W26" s="850"/>
      <c r="X26" s="850"/>
      <c r="Y26" s="850"/>
      <c r="Z26" s="850"/>
      <c r="AA26" s="850"/>
      <c r="AB26" s="850"/>
      <c r="AC26" s="850"/>
      <c r="AD26" s="850"/>
      <c r="AE26" s="850"/>
      <c r="AF26" s="850"/>
      <c r="AG26" s="850"/>
      <c r="AH26" s="850"/>
      <c r="AI26" s="850"/>
      <c r="AJ26" s="850"/>
    </row>
    <row r="27" spans="2:40" ht="12.75" customHeight="1">
      <c r="B27" s="854"/>
      <c r="C27" s="856"/>
      <c r="D27" s="821" t="s">
        <v>98</v>
      </c>
      <c r="E27" s="821"/>
      <c r="F27" s="850" t="s">
        <v>336</v>
      </c>
      <c r="G27" s="850"/>
      <c r="H27" s="850"/>
      <c r="I27" s="850"/>
      <c r="J27" s="850"/>
      <c r="K27" s="850"/>
      <c r="L27" s="850"/>
      <c r="M27" s="850"/>
      <c r="N27" s="850"/>
      <c r="O27" s="850"/>
      <c r="P27" s="850"/>
      <c r="Q27" s="850"/>
      <c r="R27" s="850"/>
      <c r="S27" s="850"/>
      <c r="T27" s="850"/>
      <c r="U27" s="850"/>
      <c r="V27" s="850"/>
      <c r="W27" s="850"/>
      <c r="X27" s="850"/>
      <c r="Y27" s="850"/>
      <c r="Z27" s="850"/>
      <c r="AA27" s="850"/>
      <c r="AB27" s="850"/>
      <c r="AC27" s="850"/>
      <c r="AD27" s="850"/>
      <c r="AE27" s="850"/>
      <c r="AF27" s="850"/>
      <c r="AG27" s="850"/>
      <c r="AH27" s="850"/>
      <c r="AI27" s="850"/>
      <c r="AJ27" s="850"/>
    </row>
    <row r="28" spans="2:40" ht="12.75" customHeight="1" thickBot="1">
      <c r="B28" s="860"/>
      <c r="C28" s="862"/>
      <c r="D28" s="821"/>
      <c r="E28" s="821"/>
      <c r="F28" s="850"/>
      <c r="G28" s="850"/>
      <c r="H28" s="850"/>
      <c r="I28" s="850"/>
      <c r="J28" s="850"/>
      <c r="K28" s="850"/>
      <c r="L28" s="850"/>
      <c r="M28" s="850"/>
      <c r="N28" s="850"/>
      <c r="O28" s="850"/>
      <c r="P28" s="850"/>
      <c r="Q28" s="850"/>
      <c r="R28" s="850"/>
      <c r="S28" s="850"/>
      <c r="T28" s="850"/>
      <c r="U28" s="850"/>
      <c r="V28" s="850"/>
      <c r="W28" s="850"/>
      <c r="X28" s="850"/>
      <c r="Y28" s="850"/>
      <c r="Z28" s="850"/>
      <c r="AA28" s="850"/>
      <c r="AB28" s="850"/>
      <c r="AC28" s="850"/>
      <c r="AD28" s="850"/>
      <c r="AE28" s="850"/>
      <c r="AF28" s="850"/>
      <c r="AG28" s="850"/>
      <c r="AH28" s="850"/>
      <c r="AI28" s="850"/>
      <c r="AJ28" s="850"/>
    </row>
    <row r="29" spans="2:40" ht="9.75" customHeight="1">
      <c r="D29" s="298"/>
      <c r="E29" s="298"/>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row>
    <row r="30" spans="2:40" ht="12.75" customHeight="1">
      <c r="B30" s="850" t="s">
        <v>787</v>
      </c>
      <c r="C30" s="850"/>
      <c r="D30" s="850"/>
      <c r="E30" s="850"/>
      <c r="F30" s="850"/>
      <c r="G30" s="850"/>
      <c r="H30" s="850"/>
      <c r="I30" s="850"/>
      <c r="J30" s="850"/>
      <c r="K30" s="850"/>
      <c r="L30" s="850"/>
      <c r="M30" s="850"/>
      <c r="N30" s="850"/>
      <c r="O30" s="850"/>
      <c r="P30" s="850"/>
      <c r="Q30" s="850"/>
      <c r="R30" s="850"/>
      <c r="S30" s="850"/>
      <c r="T30" s="850"/>
      <c r="U30" s="850"/>
      <c r="V30" s="850"/>
      <c r="W30" s="850"/>
      <c r="X30" s="850"/>
      <c r="Y30" s="37"/>
      <c r="Z30" s="37"/>
      <c r="AA30" s="37"/>
      <c r="AB30" s="37"/>
      <c r="AC30" s="37"/>
      <c r="AD30" s="37"/>
      <c r="AE30" s="37"/>
      <c r="AF30" s="37"/>
      <c r="AG30" s="37"/>
      <c r="AH30" s="37"/>
      <c r="AI30" s="37"/>
      <c r="AJ30" s="37"/>
      <c r="AK30" s="37"/>
      <c r="AL30" s="37"/>
      <c r="AM30" s="37"/>
      <c r="AN30" s="37"/>
    </row>
    <row r="31" spans="2:40" ht="12.75" customHeight="1" thickBot="1">
      <c r="B31" s="850"/>
      <c r="C31" s="850"/>
      <c r="D31" s="850"/>
      <c r="E31" s="850"/>
      <c r="F31" s="850"/>
      <c r="G31" s="850"/>
      <c r="H31" s="850"/>
      <c r="I31" s="850"/>
      <c r="J31" s="850"/>
      <c r="K31" s="850"/>
      <c r="L31" s="850"/>
      <c r="M31" s="850"/>
      <c r="N31" s="850"/>
      <c r="O31" s="850"/>
      <c r="P31" s="850"/>
      <c r="Q31" s="850"/>
      <c r="R31" s="850"/>
      <c r="S31" s="850"/>
      <c r="T31" s="850"/>
      <c r="U31" s="850"/>
      <c r="V31" s="850"/>
      <c r="W31" s="850"/>
      <c r="X31" s="850"/>
      <c r="Y31" s="37"/>
      <c r="Z31" s="37"/>
      <c r="AA31" s="37"/>
      <c r="AB31" s="37"/>
      <c r="AC31" s="37"/>
      <c r="AD31" s="37"/>
      <c r="AE31" s="37"/>
      <c r="AF31" s="37"/>
      <c r="AG31" s="37"/>
      <c r="AH31" s="37"/>
      <c r="AI31" s="37"/>
      <c r="AJ31" s="37"/>
      <c r="AK31" s="37"/>
      <c r="AL31" s="37"/>
      <c r="AM31" s="37"/>
      <c r="AN31" s="37"/>
    </row>
    <row r="32" spans="2:40" ht="12.75" customHeight="1">
      <c r="B32" s="854"/>
      <c r="C32" s="856"/>
      <c r="D32" s="821" t="s">
        <v>96</v>
      </c>
      <c r="E32" s="821"/>
      <c r="F32" s="810" t="s">
        <v>786</v>
      </c>
      <c r="G32" s="810"/>
      <c r="H32" s="810"/>
      <c r="I32" s="810"/>
      <c r="J32" s="810"/>
      <c r="K32" s="810"/>
      <c r="L32" s="810"/>
      <c r="M32" s="810"/>
      <c r="N32" s="810"/>
      <c r="O32" s="810"/>
      <c r="P32" s="810"/>
      <c r="Q32" s="810"/>
      <c r="R32" s="810"/>
      <c r="S32" s="810"/>
      <c r="T32" s="810"/>
      <c r="U32" s="810"/>
      <c r="V32" s="810"/>
      <c r="W32" s="810"/>
      <c r="X32" s="810"/>
      <c r="Y32" s="810"/>
      <c r="Z32" s="810"/>
      <c r="AA32" s="810"/>
      <c r="AB32" s="810"/>
      <c r="AC32" s="810"/>
      <c r="AD32" s="810"/>
      <c r="AE32" s="810"/>
      <c r="AF32" s="810"/>
      <c r="AG32" s="810"/>
      <c r="AH32" s="810"/>
      <c r="AI32" s="810"/>
      <c r="AJ32" s="810"/>
      <c r="AK32" s="37"/>
      <c r="AL32" s="37"/>
      <c r="AM32" s="37"/>
      <c r="AN32" s="37"/>
    </row>
    <row r="33" spans="1:40" ht="12.75" customHeight="1" thickBot="1">
      <c r="B33" s="860"/>
      <c r="C33" s="862"/>
      <c r="D33" s="821"/>
      <c r="E33" s="821"/>
      <c r="F33" s="810"/>
      <c r="G33" s="810"/>
      <c r="H33" s="810"/>
      <c r="I33" s="810"/>
      <c r="J33" s="810"/>
      <c r="K33" s="810"/>
      <c r="L33" s="810"/>
      <c r="M33" s="810"/>
      <c r="N33" s="810"/>
      <c r="O33" s="810"/>
      <c r="P33" s="810"/>
      <c r="Q33" s="810"/>
      <c r="R33" s="810"/>
      <c r="S33" s="810"/>
      <c r="T33" s="810"/>
      <c r="U33" s="810"/>
      <c r="V33" s="810"/>
      <c r="W33" s="810"/>
      <c r="X33" s="810"/>
      <c r="Y33" s="810"/>
      <c r="Z33" s="810"/>
      <c r="AA33" s="810"/>
      <c r="AB33" s="810"/>
      <c r="AC33" s="810"/>
      <c r="AD33" s="810"/>
      <c r="AE33" s="810"/>
      <c r="AF33" s="810"/>
      <c r="AG33" s="810"/>
      <c r="AH33" s="810"/>
      <c r="AI33" s="810"/>
      <c r="AJ33" s="810"/>
      <c r="AK33" s="37"/>
      <c r="AL33" s="37"/>
      <c r="AM33" s="37"/>
      <c r="AN33" s="37"/>
    </row>
    <row r="34" spans="1:40" ht="12.75" customHeight="1">
      <c r="B34" s="854"/>
      <c r="C34" s="856"/>
      <c r="D34" s="821" t="s">
        <v>106</v>
      </c>
      <c r="E34" s="821"/>
      <c r="F34" s="850" t="s">
        <v>103</v>
      </c>
      <c r="G34" s="850"/>
      <c r="H34" s="850"/>
      <c r="I34" s="850"/>
      <c r="J34" s="850"/>
      <c r="K34" s="850"/>
      <c r="L34" s="850"/>
      <c r="M34" s="850"/>
      <c r="N34" s="850"/>
      <c r="O34" s="850"/>
      <c r="P34" s="850"/>
      <c r="Q34" s="850"/>
      <c r="R34" s="850"/>
      <c r="S34" s="850"/>
      <c r="T34" s="850"/>
      <c r="U34" s="850"/>
      <c r="V34" s="850"/>
      <c r="W34" s="850"/>
      <c r="X34" s="850"/>
      <c r="Y34" s="850"/>
      <c r="Z34" s="850"/>
      <c r="AA34" s="850"/>
      <c r="AB34" s="850"/>
      <c r="AC34" s="850"/>
      <c r="AD34" s="850"/>
      <c r="AE34" s="850"/>
      <c r="AF34" s="850"/>
      <c r="AG34" s="850"/>
      <c r="AH34" s="850"/>
      <c r="AI34" s="850"/>
      <c r="AJ34" s="850"/>
    </row>
    <row r="35" spans="1:40" ht="12.75" customHeight="1" thickBot="1">
      <c r="B35" s="860"/>
      <c r="C35" s="862"/>
      <c r="D35" s="821"/>
      <c r="E35" s="821"/>
      <c r="F35" s="850"/>
      <c r="G35" s="850"/>
      <c r="H35" s="850"/>
      <c r="I35" s="850"/>
      <c r="J35" s="850"/>
      <c r="K35" s="850"/>
      <c r="L35" s="850"/>
      <c r="M35" s="850"/>
      <c r="N35" s="850"/>
      <c r="O35" s="850"/>
      <c r="P35" s="850"/>
      <c r="Q35" s="850"/>
      <c r="R35" s="850"/>
      <c r="S35" s="850"/>
      <c r="T35" s="850"/>
      <c r="U35" s="850"/>
      <c r="V35" s="850"/>
      <c r="W35" s="850"/>
      <c r="X35" s="850"/>
      <c r="Y35" s="850"/>
      <c r="Z35" s="850"/>
      <c r="AA35" s="850"/>
      <c r="AB35" s="850"/>
      <c r="AC35" s="850"/>
      <c r="AD35" s="850"/>
      <c r="AE35" s="850"/>
      <c r="AF35" s="850"/>
      <c r="AG35" s="850"/>
      <c r="AH35" s="850"/>
      <c r="AI35" s="850"/>
      <c r="AJ35" s="850"/>
    </row>
    <row r="36" spans="1:40" ht="12.75" customHeight="1">
      <c r="B36" s="299"/>
      <c r="C36" s="299"/>
      <c r="D36" s="298"/>
      <c r="E36" s="298"/>
      <c r="F36" s="297"/>
      <c r="G36" s="297"/>
      <c r="H36" s="297"/>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row>
    <row r="37" spans="1:40" ht="12.75" customHeight="1">
      <c r="A37" s="971" t="s">
        <v>972</v>
      </c>
      <c r="B37" s="971"/>
      <c r="C37" s="971"/>
      <c r="D37" s="971"/>
      <c r="E37" s="971"/>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297"/>
    </row>
    <row r="38" spans="1:40" ht="12.75" customHeight="1">
      <c r="A38" s="971"/>
      <c r="B38" s="971"/>
      <c r="C38" s="971"/>
      <c r="D38" s="971"/>
      <c r="E38" s="971"/>
      <c r="F38" s="971"/>
      <c r="G38" s="971"/>
      <c r="H38" s="971"/>
      <c r="I38" s="971"/>
      <c r="J38" s="971"/>
      <c r="K38" s="971"/>
      <c r="L38" s="971"/>
      <c r="M38" s="971"/>
      <c r="N38" s="971"/>
      <c r="O38" s="971"/>
      <c r="P38" s="971"/>
      <c r="Q38" s="971"/>
      <c r="R38" s="971"/>
      <c r="S38" s="971"/>
      <c r="T38" s="971"/>
      <c r="U38" s="971"/>
      <c r="V38" s="971"/>
      <c r="W38" s="971"/>
      <c r="X38" s="971"/>
      <c r="Y38" s="971"/>
      <c r="Z38" s="971"/>
      <c r="AA38" s="971"/>
      <c r="AB38" s="971"/>
      <c r="AC38" s="971"/>
      <c r="AD38" s="971"/>
      <c r="AE38" s="971"/>
      <c r="AF38" s="971"/>
      <c r="AG38" s="971"/>
      <c r="AH38" s="971"/>
      <c r="AI38" s="971"/>
      <c r="AJ38" s="297"/>
    </row>
    <row r="39" spans="1:40" ht="13.5" customHeight="1">
      <c r="A39" s="971"/>
      <c r="B39" s="971"/>
      <c r="C39" s="971"/>
      <c r="D39" s="971"/>
      <c r="E39" s="971"/>
      <c r="F39" s="971"/>
      <c r="G39" s="971"/>
      <c r="H39" s="971"/>
      <c r="I39" s="971"/>
      <c r="J39" s="971"/>
      <c r="K39" s="971"/>
      <c r="L39" s="971"/>
      <c r="M39" s="971"/>
      <c r="N39" s="971"/>
      <c r="O39" s="971"/>
      <c r="P39" s="971"/>
      <c r="Q39" s="971"/>
      <c r="R39" s="971"/>
      <c r="S39" s="971"/>
      <c r="T39" s="971"/>
      <c r="U39" s="971"/>
      <c r="V39" s="971"/>
      <c r="W39" s="971"/>
      <c r="X39" s="971"/>
      <c r="Y39" s="971"/>
      <c r="Z39" s="971"/>
      <c r="AA39" s="971"/>
      <c r="AB39" s="971"/>
      <c r="AC39" s="971"/>
      <c r="AD39" s="971"/>
      <c r="AE39" s="971"/>
      <c r="AF39" s="971"/>
      <c r="AG39" s="971"/>
      <c r="AH39" s="971"/>
      <c r="AI39" s="971"/>
      <c r="AJ39" s="296"/>
    </row>
    <row r="40" spans="1:40" ht="13.5" customHeight="1">
      <c r="B40" s="296"/>
      <c r="C40" s="1097" t="s">
        <v>216</v>
      </c>
      <c r="D40" s="1097"/>
      <c r="E40" s="1097"/>
      <c r="F40" s="1097"/>
      <c r="G40" s="1097"/>
      <c r="H40" s="1097"/>
      <c r="I40" s="1097"/>
      <c r="J40" s="1097"/>
      <c r="K40" s="1097"/>
      <c r="L40" s="1097"/>
      <c r="M40" s="1097"/>
      <c r="N40" s="1097"/>
      <c r="O40" s="296"/>
      <c r="P40" s="3380"/>
      <c r="Q40" s="3381"/>
      <c r="R40" s="3381"/>
      <c r="S40" s="3381"/>
      <c r="T40" s="3381"/>
      <c r="U40" s="3381"/>
      <c r="V40" s="3381"/>
      <c r="W40" s="3381"/>
      <c r="X40" s="3381"/>
      <c r="Y40" s="3381"/>
      <c r="Z40" s="3381"/>
      <c r="AA40" s="3381"/>
      <c r="AB40" s="296"/>
      <c r="AC40" s="296"/>
      <c r="AD40" s="296"/>
      <c r="AE40" s="296"/>
      <c r="AF40" s="296"/>
      <c r="AG40" s="296"/>
      <c r="AH40" s="296"/>
      <c r="AI40" s="296"/>
      <c r="AJ40" s="296"/>
    </row>
    <row r="41" spans="1:40" ht="13.5" customHeight="1">
      <c r="B41" s="296"/>
      <c r="C41" s="1097"/>
      <c r="D41" s="1097"/>
      <c r="E41" s="1097"/>
      <c r="F41" s="1097"/>
      <c r="G41" s="1097"/>
      <c r="H41" s="1097"/>
      <c r="I41" s="1097"/>
      <c r="J41" s="1097"/>
      <c r="K41" s="1097"/>
      <c r="L41" s="1097"/>
      <c r="M41" s="1097"/>
      <c r="N41" s="1097"/>
      <c r="O41" s="296"/>
      <c r="P41" s="3381"/>
      <c r="Q41" s="3381"/>
      <c r="R41" s="3381"/>
      <c r="S41" s="3381"/>
      <c r="T41" s="3381"/>
      <c r="U41" s="3381"/>
      <c r="V41" s="3381"/>
      <c r="W41" s="3381"/>
      <c r="X41" s="3381"/>
      <c r="Y41" s="3381"/>
      <c r="Z41" s="3381"/>
      <c r="AA41" s="3381"/>
      <c r="AB41" s="296"/>
      <c r="AC41" s="296"/>
      <c r="AD41" s="296"/>
      <c r="AE41" s="296"/>
      <c r="AF41" s="296"/>
      <c r="AG41" s="296"/>
      <c r="AH41" s="296"/>
      <c r="AI41" s="296"/>
      <c r="AJ41" s="296"/>
    </row>
    <row r="42" spans="1:40" ht="13.5" customHeight="1">
      <c r="B42" s="296"/>
      <c r="C42" s="1097"/>
      <c r="D42" s="1097"/>
      <c r="E42" s="1097"/>
      <c r="F42" s="1097"/>
      <c r="G42" s="1097"/>
      <c r="H42" s="1097"/>
      <c r="I42" s="1097"/>
      <c r="J42" s="1097"/>
      <c r="K42" s="1097"/>
      <c r="L42" s="1097"/>
      <c r="M42" s="1097"/>
      <c r="N42" s="1097"/>
      <c r="O42" s="296"/>
      <c r="P42" s="3381"/>
      <c r="Q42" s="3381"/>
      <c r="R42" s="3381"/>
      <c r="S42" s="3381"/>
      <c r="T42" s="3381"/>
      <c r="U42" s="3381"/>
      <c r="V42" s="3381"/>
      <c r="W42" s="3381"/>
      <c r="X42" s="3381"/>
      <c r="Y42" s="3381"/>
      <c r="Z42" s="3381"/>
      <c r="AA42" s="3381"/>
      <c r="AB42" s="296"/>
      <c r="AC42" s="296"/>
      <c r="AD42" s="296"/>
      <c r="AE42" s="296"/>
      <c r="AF42" s="296"/>
      <c r="AG42" s="296"/>
      <c r="AH42" s="296"/>
      <c r="AI42" s="296"/>
      <c r="AJ42" s="296"/>
    </row>
    <row r="43" spans="1:40" ht="13.5" customHeight="1">
      <c r="B43" s="296"/>
      <c r="C43" s="1097"/>
      <c r="D43" s="1097"/>
      <c r="E43" s="1097"/>
      <c r="F43" s="1097"/>
      <c r="G43" s="1097"/>
      <c r="H43" s="1097"/>
      <c r="I43" s="1097"/>
      <c r="J43" s="1097"/>
      <c r="K43" s="1097"/>
      <c r="L43" s="1097"/>
      <c r="M43" s="1097"/>
      <c r="N43" s="1097"/>
      <c r="O43" s="296"/>
      <c r="P43" s="3381"/>
      <c r="Q43" s="3381"/>
      <c r="R43" s="3381"/>
      <c r="S43" s="3381"/>
      <c r="T43" s="3381"/>
      <c r="U43" s="3381"/>
      <c r="V43" s="3381"/>
      <c r="W43" s="3381"/>
      <c r="X43" s="3381"/>
      <c r="Y43" s="3381"/>
      <c r="Z43" s="3381"/>
      <c r="AA43" s="3381"/>
      <c r="AB43" s="296"/>
      <c r="AC43" s="296"/>
      <c r="AD43" s="296"/>
      <c r="AE43" s="296"/>
      <c r="AF43" s="296"/>
      <c r="AG43" s="296"/>
      <c r="AH43" s="296"/>
      <c r="AI43" s="296"/>
      <c r="AJ43" s="296"/>
    </row>
    <row r="44" spans="1:40" ht="13.5" customHeight="1">
      <c r="B44" s="296"/>
      <c r="C44" s="296"/>
      <c r="D44" s="296"/>
      <c r="E44" s="296"/>
      <c r="F44" s="296"/>
      <c r="G44" s="296"/>
      <c r="H44" s="296"/>
      <c r="I44" s="296"/>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row>
    <row r="45" spans="1:40" ht="13.5" customHeight="1">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row>
    <row r="46" spans="1:40" ht="13.5" customHeight="1">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row>
    <row r="47" spans="1:40" ht="13.5" customHeight="1">
      <c r="B47" s="1461" t="s">
        <v>703</v>
      </c>
      <c r="C47" s="1461"/>
      <c r="D47" s="1461"/>
      <c r="E47" s="1461"/>
      <c r="F47" s="1461"/>
      <c r="G47" s="1461"/>
      <c r="H47" s="1461"/>
      <c r="I47" s="1461"/>
      <c r="J47" s="1461"/>
      <c r="K47" s="1461"/>
      <c r="L47" s="1461"/>
      <c r="M47" s="1461"/>
      <c r="N47" s="1461"/>
      <c r="O47" s="1461"/>
      <c r="P47" s="1461"/>
      <c r="Q47" s="1461"/>
      <c r="R47" s="1461"/>
      <c r="S47" s="1461"/>
      <c r="T47" s="1461"/>
      <c r="U47" s="1461"/>
      <c r="V47" s="1461"/>
      <c r="W47" s="1461"/>
      <c r="X47" s="1461"/>
      <c r="Y47" s="1461"/>
      <c r="Z47" s="1461"/>
      <c r="AA47" s="1461"/>
      <c r="AB47" s="1461"/>
      <c r="AC47" s="1461"/>
      <c r="AD47" s="1461"/>
      <c r="AE47" s="1461"/>
      <c r="AF47" s="1461"/>
      <c r="AG47" s="1461"/>
      <c r="AH47" s="1461"/>
      <c r="AI47" s="1461"/>
      <c r="AJ47" s="1461"/>
    </row>
    <row r="50" spans="3:14" ht="13.5" customHeight="1">
      <c r="C50" s="1097"/>
      <c r="D50" s="1097"/>
      <c r="E50" s="1097"/>
      <c r="F50" s="1097"/>
      <c r="G50" s="1097"/>
      <c r="H50" s="1097"/>
      <c r="I50" s="1097"/>
      <c r="J50" s="1097"/>
      <c r="K50" s="1097"/>
      <c r="L50" s="1097"/>
      <c r="M50" s="1097"/>
      <c r="N50" s="1097"/>
    </row>
    <row r="51" spans="3:14" ht="13.5" customHeight="1">
      <c r="C51" s="1097"/>
      <c r="D51" s="1097"/>
      <c r="E51" s="1097"/>
      <c r="F51" s="1097"/>
      <c r="G51" s="1097"/>
      <c r="H51" s="1097"/>
      <c r="I51" s="1097"/>
      <c r="J51" s="1097"/>
      <c r="K51" s="1097"/>
      <c r="L51" s="1097"/>
      <c r="M51" s="1097"/>
      <c r="N51" s="1097"/>
    </row>
    <row r="52" spans="3:14" ht="13.5" customHeight="1">
      <c r="C52" s="1097"/>
      <c r="D52" s="1097"/>
      <c r="E52" s="1097"/>
      <c r="F52" s="1097"/>
      <c r="G52" s="1097"/>
      <c r="H52" s="1097"/>
      <c r="I52" s="1097"/>
      <c r="J52" s="1097"/>
      <c r="K52" s="1097"/>
      <c r="L52" s="1097"/>
      <c r="M52" s="1097"/>
      <c r="N52" s="1097"/>
    </row>
    <row r="53" spans="3:14" ht="13.5" customHeight="1">
      <c r="C53" s="1097"/>
      <c r="D53" s="1097"/>
      <c r="E53" s="1097"/>
      <c r="F53" s="1097"/>
      <c r="G53" s="1097"/>
      <c r="H53" s="1097"/>
      <c r="I53" s="1097"/>
      <c r="J53" s="1097"/>
      <c r="K53" s="1097"/>
      <c r="L53" s="1097"/>
      <c r="M53" s="1097"/>
      <c r="N53" s="1097"/>
    </row>
    <row r="54" spans="3:14" ht="13.5" customHeight="1">
      <c r="C54" s="1097"/>
      <c r="D54" s="1097"/>
      <c r="E54" s="1097"/>
      <c r="F54" s="1097"/>
      <c r="G54" s="1097"/>
      <c r="H54" s="1097"/>
      <c r="I54" s="1097"/>
      <c r="J54" s="1097"/>
      <c r="K54" s="1097"/>
      <c r="L54" s="1097"/>
      <c r="M54" s="1097"/>
      <c r="N54" s="1097"/>
    </row>
  </sheetData>
  <sheetProtection formatCells="0" selectLockedCells="1"/>
  <mergeCells count="42">
    <mergeCell ref="A1:AJ2"/>
    <mergeCell ref="B3:AJ4"/>
    <mergeCell ref="B6:X7"/>
    <mergeCell ref="D8:AJ9"/>
    <mergeCell ref="B10:C11"/>
    <mergeCell ref="D10:E11"/>
    <mergeCell ref="F10:AJ11"/>
    <mergeCell ref="B25:C26"/>
    <mergeCell ref="D25:E26"/>
    <mergeCell ref="F25:AJ26"/>
    <mergeCell ref="B27:C28"/>
    <mergeCell ref="B12:C13"/>
    <mergeCell ref="D12:E13"/>
    <mergeCell ref="F12:AJ13"/>
    <mergeCell ref="B14:C15"/>
    <mergeCell ref="D14:E15"/>
    <mergeCell ref="F14:AJ15"/>
    <mergeCell ref="B23:C24"/>
    <mergeCell ref="D23:E24"/>
    <mergeCell ref="F23:AJ24"/>
    <mergeCell ref="B16:C16"/>
    <mergeCell ref="D16:E16"/>
    <mergeCell ref="F16:AJ16"/>
    <mergeCell ref="D17:G18"/>
    <mergeCell ref="H17:AJ18"/>
    <mergeCell ref="B19:C20"/>
    <mergeCell ref="D19:AJ20"/>
    <mergeCell ref="D21:Z22"/>
    <mergeCell ref="D27:E28"/>
    <mergeCell ref="P40:AA43"/>
    <mergeCell ref="C50:N54"/>
    <mergeCell ref="C40:N43"/>
    <mergeCell ref="B47:AJ47"/>
    <mergeCell ref="B30:X31"/>
    <mergeCell ref="B32:C33"/>
    <mergeCell ref="D32:E33"/>
    <mergeCell ref="F32:AJ33"/>
    <mergeCell ref="B34:C35"/>
    <mergeCell ref="D34:E35"/>
    <mergeCell ref="F34:AJ35"/>
    <mergeCell ref="F27:AJ28"/>
    <mergeCell ref="A37:AI39"/>
  </mergeCells>
  <phoneticPr fontId="2"/>
  <conditionalFormatting sqref="C40">
    <cfRule type="notContainsBlanks" dxfId="14" priority="4" stopIfTrue="1">
      <formula>LEN(TRIM(C40))&gt;0</formula>
    </cfRule>
  </conditionalFormatting>
  <conditionalFormatting sqref="C50">
    <cfRule type="notContainsBlanks" dxfId="13" priority="6" stopIfTrue="1">
      <formula>LEN(TRIM(C50))&gt;0</formula>
    </cfRule>
  </conditionalFormatting>
  <pageMargins left="0.70866141732283472"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X132"/>
  <sheetViews>
    <sheetView view="pageBreakPreview" zoomScaleNormal="100" zoomScaleSheetLayoutView="100" workbookViewId="0">
      <selection activeCell="AQ30" sqref="AQ30"/>
    </sheetView>
  </sheetViews>
  <sheetFormatPr defaultColWidth="9" defaultRowHeight="13.5"/>
  <cols>
    <col min="1" max="1" width="3" customWidth="1"/>
    <col min="2" max="17" width="3" style="45" customWidth="1"/>
    <col min="18" max="19" width="3" customWidth="1"/>
    <col min="20" max="20" width="2.875" customWidth="1"/>
    <col min="21" max="22" width="3" customWidth="1"/>
    <col min="23" max="26" width="3" style="45" customWidth="1"/>
    <col min="27" max="37" width="3" customWidth="1"/>
    <col min="38" max="123" width="2.5" customWidth="1"/>
  </cols>
  <sheetData>
    <row r="1" spans="1:50" ht="18" customHeight="1" thickBot="1">
      <c r="A1" s="52" t="s">
        <v>1107</v>
      </c>
      <c r="B1" s="52"/>
      <c r="C1" s="52"/>
      <c r="D1" s="52"/>
      <c r="E1" s="52"/>
      <c r="F1" s="52"/>
      <c r="G1" s="52"/>
      <c r="H1" s="52"/>
      <c r="I1" s="52"/>
      <c r="J1" s="52"/>
      <c r="K1" s="52"/>
      <c r="L1" s="52"/>
      <c r="M1" s="259" t="s">
        <v>1184</v>
      </c>
      <c r="N1" s="52"/>
      <c r="O1" s="52"/>
      <c r="P1" s="3488"/>
      <c r="Q1" s="3489"/>
      <c r="R1" s="3489"/>
      <c r="S1" s="3489"/>
      <c r="T1" s="3489"/>
      <c r="U1" s="3489"/>
      <c r="V1" s="3490"/>
      <c r="W1" s="3491" t="s">
        <v>1185</v>
      </c>
      <c r="X1" s="3492"/>
      <c r="Y1" s="3492"/>
      <c r="Z1" s="3492"/>
      <c r="AA1" s="3492"/>
      <c r="AB1" s="3492"/>
      <c r="AC1" s="3492"/>
      <c r="AD1" s="3492"/>
      <c r="AE1" s="3492"/>
      <c r="AF1" s="3492"/>
      <c r="AG1" s="3492"/>
      <c r="AH1" s="3492"/>
      <c r="AI1" s="3492"/>
      <c r="AJ1" s="3492"/>
      <c r="AK1" s="3492"/>
      <c r="AL1" s="3424" t="s">
        <v>973</v>
      </c>
      <c r="AM1" s="3424"/>
      <c r="AN1" s="3424"/>
      <c r="AO1" s="3424"/>
      <c r="AP1" s="3424"/>
      <c r="AQ1" s="3424"/>
      <c r="AR1" s="3425">
        <v>46113</v>
      </c>
      <c r="AS1" s="3425"/>
      <c r="AT1" s="3425"/>
      <c r="AU1" s="3425"/>
      <c r="AV1" s="3425"/>
      <c r="AW1" s="3425"/>
      <c r="AX1" s="3425"/>
    </row>
    <row r="2" spans="1:50" ht="15" customHeight="1">
      <c r="A2" s="3417" t="s">
        <v>240</v>
      </c>
      <c r="B2" s="2158" t="s">
        <v>111</v>
      </c>
      <c r="C2" s="2158"/>
      <c r="D2" s="2158"/>
      <c r="E2" s="2158"/>
      <c r="F2" s="2158"/>
      <c r="G2" s="2158"/>
      <c r="H2" s="2158"/>
      <c r="I2" s="2158"/>
      <c r="J2" s="1885"/>
      <c r="K2" s="3434" t="s">
        <v>238</v>
      </c>
      <c r="L2" s="3435"/>
      <c r="M2" s="3435"/>
      <c r="N2" s="3435"/>
      <c r="O2" s="3435"/>
      <c r="P2" s="3435"/>
      <c r="Q2" s="3435"/>
      <c r="R2" s="3435"/>
      <c r="S2" s="3435"/>
      <c r="T2" s="3435"/>
      <c r="U2" s="3435"/>
      <c r="V2" s="3436"/>
      <c r="W2" s="3437" t="s">
        <v>113</v>
      </c>
      <c r="X2" s="3438"/>
      <c r="Y2" s="3438"/>
      <c r="Z2" s="3439"/>
      <c r="AA2" s="3440" t="s">
        <v>115</v>
      </c>
      <c r="AB2" s="3441"/>
      <c r="AC2" s="3442"/>
      <c r="AD2" s="3442"/>
      <c r="AE2" s="3443"/>
      <c r="AF2" s="3444"/>
      <c r="AG2" s="3445" t="s">
        <v>105</v>
      </c>
      <c r="AH2" s="3445"/>
      <c r="AI2" s="3445"/>
      <c r="AJ2" s="3445"/>
      <c r="AK2" s="3446"/>
    </row>
    <row r="3" spans="1:50" ht="7.5" customHeight="1">
      <c r="A3" s="3417"/>
      <c r="B3" s="915" t="s">
        <v>373</v>
      </c>
      <c r="C3" s="915"/>
      <c r="D3" s="915"/>
      <c r="E3" s="3450"/>
      <c r="F3" s="1828" t="s">
        <v>334</v>
      </c>
      <c r="G3" s="1905"/>
      <c r="H3" s="1905"/>
      <c r="I3" s="1905"/>
      <c r="J3" s="2237"/>
      <c r="K3" s="3469" t="s">
        <v>706</v>
      </c>
      <c r="L3" s="2525"/>
      <c r="M3" s="2525"/>
      <c r="N3" s="2525"/>
      <c r="O3" s="2525"/>
      <c r="P3" s="2525"/>
      <c r="Q3" s="3470"/>
      <c r="R3" s="3476"/>
      <c r="S3" s="3479"/>
      <c r="T3" s="3480"/>
      <c r="U3" s="3480"/>
      <c r="V3" s="3481"/>
      <c r="W3" s="1079" t="s">
        <v>114</v>
      </c>
      <c r="X3" s="1080"/>
      <c r="Y3" s="1080"/>
      <c r="Z3" s="1081"/>
      <c r="AA3" s="1082" t="s">
        <v>707</v>
      </c>
      <c r="AB3" s="1083"/>
      <c r="AC3" s="1083"/>
      <c r="AD3" s="1083"/>
      <c r="AE3" s="1083"/>
      <c r="AF3" s="1084"/>
      <c r="AG3" s="2556"/>
      <c r="AH3" s="2556"/>
      <c r="AI3" s="2556"/>
      <c r="AJ3" s="2556"/>
      <c r="AK3" s="3447"/>
    </row>
    <row r="4" spans="1:50" ht="7.5" customHeight="1">
      <c r="A4" s="3417"/>
      <c r="B4" s="3451"/>
      <c r="C4" s="3451"/>
      <c r="D4" s="3451"/>
      <c r="E4" s="3452"/>
      <c r="F4" s="3453"/>
      <c r="G4" s="3454"/>
      <c r="H4" s="3454"/>
      <c r="I4" s="3454"/>
      <c r="J4" s="3455"/>
      <c r="K4" s="3471"/>
      <c r="L4" s="2691"/>
      <c r="M4" s="2691"/>
      <c r="N4" s="2691"/>
      <c r="O4" s="2691"/>
      <c r="P4" s="2691"/>
      <c r="Q4" s="3472"/>
      <c r="R4" s="3477"/>
      <c r="S4" s="3482"/>
      <c r="T4" s="3483"/>
      <c r="U4" s="3483"/>
      <c r="V4" s="3484"/>
      <c r="W4" s="3485"/>
      <c r="X4" s="3486"/>
      <c r="Y4" s="3486"/>
      <c r="Z4" s="3487"/>
      <c r="AA4" s="3485"/>
      <c r="AB4" s="3486"/>
      <c r="AC4" s="3486"/>
      <c r="AD4" s="3486"/>
      <c r="AE4" s="3486"/>
      <c r="AF4" s="3487"/>
      <c r="AG4" s="2556"/>
      <c r="AH4" s="2556"/>
      <c r="AI4" s="2556"/>
      <c r="AJ4" s="2556"/>
      <c r="AK4" s="3447"/>
    </row>
    <row r="5" spans="1:50" ht="15" customHeight="1" thickBot="1">
      <c r="A5" s="3417"/>
      <c r="B5" s="3456" t="s">
        <v>374</v>
      </c>
      <c r="C5" s="3456"/>
      <c r="D5" s="3456"/>
      <c r="E5" s="3457"/>
      <c r="F5" s="3458" t="s">
        <v>335</v>
      </c>
      <c r="G5" s="1911"/>
      <c r="H5" s="1911"/>
      <c r="I5" s="1911"/>
      <c r="J5" s="3459"/>
      <c r="K5" s="3473"/>
      <c r="L5" s="3474"/>
      <c r="M5" s="3474"/>
      <c r="N5" s="3474"/>
      <c r="O5" s="3474"/>
      <c r="P5" s="3474"/>
      <c r="Q5" s="3475"/>
      <c r="R5" s="3478"/>
      <c r="S5" s="3460"/>
      <c r="T5" s="3461"/>
      <c r="U5" s="3461"/>
      <c r="V5" s="3462"/>
      <c r="W5" s="3463" t="s">
        <v>375</v>
      </c>
      <c r="X5" s="3464"/>
      <c r="Y5" s="3464"/>
      <c r="Z5" s="3465"/>
      <c r="AA5" s="3466" t="s">
        <v>376</v>
      </c>
      <c r="AB5" s="3467"/>
      <c r="AC5" s="3467"/>
      <c r="AD5" s="3467"/>
      <c r="AE5" s="3467"/>
      <c r="AF5" s="3468"/>
      <c r="AG5" s="3448"/>
      <c r="AH5" s="3448"/>
      <c r="AI5" s="3448"/>
      <c r="AJ5" s="3448"/>
      <c r="AK5" s="3449"/>
    </row>
    <row r="6" spans="1:50" ht="18" customHeight="1">
      <c r="A6" s="3417">
        <v>1</v>
      </c>
      <c r="B6" s="3433"/>
      <c r="C6" s="3404"/>
      <c r="D6" s="3404"/>
      <c r="E6" s="3405"/>
      <c r="F6" s="3406"/>
      <c r="G6" s="3407"/>
      <c r="H6" s="3407"/>
      <c r="I6" s="3407"/>
      <c r="J6" s="3408"/>
      <c r="K6" s="3409"/>
      <c r="L6" s="3410"/>
      <c r="M6" s="3410"/>
      <c r="N6" s="3410"/>
      <c r="O6" s="3410"/>
      <c r="P6" s="3410"/>
      <c r="Q6" s="3411"/>
      <c r="R6" s="3415"/>
      <c r="S6" s="3493"/>
      <c r="T6" s="3494"/>
      <c r="U6" s="3494"/>
      <c r="V6" s="3495"/>
      <c r="W6" s="3496"/>
      <c r="X6" s="3497"/>
      <c r="Y6" s="3497"/>
      <c r="Z6" s="3498"/>
      <c r="AA6" s="3499"/>
      <c r="AB6" s="3500"/>
      <c r="AC6" s="39" t="s">
        <v>67</v>
      </c>
      <c r="AD6" s="3500"/>
      <c r="AE6" s="3500"/>
      <c r="AF6" s="40" t="s">
        <v>51</v>
      </c>
      <c r="AG6" s="3389"/>
      <c r="AH6" s="3389"/>
      <c r="AI6" s="3389"/>
      <c r="AJ6" s="3389"/>
      <c r="AK6" s="3390"/>
    </row>
    <row r="7" spans="1:50" ht="18" customHeight="1" thickBot="1">
      <c r="A7" s="3417"/>
      <c r="B7" s="3427"/>
      <c r="C7" s="3428"/>
      <c r="D7" s="3428"/>
      <c r="E7" s="3429"/>
      <c r="F7" s="3395"/>
      <c r="G7" s="3396"/>
      <c r="H7" s="3396"/>
      <c r="I7" s="3396"/>
      <c r="J7" s="3397"/>
      <c r="K7" s="3412"/>
      <c r="L7" s="3413"/>
      <c r="M7" s="3413"/>
      <c r="N7" s="3413"/>
      <c r="O7" s="3413"/>
      <c r="P7" s="3413"/>
      <c r="Q7" s="3414"/>
      <c r="R7" s="3416"/>
      <c r="S7" s="734"/>
      <c r="T7" s="3426"/>
      <c r="U7" s="3426"/>
      <c r="V7" s="735"/>
      <c r="W7" s="3427"/>
      <c r="X7" s="3428"/>
      <c r="Y7" s="3428"/>
      <c r="Z7" s="3429"/>
      <c r="AA7" s="3402"/>
      <c r="AB7" s="3403"/>
      <c r="AC7" s="41" t="s">
        <v>67</v>
      </c>
      <c r="AD7" s="3403"/>
      <c r="AE7" s="3403"/>
      <c r="AF7" s="42" t="s">
        <v>51</v>
      </c>
      <c r="AG7" s="3391"/>
      <c r="AH7" s="3391"/>
      <c r="AI7" s="3391"/>
      <c r="AJ7" s="3391"/>
      <c r="AK7" s="3392"/>
    </row>
    <row r="8" spans="1:50" ht="18" customHeight="1">
      <c r="A8" s="3417">
        <v>2</v>
      </c>
      <c r="B8" s="3404"/>
      <c r="C8" s="3404"/>
      <c r="D8" s="3404"/>
      <c r="E8" s="3405"/>
      <c r="F8" s="3406"/>
      <c r="G8" s="3407"/>
      <c r="H8" s="3407"/>
      <c r="I8" s="3407"/>
      <c r="J8" s="3408"/>
      <c r="K8" s="3409"/>
      <c r="L8" s="3410"/>
      <c r="M8" s="3410"/>
      <c r="N8" s="3410"/>
      <c r="O8" s="3410"/>
      <c r="P8" s="3410"/>
      <c r="Q8" s="3411"/>
      <c r="R8" s="3415"/>
      <c r="S8" s="3418"/>
      <c r="T8" s="3419"/>
      <c r="U8" s="3419"/>
      <c r="V8" s="3420"/>
      <c r="W8" s="3421"/>
      <c r="X8" s="3422"/>
      <c r="Y8" s="3422"/>
      <c r="Z8" s="3423"/>
      <c r="AA8" s="3409"/>
      <c r="AB8" s="3410"/>
      <c r="AC8" s="39" t="s">
        <v>67</v>
      </c>
      <c r="AD8" s="3410"/>
      <c r="AE8" s="3410"/>
      <c r="AF8" s="40" t="s">
        <v>51</v>
      </c>
      <c r="AG8" s="3389"/>
      <c r="AH8" s="3389"/>
      <c r="AI8" s="3389"/>
      <c r="AJ8" s="3389"/>
      <c r="AK8" s="3390"/>
    </row>
    <row r="9" spans="1:50" ht="18" customHeight="1" thickBot="1">
      <c r="A9" s="3417"/>
      <c r="B9" s="3393"/>
      <c r="C9" s="3393"/>
      <c r="D9" s="3393"/>
      <c r="E9" s="3394"/>
      <c r="F9" s="3395"/>
      <c r="G9" s="3396"/>
      <c r="H9" s="3396"/>
      <c r="I9" s="3396"/>
      <c r="J9" s="3397"/>
      <c r="K9" s="3412"/>
      <c r="L9" s="3413"/>
      <c r="M9" s="3413"/>
      <c r="N9" s="3413"/>
      <c r="O9" s="3413"/>
      <c r="P9" s="3413"/>
      <c r="Q9" s="3414"/>
      <c r="R9" s="3416"/>
      <c r="S9" s="734"/>
      <c r="T9" s="3426"/>
      <c r="U9" s="3426"/>
      <c r="V9" s="735"/>
      <c r="W9" s="3427"/>
      <c r="X9" s="3428"/>
      <c r="Y9" s="3428"/>
      <c r="Z9" s="3429"/>
      <c r="AA9" s="3402"/>
      <c r="AB9" s="3403"/>
      <c r="AC9" s="41" t="s">
        <v>67</v>
      </c>
      <c r="AD9" s="3403"/>
      <c r="AE9" s="3403"/>
      <c r="AF9" s="42" t="s">
        <v>51</v>
      </c>
      <c r="AG9" s="3391"/>
      <c r="AH9" s="3391"/>
      <c r="AI9" s="3391"/>
      <c r="AJ9" s="3391"/>
      <c r="AK9" s="3392"/>
    </row>
    <row r="10" spans="1:50" ht="18" customHeight="1">
      <c r="A10" s="3417">
        <v>3</v>
      </c>
      <c r="B10" s="3404"/>
      <c r="C10" s="3404"/>
      <c r="D10" s="3404"/>
      <c r="E10" s="3405"/>
      <c r="F10" s="3406"/>
      <c r="G10" s="3407"/>
      <c r="H10" s="3407"/>
      <c r="I10" s="3407"/>
      <c r="J10" s="3408"/>
      <c r="K10" s="3409"/>
      <c r="L10" s="3410"/>
      <c r="M10" s="3410"/>
      <c r="N10" s="3410"/>
      <c r="O10" s="3410"/>
      <c r="P10" s="3410"/>
      <c r="Q10" s="3411"/>
      <c r="R10" s="3415"/>
      <c r="S10" s="3418"/>
      <c r="T10" s="3419"/>
      <c r="U10" s="3419"/>
      <c r="V10" s="3420"/>
      <c r="W10" s="3421"/>
      <c r="X10" s="3422"/>
      <c r="Y10" s="3422"/>
      <c r="Z10" s="3423"/>
      <c r="AA10" s="3409"/>
      <c r="AB10" s="3410"/>
      <c r="AC10" s="39" t="s">
        <v>67</v>
      </c>
      <c r="AD10" s="3410"/>
      <c r="AE10" s="3410"/>
      <c r="AF10" s="40" t="s">
        <v>51</v>
      </c>
      <c r="AG10" s="3389"/>
      <c r="AH10" s="3389"/>
      <c r="AI10" s="3389"/>
      <c r="AJ10" s="3389"/>
      <c r="AK10" s="3390"/>
      <c r="AW10" s="378"/>
    </row>
    <row r="11" spans="1:50" ht="18" customHeight="1" thickBot="1">
      <c r="A11" s="3417"/>
      <c r="B11" s="3393"/>
      <c r="C11" s="3393"/>
      <c r="D11" s="3393"/>
      <c r="E11" s="3394"/>
      <c r="F11" s="3395"/>
      <c r="G11" s="3396"/>
      <c r="H11" s="3396"/>
      <c r="I11" s="3396"/>
      <c r="J11" s="3397"/>
      <c r="K11" s="3412"/>
      <c r="L11" s="3413"/>
      <c r="M11" s="3413"/>
      <c r="N11" s="3413"/>
      <c r="O11" s="3413"/>
      <c r="P11" s="3413"/>
      <c r="Q11" s="3414"/>
      <c r="R11" s="3416"/>
      <c r="S11" s="734"/>
      <c r="T11" s="3426"/>
      <c r="U11" s="3426"/>
      <c r="V11" s="735"/>
      <c r="W11" s="3427"/>
      <c r="X11" s="3428"/>
      <c r="Y11" s="3428"/>
      <c r="Z11" s="3429"/>
      <c r="AA11" s="3402"/>
      <c r="AB11" s="3403"/>
      <c r="AC11" s="41" t="s">
        <v>67</v>
      </c>
      <c r="AD11" s="3403"/>
      <c r="AE11" s="3403"/>
      <c r="AF11" s="42" t="s">
        <v>51</v>
      </c>
      <c r="AG11" s="3391"/>
      <c r="AH11" s="3391"/>
      <c r="AI11" s="3391"/>
      <c r="AJ11" s="3391"/>
      <c r="AK11" s="3392"/>
    </row>
    <row r="12" spans="1:50" ht="18" customHeight="1">
      <c r="A12" s="3417">
        <v>4</v>
      </c>
      <c r="B12" s="3404"/>
      <c r="C12" s="3404"/>
      <c r="D12" s="3404"/>
      <c r="E12" s="3405"/>
      <c r="F12" s="3406"/>
      <c r="G12" s="3407"/>
      <c r="H12" s="3407"/>
      <c r="I12" s="3407"/>
      <c r="J12" s="3408"/>
      <c r="K12" s="3409"/>
      <c r="L12" s="3410"/>
      <c r="M12" s="3410"/>
      <c r="N12" s="3410"/>
      <c r="O12" s="3410"/>
      <c r="P12" s="3410"/>
      <c r="Q12" s="3411"/>
      <c r="R12" s="3415"/>
      <c r="S12" s="3418"/>
      <c r="T12" s="3419"/>
      <c r="U12" s="3419"/>
      <c r="V12" s="3420"/>
      <c r="W12" s="3421"/>
      <c r="X12" s="3422"/>
      <c r="Y12" s="3422"/>
      <c r="Z12" s="3423"/>
      <c r="AA12" s="3409"/>
      <c r="AB12" s="3410"/>
      <c r="AC12" s="39" t="s">
        <v>67</v>
      </c>
      <c r="AD12" s="3410"/>
      <c r="AE12" s="3410"/>
      <c r="AF12" s="40" t="s">
        <v>51</v>
      </c>
      <c r="AG12" s="3389"/>
      <c r="AH12" s="3389"/>
      <c r="AI12" s="3389"/>
      <c r="AJ12" s="3389"/>
      <c r="AK12" s="3390"/>
    </row>
    <row r="13" spans="1:50" ht="18" customHeight="1" thickBot="1">
      <c r="A13" s="3417"/>
      <c r="B13" s="3393"/>
      <c r="C13" s="3393"/>
      <c r="D13" s="3393"/>
      <c r="E13" s="3394"/>
      <c r="F13" s="3395"/>
      <c r="G13" s="3396"/>
      <c r="H13" s="3396"/>
      <c r="I13" s="3396"/>
      <c r="J13" s="3397"/>
      <c r="K13" s="3412"/>
      <c r="L13" s="3413"/>
      <c r="M13" s="3413"/>
      <c r="N13" s="3413"/>
      <c r="O13" s="3413"/>
      <c r="P13" s="3413"/>
      <c r="Q13" s="3414"/>
      <c r="R13" s="3416"/>
      <c r="S13" s="734"/>
      <c r="T13" s="3426"/>
      <c r="U13" s="3426"/>
      <c r="V13" s="735"/>
      <c r="W13" s="3427"/>
      <c r="X13" s="3428"/>
      <c r="Y13" s="3428"/>
      <c r="Z13" s="3429"/>
      <c r="AA13" s="3402"/>
      <c r="AB13" s="3403"/>
      <c r="AC13" s="41" t="s">
        <v>67</v>
      </c>
      <c r="AD13" s="3403"/>
      <c r="AE13" s="3403"/>
      <c r="AF13" s="42" t="s">
        <v>51</v>
      </c>
      <c r="AG13" s="3391"/>
      <c r="AH13" s="3391"/>
      <c r="AI13" s="3391"/>
      <c r="AJ13" s="3391"/>
      <c r="AK13" s="3392"/>
    </row>
    <row r="14" spans="1:50" ht="18" customHeight="1">
      <c r="A14" s="3417">
        <v>5</v>
      </c>
      <c r="B14" s="3404"/>
      <c r="C14" s="3404"/>
      <c r="D14" s="3404"/>
      <c r="E14" s="3405"/>
      <c r="F14" s="3406"/>
      <c r="G14" s="3407"/>
      <c r="H14" s="3407"/>
      <c r="I14" s="3407"/>
      <c r="J14" s="3408"/>
      <c r="K14" s="3409"/>
      <c r="L14" s="3410"/>
      <c r="M14" s="3410"/>
      <c r="N14" s="3410"/>
      <c r="O14" s="3410"/>
      <c r="P14" s="3410"/>
      <c r="Q14" s="3411"/>
      <c r="R14" s="3415"/>
      <c r="S14" s="3418"/>
      <c r="T14" s="3419"/>
      <c r="U14" s="3419"/>
      <c r="V14" s="3420"/>
      <c r="W14" s="3421"/>
      <c r="X14" s="3422"/>
      <c r="Y14" s="3422"/>
      <c r="Z14" s="3423"/>
      <c r="AA14" s="3409"/>
      <c r="AB14" s="3410"/>
      <c r="AC14" s="39" t="s">
        <v>67</v>
      </c>
      <c r="AD14" s="3410"/>
      <c r="AE14" s="3410"/>
      <c r="AF14" s="40" t="s">
        <v>51</v>
      </c>
      <c r="AG14" s="3389"/>
      <c r="AH14" s="3389"/>
      <c r="AI14" s="3389"/>
      <c r="AJ14" s="3389"/>
      <c r="AK14" s="3390"/>
    </row>
    <row r="15" spans="1:50" ht="18" customHeight="1" thickBot="1">
      <c r="A15" s="3417"/>
      <c r="B15" s="3393"/>
      <c r="C15" s="3393"/>
      <c r="D15" s="3393"/>
      <c r="E15" s="3394"/>
      <c r="F15" s="3395"/>
      <c r="G15" s="3396"/>
      <c r="H15" s="3396"/>
      <c r="I15" s="3396"/>
      <c r="J15" s="3397"/>
      <c r="K15" s="3412"/>
      <c r="L15" s="3413"/>
      <c r="M15" s="3413"/>
      <c r="N15" s="3413"/>
      <c r="O15" s="3413"/>
      <c r="P15" s="3413"/>
      <c r="Q15" s="3414"/>
      <c r="R15" s="3416"/>
      <c r="S15" s="736"/>
      <c r="T15" s="3426"/>
      <c r="U15" s="3426"/>
      <c r="V15" s="735"/>
      <c r="W15" s="3427"/>
      <c r="X15" s="3428"/>
      <c r="Y15" s="3428"/>
      <c r="Z15" s="3429"/>
      <c r="AA15" s="3402"/>
      <c r="AB15" s="3403"/>
      <c r="AC15" s="41" t="s">
        <v>67</v>
      </c>
      <c r="AD15" s="3403"/>
      <c r="AE15" s="3403"/>
      <c r="AF15" s="42" t="s">
        <v>51</v>
      </c>
      <c r="AG15" s="3391"/>
      <c r="AH15" s="3391"/>
      <c r="AI15" s="3391"/>
      <c r="AJ15" s="3391"/>
      <c r="AK15" s="3392"/>
    </row>
    <row r="16" spans="1:50" ht="18" customHeight="1">
      <c r="A16" s="3417">
        <v>6</v>
      </c>
      <c r="B16" s="3404"/>
      <c r="C16" s="3404"/>
      <c r="D16" s="3404"/>
      <c r="E16" s="3405"/>
      <c r="F16" s="3406"/>
      <c r="G16" s="3407"/>
      <c r="H16" s="3407"/>
      <c r="I16" s="3407"/>
      <c r="J16" s="3408"/>
      <c r="K16" s="3409"/>
      <c r="L16" s="3410"/>
      <c r="M16" s="3410"/>
      <c r="N16" s="3410"/>
      <c r="O16" s="3410"/>
      <c r="P16" s="3410"/>
      <c r="Q16" s="3411"/>
      <c r="R16" s="3415"/>
      <c r="S16" s="3418"/>
      <c r="T16" s="3419"/>
      <c r="U16" s="3419"/>
      <c r="V16" s="3420"/>
      <c r="W16" s="3421"/>
      <c r="X16" s="3422"/>
      <c r="Y16" s="3422"/>
      <c r="Z16" s="3423"/>
      <c r="AA16" s="3409"/>
      <c r="AB16" s="3410"/>
      <c r="AC16" s="39" t="s">
        <v>67</v>
      </c>
      <c r="AD16" s="3410"/>
      <c r="AE16" s="3410"/>
      <c r="AF16" s="40" t="s">
        <v>51</v>
      </c>
      <c r="AG16" s="3389"/>
      <c r="AH16" s="3389"/>
      <c r="AI16" s="3389"/>
      <c r="AJ16" s="3389"/>
      <c r="AK16" s="3390"/>
    </row>
    <row r="17" spans="1:37" ht="18" customHeight="1" thickBot="1">
      <c r="A17" s="3417"/>
      <c r="B17" s="3393"/>
      <c r="C17" s="3393"/>
      <c r="D17" s="3393"/>
      <c r="E17" s="3394"/>
      <c r="F17" s="3395"/>
      <c r="G17" s="3396"/>
      <c r="H17" s="3396"/>
      <c r="I17" s="3396"/>
      <c r="J17" s="3397"/>
      <c r="K17" s="3412"/>
      <c r="L17" s="3413"/>
      <c r="M17" s="3413"/>
      <c r="N17" s="3413"/>
      <c r="O17" s="3413"/>
      <c r="P17" s="3413"/>
      <c r="Q17" s="3414"/>
      <c r="R17" s="3416"/>
      <c r="S17" s="737"/>
      <c r="T17" s="3426"/>
      <c r="U17" s="3426"/>
      <c r="V17" s="738"/>
      <c r="W17" s="3430"/>
      <c r="X17" s="3431"/>
      <c r="Y17" s="3431"/>
      <c r="Z17" s="3432"/>
      <c r="AA17" s="3402"/>
      <c r="AB17" s="3403"/>
      <c r="AC17" s="41" t="s">
        <v>67</v>
      </c>
      <c r="AD17" s="3403"/>
      <c r="AE17" s="3403"/>
      <c r="AF17" s="42" t="s">
        <v>51</v>
      </c>
      <c r="AG17" s="3391"/>
      <c r="AH17" s="3391"/>
      <c r="AI17" s="3391"/>
      <c r="AJ17" s="3391"/>
      <c r="AK17" s="3392"/>
    </row>
    <row r="18" spans="1:37" ht="18" customHeight="1">
      <c r="A18" s="3417">
        <v>7</v>
      </c>
      <c r="B18" s="3404"/>
      <c r="C18" s="3404"/>
      <c r="D18" s="3404"/>
      <c r="E18" s="3405"/>
      <c r="F18" s="3406"/>
      <c r="G18" s="3407"/>
      <c r="H18" s="3407"/>
      <c r="I18" s="3407"/>
      <c r="J18" s="3408"/>
      <c r="K18" s="3409"/>
      <c r="L18" s="3410"/>
      <c r="M18" s="3410"/>
      <c r="N18" s="3410"/>
      <c r="O18" s="3410"/>
      <c r="P18" s="3410"/>
      <c r="Q18" s="3411"/>
      <c r="R18" s="3415"/>
      <c r="S18" s="3418"/>
      <c r="T18" s="3419"/>
      <c r="U18" s="3419"/>
      <c r="V18" s="3420"/>
      <c r="W18" s="3421"/>
      <c r="X18" s="3422"/>
      <c r="Y18" s="3422"/>
      <c r="Z18" s="3423"/>
      <c r="AA18" s="3409"/>
      <c r="AB18" s="3410"/>
      <c r="AC18" s="39" t="s">
        <v>67</v>
      </c>
      <c r="AD18" s="3410"/>
      <c r="AE18" s="3410"/>
      <c r="AF18" s="40" t="s">
        <v>51</v>
      </c>
      <c r="AG18" s="3389"/>
      <c r="AH18" s="3389"/>
      <c r="AI18" s="3389"/>
      <c r="AJ18" s="3389"/>
      <c r="AK18" s="3390"/>
    </row>
    <row r="19" spans="1:37" ht="18" customHeight="1" thickBot="1">
      <c r="A19" s="3417"/>
      <c r="B19" s="3393"/>
      <c r="C19" s="3393"/>
      <c r="D19" s="3393"/>
      <c r="E19" s="3394"/>
      <c r="F19" s="3395"/>
      <c r="G19" s="3396"/>
      <c r="H19" s="3396"/>
      <c r="I19" s="3396"/>
      <c r="J19" s="3397"/>
      <c r="K19" s="3412"/>
      <c r="L19" s="3413"/>
      <c r="M19" s="3413"/>
      <c r="N19" s="3413"/>
      <c r="O19" s="3413"/>
      <c r="P19" s="3413"/>
      <c r="Q19" s="3414"/>
      <c r="R19" s="3416"/>
      <c r="S19" s="736"/>
      <c r="T19" s="3426"/>
      <c r="U19" s="3426"/>
      <c r="V19" s="735"/>
      <c r="W19" s="3427"/>
      <c r="X19" s="3428"/>
      <c r="Y19" s="3428"/>
      <c r="Z19" s="3429"/>
      <c r="AA19" s="3402"/>
      <c r="AB19" s="3403"/>
      <c r="AC19" s="41" t="s">
        <v>67</v>
      </c>
      <c r="AD19" s="3403"/>
      <c r="AE19" s="3403"/>
      <c r="AF19" s="42" t="s">
        <v>51</v>
      </c>
      <c r="AG19" s="3391"/>
      <c r="AH19" s="3391"/>
      <c r="AI19" s="3391"/>
      <c r="AJ19" s="3391"/>
      <c r="AK19" s="3392"/>
    </row>
    <row r="20" spans="1:37" ht="18" customHeight="1">
      <c r="A20" s="3417">
        <v>8</v>
      </c>
      <c r="B20" s="3404"/>
      <c r="C20" s="3404"/>
      <c r="D20" s="3404"/>
      <c r="E20" s="3405"/>
      <c r="F20" s="3406"/>
      <c r="G20" s="3407"/>
      <c r="H20" s="3407"/>
      <c r="I20" s="3407"/>
      <c r="J20" s="3408"/>
      <c r="K20" s="3409"/>
      <c r="L20" s="3410"/>
      <c r="M20" s="3410"/>
      <c r="N20" s="3410"/>
      <c r="O20" s="3410"/>
      <c r="P20" s="3410"/>
      <c r="Q20" s="3411"/>
      <c r="R20" s="3415"/>
      <c r="S20" s="3418"/>
      <c r="T20" s="3419"/>
      <c r="U20" s="3419"/>
      <c r="V20" s="3420"/>
      <c r="W20" s="3421"/>
      <c r="X20" s="3422"/>
      <c r="Y20" s="3422"/>
      <c r="Z20" s="3423"/>
      <c r="AA20" s="3409"/>
      <c r="AB20" s="3410"/>
      <c r="AC20" s="39" t="s">
        <v>67</v>
      </c>
      <c r="AD20" s="3410"/>
      <c r="AE20" s="3410"/>
      <c r="AF20" s="40" t="s">
        <v>51</v>
      </c>
      <c r="AG20" s="3389"/>
      <c r="AH20" s="3389"/>
      <c r="AI20" s="3389"/>
      <c r="AJ20" s="3389"/>
      <c r="AK20" s="3390"/>
    </row>
    <row r="21" spans="1:37" ht="18" customHeight="1" thickBot="1">
      <c r="A21" s="3417"/>
      <c r="B21" s="3393"/>
      <c r="C21" s="3393"/>
      <c r="D21" s="3393"/>
      <c r="E21" s="3394"/>
      <c r="F21" s="3395"/>
      <c r="G21" s="3396"/>
      <c r="H21" s="3396"/>
      <c r="I21" s="3396"/>
      <c r="J21" s="3397"/>
      <c r="K21" s="3412"/>
      <c r="L21" s="3413"/>
      <c r="M21" s="3413"/>
      <c r="N21" s="3413"/>
      <c r="O21" s="3413"/>
      <c r="P21" s="3413"/>
      <c r="Q21" s="3414"/>
      <c r="R21" s="3416"/>
      <c r="S21" s="734"/>
      <c r="T21" s="3426"/>
      <c r="U21" s="3426"/>
      <c r="V21" s="735"/>
      <c r="W21" s="3427"/>
      <c r="X21" s="3428"/>
      <c r="Y21" s="3428"/>
      <c r="Z21" s="3429"/>
      <c r="AA21" s="3402"/>
      <c r="AB21" s="3403"/>
      <c r="AC21" s="41" t="s">
        <v>67</v>
      </c>
      <c r="AD21" s="3403"/>
      <c r="AE21" s="3403"/>
      <c r="AF21" s="42" t="s">
        <v>51</v>
      </c>
      <c r="AG21" s="3391"/>
      <c r="AH21" s="3391"/>
      <c r="AI21" s="3391"/>
      <c r="AJ21" s="3391"/>
      <c r="AK21" s="3392"/>
    </row>
    <row r="22" spans="1:37" ht="18" customHeight="1">
      <c r="A22" s="3417">
        <v>9</v>
      </c>
      <c r="B22" s="3404"/>
      <c r="C22" s="3404"/>
      <c r="D22" s="3404"/>
      <c r="E22" s="3405"/>
      <c r="F22" s="3406"/>
      <c r="G22" s="3407"/>
      <c r="H22" s="3407"/>
      <c r="I22" s="3407"/>
      <c r="J22" s="3408"/>
      <c r="K22" s="3409"/>
      <c r="L22" s="3410"/>
      <c r="M22" s="3410"/>
      <c r="N22" s="3410"/>
      <c r="O22" s="3410"/>
      <c r="P22" s="3410"/>
      <c r="Q22" s="3411"/>
      <c r="R22" s="3415"/>
      <c r="S22" s="3418"/>
      <c r="T22" s="3419"/>
      <c r="U22" s="3419"/>
      <c r="V22" s="3420"/>
      <c r="W22" s="3421"/>
      <c r="X22" s="3422"/>
      <c r="Y22" s="3422"/>
      <c r="Z22" s="3423"/>
      <c r="AA22" s="3409"/>
      <c r="AB22" s="3410"/>
      <c r="AC22" s="39" t="s">
        <v>67</v>
      </c>
      <c r="AD22" s="3410"/>
      <c r="AE22" s="3410"/>
      <c r="AF22" s="40" t="s">
        <v>51</v>
      </c>
      <c r="AG22" s="3389"/>
      <c r="AH22" s="3389"/>
      <c r="AI22" s="3389"/>
      <c r="AJ22" s="3389"/>
      <c r="AK22" s="3390"/>
    </row>
    <row r="23" spans="1:37" ht="18" customHeight="1" thickBot="1">
      <c r="A23" s="3417"/>
      <c r="B23" s="3393"/>
      <c r="C23" s="3393"/>
      <c r="D23" s="3393"/>
      <c r="E23" s="3394"/>
      <c r="F23" s="3395"/>
      <c r="G23" s="3396"/>
      <c r="H23" s="3396"/>
      <c r="I23" s="3396"/>
      <c r="J23" s="3397"/>
      <c r="K23" s="3412"/>
      <c r="L23" s="3413"/>
      <c r="M23" s="3413"/>
      <c r="N23" s="3413"/>
      <c r="O23" s="3413"/>
      <c r="P23" s="3413"/>
      <c r="Q23" s="3414"/>
      <c r="R23" s="3416"/>
      <c r="S23" s="736"/>
      <c r="T23" s="3426"/>
      <c r="U23" s="3426"/>
      <c r="V23" s="735"/>
      <c r="W23" s="3427"/>
      <c r="X23" s="3428"/>
      <c r="Y23" s="3428"/>
      <c r="Z23" s="3429"/>
      <c r="AA23" s="3402"/>
      <c r="AB23" s="3403"/>
      <c r="AC23" s="41" t="s">
        <v>67</v>
      </c>
      <c r="AD23" s="3403"/>
      <c r="AE23" s="3403"/>
      <c r="AF23" s="42" t="s">
        <v>51</v>
      </c>
      <c r="AG23" s="3391"/>
      <c r="AH23" s="3391"/>
      <c r="AI23" s="3391"/>
      <c r="AJ23" s="3391"/>
      <c r="AK23" s="3392"/>
    </row>
    <row r="24" spans="1:37" ht="18" customHeight="1">
      <c r="A24" s="3417">
        <v>10</v>
      </c>
      <c r="B24" s="3404"/>
      <c r="C24" s="3404"/>
      <c r="D24" s="3404"/>
      <c r="E24" s="3405"/>
      <c r="F24" s="3406"/>
      <c r="G24" s="3407"/>
      <c r="H24" s="3407"/>
      <c r="I24" s="3407"/>
      <c r="J24" s="3408"/>
      <c r="K24" s="3409"/>
      <c r="L24" s="3410"/>
      <c r="M24" s="3410"/>
      <c r="N24" s="3410"/>
      <c r="O24" s="3410"/>
      <c r="P24" s="3410"/>
      <c r="Q24" s="3411"/>
      <c r="R24" s="3415"/>
      <c r="S24" s="3418"/>
      <c r="T24" s="3419"/>
      <c r="U24" s="3419"/>
      <c r="V24" s="3420"/>
      <c r="W24" s="3421"/>
      <c r="X24" s="3422"/>
      <c r="Y24" s="3422"/>
      <c r="Z24" s="3423"/>
      <c r="AA24" s="3409"/>
      <c r="AB24" s="3410"/>
      <c r="AC24" s="39" t="s">
        <v>67</v>
      </c>
      <c r="AD24" s="3410"/>
      <c r="AE24" s="3410"/>
      <c r="AF24" s="40" t="s">
        <v>51</v>
      </c>
      <c r="AG24" s="3389"/>
      <c r="AH24" s="3389"/>
      <c r="AI24" s="3389"/>
      <c r="AJ24" s="3389"/>
      <c r="AK24" s="3390"/>
    </row>
    <row r="25" spans="1:37" ht="18" customHeight="1" thickBot="1">
      <c r="A25" s="3417"/>
      <c r="B25" s="3393"/>
      <c r="C25" s="3393"/>
      <c r="D25" s="3393"/>
      <c r="E25" s="3394"/>
      <c r="F25" s="3395"/>
      <c r="G25" s="3396"/>
      <c r="H25" s="3396"/>
      <c r="I25" s="3396"/>
      <c r="J25" s="3397"/>
      <c r="K25" s="3412"/>
      <c r="L25" s="3413"/>
      <c r="M25" s="3413"/>
      <c r="N25" s="3413"/>
      <c r="O25" s="3413"/>
      <c r="P25" s="3413"/>
      <c r="Q25" s="3414"/>
      <c r="R25" s="3416"/>
      <c r="S25" s="739"/>
      <c r="T25" s="3398"/>
      <c r="U25" s="3398"/>
      <c r="V25" s="740"/>
      <c r="W25" s="3399"/>
      <c r="X25" s="3400"/>
      <c r="Y25" s="3400"/>
      <c r="Z25" s="3401"/>
      <c r="AA25" s="3402"/>
      <c r="AB25" s="3403"/>
      <c r="AC25" s="41" t="s">
        <v>67</v>
      </c>
      <c r="AD25" s="3403"/>
      <c r="AE25" s="3403"/>
      <c r="AF25" s="42" t="s">
        <v>51</v>
      </c>
      <c r="AG25" s="3391"/>
      <c r="AH25" s="3391"/>
      <c r="AI25" s="3391"/>
      <c r="AJ25" s="3391"/>
      <c r="AK25" s="3392"/>
    </row>
    <row r="26" spans="1:37" s="43" customFormat="1" ht="5.0999999999999996" customHeight="1">
      <c r="A26" s="1889" t="s">
        <v>1595</v>
      </c>
      <c r="B26" s="1889"/>
      <c r="C26" s="1889"/>
      <c r="D26" s="1889"/>
      <c r="E26" s="1889"/>
      <c r="F26" s="1889"/>
      <c r="G26" s="1889"/>
      <c r="H26" s="1889"/>
      <c r="I26" s="1889"/>
      <c r="J26" s="1889"/>
      <c r="K26" s="1889"/>
      <c r="L26" s="1889"/>
      <c r="M26" s="1889"/>
      <c r="N26" s="1889"/>
      <c r="O26" s="1889"/>
      <c r="P26" s="1889"/>
      <c r="Q26" s="1889"/>
      <c r="R26" s="1889"/>
      <c r="S26" s="1889"/>
      <c r="T26" s="1889"/>
      <c r="U26" s="1889"/>
      <c r="V26" s="1889"/>
      <c r="W26" s="1889"/>
      <c r="X26" s="1889"/>
      <c r="Y26" s="1889"/>
      <c r="Z26" s="1889"/>
      <c r="AA26" s="1889"/>
      <c r="AB26" s="1889"/>
      <c r="AC26" s="1889"/>
      <c r="AD26" s="1889"/>
      <c r="AE26" s="1889"/>
      <c r="AF26" s="1889"/>
      <c r="AG26" s="1889"/>
      <c r="AH26" s="1889"/>
      <c r="AI26" s="1889"/>
      <c r="AJ26" s="1889"/>
      <c r="AK26" s="1889"/>
    </row>
    <row r="27" spans="1:37" s="43" customFormat="1" ht="15.6" customHeight="1">
      <c r="A27" s="1026"/>
      <c r="B27" s="1026"/>
      <c r="C27" s="1026"/>
      <c r="D27" s="1026"/>
      <c r="E27" s="1026"/>
      <c r="F27" s="1026"/>
      <c r="G27" s="1026"/>
      <c r="H27" s="1026"/>
      <c r="I27" s="1026"/>
      <c r="J27" s="1026"/>
      <c r="K27" s="1026"/>
      <c r="L27" s="1026"/>
      <c r="M27" s="1026"/>
      <c r="N27" s="1026"/>
      <c r="O27" s="1026"/>
      <c r="P27" s="1026"/>
      <c r="Q27" s="1026"/>
      <c r="R27" s="1026"/>
      <c r="S27" s="1026"/>
      <c r="T27" s="1026"/>
      <c r="U27" s="1026"/>
      <c r="V27" s="1026"/>
      <c r="W27" s="1026"/>
      <c r="X27" s="1026"/>
      <c r="Y27" s="1026"/>
      <c r="Z27" s="1026"/>
      <c r="AA27" s="1026"/>
      <c r="AB27" s="1026"/>
      <c r="AC27" s="1026"/>
      <c r="AD27" s="1026"/>
      <c r="AE27" s="1026"/>
      <c r="AF27" s="1026"/>
      <c r="AG27" s="1026"/>
      <c r="AH27" s="1026"/>
      <c r="AI27" s="1026"/>
      <c r="AJ27" s="1026"/>
      <c r="AK27" s="1026"/>
    </row>
    <row r="28" spans="1:37" s="44" customFormat="1" ht="21" customHeight="1">
      <c r="A28" s="1026"/>
      <c r="B28" s="1026"/>
      <c r="C28" s="1026"/>
      <c r="D28" s="1026"/>
      <c r="E28" s="1026"/>
      <c r="F28" s="1026"/>
      <c r="G28" s="1026"/>
      <c r="H28" s="1026"/>
      <c r="I28" s="1026"/>
      <c r="J28" s="1026"/>
      <c r="K28" s="1026"/>
      <c r="L28" s="1026"/>
      <c r="M28" s="1026"/>
      <c r="N28" s="1026"/>
      <c r="O28" s="1026"/>
      <c r="P28" s="1026"/>
      <c r="Q28" s="1026"/>
      <c r="R28" s="1026"/>
      <c r="S28" s="1026"/>
      <c r="T28" s="1026"/>
      <c r="U28" s="1026"/>
      <c r="V28" s="1026"/>
      <c r="W28" s="1026"/>
      <c r="X28" s="1026"/>
      <c r="Y28" s="1026"/>
      <c r="Z28" s="1026"/>
      <c r="AA28" s="1026"/>
      <c r="AB28" s="1026"/>
      <c r="AC28" s="1026"/>
      <c r="AD28" s="1026"/>
      <c r="AE28" s="1026"/>
      <c r="AF28" s="1026"/>
      <c r="AG28" s="1026"/>
      <c r="AH28" s="1026"/>
      <c r="AI28" s="1026"/>
      <c r="AJ28" s="1026"/>
      <c r="AK28" s="1026"/>
    </row>
    <row r="29" spans="1:37" s="44" customFormat="1" ht="21" customHeight="1">
      <c r="A29" s="1026"/>
      <c r="B29" s="1026"/>
      <c r="C29" s="1026"/>
      <c r="D29" s="1026"/>
      <c r="E29" s="1026"/>
      <c r="F29" s="1026"/>
      <c r="G29" s="1026"/>
      <c r="H29" s="1026"/>
      <c r="I29" s="1026"/>
      <c r="J29" s="1026"/>
      <c r="K29" s="1026"/>
      <c r="L29" s="1026"/>
      <c r="M29" s="1026"/>
      <c r="N29" s="1026"/>
      <c r="O29" s="1026"/>
      <c r="P29" s="1026"/>
      <c r="Q29" s="1026"/>
      <c r="R29" s="1026"/>
      <c r="S29" s="1026"/>
      <c r="T29" s="1026"/>
      <c r="U29" s="1026"/>
      <c r="V29" s="1026"/>
      <c r="W29" s="1026"/>
      <c r="X29" s="1026"/>
      <c r="Y29" s="1026"/>
      <c r="Z29" s="1026"/>
      <c r="AA29" s="1026"/>
      <c r="AB29" s="1026"/>
      <c r="AC29" s="1026"/>
      <c r="AD29" s="1026"/>
      <c r="AE29" s="1026"/>
      <c r="AF29" s="1026"/>
      <c r="AG29" s="1026"/>
      <c r="AH29" s="1026"/>
      <c r="AI29" s="1026"/>
      <c r="AJ29" s="1026"/>
      <c r="AK29" s="1026"/>
    </row>
    <row r="30" spans="1:37" s="44" customFormat="1" ht="21" customHeight="1">
      <c r="A30" s="1026"/>
      <c r="B30" s="1026"/>
      <c r="C30" s="1026"/>
      <c r="D30" s="1026"/>
      <c r="E30" s="1026"/>
      <c r="F30" s="1026"/>
      <c r="G30" s="1026"/>
      <c r="H30" s="1026"/>
      <c r="I30" s="1026"/>
      <c r="J30" s="1026"/>
      <c r="K30" s="1026"/>
      <c r="L30" s="1026"/>
      <c r="M30" s="1026"/>
      <c r="N30" s="1026"/>
      <c r="O30" s="1026"/>
      <c r="P30" s="1026"/>
      <c r="Q30" s="1026"/>
      <c r="R30" s="1026"/>
      <c r="S30" s="1026"/>
      <c r="T30" s="1026"/>
      <c r="U30" s="1026"/>
      <c r="V30" s="1026"/>
      <c r="W30" s="1026"/>
      <c r="X30" s="1026"/>
      <c r="Y30" s="1026"/>
      <c r="Z30" s="1026"/>
      <c r="AA30" s="1026"/>
      <c r="AB30" s="1026"/>
      <c r="AC30" s="1026"/>
      <c r="AD30" s="1026"/>
      <c r="AE30" s="1026"/>
      <c r="AF30" s="1026"/>
      <c r="AG30" s="1026"/>
      <c r="AH30" s="1026"/>
      <c r="AI30" s="1026"/>
      <c r="AJ30" s="1026"/>
      <c r="AK30" s="1026"/>
    </row>
    <row r="31" spans="1:37" ht="15" customHeight="1">
      <c r="B31" s="32"/>
      <c r="C31" s="32"/>
      <c r="D31" s="32"/>
      <c r="E31" s="32"/>
      <c r="F31" s="32"/>
      <c r="G31" s="32"/>
      <c r="H31" s="32"/>
      <c r="I31" s="32"/>
      <c r="J31" s="32"/>
      <c r="K31" s="32"/>
      <c r="L31" s="32"/>
      <c r="M31" s="32"/>
      <c r="N31" s="32"/>
      <c r="O31" s="32"/>
      <c r="P31" s="32"/>
      <c r="Q31" s="32"/>
      <c r="R31" s="36"/>
      <c r="S31" s="36"/>
      <c r="T31" s="36"/>
      <c r="U31" s="36"/>
      <c r="V31" s="36"/>
      <c r="W31" s="32"/>
      <c r="X31" s="32"/>
      <c r="Y31" s="32"/>
      <c r="Z31" s="32"/>
      <c r="AA31" s="36"/>
      <c r="AB31" s="36"/>
      <c r="AC31" s="36"/>
      <c r="AD31" s="36"/>
      <c r="AE31" s="36"/>
      <c r="AF31" s="36"/>
      <c r="AG31" s="36"/>
      <c r="AH31" s="36"/>
      <c r="AI31" s="36"/>
    </row>
    <row r="32" spans="1:37" ht="15" customHeight="1">
      <c r="B32" s="32"/>
    </row>
    <row r="33" spans="1:19" ht="15" customHeight="1">
      <c r="A33" s="1097"/>
      <c r="B33" s="1097"/>
      <c r="C33" s="1097"/>
      <c r="D33" s="1097"/>
      <c r="E33" s="1097"/>
      <c r="F33" s="1097"/>
      <c r="G33" s="1097"/>
      <c r="H33" s="1097"/>
      <c r="I33" s="1097"/>
      <c r="J33" s="1097"/>
      <c r="K33" s="1097"/>
      <c r="L33" s="1097"/>
      <c r="M33" s="1097"/>
      <c r="N33" s="1097"/>
      <c r="O33" s="1097"/>
      <c r="P33" s="1097"/>
      <c r="Q33" s="2931"/>
      <c r="R33" s="2931"/>
      <c r="S33" s="2931"/>
    </row>
    <row r="34" spans="1:19" ht="15" customHeight="1">
      <c r="A34" s="1097"/>
      <c r="B34" s="1097"/>
      <c r="C34" s="1097"/>
      <c r="D34" s="1097"/>
      <c r="E34" s="1097"/>
      <c r="F34" s="1097"/>
      <c r="G34" s="1097"/>
      <c r="H34" s="1097"/>
      <c r="I34" s="1097"/>
      <c r="J34" s="1097"/>
      <c r="K34" s="1097"/>
      <c r="L34" s="1097"/>
      <c r="M34" s="1097"/>
      <c r="N34" s="1097"/>
      <c r="O34" s="1097"/>
      <c r="P34" s="1097"/>
      <c r="Q34" s="2931"/>
      <c r="R34" s="2931"/>
      <c r="S34" s="2931"/>
    </row>
    <row r="35" spans="1:19" ht="15" customHeight="1"/>
    <row r="36" spans="1:19" ht="15" customHeight="1"/>
    <row r="37" spans="1:19" ht="15" customHeight="1"/>
    <row r="38" spans="1:19" ht="15" customHeight="1"/>
    <row r="39" spans="1:19" ht="15" customHeight="1"/>
    <row r="40" spans="1:19" ht="15" customHeight="1"/>
    <row r="41" spans="1:19" ht="15" customHeight="1"/>
    <row r="42" spans="1:19" ht="15" customHeight="1"/>
    <row r="43" spans="1:19" ht="15" customHeight="1"/>
    <row r="44" spans="1:19" ht="15" customHeight="1"/>
    <row r="45" spans="1:19" ht="15" customHeight="1"/>
    <row r="46" spans="1:19" ht="15" customHeight="1"/>
    <row r="47" spans="1:19" ht="15" customHeight="1"/>
    <row r="48" spans="1:1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sheetData>
  <sheetProtection formatCells="0" selectLockedCells="1"/>
  <mergeCells count="185">
    <mergeCell ref="P1:V1"/>
    <mergeCell ref="W1:AK1"/>
    <mergeCell ref="K6:Q7"/>
    <mergeCell ref="R6:R7"/>
    <mergeCell ref="S6:V6"/>
    <mergeCell ref="W6:Z6"/>
    <mergeCell ref="AA6:AB6"/>
    <mergeCell ref="AD6:AE6"/>
    <mergeCell ref="T7:U7"/>
    <mergeCell ref="W7:Z7"/>
    <mergeCell ref="AA7:AB7"/>
    <mergeCell ref="AD7:AE7"/>
    <mergeCell ref="A2:A5"/>
    <mergeCell ref="B2:J2"/>
    <mergeCell ref="K2:V2"/>
    <mergeCell ref="W2:Z2"/>
    <mergeCell ref="AA2:AF2"/>
    <mergeCell ref="AG2:AK5"/>
    <mergeCell ref="B3:E4"/>
    <mergeCell ref="F3:J4"/>
    <mergeCell ref="B5:E5"/>
    <mergeCell ref="F5:J5"/>
    <mergeCell ref="S5:V5"/>
    <mergeCell ref="W5:Z5"/>
    <mergeCell ref="AA5:AF5"/>
    <mergeCell ref="K3:Q5"/>
    <mergeCell ref="R3:R5"/>
    <mergeCell ref="S3:V4"/>
    <mergeCell ref="W3:Z4"/>
    <mergeCell ref="AA3:AF4"/>
    <mergeCell ref="A8:A9"/>
    <mergeCell ref="A6:A7"/>
    <mergeCell ref="A10:A11"/>
    <mergeCell ref="AG8:AK9"/>
    <mergeCell ref="B9:E9"/>
    <mergeCell ref="F9:J9"/>
    <mergeCell ref="T9:U9"/>
    <mergeCell ref="W9:Z9"/>
    <mergeCell ref="AA9:AB9"/>
    <mergeCell ref="AD9:AE9"/>
    <mergeCell ref="AA8:AB8"/>
    <mergeCell ref="AD8:AE8"/>
    <mergeCell ref="B8:E8"/>
    <mergeCell ref="F8:J8"/>
    <mergeCell ref="K8:Q9"/>
    <mergeCell ref="R8:R9"/>
    <mergeCell ref="S8:V8"/>
    <mergeCell ref="W8:Z8"/>
    <mergeCell ref="AG6:AK7"/>
    <mergeCell ref="B7:E7"/>
    <mergeCell ref="F7:J7"/>
    <mergeCell ref="B6:E6"/>
    <mergeCell ref="F6:J6"/>
    <mergeCell ref="AG10:AK11"/>
    <mergeCell ref="AA10:AB10"/>
    <mergeCell ref="AD10:AE10"/>
    <mergeCell ref="B10:E10"/>
    <mergeCell ref="F10:J10"/>
    <mergeCell ref="K10:Q11"/>
    <mergeCell ref="R10:R11"/>
    <mergeCell ref="S10:V10"/>
    <mergeCell ref="B11:E11"/>
    <mergeCell ref="F11:J11"/>
    <mergeCell ref="T11:U11"/>
    <mergeCell ref="W11:Z11"/>
    <mergeCell ref="AA11:AB11"/>
    <mergeCell ref="AD11:AE11"/>
    <mergeCell ref="W10:Z10"/>
    <mergeCell ref="B14:E14"/>
    <mergeCell ref="F14:J14"/>
    <mergeCell ref="K14:Q15"/>
    <mergeCell ref="R14:R15"/>
    <mergeCell ref="S14:V14"/>
    <mergeCell ref="AD15:AE15"/>
    <mergeCell ref="AA12:AB12"/>
    <mergeCell ref="AD12:AE12"/>
    <mergeCell ref="B12:E12"/>
    <mergeCell ref="F12:J12"/>
    <mergeCell ref="K12:Q13"/>
    <mergeCell ref="R12:R13"/>
    <mergeCell ref="S12:V12"/>
    <mergeCell ref="W12:Z12"/>
    <mergeCell ref="AG12:AK13"/>
    <mergeCell ref="B13:E13"/>
    <mergeCell ref="F13:J13"/>
    <mergeCell ref="T13:U13"/>
    <mergeCell ref="W13:Z13"/>
    <mergeCell ref="AA13:AB13"/>
    <mergeCell ref="AD13:AE13"/>
    <mergeCell ref="A12:A13"/>
    <mergeCell ref="A16:A17"/>
    <mergeCell ref="A14:A15"/>
    <mergeCell ref="AG16:AK17"/>
    <mergeCell ref="B17:E17"/>
    <mergeCell ref="F17:J17"/>
    <mergeCell ref="T17:U17"/>
    <mergeCell ref="W17:Z17"/>
    <mergeCell ref="AA17:AB17"/>
    <mergeCell ref="AD17:AE17"/>
    <mergeCell ref="AA16:AB16"/>
    <mergeCell ref="AD16:AE16"/>
    <mergeCell ref="B16:E16"/>
    <mergeCell ref="F16:J16"/>
    <mergeCell ref="K16:Q17"/>
    <mergeCell ref="R16:R17"/>
    <mergeCell ref="S16:V16"/>
    <mergeCell ref="W16:Z16"/>
    <mergeCell ref="AG14:AK15"/>
    <mergeCell ref="B15:E15"/>
    <mergeCell ref="F15:J15"/>
    <mergeCell ref="T15:U15"/>
    <mergeCell ref="W15:Z15"/>
    <mergeCell ref="AA15:AB15"/>
    <mergeCell ref="AG18:AK19"/>
    <mergeCell ref="B19:E19"/>
    <mergeCell ref="F19:J19"/>
    <mergeCell ref="T19:U19"/>
    <mergeCell ref="W19:Z19"/>
    <mergeCell ref="AA19:AB19"/>
    <mergeCell ref="AD19:AE19"/>
    <mergeCell ref="W18:Z18"/>
    <mergeCell ref="AA18:AB18"/>
    <mergeCell ref="AD18:AE18"/>
    <mergeCell ref="B18:E18"/>
    <mergeCell ref="F18:J18"/>
    <mergeCell ref="K18:Q19"/>
    <mergeCell ref="R18:R19"/>
    <mergeCell ref="W14:Z14"/>
    <mergeCell ref="AA14:AB14"/>
    <mergeCell ref="AD14:AE14"/>
    <mergeCell ref="K22:Q23"/>
    <mergeCell ref="W21:Z21"/>
    <mergeCell ref="AA21:AB21"/>
    <mergeCell ref="AD21:AE21"/>
    <mergeCell ref="AA20:AB20"/>
    <mergeCell ref="AD20:AE20"/>
    <mergeCell ref="B20:E20"/>
    <mergeCell ref="F20:J20"/>
    <mergeCell ref="K20:Q21"/>
    <mergeCell ref="R20:R21"/>
    <mergeCell ref="S20:V20"/>
    <mergeCell ref="W20:Z20"/>
    <mergeCell ref="AL1:AQ1"/>
    <mergeCell ref="AR1:AX1"/>
    <mergeCell ref="S22:V22"/>
    <mergeCell ref="A22:A23"/>
    <mergeCell ref="AG22:AK23"/>
    <mergeCell ref="R22:R23"/>
    <mergeCell ref="S18:V18"/>
    <mergeCell ref="A20:A21"/>
    <mergeCell ref="A18:A19"/>
    <mergeCell ref="AG20:AK21"/>
    <mergeCell ref="B21:E21"/>
    <mergeCell ref="F21:J21"/>
    <mergeCell ref="T21:U21"/>
    <mergeCell ref="B23:E23"/>
    <mergeCell ref="F23:J23"/>
    <mergeCell ref="T23:U23"/>
    <mergeCell ref="W23:Z23"/>
    <mergeCell ref="AA23:AB23"/>
    <mergeCell ref="AD23:AE23"/>
    <mergeCell ref="W22:Z22"/>
    <mergeCell ref="AA22:AB22"/>
    <mergeCell ref="AD22:AE22"/>
    <mergeCell ref="B22:E22"/>
    <mergeCell ref="F22:J22"/>
    <mergeCell ref="A33:E34"/>
    <mergeCell ref="F33:S34"/>
    <mergeCell ref="AG24:AK25"/>
    <mergeCell ref="B25:E25"/>
    <mergeCell ref="F25:J25"/>
    <mergeCell ref="T25:U25"/>
    <mergeCell ref="W25:Z25"/>
    <mergeCell ref="AA25:AB25"/>
    <mergeCell ref="AD25:AE25"/>
    <mergeCell ref="B24:E24"/>
    <mergeCell ref="F24:J24"/>
    <mergeCell ref="K24:Q25"/>
    <mergeCell ref="R24:R25"/>
    <mergeCell ref="A24:A25"/>
    <mergeCell ref="AA24:AB24"/>
    <mergeCell ref="AD24:AE24"/>
    <mergeCell ref="S24:V24"/>
    <mergeCell ref="W24:Z24"/>
    <mergeCell ref="A26:AK30"/>
  </mergeCells>
  <phoneticPr fontId="2"/>
  <conditionalFormatting sqref="B8:F25">
    <cfRule type="notContainsBlanks" dxfId="12" priority="26" stopIfTrue="1">
      <formula>LEN(TRIM(B8))&gt;0</formula>
    </cfRule>
  </conditionalFormatting>
  <conditionalFormatting sqref="K3:AF25">
    <cfRule type="notContainsBlanks" dxfId="11" priority="5" stopIfTrue="1">
      <formula>LEN(TRIM(K3))&gt;0</formula>
    </cfRule>
  </conditionalFormatting>
  <conditionalFormatting sqref="N1:O1">
    <cfRule type="notContainsBlanks" dxfId="10" priority="4" stopIfTrue="1">
      <formula>LEN(TRIM(N1))&gt;0</formula>
    </cfRule>
  </conditionalFormatting>
  <conditionalFormatting sqref="P1">
    <cfRule type="expression" dxfId="9" priority="3" stopIfTrue="1">
      <formula>LEN(TRIM(P1))&gt;0</formula>
    </cfRule>
  </conditionalFormatting>
  <conditionalFormatting sqref="W1">
    <cfRule type="expression" dxfId="8" priority="2" stopIfTrue="1">
      <formula>LEN(TRIM(W1))&gt;0</formula>
    </cfRule>
  </conditionalFormatting>
  <conditionalFormatting sqref="AL1 AR1:AX1">
    <cfRule type="notContainsBlanks" dxfId="7" priority="6">
      <formula>LEN(TRIM(AL1))&gt;0</formula>
    </cfRule>
  </conditionalFormatting>
  <conditionalFormatting sqref="AY1:IA1 A1:L2 W2:AF2 AG2:IA25 A3:F3 A4:E4 A5:F7 A8:A26 AL26:XFD30 A31:XFD32 A33:F33 T33:XFD34 A34:E34 A35:XFD65536">
    <cfRule type="notContainsBlanks" dxfId="6" priority="87" stopIfTrue="1">
      <formula>LEN(TRIM(A1))&gt;0</formula>
    </cfRule>
  </conditionalFormatting>
  <dataValidations count="12">
    <dataValidation type="list" errorStyle="warning" allowBlank="1" showInputMessage="1" errorTitle="職種の入力について" error="該当するものがなければセルに直接入力して下さい。" promptTitle="入力方法" prompt="該当する保有資格をリストから選択してください。なお、該当するものがなければセルに直接入力して下さい。" sqref="F7:J7 F9:J9 F11:J11 F13:J13 F15:J15 F17:J17 F19:J19 F21:J21 F23:J23 F25:J25" xr:uid="{00000000-0002-0000-0C00-000000000000}">
      <formula1>"保育士,地域限定保育士,看護師,准看護師,保健師,幼稚園教諭,小学校教諭,養護教諭,栄養士,調理師,医師,無資格"</formula1>
    </dataValidation>
    <dataValidation type="list" allowBlank="1" showInputMessage="1" showErrorMessage="1" sqref="AD6:AE25" xr:uid="{00000000-0002-0000-0C00-000001000000}">
      <formula1>"0,1,2,3,4,5,6,7,8,9,10,11,12"</formula1>
    </dataValidation>
    <dataValidation type="list" allowBlank="1" showInputMessage="1" showErrorMessage="1" sqref="AA6:AB25" xr:uid="{00000000-0002-0000-0C00-000002000000}">
      <formula1>"0,1,2,3,4,5,6,7,8,9,10,11,12,13,14,15,16,17,18,19,20,21,22,23,24,25,26,27,28,29,30,31,32,33,34,35,36,37,38,39,40,41,42,43,44,45,46,47,48,49,50"</formula1>
    </dataValidation>
    <dataValidation type="list" allowBlank="1" showInputMessage="1" showErrorMessage="1" prompt="「常勤、非常勤」から該当する勤務形態を選択してください。" sqref="B7:E7 B9:E9 B11:E11 B13:E13 B15:E15 B17:E17 B19:E19 B21:E21 B23:E23 B25:E25" xr:uid="{00000000-0002-0000-0C00-000003000000}">
      <formula1>"常勤,非常勤"</formula1>
    </dataValidation>
    <dataValidation allowBlank="1" showInputMessage="1" showErrorMessage="1" promptTitle="＜入力方法＞" prompt="記載方法は「西暦(４ケタ)/月/日付」を全て半角数字で記載してください。記載すると、自動で和暦に変換されます。_x000a_（例）2019年4月1日　⇒　2019/4/1" sqref="W6:Z6 W8:Z8 W10:Z10 W12:Z12 W14:Z14 W16:Z16 W18:Z18 W20:Z20 W22:Z22 W24:Z24" xr:uid="{00000000-0002-0000-0C00-000004000000}"/>
    <dataValidation type="list" errorStyle="warning"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F6:J6 F18:J18 F8:J8 F10:J10 F20:J20 F12:J12 F14:J14 F16:J16 F22:J22 F24:J24" xr:uid="{00000000-0002-0000-0C00-000005000000}">
      <formula1>"施設長,副施設長,主任,保育士・保育従事者,家庭的保育者,保育補助,看護師・保健師,栄養士・調理員,事務員,嘱託医,特別講師"</formula1>
    </dataValidation>
    <dataValidation type="list" allowBlank="1" showInputMessage="1" promptTitle="入力方法" prompt="「正規,パート・アルバイト,契約,派遣,嘱託,調理業務委託」から、該当する雇用形態を選択してください。なお、該当するものが無い場合は直接入力してください。" sqref="B6:E6 B8:E8 B10:E10 B12:E12 B14:E14 B16:E16 B18:E18 B20:E20 B22:E22 B24:E24" xr:uid="{00000000-0002-0000-0C00-000006000000}">
      <formula1>"正規,パート・アルバイト,契約,派遣,嘱託,調理業務委託"</formula1>
    </dataValidation>
    <dataValidation type="list" allowBlank="1" showInputMessage="1" showErrorMessage="1" sqref="R6:R25" xr:uid="{00000000-0002-0000-0C00-000007000000}">
      <formula1>"女,男"</formula1>
    </dataValidation>
    <dataValidation type="list" allowBlank="1" showInputMessage="1" showErrorMessage="1" sqref="W9:Z9 W23:Z23 W21:Z21 W19:Z19 W17:Z17 W15:Z15 W13:Z13 W11:Z11 W7:Z7 W25:Z25" xr:uid="{00000000-0002-0000-0C00-000008000000}">
      <formula1>"新規採用,法人内異動"</formula1>
    </dataValidation>
    <dataValidation allowBlank="1" showInputMessage="1" showErrorMessage="1" promptTitle="＜入力方法＞" prompt="記載方法は「西暦(４ケタ)/月/日付」を全て半角数字で記載してください。記載すると、自動で和暦に変換されます。_x000a_（例）2014/4/1　⇒　平成26年4月1日　" sqref="AR1:AX1" xr:uid="{00000000-0002-0000-0C00-000009000000}"/>
    <dataValidation allowBlank="1" showInputMessage="1" showErrorMessage="1" promptTitle="＜入力方法＞" prompt="・「西暦(４ケタ)/月/日付」を全て半角数字で入力してください。入力すると、自動で和暦に変換されます。_x000a_（例）_x000a_　　2023/4/1　⇒　令和5年4月1日_x000a_・監査日の前月1日を入力してください。_x000a_（例）_x000a_　　監査日が6/10の場合⇒5/1" sqref="P1 W1" xr:uid="{00000000-0002-0000-0C00-00000A000000}"/>
    <dataValidation allowBlank="1" showInputMessage="1" showErrorMessage="1" promptTitle="＜入力方法＞" prompt="記載方法は「西暦(４ケタ)/月/日付」を全て半角数字で記載してください。記載すると、自動で和暦に変換されます。_x000a_（例）2020/4/1　⇒　令和2年4月1日_x000a__x000a_※年齢は、生年月日と基準日を入力すると自動で計算されます。" sqref="S24:V24 S22:V22 S20:V20 S18:V18 S16:V16 S14:V14 S12:V12 S10:V10 S8:V8 S6:V6" xr:uid="{00000000-0002-0000-0C00-00000B000000}"/>
  </dataValidations>
  <printOptions horizontalCentered="1"/>
  <pageMargins left="0.70866141732283472" right="0.70866141732283472" top="0.74803149606299213" bottom="0.74803149606299213" header="0.31496062992125984" footer="0.31496062992125984"/>
  <pageSetup paperSize="9" orientation="landscape" r:id="rId1"/>
  <headerFooter alignWithMargins="0">
    <oddFooter>&amp;C（在籍中の職員）</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BG35"/>
  <sheetViews>
    <sheetView view="pageBreakPreview" zoomScaleNormal="100" zoomScaleSheetLayoutView="100" workbookViewId="0">
      <selection activeCell="A25" sqref="A25:AT31"/>
    </sheetView>
  </sheetViews>
  <sheetFormatPr defaultColWidth="2.5" defaultRowHeight="15" customHeight="1"/>
  <cols>
    <col min="1" max="1" width="2.5" customWidth="1"/>
    <col min="2" max="22" width="2.5" style="45" customWidth="1"/>
    <col min="23" max="27" width="2.5" customWidth="1"/>
    <col min="28" max="32" width="2.5" style="45" customWidth="1"/>
    <col min="33" max="47" width="2.5" customWidth="1"/>
    <col min="48" max="52" width="2.5" style="52" customWidth="1"/>
  </cols>
  <sheetData>
    <row r="1" spans="1:59" ht="15" customHeight="1" thickBot="1">
      <c r="A1" s="3555" t="s">
        <v>709</v>
      </c>
      <c r="B1" s="3555"/>
      <c r="C1" s="3555"/>
      <c r="D1" s="3555"/>
      <c r="E1" s="3555"/>
      <c r="F1" s="3555"/>
      <c r="G1" s="3555"/>
      <c r="H1" s="3555"/>
      <c r="I1" s="3555"/>
      <c r="J1" s="3555"/>
      <c r="K1" s="3555"/>
      <c r="L1" s="300"/>
      <c r="M1" s="300"/>
      <c r="N1" s="300"/>
      <c r="O1" s="300"/>
      <c r="P1" s="300"/>
      <c r="Q1" s="300"/>
      <c r="R1" s="300"/>
      <c r="S1" s="300"/>
      <c r="T1" s="300"/>
      <c r="U1" s="300"/>
      <c r="V1" s="379" t="s">
        <v>108</v>
      </c>
      <c r="W1" s="379"/>
      <c r="X1" s="379"/>
      <c r="Y1" s="379"/>
      <c r="Z1" s="3551"/>
      <c r="AA1" s="3551"/>
      <c r="AB1" s="3551"/>
      <c r="AC1" s="3551"/>
      <c r="AD1" s="3551"/>
      <c r="AE1" s="3551"/>
      <c r="AF1" s="3551"/>
      <c r="AG1" s="3552" t="s">
        <v>996</v>
      </c>
      <c r="AH1" s="3552"/>
      <c r="AI1" s="3552"/>
      <c r="AJ1" s="3552"/>
      <c r="AK1" s="3552"/>
      <c r="AL1" s="3552"/>
      <c r="AM1" s="3552"/>
      <c r="AN1" s="3552"/>
      <c r="AO1" s="3552"/>
      <c r="AP1" s="3552"/>
      <c r="AQ1" s="3552"/>
      <c r="AR1" s="3552"/>
      <c r="AS1" s="3552"/>
      <c r="AT1" s="3552"/>
      <c r="AU1" s="3501" t="s">
        <v>973</v>
      </c>
      <c r="AV1" s="3501"/>
      <c r="AW1" s="3501"/>
      <c r="AX1" s="3501"/>
      <c r="AY1" s="3501"/>
      <c r="AZ1" s="3501"/>
      <c r="BA1" s="3425">
        <v>46113</v>
      </c>
      <c r="BB1" s="3425"/>
      <c r="BC1" s="3425"/>
      <c r="BD1" s="3425"/>
      <c r="BE1" s="3425"/>
      <c r="BF1" s="3425"/>
      <c r="BG1" s="3425"/>
    </row>
    <row r="2" spans="1:59" ht="15" customHeight="1">
      <c r="A2" s="3556" t="s">
        <v>710</v>
      </c>
      <c r="B2" s="3559" t="s">
        <v>111</v>
      </c>
      <c r="C2" s="2158"/>
      <c r="D2" s="2158"/>
      <c r="E2" s="2158"/>
      <c r="F2" s="2158"/>
      <c r="G2" s="2158"/>
      <c r="H2" s="2158"/>
      <c r="I2" s="2158"/>
      <c r="J2" s="1885"/>
      <c r="K2" s="1058" t="s">
        <v>112</v>
      </c>
      <c r="L2" s="1058"/>
      <c r="M2" s="1058"/>
      <c r="N2" s="1058"/>
      <c r="O2" s="1058"/>
      <c r="P2" s="1058"/>
      <c r="Q2" s="1058"/>
      <c r="R2" s="1058"/>
      <c r="S2" s="1058"/>
      <c r="T2" s="1058"/>
      <c r="U2" s="1058"/>
      <c r="V2" s="1058"/>
      <c r="W2" s="1058"/>
      <c r="X2" s="1058"/>
      <c r="Y2" s="1058"/>
      <c r="Z2" s="3434"/>
      <c r="AA2" s="3434"/>
      <c r="AB2" s="3437" t="s">
        <v>113</v>
      </c>
      <c r="AC2" s="3438"/>
      <c r="AD2" s="3438"/>
      <c r="AE2" s="3438"/>
      <c r="AF2" s="3439"/>
      <c r="AG2" s="3560" t="s">
        <v>251</v>
      </c>
      <c r="AH2" s="3561"/>
      <c r="AI2" s="3561"/>
      <c r="AJ2" s="3561"/>
      <c r="AK2" s="3561"/>
      <c r="AL2" s="3562"/>
      <c r="AM2" s="3563" t="s">
        <v>109</v>
      </c>
      <c r="AN2" s="1074"/>
      <c r="AO2" s="1074"/>
      <c r="AP2" s="1074"/>
      <c r="AQ2" s="3564"/>
      <c r="AR2" s="3564"/>
      <c r="AS2" s="3564"/>
      <c r="AT2" s="3565"/>
      <c r="AV2"/>
      <c r="AW2"/>
      <c r="AX2"/>
      <c r="AY2"/>
      <c r="AZ2"/>
    </row>
    <row r="3" spans="1:59" ht="15" customHeight="1">
      <c r="A3" s="3557"/>
      <c r="B3" s="3571" t="s">
        <v>373</v>
      </c>
      <c r="C3" s="3572"/>
      <c r="D3" s="3572"/>
      <c r="E3" s="3573"/>
      <c r="F3" s="1828" t="s">
        <v>334</v>
      </c>
      <c r="G3" s="1905"/>
      <c r="H3" s="1905"/>
      <c r="I3" s="1905"/>
      <c r="J3" s="2237"/>
      <c r="K3" s="1828" t="s">
        <v>239</v>
      </c>
      <c r="L3" s="1905"/>
      <c r="M3" s="1905"/>
      <c r="N3" s="1905"/>
      <c r="O3" s="1905"/>
      <c r="P3" s="2237"/>
      <c r="Q3" s="1828" t="s">
        <v>711</v>
      </c>
      <c r="R3" s="1905"/>
      <c r="S3" s="1905"/>
      <c r="T3" s="1905"/>
      <c r="U3" s="1905"/>
      <c r="V3" s="2237"/>
      <c r="W3" s="3574"/>
      <c r="X3" s="3576"/>
      <c r="Y3" s="3577"/>
      <c r="Z3" s="3577"/>
      <c r="AA3" s="3578"/>
      <c r="AB3" s="3579" t="s">
        <v>114</v>
      </c>
      <c r="AC3" s="3580"/>
      <c r="AD3" s="3580"/>
      <c r="AE3" s="3580"/>
      <c r="AF3" s="3581"/>
      <c r="AG3" s="1082"/>
      <c r="AH3" s="1083"/>
      <c r="AI3" s="1083"/>
      <c r="AJ3" s="1083"/>
      <c r="AK3" s="1083"/>
      <c r="AL3" s="1084"/>
      <c r="AM3" s="3566"/>
      <c r="AN3" s="2931"/>
      <c r="AO3" s="2931"/>
      <c r="AP3" s="2931"/>
      <c r="AQ3" s="2931"/>
      <c r="AR3" s="2931"/>
      <c r="AS3" s="2931"/>
      <c r="AT3" s="3567"/>
      <c r="AV3"/>
      <c r="AW3"/>
      <c r="AX3"/>
      <c r="AY3"/>
      <c r="AZ3"/>
    </row>
    <row r="4" spans="1:59" ht="15" customHeight="1" thickBot="1">
      <c r="A4" s="3558"/>
      <c r="B4" s="3582" t="s">
        <v>374</v>
      </c>
      <c r="C4" s="3583"/>
      <c r="D4" s="3583"/>
      <c r="E4" s="3584"/>
      <c r="F4" s="3458" t="s">
        <v>335</v>
      </c>
      <c r="G4" s="1911"/>
      <c r="H4" s="1911"/>
      <c r="I4" s="1911"/>
      <c r="J4" s="3459"/>
      <c r="K4" s="3458"/>
      <c r="L4" s="1911"/>
      <c r="M4" s="1911"/>
      <c r="N4" s="1911"/>
      <c r="O4" s="1911"/>
      <c r="P4" s="3459"/>
      <c r="Q4" s="3458"/>
      <c r="R4" s="1911"/>
      <c r="S4" s="1911"/>
      <c r="T4" s="1911"/>
      <c r="U4" s="1911"/>
      <c r="V4" s="3459"/>
      <c r="W4" s="3575"/>
      <c r="X4" s="3585"/>
      <c r="Y4" s="3586"/>
      <c r="Z4" s="3586"/>
      <c r="AA4" s="3587"/>
      <c r="AB4" s="3466" t="s">
        <v>375</v>
      </c>
      <c r="AC4" s="3467"/>
      <c r="AD4" s="3467"/>
      <c r="AE4" s="3467"/>
      <c r="AF4" s="3468"/>
      <c r="AG4" s="3466"/>
      <c r="AH4" s="3467"/>
      <c r="AI4" s="3467"/>
      <c r="AJ4" s="3467"/>
      <c r="AK4" s="3467"/>
      <c r="AL4" s="3468"/>
      <c r="AM4" s="3568"/>
      <c r="AN4" s="3569"/>
      <c r="AO4" s="3569"/>
      <c r="AP4" s="3569"/>
      <c r="AQ4" s="3569"/>
      <c r="AR4" s="3569"/>
      <c r="AS4" s="3569"/>
      <c r="AT4" s="3570"/>
      <c r="AV4"/>
      <c r="AW4"/>
      <c r="AX4"/>
      <c r="AY4"/>
      <c r="AZ4"/>
    </row>
    <row r="5" spans="1:59" ht="17.25" customHeight="1">
      <c r="A5" s="3533">
        <v>1</v>
      </c>
      <c r="B5" s="3535"/>
      <c r="C5" s="3407"/>
      <c r="D5" s="3407"/>
      <c r="E5" s="3408"/>
      <c r="F5" s="3406"/>
      <c r="G5" s="3407"/>
      <c r="H5" s="3407"/>
      <c r="I5" s="3407"/>
      <c r="J5" s="3408"/>
      <c r="K5" s="3409"/>
      <c r="L5" s="3410"/>
      <c r="M5" s="3410"/>
      <c r="N5" s="3410"/>
      <c r="O5" s="3410"/>
      <c r="P5" s="3411"/>
      <c r="Q5" s="3409"/>
      <c r="R5" s="3410"/>
      <c r="S5" s="3410"/>
      <c r="T5" s="3410"/>
      <c r="U5" s="3410"/>
      <c r="V5" s="3411"/>
      <c r="W5" s="3415"/>
      <c r="X5" s="3505"/>
      <c r="Y5" s="3506"/>
      <c r="Z5" s="3506"/>
      <c r="AA5" s="3507"/>
      <c r="AB5" s="3508"/>
      <c r="AC5" s="3509"/>
      <c r="AD5" s="3509"/>
      <c r="AE5" s="3509"/>
      <c r="AF5" s="3510"/>
      <c r="AG5" s="3511"/>
      <c r="AH5" s="3512"/>
      <c r="AI5" s="3512"/>
      <c r="AJ5" s="3513"/>
      <c r="AK5" s="3517"/>
      <c r="AL5" s="3518"/>
      <c r="AM5" s="3521"/>
      <c r="AN5" s="3522"/>
      <c r="AO5" s="3522"/>
      <c r="AP5" s="3522"/>
      <c r="AQ5" s="3522"/>
      <c r="AR5" s="3522"/>
      <c r="AS5" s="3522"/>
      <c r="AT5" s="3523"/>
      <c r="AV5"/>
      <c r="AW5"/>
      <c r="AX5"/>
      <c r="AY5"/>
      <c r="AZ5"/>
    </row>
    <row r="6" spans="1:59" ht="17.25" customHeight="1" thickBot="1">
      <c r="A6" s="3534"/>
      <c r="B6" s="3503"/>
      <c r="C6" s="3393"/>
      <c r="D6" s="3393"/>
      <c r="E6" s="3394"/>
      <c r="F6" s="3395"/>
      <c r="G6" s="3396"/>
      <c r="H6" s="3396"/>
      <c r="I6" s="3396"/>
      <c r="J6" s="3397"/>
      <c r="K6" s="3412"/>
      <c r="L6" s="3413"/>
      <c r="M6" s="3413"/>
      <c r="N6" s="3413"/>
      <c r="O6" s="3413"/>
      <c r="P6" s="3414"/>
      <c r="Q6" s="3412"/>
      <c r="R6" s="3413"/>
      <c r="S6" s="3413"/>
      <c r="T6" s="3413"/>
      <c r="U6" s="3413"/>
      <c r="V6" s="3414"/>
      <c r="W6" s="3416"/>
      <c r="X6" s="741"/>
      <c r="Y6" s="3504"/>
      <c r="Z6" s="3504"/>
      <c r="AA6" s="742"/>
      <c r="AB6" s="3395"/>
      <c r="AC6" s="3396"/>
      <c r="AD6" s="3396"/>
      <c r="AE6" s="3396"/>
      <c r="AF6" s="3397"/>
      <c r="AG6" s="3514"/>
      <c r="AH6" s="3515"/>
      <c r="AI6" s="3515"/>
      <c r="AJ6" s="3516"/>
      <c r="AK6" s="3519"/>
      <c r="AL6" s="3520"/>
      <c r="AM6" s="3524"/>
      <c r="AN6" s="3525"/>
      <c r="AO6" s="3525"/>
      <c r="AP6" s="3525"/>
      <c r="AQ6" s="3525"/>
      <c r="AR6" s="3525"/>
      <c r="AS6" s="3525"/>
      <c r="AT6" s="3526"/>
      <c r="AV6"/>
      <c r="AW6"/>
      <c r="AX6"/>
      <c r="AY6"/>
      <c r="AZ6"/>
    </row>
    <row r="7" spans="1:59" ht="17.25" customHeight="1">
      <c r="A7" s="3533">
        <v>2</v>
      </c>
      <c r="B7" s="3535"/>
      <c r="C7" s="3407"/>
      <c r="D7" s="3407"/>
      <c r="E7" s="3408"/>
      <c r="F7" s="3406"/>
      <c r="G7" s="3407"/>
      <c r="H7" s="3407"/>
      <c r="I7" s="3407"/>
      <c r="J7" s="3408"/>
      <c r="K7" s="3409"/>
      <c r="L7" s="3410"/>
      <c r="M7" s="3410"/>
      <c r="N7" s="3410"/>
      <c r="O7" s="3410"/>
      <c r="P7" s="3411"/>
      <c r="Q7" s="3409"/>
      <c r="R7" s="3410"/>
      <c r="S7" s="3410"/>
      <c r="T7" s="3410"/>
      <c r="U7" s="3410"/>
      <c r="V7" s="3411"/>
      <c r="W7" s="3415"/>
      <c r="X7" s="3505"/>
      <c r="Y7" s="3506"/>
      <c r="Z7" s="3506"/>
      <c r="AA7" s="3507"/>
      <c r="AB7" s="3508"/>
      <c r="AC7" s="3509"/>
      <c r="AD7" s="3509"/>
      <c r="AE7" s="3509"/>
      <c r="AF7" s="3510"/>
      <c r="AG7" s="3511"/>
      <c r="AH7" s="3512"/>
      <c r="AI7" s="3512"/>
      <c r="AJ7" s="3513"/>
      <c r="AK7" s="3517"/>
      <c r="AL7" s="3518"/>
      <c r="AM7" s="3521"/>
      <c r="AN7" s="3522"/>
      <c r="AO7" s="3522"/>
      <c r="AP7" s="3522"/>
      <c r="AQ7" s="3522"/>
      <c r="AR7" s="3522"/>
      <c r="AS7" s="3522"/>
      <c r="AT7" s="3523"/>
      <c r="AV7"/>
      <c r="AW7"/>
      <c r="AX7"/>
      <c r="AY7"/>
      <c r="AZ7"/>
    </row>
    <row r="8" spans="1:59" ht="17.25" customHeight="1" thickBot="1">
      <c r="A8" s="3534"/>
      <c r="B8" s="3503"/>
      <c r="C8" s="3393"/>
      <c r="D8" s="3393"/>
      <c r="E8" s="3394"/>
      <c r="F8" s="3395"/>
      <c r="G8" s="3396"/>
      <c r="H8" s="3396"/>
      <c r="I8" s="3396"/>
      <c r="J8" s="3397"/>
      <c r="K8" s="3412"/>
      <c r="L8" s="3413"/>
      <c r="M8" s="3413"/>
      <c r="N8" s="3413"/>
      <c r="O8" s="3413"/>
      <c r="P8" s="3414"/>
      <c r="Q8" s="3412"/>
      <c r="R8" s="3413"/>
      <c r="S8" s="3413"/>
      <c r="T8" s="3413"/>
      <c r="U8" s="3413"/>
      <c r="V8" s="3414"/>
      <c r="W8" s="3416"/>
      <c r="X8" s="741"/>
      <c r="Y8" s="3504"/>
      <c r="Z8" s="3504"/>
      <c r="AA8" s="742"/>
      <c r="AB8" s="3395"/>
      <c r="AC8" s="3396"/>
      <c r="AD8" s="3396"/>
      <c r="AE8" s="3396"/>
      <c r="AF8" s="3397"/>
      <c r="AG8" s="3514"/>
      <c r="AH8" s="3515"/>
      <c r="AI8" s="3515"/>
      <c r="AJ8" s="3516"/>
      <c r="AK8" s="3519"/>
      <c r="AL8" s="3520"/>
      <c r="AM8" s="3524"/>
      <c r="AN8" s="3525"/>
      <c r="AO8" s="3525"/>
      <c r="AP8" s="3525"/>
      <c r="AQ8" s="3525"/>
      <c r="AR8" s="3525"/>
      <c r="AS8" s="3525"/>
      <c r="AT8" s="3526"/>
      <c r="AV8"/>
      <c r="AW8"/>
      <c r="AX8"/>
      <c r="AY8"/>
      <c r="AZ8"/>
    </row>
    <row r="9" spans="1:59" ht="17.25" customHeight="1">
      <c r="A9" s="3533">
        <v>3</v>
      </c>
      <c r="B9" s="3535"/>
      <c r="C9" s="3407"/>
      <c r="D9" s="3407"/>
      <c r="E9" s="3408"/>
      <c r="F9" s="3406"/>
      <c r="G9" s="3407"/>
      <c r="H9" s="3407"/>
      <c r="I9" s="3407"/>
      <c r="J9" s="3408"/>
      <c r="K9" s="3409"/>
      <c r="L9" s="3410"/>
      <c r="M9" s="3410"/>
      <c r="N9" s="3410"/>
      <c r="O9" s="3410"/>
      <c r="P9" s="3411"/>
      <c r="Q9" s="3409"/>
      <c r="R9" s="3410"/>
      <c r="S9" s="3410"/>
      <c r="T9" s="3410"/>
      <c r="U9" s="3410"/>
      <c r="V9" s="3411"/>
      <c r="W9" s="3415"/>
      <c r="X9" s="3505"/>
      <c r="Y9" s="3506"/>
      <c r="Z9" s="3506"/>
      <c r="AA9" s="3507"/>
      <c r="AB9" s="3508"/>
      <c r="AC9" s="3509"/>
      <c r="AD9" s="3509"/>
      <c r="AE9" s="3509"/>
      <c r="AF9" s="3510"/>
      <c r="AG9" s="3511"/>
      <c r="AH9" s="3512"/>
      <c r="AI9" s="3512"/>
      <c r="AJ9" s="3513"/>
      <c r="AK9" s="3517"/>
      <c r="AL9" s="3518"/>
      <c r="AM9" s="3521"/>
      <c r="AN9" s="3522"/>
      <c r="AO9" s="3522"/>
      <c r="AP9" s="3522"/>
      <c r="AQ9" s="3522"/>
      <c r="AR9" s="3522"/>
      <c r="AS9" s="3522"/>
      <c r="AT9" s="3523"/>
      <c r="AV9"/>
      <c r="AW9"/>
      <c r="AX9"/>
      <c r="AY9"/>
      <c r="AZ9"/>
    </row>
    <row r="10" spans="1:59" ht="17.25" customHeight="1" thickBot="1">
      <c r="A10" s="3534"/>
      <c r="B10" s="3503"/>
      <c r="C10" s="3393"/>
      <c r="D10" s="3393"/>
      <c r="E10" s="3394"/>
      <c r="F10" s="3395"/>
      <c r="G10" s="3396"/>
      <c r="H10" s="3396"/>
      <c r="I10" s="3396"/>
      <c r="J10" s="3397"/>
      <c r="K10" s="3412"/>
      <c r="L10" s="3413"/>
      <c r="M10" s="3413"/>
      <c r="N10" s="3413"/>
      <c r="O10" s="3413"/>
      <c r="P10" s="3414"/>
      <c r="Q10" s="3412"/>
      <c r="R10" s="3413"/>
      <c r="S10" s="3413"/>
      <c r="T10" s="3413"/>
      <c r="U10" s="3413"/>
      <c r="V10" s="3414"/>
      <c r="W10" s="3416"/>
      <c r="X10" s="743"/>
      <c r="Y10" s="3504"/>
      <c r="Z10" s="3504"/>
      <c r="AA10" s="742"/>
      <c r="AB10" s="3395"/>
      <c r="AC10" s="3396"/>
      <c r="AD10" s="3396"/>
      <c r="AE10" s="3396"/>
      <c r="AF10" s="3397"/>
      <c r="AG10" s="3514"/>
      <c r="AH10" s="3515"/>
      <c r="AI10" s="3515"/>
      <c r="AJ10" s="3516"/>
      <c r="AK10" s="3519"/>
      <c r="AL10" s="3520"/>
      <c r="AM10" s="3524"/>
      <c r="AN10" s="3525"/>
      <c r="AO10" s="3525"/>
      <c r="AP10" s="3525"/>
      <c r="AQ10" s="3525"/>
      <c r="AR10" s="3525"/>
      <c r="AS10" s="3525"/>
      <c r="AT10" s="3526"/>
      <c r="AV10"/>
      <c r="AW10"/>
      <c r="AX10"/>
      <c r="AY10"/>
      <c r="AZ10"/>
    </row>
    <row r="11" spans="1:59" ht="17.25" customHeight="1">
      <c r="A11" s="3533">
        <v>4</v>
      </c>
      <c r="B11" s="3535"/>
      <c r="C11" s="3407"/>
      <c r="D11" s="3407"/>
      <c r="E11" s="3408"/>
      <c r="F11" s="3406"/>
      <c r="G11" s="3407"/>
      <c r="H11" s="3407"/>
      <c r="I11" s="3407"/>
      <c r="J11" s="3408"/>
      <c r="K11" s="3409"/>
      <c r="L11" s="3410"/>
      <c r="M11" s="3410"/>
      <c r="N11" s="3410"/>
      <c r="O11" s="3410"/>
      <c r="P11" s="3411"/>
      <c r="Q11" s="3409"/>
      <c r="R11" s="3410"/>
      <c r="S11" s="3410"/>
      <c r="T11" s="3410"/>
      <c r="U11" s="3410"/>
      <c r="V11" s="3411"/>
      <c r="W11" s="3542"/>
      <c r="X11" s="3505"/>
      <c r="Y11" s="3506"/>
      <c r="Z11" s="3506"/>
      <c r="AA11" s="3507"/>
      <c r="AB11" s="3508"/>
      <c r="AC11" s="3509"/>
      <c r="AD11" s="3509"/>
      <c r="AE11" s="3509"/>
      <c r="AF11" s="3510"/>
      <c r="AG11" s="3511"/>
      <c r="AH11" s="3512"/>
      <c r="AI11" s="3512"/>
      <c r="AJ11" s="3513"/>
      <c r="AK11" s="3517"/>
      <c r="AL11" s="3518"/>
      <c r="AM11" s="3521"/>
      <c r="AN11" s="3522"/>
      <c r="AO11" s="3522"/>
      <c r="AP11" s="3522"/>
      <c r="AQ11" s="3522"/>
      <c r="AR11" s="3522"/>
      <c r="AS11" s="3522"/>
      <c r="AT11" s="3523"/>
      <c r="AV11"/>
      <c r="AW11"/>
      <c r="AX11"/>
      <c r="AY11"/>
      <c r="AZ11"/>
    </row>
    <row r="12" spans="1:59" ht="17.25" customHeight="1" thickBot="1">
      <c r="A12" s="3534"/>
      <c r="B12" s="3503"/>
      <c r="C12" s="3393"/>
      <c r="D12" s="3393"/>
      <c r="E12" s="3394"/>
      <c r="F12" s="3395"/>
      <c r="G12" s="3396"/>
      <c r="H12" s="3396"/>
      <c r="I12" s="3396"/>
      <c r="J12" s="3397"/>
      <c r="K12" s="3412"/>
      <c r="L12" s="3413"/>
      <c r="M12" s="3413"/>
      <c r="N12" s="3413"/>
      <c r="O12" s="3413"/>
      <c r="P12" s="3414"/>
      <c r="Q12" s="3412"/>
      <c r="R12" s="3413"/>
      <c r="S12" s="3413"/>
      <c r="T12" s="3413"/>
      <c r="U12" s="3413"/>
      <c r="V12" s="3414"/>
      <c r="W12" s="3416"/>
      <c r="X12" s="743"/>
      <c r="Y12" s="3504"/>
      <c r="Z12" s="3504"/>
      <c r="AA12" s="742"/>
      <c r="AB12" s="3395"/>
      <c r="AC12" s="3396"/>
      <c r="AD12" s="3396"/>
      <c r="AE12" s="3396"/>
      <c r="AF12" s="3397"/>
      <c r="AG12" s="3514"/>
      <c r="AH12" s="3515"/>
      <c r="AI12" s="3515"/>
      <c r="AJ12" s="3516"/>
      <c r="AK12" s="3519"/>
      <c r="AL12" s="3520"/>
      <c r="AM12" s="3524"/>
      <c r="AN12" s="3525"/>
      <c r="AO12" s="3525"/>
      <c r="AP12" s="3525"/>
      <c r="AQ12" s="3525"/>
      <c r="AR12" s="3525"/>
      <c r="AS12" s="3525"/>
      <c r="AT12" s="3526"/>
      <c r="AV12"/>
      <c r="AW12"/>
      <c r="AX12"/>
      <c r="AY12"/>
      <c r="AZ12"/>
    </row>
    <row r="13" spans="1:59" ht="17.25" customHeight="1">
      <c r="A13" s="3533">
        <v>5</v>
      </c>
      <c r="B13" s="3535"/>
      <c r="C13" s="3407"/>
      <c r="D13" s="3407"/>
      <c r="E13" s="3408"/>
      <c r="F13" s="3406"/>
      <c r="G13" s="3407"/>
      <c r="H13" s="3407"/>
      <c r="I13" s="3407"/>
      <c r="J13" s="3408"/>
      <c r="K13" s="3409"/>
      <c r="L13" s="3410"/>
      <c r="M13" s="3410"/>
      <c r="N13" s="3410"/>
      <c r="O13" s="3410"/>
      <c r="P13" s="3411"/>
      <c r="Q13" s="3409"/>
      <c r="R13" s="3410"/>
      <c r="S13" s="3410"/>
      <c r="T13" s="3410"/>
      <c r="U13" s="3410"/>
      <c r="V13" s="3411"/>
      <c r="W13" s="3415"/>
      <c r="X13" s="3505"/>
      <c r="Y13" s="3506"/>
      <c r="Z13" s="3506"/>
      <c r="AA13" s="3507"/>
      <c r="AB13" s="3508"/>
      <c r="AC13" s="3509"/>
      <c r="AD13" s="3509"/>
      <c r="AE13" s="3509"/>
      <c r="AF13" s="3510"/>
      <c r="AG13" s="3511"/>
      <c r="AH13" s="3512"/>
      <c r="AI13" s="3512"/>
      <c r="AJ13" s="3513"/>
      <c r="AK13" s="3517"/>
      <c r="AL13" s="3518"/>
      <c r="AM13" s="3521"/>
      <c r="AN13" s="3522"/>
      <c r="AO13" s="3522"/>
      <c r="AP13" s="3522"/>
      <c r="AQ13" s="3522"/>
      <c r="AR13" s="3522"/>
      <c r="AS13" s="3522"/>
      <c r="AT13" s="3523"/>
      <c r="AV13"/>
      <c r="AW13"/>
      <c r="AX13"/>
      <c r="AY13"/>
      <c r="AZ13"/>
    </row>
    <row r="14" spans="1:59" ht="17.25" customHeight="1" thickBot="1">
      <c r="A14" s="3534"/>
      <c r="B14" s="3503"/>
      <c r="C14" s="3393"/>
      <c r="D14" s="3393"/>
      <c r="E14" s="3394"/>
      <c r="F14" s="3395"/>
      <c r="G14" s="3396"/>
      <c r="H14" s="3396"/>
      <c r="I14" s="3396"/>
      <c r="J14" s="3397"/>
      <c r="K14" s="3412"/>
      <c r="L14" s="3413"/>
      <c r="M14" s="3413"/>
      <c r="N14" s="3413"/>
      <c r="O14" s="3413"/>
      <c r="P14" s="3414"/>
      <c r="Q14" s="3412"/>
      <c r="R14" s="3413"/>
      <c r="S14" s="3413"/>
      <c r="T14" s="3413"/>
      <c r="U14" s="3413"/>
      <c r="V14" s="3414"/>
      <c r="W14" s="3416"/>
      <c r="X14" s="743"/>
      <c r="Y14" s="3504"/>
      <c r="Z14" s="3504"/>
      <c r="AA14" s="742"/>
      <c r="AB14" s="3395"/>
      <c r="AC14" s="3396"/>
      <c r="AD14" s="3396"/>
      <c r="AE14" s="3396"/>
      <c r="AF14" s="3397"/>
      <c r="AG14" s="3514"/>
      <c r="AH14" s="3515"/>
      <c r="AI14" s="3515"/>
      <c r="AJ14" s="3516"/>
      <c r="AK14" s="3519"/>
      <c r="AL14" s="3520"/>
      <c r="AM14" s="3524"/>
      <c r="AN14" s="3525"/>
      <c r="AO14" s="3525"/>
      <c r="AP14" s="3525"/>
      <c r="AQ14" s="3525"/>
      <c r="AR14" s="3525"/>
      <c r="AS14" s="3525"/>
      <c r="AT14" s="3526"/>
      <c r="AV14"/>
      <c r="AW14"/>
      <c r="AX14"/>
      <c r="AY14"/>
      <c r="AZ14"/>
    </row>
    <row r="15" spans="1:59" ht="17.25" customHeight="1">
      <c r="A15" s="3533">
        <v>6</v>
      </c>
      <c r="B15" s="3535"/>
      <c r="C15" s="3407"/>
      <c r="D15" s="3407"/>
      <c r="E15" s="3408"/>
      <c r="F15" s="3406"/>
      <c r="G15" s="3407"/>
      <c r="H15" s="3407"/>
      <c r="I15" s="3407"/>
      <c r="J15" s="3408"/>
      <c r="K15" s="3409"/>
      <c r="L15" s="3410"/>
      <c r="M15" s="3410"/>
      <c r="N15" s="3410"/>
      <c r="O15" s="3410"/>
      <c r="P15" s="3411"/>
      <c r="Q15" s="3409"/>
      <c r="R15" s="3410"/>
      <c r="S15" s="3410"/>
      <c r="T15" s="3410"/>
      <c r="U15" s="3410"/>
      <c r="V15" s="3411"/>
      <c r="W15" s="3542"/>
      <c r="X15" s="3548"/>
      <c r="Y15" s="3549"/>
      <c r="Z15" s="3549"/>
      <c r="AA15" s="3550"/>
      <c r="AB15" s="3508"/>
      <c r="AC15" s="3509"/>
      <c r="AD15" s="3509"/>
      <c r="AE15" s="3509"/>
      <c r="AF15" s="3510"/>
      <c r="AG15" s="3511"/>
      <c r="AH15" s="3512"/>
      <c r="AI15" s="3512"/>
      <c r="AJ15" s="3513"/>
      <c r="AK15" s="3517"/>
      <c r="AL15" s="3518"/>
      <c r="AM15" s="3521"/>
      <c r="AN15" s="3522"/>
      <c r="AO15" s="3522"/>
      <c r="AP15" s="3522"/>
      <c r="AQ15" s="3522"/>
      <c r="AR15" s="3522"/>
      <c r="AS15" s="3522"/>
      <c r="AT15" s="3523"/>
      <c r="AV15"/>
      <c r="AW15"/>
      <c r="AX15"/>
      <c r="AY15"/>
      <c r="AZ15"/>
    </row>
    <row r="16" spans="1:59" ht="17.25" customHeight="1" thickBot="1">
      <c r="A16" s="3534"/>
      <c r="B16" s="3527"/>
      <c r="C16" s="3528"/>
      <c r="D16" s="3528"/>
      <c r="E16" s="3529"/>
      <c r="F16" s="3395"/>
      <c r="G16" s="3396"/>
      <c r="H16" s="3396"/>
      <c r="I16" s="3396"/>
      <c r="J16" s="3397"/>
      <c r="K16" s="3539"/>
      <c r="L16" s="3540"/>
      <c r="M16" s="3540"/>
      <c r="N16" s="3540"/>
      <c r="O16" s="3540"/>
      <c r="P16" s="3541"/>
      <c r="Q16" s="3539"/>
      <c r="R16" s="3540"/>
      <c r="S16" s="3540"/>
      <c r="T16" s="3540"/>
      <c r="U16" s="3540"/>
      <c r="V16" s="3541"/>
      <c r="W16" s="3542"/>
      <c r="X16" s="743"/>
      <c r="Y16" s="3544"/>
      <c r="Z16" s="3544"/>
      <c r="AA16" s="744"/>
      <c r="AB16" s="3545"/>
      <c r="AC16" s="3546"/>
      <c r="AD16" s="3546"/>
      <c r="AE16" s="3546"/>
      <c r="AF16" s="3547"/>
      <c r="AG16" s="3514"/>
      <c r="AH16" s="3515"/>
      <c r="AI16" s="3515"/>
      <c r="AJ16" s="3516"/>
      <c r="AK16" s="3519"/>
      <c r="AL16" s="3520"/>
      <c r="AM16" s="3521"/>
      <c r="AN16" s="3522"/>
      <c r="AO16" s="3522"/>
      <c r="AP16" s="3522"/>
      <c r="AQ16" s="3522"/>
      <c r="AR16" s="3522"/>
      <c r="AS16" s="3522"/>
      <c r="AT16" s="3523"/>
      <c r="AV16"/>
      <c r="AW16"/>
      <c r="AX16"/>
      <c r="AY16"/>
      <c r="AZ16"/>
    </row>
    <row r="17" spans="1:52" ht="17.25" customHeight="1">
      <c r="A17" s="3533">
        <v>7</v>
      </c>
      <c r="B17" s="3535"/>
      <c r="C17" s="3407"/>
      <c r="D17" s="3407"/>
      <c r="E17" s="3408"/>
      <c r="F17" s="3406"/>
      <c r="G17" s="3407"/>
      <c r="H17" s="3407"/>
      <c r="I17" s="3407"/>
      <c r="J17" s="3408"/>
      <c r="K17" s="3409"/>
      <c r="L17" s="3410"/>
      <c r="M17" s="3410"/>
      <c r="N17" s="3410"/>
      <c r="O17" s="3410"/>
      <c r="P17" s="3411"/>
      <c r="Q17" s="3409"/>
      <c r="R17" s="3410"/>
      <c r="S17" s="3410"/>
      <c r="T17" s="3410"/>
      <c r="U17" s="3410"/>
      <c r="V17" s="3411"/>
      <c r="W17" s="3415"/>
      <c r="X17" s="3505"/>
      <c r="Y17" s="3506"/>
      <c r="Z17" s="3506"/>
      <c r="AA17" s="3507"/>
      <c r="AB17" s="3508"/>
      <c r="AC17" s="3509"/>
      <c r="AD17" s="3509"/>
      <c r="AE17" s="3509"/>
      <c r="AF17" s="3510"/>
      <c r="AG17" s="3511"/>
      <c r="AH17" s="3512"/>
      <c r="AI17" s="3512"/>
      <c r="AJ17" s="3513"/>
      <c r="AK17" s="3517"/>
      <c r="AL17" s="3518"/>
      <c r="AM17" s="3530"/>
      <c r="AN17" s="3531"/>
      <c r="AO17" s="3531"/>
      <c r="AP17" s="3531"/>
      <c r="AQ17" s="3531"/>
      <c r="AR17" s="3531"/>
      <c r="AS17" s="3531"/>
      <c r="AT17" s="3532"/>
      <c r="AV17"/>
      <c r="AW17"/>
      <c r="AX17"/>
      <c r="AY17"/>
      <c r="AZ17"/>
    </row>
    <row r="18" spans="1:52" ht="17.25" customHeight="1" thickBot="1">
      <c r="A18" s="3534"/>
      <c r="B18" s="3503"/>
      <c r="C18" s="3393"/>
      <c r="D18" s="3393"/>
      <c r="E18" s="3394"/>
      <c r="F18" s="3395"/>
      <c r="G18" s="3396"/>
      <c r="H18" s="3396"/>
      <c r="I18" s="3396"/>
      <c r="J18" s="3397"/>
      <c r="K18" s="3412"/>
      <c r="L18" s="3413"/>
      <c r="M18" s="3413"/>
      <c r="N18" s="3413"/>
      <c r="O18" s="3413"/>
      <c r="P18" s="3414"/>
      <c r="Q18" s="3412"/>
      <c r="R18" s="3413"/>
      <c r="S18" s="3413"/>
      <c r="T18" s="3413"/>
      <c r="U18" s="3413"/>
      <c r="V18" s="3414"/>
      <c r="W18" s="3416"/>
      <c r="X18" s="743"/>
      <c r="Y18" s="3504"/>
      <c r="Z18" s="3504"/>
      <c r="AA18" s="742"/>
      <c r="AB18" s="3395"/>
      <c r="AC18" s="3396"/>
      <c r="AD18" s="3396"/>
      <c r="AE18" s="3396"/>
      <c r="AF18" s="3397"/>
      <c r="AG18" s="3514"/>
      <c r="AH18" s="3515"/>
      <c r="AI18" s="3515"/>
      <c r="AJ18" s="3516"/>
      <c r="AK18" s="3519"/>
      <c r="AL18" s="3520"/>
      <c r="AM18" s="3524"/>
      <c r="AN18" s="3525"/>
      <c r="AO18" s="3525"/>
      <c r="AP18" s="3525"/>
      <c r="AQ18" s="3525"/>
      <c r="AR18" s="3525"/>
      <c r="AS18" s="3525"/>
      <c r="AT18" s="3526"/>
      <c r="AV18"/>
      <c r="AW18"/>
      <c r="AX18"/>
      <c r="AY18"/>
      <c r="AZ18"/>
    </row>
    <row r="19" spans="1:52" ht="17.25" customHeight="1">
      <c r="A19" s="3533">
        <v>8</v>
      </c>
      <c r="B19" s="3536"/>
      <c r="C19" s="3537"/>
      <c r="D19" s="3537"/>
      <c r="E19" s="3538"/>
      <c r="F19" s="3406"/>
      <c r="G19" s="3407"/>
      <c r="H19" s="3407"/>
      <c r="I19" s="3407"/>
      <c r="J19" s="3408"/>
      <c r="K19" s="3539"/>
      <c r="L19" s="3540"/>
      <c r="M19" s="3540"/>
      <c r="N19" s="3540"/>
      <c r="O19" s="3540"/>
      <c r="P19" s="3541"/>
      <c r="Q19" s="3539"/>
      <c r="R19" s="3540"/>
      <c r="S19" s="3540"/>
      <c r="T19" s="3540"/>
      <c r="U19" s="3540"/>
      <c r="V19" s="3541"/>
      <c r="W19" s="3542"/>
      <c r="X19" s="3505"/>
      <c r="Y19" s="3506"/>
      <c r="Z19" s="3506"/>
      <c r="AA19" s="3507"/>
      <c r="AB19" s="3508"/>
      <c r="AC19" s="3509"/>
      <c r="AD19" s="3509"/>
      <c r="AE19" s="3509"/>
      <c r="AF19" s="3510"/>
      <c r="AG19" s="3511"/>
      <c r="AH19" s="3512"/>
      <c r="AI19" s="3512"/>
      <c r="AJ19" s="3513"/>
      <c r="AK19" s="3517"/>
      <c r="AL19" s="3518"/>
      <c r="AM19" s="3521"/>
      <c r="AN19" s="3522"/>
      <c r="AO19" s="3522"/>
      <c r="AP19" s="3522"/>
      <c r="AQ19" s="3522"/>
      <c r="AR19" s="3522"/>
      <c r="AS19" s="3522"/>
      <c r="AT19" s="3523"/>
      <c r="AV19"/>
      <c r="AW19"/>
      <c r="AX19"/>
      <c r="AY19"/>
      <c r="AZ19"/>
    </row>
    <row r="20" spans="1:52" ht="17.25" customHeight="1" thickBot="1">
      <c r="A20" s="3534"/>
      <c r="B20" s="3527"/>
      <c r="C20" s="3528"/>
      <c r="D20" s="3528"/>
      <c r="E20" s="3529"/>
      <c r="F20" s="3395"/>
      <c r="G20" s="3396"/>
      <c r="H20" s="3396"/>
      <c r="I20" s="3396"/>
      <c r="J20" s="3397"/>
      <c r="K20" s="3539"/>
      <c r="L20" s="3540"/>
      <c r="M20" s="3540"/>
      <c r="N20" s="3540"/>
      <c r="O20" s="3540"/>
      <c r="P20" s="3541"/>
      <c r="Q20" s="3539"/>
      <c r="R20" s="3540"/>
      <c r="S20" s="3540"/>
      <c r="T20" s="3540"/>
      <c r="U20" s="3540"/>
      <c r="V20" s="3541"/>
      <c r="W20" s="3542"/>
      <c r="X20" s="743"/>
      <c r="Y20" s="3504"/>
      <c r="Z20" s="3504"/>
      <c r="AA20" s="742"/>
      <c r="AB20" s="3395"/>
      <c r="AC20" s="3396"/>
      <c r="AD20" s="3396"/>
      <c r="AE20" s="3396"/>
      <c r="AF20" s="3397"/>
      <c r="AG20" s="3514"/>
      <c r="AH20" s="3515"/>
      <c r="AI20" s="3515"/>
      <c r="AJ20" s="3516"/>
      <c r="AK20" s="3519"/>
      <c r="AL20" s="3520"/>
      <c r="AM20" s="3521"/>
      <c r="AN20" s="3522"/>
      <c r="AO20" s="3522"/>
      <c r="AP20" s="3522"/>
      <c r="AQ20" s="3522"/>
      <c r="AR20" s="3522"/>
      <c r="AS20" s="3522"/>
      <c r="AT20" s="3523"/>
      <c r="AV20"/>
      <c r="AW20"/>
      <c r="AX20"/>
      <c r="AY20"/>
      <c r="AZ20"/>
    </row>
    <row r="21" spans="1:52" ht="17.25" customHeight="1">
      <c r="A21" s="3533">
        <v>9</v>
      </c>
      <c r="B21" s="3535"/>
      <c r="C21" s="3407"/>
      <c r="D21" s="3407"/>
      <c r="E21" s="3408"/>
      <c r="F21" s="3406"/>
      <c r="G21" s="3407"/>
      <c r="H21" s="3407"/>
      <c r="I21" s="3407"/>
      <c r="J21" s="3408"/>
      <c r="K21" s="3409"/>
      <c r="L21" s="3410"/>
      <c r="M21" s="3410"/>
      <c r="N21" s="3410"/>
      <c r="O21" s="3410"/>
      <c r="P21" s="3411"/>
      <c r="Q21" s="3409"/>
      <c r="R21" s="3410"/>
      <c r="S21" s="3410"/>
      <c r="T21" s="3410"/>
      <c r="U21" s="3410"/>
      <c r="V21" s="3411"/>
      <c r="W21" s="3415"/>
      <c r="X21" s="3505"/>
      <c r="Y21" s="3506"/>
      <c r="Z21" s="3506"/>
      <c r="AA21" s="3507"/>
      <c r="AB21" s="3508"/>
      <c r="AC21" s="3509"/>
      <c r="AD21" s="3509"/>
      <c r="AE21" s="3509"/>
      <c r="AF21" s="3510"/>
      <c r="AG21" s="3511"/>
      <c r="AH21" s="3512"/>
      <c r="AI21" s="3512"/>
      <c r="AJ21" s="3513"/>
      <c r="AK21" s="3517"/>
      <c r="AL21" s="3518"/>
      <c r="AM21" s="3530"/>
      <c r="AN21" s="3531"/>
      <c r="AO21" s="3531"/>
      <c r="AP21" s="3531"/>
      <c r="AQ21" s="3531"/>
      <c r="AR21" s="3531"/>
      <c r="AS21" s="3531"/>
      <c r="AT21" s="3532"/>
      <c r="AV21"/>
      <c r="AW21"/>
      <c r="AX21"/>
      <c r="AY21"/>
      <c r="AZ21"/>
    </row>
    <row r="22" spans="1:52" ht="17.25" customHeight="1" thickBot="1">
      <c r="A22" s="3534"/>
      <c r="B22" s="3503"/>
      <c r="C22" s="3393"/>
      <c r="D22" s="3393"/>
      <c r="E22" s="3394"/>
      <c r="F22" s="3395"/>
      <c r="G22" s="3396"/>
      <c r="H22" s="3396"/>
      <c r="I22" s="3396"/>
      <c r="J22" s="3397"/>
      <c r="K22" s="3412"/>
      <c r="L22" s="3413"/>
      <c r="M22" s="3413"/>
      <c r="N22" s="3413"/>
      <c r="O22" s="3413"/>
      <c r="P22" s="3414"/>
      <c r="Q22" s="3412"/>
      <c r="R22" s="3413"/>
      <c r="S22" s="3413"/>
      <c r="T22" s="3413"/>
      <c r="U22" s="3413"/>
      <c r="V22" s="3414"/>
      <c r="W22" s="3416"/>
      <c r="X22" s="743"/>
      <c r="Y22" s="3504"/>
      <c r="Z22" s="3504"/>
      <c r="AA22" s="742"/>
      <c r="AB22" s="3395"/>
      <c r="AC22" s="3396"/>
      <c r="AD22" s="3396"/>
      <c r="AE22" s="3396"/>
      <c r="AF22" s="3397"/>
      <c r="AG22" s="3514"/>
      <c r="AH22" s="3515"/>
      <c r="AI22" s="3515"/>
      <c r="AJ22" s="3516"/>
      <c r="AK22" s="3519"/>
      <c r="AL22" s="3520"/>
      <c r="AM22" s="3524"/>
      <c r="AN22" s="3525"/>
      <c r="AO22" s="3525"/>
      <c r="AP22" s="3525"/>
      <c r="AQ22" s="3525"/>
      <c r="AR22" s="3525"/>
      <c r="AS22" s="3525"/>
      <c r="AT22" s="3526"/>
      <c r="AV22"/>
      <c r="AW22"/>
      <c r="AX22"/>
      <c r="AY22"/>
      <c r="AZ22"/>
    </row>
    <row r="23" spans="1:52" ht="17.25" customHeight="1">
      <c r="A23" s="3533">
        <v>10</v>
      </c>
      <c r="B23" s="3536"/>
      <c r="C23" s="3537"/>
      <c r="D23" s="3537"/>
      <c r="E23" s="3538"/>
      <c r="F23" s="3406"/>
      <c r="G23" s="3407"/>
      <c r="H23" s="3407"/>
      <c r="I23" s="3407"/>
      <c r="J23" s="3408"/>
      <c r="K23" s="3539"/>
      <c r="L23" s="3540"/>
      <c r="M23" s="3540"/>
      <c r="N23" s="3540"/>
      <c r="O23" s="3540"/>
      <c r="P23" s="3541"/>
      <c r="Q23" s="3539"/>
      <c r="R23" s="3540"/>
      <c r="S23" s="3540"/>
      <c r="T23" s="3540"/>
      <c r="U23" s="3540"/>
      <c r="V23" s="3541"/>
      <c r="W23" s="3542"/>
      <c r="X23" s="3505"/>
      <c r="Y23" s="3506"/>
      <c r="Z23" s="3506"/>
      <c r="AA23" s="3507"/>
      <c r="AB23" s="3508"/>
      <c r="AC23" s="3509"/>
      <c r="AD23" s="3509"/>
      <c r="AE23" s="3509"/>
      <c r="AF23" s="3510"/>
      <c r="AG23" s="3511"/>
      <c r="AH23" s="3512"/>
      <c r="AI23" s="3512"/>
      <c r="AJ23" s="3513"/>
      <c r="AK23" s="3517"/>
      <c r="AL23" s="3518"/>
      <c r="AM23" s="3521"/>
      <c r="AN23" s="3522"/>
      <c r="AO23" s="3522"/>
      <c r="AP23" s="3522"/>
      <c r="AQ23" s="3522"/>
      <c r="AR23" s="3522"/>
      <c r="AS23" s="3522"/>
      <c r="AT23" s="3523"/>
      <c r="AV23"/>
      <c r="AW23"/>
      <c r="AX23"/>
      <c r="AY23"/>
      <c r="AZ23"/>
    </row>
    <row r="24" spans="1:52" ht="17.25" customHeight="1" thickBot="1">
      <c r="A24" s="3543"/>
      <c r="B24" s="3503"/>
      <c r="C24" s="3393"/>
      <c r="D24" s="3393"/>
      <c r="E24" s="3394"/>
      <c r="F24" s="3395"/>
      <c r="G24" s="3396"/>
      <c r="H24" s="3396"/>
      <c r="I24" s="3396"/>
      <c r="J24" s="3397"/>
      <c r="K24" s="3412"/>
      <c r="L24" s="3413"/>
      <c r="M24" s="3413"/>
      <c r="N24" s="3413"/>
      <c r="O24" s="3413"/>
      <c r="P24" s="3414"/>
      <c r="Q24" s="3412"/>
      <c r="R24" s="3413"/>
      <c r="S24" s="3413"/>
      <c r="T24" s="3413"/>
      <c r="U24" s="3413"/>
      <c r="V24" s="3414"/>
      <c r="W24" s="3416"/>
      <c r="X24" s="743"/>
      <c r="Y24" s="3504"/>
      <c r="Z24" s="3504"/>
      <c r="AA24" s="742"/>
      <c r="AB24" s="3395"/>
      <c r="AC24" s="3396"/>
      <c r="AD24" s="3396"/>
      <c r="AE24" s="3396"/>
      <c r="AF24" s="3397"/>
      <c r="AG24" s="3514"/>
      <c r="AH24" s="3515"/>
      <c r="AI24" s="3515"/>
      <c r="AJ24" s="3516"/>
      <c r="AK24" s="3519"/>
      <c r="AL24" s="3520"/>
      <c r="AM24" s="3524"/>
      <c r="AN24" s="3525"/>
      <c r="AO24" s="3525"/>
      <c r="AP24" s="3525"/>
      <c r="AQ24" s="3525"/>
      <c r="AR24" s="3525"/>
      <c r="AS24" s="3525"/>
      <c r="AT24" s="3526"/>
      <c r="AU24" s="60"/>
      <c r="AV24"/>
      <c r="AW24"/>
      <c r="AX24"/>
      <c r="AY24"/>
      <c r="AZ24"/>
    </row>
    <row r="25" spans="1:52" s="43" customFormat="1" ht="15" customHeight="1">
      <c r="A25" s="3553" t="s">
        <v>1594</v>
      </c>
      <c r="B25" s="3553"/>
      <c r="C25" s="3553"/>
      <c r="D25" s="3553"/>
      <c r="E25" s="3553"/>
      <c r="F25" s="3553"/>
      <c r="G25" s="3553"/>
      <c r="H25" s="3553"/>
      <c r="I25" s="3553"/>
      <c r="J25" s="3553"/>
      <c r="K25" s="3553"/>
      <c r="L25" s="3553"/>
      <c r="M25" s="3553"/>
      <c r="N25" s="3553"/>
      <c r="O25" s="3553"/>
      <c r="P25" s="3553"/>
      <c r="Q25" s="3553"/>
      <c r="R25" s="3553"/>
      <c r="S25" s="3553"/>
      <c r="T25" s="3553"/>
      <c r="U25" s="3553"/>
      <c r="V25" s="3553"/>
      <c r="W25" s="3553"/>
      <c r="X25" s="3553"/>
      <c r="Y25" s="3553"/>
      <c r="Z25" s="3553"/>
      <c r="AA25" s="3553"/>
      <c r="AB25" s="3553"/>
      <c r="AC25" s="3553"/>
      <c r="AD25" s="3553"/>
      <c r="AE25" s="3553"/>
      <c r="AF25" s="3553"/>
      <c r="AG25" s="3553"/>
      <c r="AH25" s="3553"/>
      <c r="AI25" s="3553"/>
      <c r="AJ25" s="3553"/>
      <c r="AK25" s="3553"/>
      <c r="AL25" s="3553"/>
      <c r="AM25" s="3553"/>
      <c r="AN25" s="3553"/>
      <c r="AO25" s="3553"/>
      <c r="AP25" s="3553"/>
      <c r="AQ25" s="3553"/>
      <c r="AR25" s="3553"/>
      <c r="AS25" s="3553"/>
      <c r="AT25" s="3553"/>
      <c r="AU25" s="46"/>
      <c r="AV25" s="46"/>
      <c r="AW25" s="46"/>
      <c r="AX25" s="46"/>
      <c r="AY25" s="46"/>
      <c r="AZ25" s="46"/>
    </row>
    <row r="26" spans="1:52" s="44" customFormat="1" ht="15" customHeight="1">
      <c r="A26" s="3554"/>
      <c r="B26" s="3554"/>
      <c r="C26" s="3554"/>
      <c r="D26" s="3554"/>
      <c r="E26" s="3554"/>
      <c r="F26" s="3554"/>
      <c r="G26" s="3554"/>
      <c r="H26" s="3554"/>
      <c r="I26" s="3554"/>
      <c r="J26" s="3554"/>
      <c r="K26" s="3554"/>
      <c r="L26" s="3554"/>
      <c r="M26" s="3554"/>
      <c r="N26" s="3554"/>
      <c r="O26" s="3554"/>
      <c r="P26" s="3554"/>
      <c r="Q26" s="3554"/>
      <c r="R26" s="3554"/>
      <c r="S26" s="3554"/>
      <c r="T26" s="3554"/>
      <c r="U26" s="3554"/>
      <c r="V26" s="3554"/>
      <c r="W26" s="3554"/>
      <c r="X26" s="3554"/>
      <c r="Y26" s="3554"/>
      <c r="Z26" s="3554"/>
      <c r="AA26" s="3554"/>
      <c r="AB26" s="3554"/>
      <c r="AC26" s="3554"/>
      <c r="AD26" s="3554"/>
      <c r="AE26" s="3554"/>
      <c r="AF26" s="3554"/>
      <c r="AG26" s="3554"/>
      <c r="AH26" s="3554"/>
      <c r="AI26" s="3554"/>
      <c r="AJ26" s="3554"/>
      <c r="AK26" s="3554"/>
      <c r="AL26" s="3554"/>
      <c r="AM26" s="3554"/>
      <c r="AN26" s="3554"/>
      <c r="AO26" s="3554"/>
      <c r="AP26" s="3554"/>
      <c r="AQ26" s="3554"/>
      <c r="AR26" s="3554"/>
      <c r="AS26" s="3554"/>
      <c r="AT26" s="3554"/>
      <c r="AU26" s="46"/>
      <c r="AV26" s="46"/>
      <c r="AW26" s="46"/>
      <c r="AX26" s="46"/>
      <c r="AY26" s="46"/>
      <c r="AZ26" s="46"/>
    </row>
    <row r="27" spans="1:52" s="44" customFormat="1" ht="15" customHeight="1">
      <c r="A27" s="3554"/>
      <c r="B27" s="3554"/>
      <c r="C27" s="3554"/>
      <c r="D27" s="3554"/>
      <c r="E27" s="3554"/>
      <c r="F27" s="3554"/>
      <c r="G27" s="3554"/>
      <c r="H27" s="3554"/>
      <c r="I27" s="3554"/>
      <c r="J27" s="3554"/>
      <c r="K27" s="3554"/>
      <c r="L27" s="3554"/>
      <c r="M27" s="3554"/>
      <c r="N27" s="3554"/>
      <c r="O27" s="3554"/>
      <c r="P27" s="3554"/>
      <c r="Q27" s="3554"/>
      <c r="R27" s="3554"/>
      <c r="S27" s="3554"/>
      <c r="T27" s="3554"/>
      <c r="U27" s="3554"/>
      <c r="V27" s="3554"/>
      <c r="W27" s="3554"/>
      <c r="X27" s="3554"/>
      <c r="Y27" s="3554"/>
      <c r="Z27" s="3554"/>
      <c r="AA27" s="3554"/>
      <c r="AB27" s="3554"/>
      <c r="AC27" s="3554"/>
      <c r="AD27" s="3554"/>
      <c r="AE27" s="3554"/>
      <c r="AF27" s="3554"/>
      <c r="AG27" s="3554"/>
      <c r="AH27" s="3554"/>
      <c r="AI27" s="3554"/>
      <c r="AJ27" s="3554"/>
      <c r="AK27" s="3554"/>
      <c r="AL27" s="3554"/>
      <c r="AM27" s="3554"/>
      <c r="AN27" s="3554"/>
      <c r="AO27" s="3554"/>
      <c r="AP27" s="3554"/>
      <c r="AQ27" s="3554"/>
      <c r="AR27" s="3554"/>
      <c r="AS27" s="3554"/>
      <c r="AT27" s="3554"/>
      <c r="AU27" s="46"/>
      <c r="AV27" s="46"/>
      <c r="AW27" s="46"/>
      <c r="AX27" s="46"/>
      <c r="AY27" s="46"/>
      <c r="AZ27" s="46"/>
    </row>
    <row r="28" spans="1:52" ht="15" customHeight="1">
      <c r="A28" s="3554"/>
      <c r="B28" s="3554"/>
      <c r="C28" s="3554"/>
      <c r="D28" s="3554"/>
      <c r="E28" s="3554"/>
      <c r="F28" s="3554"/>
      <c r="G28" s="3554"/>
      <c r="H28" s="3554"/>
      <c r="I28" s="3554"/>
      <c r="J28" s="3554"/>
      <c r="K28" s="3554"/>
      <c r="L28" s="3554"/>
      <c r="M28" s="3554"/>
      <c r="N28" s="3554"/>
      <c r="O28" s="3554"/>
      <c r="P28" s="3554"/>
      <c r="Q28" s="3554"/>
      <c r="R28" s="3554"/>
      <c r="S28" s="3554"/>
      <c r="T28" s="3554"/>
      <c r="U28" s="3554"/>
      <c r="V28" s="3554"/>
      <c r="W28" s="3554"/>
      <c r="X28" s="3554"/>
      <c r="Y28" s="3554"/>
      <c r="Z28" s="3554"/>
      <c r="AA28" s="3554"/>
      <c r="AB28" s="3554"/>
      <c r="AC28" s="3554"/>
      <c r="AD28" s="3554"/>
      <c r="AE28" s="3554"/>
      <c r="AF28" s="3554"/>
      <c r="AG28" s="3554"/>
      <c r="AH28" s="3554"/>
      <c r="AI28" s="3554"/>
      <c r="AJ28" s="3554"/>
      <c r="AK28" s="3554"/>
      <c r="AL28" s="3554"/>
      <c r="AM28" s="3554"/>
      <c r="AN28" s="3554"/>
      <c r="AO28" s="3554"/>
      <c r="AP28" s="3554"/>
      <c r="AQ28" s="3554"/>
      <c r="AR28" s="3554"/>
      <c r="AS28" s="3554"/>
      <c r="AT28" s="3554"/>
      <c r="AU28" s="46"/>
      <c r="AV28" s="46"/>
      <c r="AW28" s="46"/>
      <c r="AX28" s="46"/>
      <c r="AY28" s="46"/>
      <c r="AZ28" s="46"/>
    </row>
    <row r="29" spans="1:52" ht="15" customHeight="1">
      <c r="A29" s="3554"/>
      <c r="B29" s="3554"/>
      <c r="C29" s="3554"/>
      <c r="D29" s="3554"/>
      <c r="E29" s="3554"/>
      <c r="F29" s="3554"/>
      <c r="G29" s="3554"/>
      <c r="H29" s="3554"/>
      <c r="I29" s="3554"/>
      <c r="J29" s="3554"/>
      <c r="K29" s="3554"/>
      <c r="L29" s="3554"/>
      <c r="M29" s="3554"/>
      <c r="N29" s="3554"/>
      <c r="O29" s="3554"/>
      <c r="P29" s="3554"/>
      <c r="Q29" s="3554"/>
      <c r="R29" s="3554"/>
      <c r="S29" s="3554"/>
      <c r="T29" s="3554"/>
      <c r="U29" s="3554"/>
      <c r="V29" s="3554"/>
      <c r="W29" s="3554"/>
      <c r="X29" s="3554"/>
      <c r="Y29" s="3554"/>
      <c r="Z29" s="3554"/>
      <c r="AA29" s="3554"/>
      <c r="AB29" s="3554"/>
      <c r="AC29" s="3554"/>
      <c r="AD29" s="3554"/>
      <c r="AE29" s="3554"/>
      <c r="AF29" s="3554"/>
      <c r="AG29" s="3554"/>
      <c r="AH29" s="3554"/>
      <c r="AI29" s="3554"/>
      <c r="AJ29" s="3554"/>
      <c r="AK29" s="3554"/>
      <c r="AL29" s="3554"/>
      <c r="AM29" s="3554"/>
      <c r="AN29" s="3554"/>
      <c r="AO29" s="3554"/>
      <c r="AP29" s="3554"/>
      <c r="AQ29" s="3554"/>
      <c r="AR29" s="3554"/>
      <c r="AS29" s="3554"/>
      <c r="AT29" s="3554"/>
      <c r="AU29" s="46"/>
      <c r="AV29" s="46"/>
      <c r="AW29" s="46"/>
      <c r="AX29" s="46"/>
      <c r="AY29" s="46"/>
      <c r="AZ29" s="46"/>
    </row>
    <row r="30" spans="1:52" ht="15" customHeight="1">
      <c r="A30" s="3554"/>
      <c r="B30" s="3554"/>
      <c r="C30" s="3554"/>
      <c r="D30" s="3554"/>
      <c r="E30" s="3554"/>
      <c r="F30" s="3554"/>
      <c r="G30" s="3554"/>
      <c r="H30" s="3554"/>
      <c r="I30" s="3554"/>
      <c r="J30" s="3554"/>
      <c r="K30" s="3554"/>
      <c r="L30" s="3554"/>
      <c r="M30" s="3554"/>
      <c r="N30" s="3554"/>
      <c r="O30" s="3554"/>
      <c r="P30" s="3554"/>
      <c r="Q30" s="3554"/>
      <c r="R30" s="3554"/>
      <c r="S30" s="3554"/>
      <c r="T30" s="3554"/>
      <c r="U30" s="3554"/>
      <c r="V30" s="3554"/>
      <c r="W30" s="3554"/>
      <c r="X30" s="3554"/>
      <c r="Y30" s="3554"/>
      <c r="Z30" s="3554"/>
      <c r="AA30" s="3554"/>
      <c r="AB30" s="3554"/>
      <c r="AC30" s="3554"/>
      <c r="AD30" s="3554"/>
      <c r="AE30" s="3554"/>
      <c r="AF30" s="3554"/>
      <c r="AG30" s="3554"/>
      <c r="AH30" s="3554"/>
      <c r="AI30" s="3554"/>
      <c r="AJ30" s="3554"/>
      <c r="AK30" s="3554"/>
      <c r="AL30" s="3554"/>
      <c r="AM30" s="3554"/>
      <c r="AN30" s="3554"/>
      <c r="AO30" s="3554"/>
      <c r="AP30" s="3554"/>
      <c r="AQ30" s="3554"/>
      <c r="AR30" s="3554"/>
      <c r="AS30" s="3554"/>
      <c r="AT30" s="3554"/>
      <c r="AU30" s="46"/>
      <c r="AV30" s="46"/>
      <c r="AW30" s="46"/>
      <c r="AX30" s="46"/>
      <c r="AY30" s="46"/>
      <c r="AZ30" s="46"/>
    </row>
    <row r="31" spans="1:52" ht="15" customHeight="1">
      <c r="A31" s="3554"/>
      <c r="B31" s="3554"/>
      <c r="C31" s="3554"/>
      <c r="D31" s="3554"/>
      <c r="E31" s="3554"/>
      <c r="F31" s="3554"/>
      <c r="G31" s="3554"/>
      <c r="H31" s="3554"/>
      <c r="I31" s="3554"/>
      <c r="J31" s="3554"/>
      <c r="K31" s="3554"/>
      <c r="L31" s="3554"/>
      <c r="M31" s="3554"/>
      <c r="N31" s="3554"/>
      <c r="O31" s="3554"/>
      <c r="P31" s="3554"/>
      <c r="Q31" s="3554"/>
      <c r="R31" s="3554"/>
      <c r="S31" s="3554"/>
      <c r="T31" s="3554"/>
      <c r="U31" s="3554"/>
      <c r="V31" s="3554"/>
      <c r="W31" s="3554"/>
      <c r="X31" s="3554"/>
      <c r="Y31" s="3554"/>
      <c r="Z31" s="3554"/>
      <c r="AA31" s="3554"/>
      <c r="AB31" s="3554"/>
      <c r="AC31" s="3554"/>
      <c r="AD31" s="3554"/>
      <c r="AE31" s="3554"/>
      <c r="AF31" s="3554"/>
      <c r="AG31" s="3554"/>
      <c r="AH31" s="3554"/>
      <c r="AI31" s="3554"/>
      <c r="AJ31" s="3554"/>
      <c r="AK31" s="3554"/>
      <c r="AL31" s="3554"/>
      <c r="AM31" s="3554"/>
      <c r="AN31" s="3554"/>
      <c r="AO31" s="3554"/>
      <c r="AP31" s="3554"/>
      <c r="AQ31" s="3554"/>
      <c r="AR31" s="3554"/>
      <c r="AS31" s="3554"/>
      <c r="AT31" s="3554"/>
      <c r="AU31" s="46"/>
      <c r="AV31" s="46"/>
      <c r="AW31" s="46"/>
      <c r="AX31" s="46"/>
      <c r="AY31" s="46"/>
      <c r="AZ31" s="46"/>
    </row>
    <row r="32" spans="1:52" ht="15" customHeight="1">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row>
    <row r="34" spans="3:26" ht="15" customHeight="1">
      <c r="C34" s="1097" t="s">
        <v>216</v>
      </c>
      <c r="D34" s="1097"/>
      <c r="E34" s="1097"/>
      <c r="F34" s="1097"/>
      <c r="G34" s="1097"/>
      <c r="H34" s="1097"/>
      <c r="I34" s="1097"/>
      <c r="J34" s="1097"/>
      <c r="K34" s="1097"/>
      <c r="L34" s="1097"/>
      <c r="M34" s="1097"/>
      <c r="N34" s="1097"/>
      <c r="O34" s="3502"/>
      <c r="P34" s="3502"/>
      <c r="Q34" s="3502"/>
      <c r="R34" s="3502"/>
      <c r="S34" s="3502"/>
      <c r="T34" s="3502"/>
      <c r="U34" s="3502"/>
      <c r="V34" s="3502"/>
      <c r="W34" s="3502"/>
      <c r="X34" s="3502"/>
      <c r="Y34" s="3502"/>
      <c r="Z34" s="3502"/>
    </row>
    <row r="35" spans="3:26" ht="15" customHeight="1">
      <c r="C35" s="1097"/>
      <c r="D35" s="1097"/>
      <c r="E35" s="1097"/>
      <c r="F35" s="1097"/>
      <c r="G35" s="1097"/>
      <c r="H35" s="1097"/>
      <c r="I35" s="1097"/>
      <c r="J35" s="1097"/>
      <c r="K35" s="1097"/>
      <c r="L35" s="1097"/>
      <c r="M35" s="1097"/>
      <c r="N35" s="3502"/>
      <c r="O35" s="3502"/>
      <c r="P35" s="3502"/>
      <c r="Q35" s="3502"/>
      <c r="R35" s="3502"/>
      <c r="S35" s="3502"/>
      <c r="T35" s="3502"/>
      <c r="U35" s="3502"/>
      <c r="V35" s="3502"/>
      <c r="W35" s="3502"/>
      <c r="X35" s="3502"/>
      <c r="Y35" s="3502"/>
      <c r="Z35" s="3502"/>
    </row>
  </sheetData>
  <sheetProtection formatCells="0" selectLockedCells="1"/>
  <mergeCells count="175">
    <mergeCell ref="Z1:AF1"/>
    <mergeCell ref="AG1:AT1"/>
    <mergeCell ref="A25:AT31"/>
    <mergeCell ref="A1:K1"/>
    <mergeCell ref="A2:A4"/>
    <mergeCell ref="B2:J2"/>
    <mergeCell ref="K2:AA2"/>
    <mergeCell ref="AB2:AF2"/>
    <mergeCell ref="AG2:AL4"/>
    <mergeCell ref="AM2:AT4"/>
    <mergeCell ref="B3:E3"/>
    <mergeCell ref="F3:J3"/>
    <mergeCell ref="K3:P4"/>
    <mergeCell ref="Q3:V4"/>
    <mergeCell ref="W3:W4"/>
    <mergeCell ref="X3:AA3"/>
    <mergeCell ref="AB3:AF3"/>
    <mergeCell ref="B4:E4"/>
    <mergeCell ref="F4:J4"/>
    <mergeCell ref="X4:AA4"/>
    <mergeCell ref="AB4:AF4"/>
    <mergeCell ref="A5:A6"/>
    <mergeCell ref="B5:E5"/>
    <mergeCell ref="F5:J5"/>
    <mergeCell ref="Q5:V6"/>
    <mergeCell ref="W5:W6"/>
    <mergeCell ref="A7:A8"/>
    <mergeCell ref="B7:E7"/>
    <mergeCell ref="F7:J7"/>
    <mergeCell ref="K7:P8"/>
    <mergeCell ref="Q7:V8"/>
    <mergeCell ref="W7:W8"/>
    <mergeCell ref="B6:E6"/>
    <mergeCell ref="F6:J6"/>
    <mergeCell ref="Y6:Z6"/>
    <mergeCell ref="AB6:AF6"/>
    <mergeCell ref="X5:AA5"/>
    <mergeCell ref="AB5:AF5"/>
    <mergeCell ref="AG5:AJ6"/>
    <mergeCell ref="AK5:AL6"/>
    <mergeCell ref="AM5:AT6"/>
    <mergeCell ref="A9:A10"/>
    <mergeCell ref="B9:E9"/>
    <mergeCell ref="F9:J9"/>
    <mergeCell ref="K9:P10"/>
    <mergeCell ref="Q9:V10"/>
    <mergeCell ref="W9:W10"/>
    <mergeCell ref="B8:E8"/>
    <mergeCell ref="F8:J8"/>
    <mergeCell ref="Y8:Z8"/>
    <mergeCell ref="AB8:AF8"/>
    <mergeCell ref="X7:AA7"/>
    <mergeCell ref="AB7:AF7"/>
    <mergeCell ref="AG7:AJ8"/>
    <mergeCell ref="AK7:AL8"/>
    <mergeCell ref="AM7:AT8"/>
    <mergeCell ref="AM9:AT10"/>
    <mergeCell ref="K5:P6"/>
    <mergeCell ref="AB10:AF10"/>
    <mergeCell ref="X9:AA9"/>
    <mergeCell ref="AB9:AF9"/>
    <mergeCell ref="AG9:AJ10"/>
    <mergeCell ref="AK9:AL10"/>
    <mergeCell ref="AB12:AF12"/>
    <mergeCell ref="X11:AA11"/>
    <mergeCell ref="AB11:AF11"/>
    <mergeCell ref="AG11:AJ12"/>
    <mergeCell ref="AK11:AL12"/>
    <mergeCell ref="F13:J13"/>
    <mergeCell ref="K13:P14"/>
    <mergeCell ref="Q13:V14"/>
    <mergeCell ref="W13:W14"/>
    <mergeCell ref="B12:E12"/>
    <mergeCell ref="F12:J12"/>
    <mergeCell ref="Y12:Z12"/>
    <mergeCell ref="W11:W12"/>
    <mergeCell ref="B10:E10"/>
    <mergeCell ref="F10:J10"/>
    <mergeCell ref="Y10:Z10"/>
    <mergeCell ref="AM11:AT12"/>
    <mergeCell ref="A11:A12"/>
    <mergeCell ref="B11:E11"/>
    <mergeCell ref="F11:J11"/>
    <mergeCell ref="K11:P12"/>
    <mergeCell ref="Q11:V12"/>
    <mergeCell ref="W15:W16"/>
    <mergeCell ref="B14:E14"/>
    <mergeCell ref="F14:J14"/>
    <mergeCell ref="Y14:Z14"/>
    <mergeCell ref="AB14:AF14"/>
    <mergeCell ref="X13:AA13"/>
    <mergeCell ref="AB13:AF13"/>
    <mergeCell ref="AG13:AJ14"/>
    <mergeCell ref="AK13:AL14"/>
    <mergeCell ref="AM13:AT14"/>
    <mergeCell ref="AB16:AF16"/>
    <mergeCell ref="X15:AA15"/>
    <mergeCell ref="AB15:AF15"/>
    <mergeCell ref="AG15:AJ16"/>
    <mergeCell ref="AK15:AL16"/>
    <mergeCell ref="AM15:AT16"/>
    <mergeCell ref="A13:A14"/>
    <mergeCell ref="B13:E13"/>
    <mergeCell ref="A15:A16"/>
    <mergeCell ref="B15:E15"/>
    <mergeCell ref="F15:J15"/>
    <mergeCell ref="K15:P16"/>
    <mergeCell ref="Q15:V16"/>
    <mergeCell ref="B18:E18"/>
    <mergeCell ref="F18:J18"/>
    <mergeCell ref="Y18:Z18"/>
    <mergeCell ref="X17:AA17"/>
    <mergeCell ref="AG17:AJ18"/>
    <mergeCell ref="AK17:AL18"/>
    <mergeCell ref="AM17:AT18"/>
    <mergeCell ref="X19:AA19"/>
    <mergeCell ref="AB19:AF19"/>
    <mergeCell ref="AG19:AJ20"/>
    <mergeCell ref="AK19:AL20"/>
    <mergeCell ref="AM19:AT20"/>
    <mergeCell ref="B16:E16"/>
    <mergeCell ref="F16:J16"/>
    <mergeCell ref="Y16:Z16"/>
    <mergeCell ref="A23:A24"/>
    <mergeCell ref="B23:E23"/>
    <mergeCell ref="F23:J23"/>
    <mergeCell ref="K23:P24"/>
    <mergeCell ref="Q23:V24"/>
    <mergeCell ref="W23:W24"/>
    <mergeCell ref="B22:E22"/>
    <mergeCell ref="F22:J22"/>
    <mergeCell ref="AB18:AF18"/>
    <mergeCell ref="A17:A18"/>
    <mergeCell ref="B17:E17"/>
    <mergeCell ref="F17:J17"/>
    <mergeCell ref="K17:P18"/>
    <mergeCell ref="Q17:V18"/>
    <mergeCell ref="W17:W18"/>
    <mergeCell ref="AB17:AF17"/>
    <mergeCell ref="AM21:AT22"/>
    <mergeCell ref="A21:A22"/>
    <mergeCell ref="B21:E21"/>
    <mergeCell ref="F21:J21"/>
    <mergeCell ref="K21:P22"/>
    <mergeCell ref="Q21:V22"/>
    <mergeCell ref="A19:A20"/>
    <mergeCell ref="B19:E19"/>
    <mergeCell ref="F19:J19"/>
    <mergeCell ref="K19:P20"/>
    <mergeCell ref="Q19:V20"/>
    <mergeCell ref="W19:W20"/>
    <mergeCell ref="AU1:AZ1"/>
    <mergeCell ref="BA1:BG1"/>
    <mergeCell ref="C34:M35"/>
    <mergeCell ref="N34:Z35"/>
    <mergeCell ref="B24:E24"/>
    <mergeCell ref="F24:J24"/>
    <mergeCell ref="Y24:Z24"/>
    <mergeCell ref="AB24:AF24"/>
    <mergeCell ref="X23:AA23"/>
    <mergeCell ref="AB23:AF23"/>
    <mergeCell ref="AG23:AJ24"/>
    <mergeCell ref="AK23:AL24"/>
    <mergeCell ref="AM23:AT24"/>
    <mergeCell ref="W21:W22"/>
    <mergeCell ref="B20:E20"/>
    <mergeCell ref="F20:J20"/>
    <mergeCell ref="Y20:Z20"/>
    <mergeCell ref="AB20:AF20"/>
    <mergeCell ref="Y22:Z22"/>
    <mergeCell ref="AB22:AF22"/>
    <mergeCell ref="X21:AA21"/>
    <mergeCell ref="AB21:AF21"/>
    <mergeCell ref="AG21:AJ22"/>
    <mergeCell ref="AK21:AL22"/>
  </mergeCells>
  <phoneticPr fontId="2"/>
  <conditionalFormatting sqref="A3:F24">
    <cfRule type="notContainsBlanks" dxfId="5" priority="5" stopIfTrue="1">
      <formula>LEN(TRIM(A3))&gt;0</formula>
    </cfRule>
  </conditionalFormatting>
  <conditionalFormatting sqref="A1:Z1 BH1:XFD1 A2:XFD2 A25 BA25:XFD31 A32:XFD33 A34:N34 AA34:XFD35 A35:M35 A36:XFD65536">
    <cfRule type="notContainsBlanks" dxfId="4" priority="39" stopIfTrue="1">
      <formula>LEN(TRIM(A1))&gt;0</formula>
    </cfRule>
  </conditionalFormatting>
  <conditionalFormatting sqref="K3:IP24">
    <cfRule type="notContainsBlanks" dxfId="3" priority="25" stopIfTrue="1">
      <formula>LEN(TRIM(K3))&gt;0</formula>
    </cfRule>
  </conditionalFormatting>
  <conditionalFormatting sqref="AG1">
    <cfRule type="notContainsBlanks" dxfId="2" priority="1" stopIfTrue="1">
      <formula>LEN(TRIM(AG1))&gt;0</formula>
    </cfRule>
  </conditionalFormatting>
  <conditionalFormatting sqref="AU1 BA1:BG1">
    <cfRule type="notContainsBlanks" dxfId="1" priority="4">
      <formula>LEN(TRIM(AU1))&gt;0</formula>
    </cfRule>
  </conditionalFormatting>
  <dataValidations count="15">
    <dataValidation type="list" errorStyle="warning"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F6:J6 F8:J8 F10:J10 F12:J12 F14:J14 F16:J16 F18:J18 F20:J20 F22:J22 F24:J24" xr:uid="{00000000-0002-0000-0D00-000000000000}">
      <formula1>"保育士,地域限定保育士,看護師,准看護師,保健師,幼稚園教諭,小学校教諭,養護教諭,栄養士,調理師,医師,無資格"</formula1>
    </dataValidation>
    <dataValidation allowBlank="1" showInputMessage="1" showErrorMessage="1" promptTitle="＜入力方法＞" prompt="記載方法は「西暦(４ケタ)/月/日付」を全て半角数字で記載してください。記載すると、自動で和暦に変換されます。_x000a_（例）2020/4/1   ⇒　　令和2年4月1日　_x000a__x000a_※年齢は、生年月日と基準日を入力すると自動で計算されます。" sqref="X5:AA5 X7:AA7 X9:AA9 X11:AA11 X13:AA13 X15:AA15 X17:AA17 X19:AA19 X21:AA21 X23:AA23" xr:uid="{00000000-0002-0000-0D00-000001000000}"/>
    <dataValidation allowBlank="1" showInputMessage="1" showErrorMessage="1" promptTitle="＜入力方法＞" prompt="記載方法は「西暦(４ケタ)/月/日付」を全て半角数字で記載してください。記載すると、自動で和暦に変換されます。_x000a_（例）2019年4月1日　⇒　2019/4/1" sqref="AB5:AF5 AB7:AF7 AB9:AF9 AB11:AF11 AB13:AF13 AB15:AF15 AB17:AF17 AB19:AF19 AB21:AF21 AB23:AF23" xr:uid="{00000000-0002-0000-0D00-000002000000}"/>
    <dataValidation type="list" errorStyle="warning" allowBlank="1" showInputMessage="1" errorTitle="職種の入力について" error="該当するものがなければセルに直接入力して下さい。" promptTitle="入力方法" prompt="該当する職種をリストから選択してください。なお、該当するものがなければセルに直接入力して下さい。" sqref="F5:J5 F7:J7 F9:J9 F11:J11 F13:J13 F15:J15 F17:J17 F19:J19 F21:J21 F23:J23" xr:uid="{00000000-0002-0000-0D00-000003000000}">
      <formula1>"施設長,副施設長,主任,保育士・保育従事者,家庭的保育者,保育補助,看護師・保健師,栄養士・調理員,事務員,嘱託医,特別講師"</formula1>
    </dataValidation>
    <dataValidation allowBlank="1" showInputMessage="1" showErrorMessage="1" promptTitle="＜入力方法＞" prompt="記載方法は「西暦(４ケタ)/月/日付」を全て半角数字で記載してください。記載すると、自動で和暦に変換されます。_x000a_（例）平成26年4月1日　⇒　2014/4/1" sqref="AG5:AJ24" xr:uid="{00000000-0002-0000-0D00-000004000000}"/>
    <dataValidation type="list" allowBlank="1" showInputMessage="1" promptTitle="入力方法" prompt="該当する雇用形態を選択してください。なお、該当するものがない場合は直接入力してください。" sqref="B5:E5 B7:E7 B9:E9 B11:E11 B13:E13 B15:E15 B17:E17 B19:E19 B21:E21 B23:E23" xr:uid="{00000000-0002-0000-0D00-000005000000}">
      <formula1>"正規,パート・アルバイト,契約,派遣,嘱託,調理業務委託"</formula1>
    </dataValidation>
    <dataValidation type="list" allowBlank="1" showInputMessage="1" showErrorMessage="1" promptTitle="＜入力方法＞" prompt="該当するものを選択してください。" sqref="AK5:AL24" xr:uid="{00000000-0002-0000-0D00-000006000000}">
      <formula1>"異動,退職"</formula1>
    </dataValidation>
    <dataValidation allowBlank="1" showErrorMessage="1" promptTitle="＜入力方法＞" prompt="記載方法は「西暦(４ケタ)/月/日付」を全て半角数字で記載してください。記載すると、自動で和暦に変換されます。_x000a_（例）平成26年4月1日　⇒　2014/4/1" sqref="AG1" xr:uid="{00000000-0002-0000-0D00-000007000000}"/>
    <dataValidation allowBlank="1" showInputMessage="1" showErrorMessage="1" promptTitle="入力例" prompt="・本人都合のため退職_x000a_・定期異動のため系列園へ異動　等" sqref="AM5:AT24" xr:uid="{00000000-0002-0000-0D00-000008000000}"/>
    <dataValidation errorStyle="warning" allowBlank="1" showInputMessage="1" errorTitle="職種の入力について" error="該当するものがなければセルに直接入力して下さい。" promptTitle="入力方法" prompt="該当する職種を選択してください。なお、該当するものがない場合は直接入力してください。" sqref="F4:J4" xr:uid="{00000000-0002-0000-0D00-000009000000}"/>
    <dataValidation type="list" allowBlank="1" showInputMessage="1" showErrorMessage="1" sqref="B6:E6 B8:E8 B10:E10 B12:E12 B14:E14 B16:E16 B18:E18 B20:E20 B22:E22 B24:E24" xr:uid="{00000000-0002-0000-0D00-00000A000000}">
      <formula1>"常勤,非常勤"</formula1>
    </dataValidation>
    <dataValidation allowBlank="1" showInputMessage="1" showErrorMessage="1" promptTitle="入力例" prompt="○歳児担任　等" sqref="Q5:U5 Q7:U7 Q9:U9 Q11:U11 Q13:U13 Q15:U15 Q17:U17 Q19:U19 Q21:U21 Q23:U23" xr:uid="{00000000-0002-0000-0D00-00000B000000}"/>
    <dataValidation type="list" allowBlank="1" showInputMessage="1" showErrorMessage="1" sqref="W5:W24" xr:uid="{00000000-0002-0000-0D00-00000C000000}">
      <formula1>"女,男"</formula1>
    </dataValidation>
    <dataValidation type="list" allowBlank="1" showInputMessage="1" showErrorMessage="1" sqref="AB22:AF22 AB6:AF6 AB8:AF8 AB10:AF10 AB12:AF12 AB14:AF14 AB16:AF16 AB18:AF18 AB20:AF20 AB24:AF24" xr:uid="{00000000-0002-0000-0D00-00000D000000}">
      <formula1>"新規採用,法人内異動"</formula1>
    </dataValidation>
    <dataValidation allowBlank="1" showInputMessage="1" showErrorMessage="1" promptTitle="＜入力方法＞" prompt="記載方法は「西暦(４ケタ)/月/日付」を全て半角数字で記載してください。記載すると、自動で和暦に変換されます。_x000a_（例）2014/4/1　⇒　平成26年4月1日　" sqref="BA1:BG1" xr:uid="{00000000-0002-0000-0D00-00000E000000}"/>
  </dataValidations>
  <printOptions horizontalCentered="1"/>
  <pageMargins left="0.70866141732283472" right="0.70866141732283472" top="0.74803149606299213" bottom="0.74803149606299213" header="0.31496062992125984" footer="0.31496062992125984"/>
  <pageSetup paperSize="9" orientation="landscape" r:id="rId1"/>
  <headerFooter alignWithMargins="0"/>
  <colBreaks count="1" manualBreakCount="1">
    <brk id="46" max="30"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1:AJ33"/>
  <sheetViews>
    <sheetView view="pageBreakPreview" zoomScaleNormal="100" zoomScaleSheetLayoutView="100" workbookViewId="0">
      <selection activeCell="I8" sqref="I8"/>
    </sheetView>
  </sheetViews>
  <sheetFormatPr defaultRowHeight="13.5"/>
  <cols>
    <col min="1" max="1" width="3.75" customWidth="1"/>
    <col min="2" max="2" width="7.625" customWidth="1"/>
    <col min="3" max="3" width="5.875" customWidth="1"/>
    <col min="4" max="4" width="28.25" customWidth="1"/>
    <col min="5" max="5" width="42" customWidth="1"/>
  </cols>
  <sheetData>
    <row r="1" spans="2:36" ht="39.75" customHeight="1"/>
    <row r="2" spans="2:36" ht="39.75" customHeight="1">
      <c r="B2" s="3588" t="s">
        <v>788</v>
      </c>
      <c r="C2" s="3588"/>
      <c r="D2" s="3588"/>
      <c r="E2" s="3588"/>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row>
    <row r="3" spans="2:36" ht="36" customHeight="1">
      <c r="B3" s="3589" t="s">
        <v>789</v>
      </c>
      <c r="C3" s="3589"/>
      <c r="D3" s="3589"/>
      <c r="E3" s="3589"/>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row>
    <row r="4" spans="2:36" ht="20.100000000000001" customHeight="1">
      <c r="B4" s="248" t="s">
        <v>790</v>
      </c>
      <c r="C4" s="248" t="s">
        <v>791</v>
      </c>
      <c r="D4" s="248" t="s">
        <v>792</v>
      </c>
      <c r="E4" s="248" t="s">
        <v>535</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row>
    <row r="5" spans="2:36" ht="36" customHeight="1">
      <c r="B5" s="249"/>
      <c r="C5" s="250"/>
      <c r="D5" s="250"/>
      <c r="E5" s="251"/>
    </row>
    <row r="6" spans="2:36" ht="35.25" customHeight="1">
      <c r="B6" s="252">
        <v>1</v>
      </c>
      <c r="C6" s="253" t="s">
        <v>793</v>
      </c>
      <c r="D6" s="254" t="s">
        <v>794</v>
      </c>
      <c r="E6" s="253" t="s">
        <v>795</v>
      </c>
    </row>
    <row r="7" spans="2:36" ht="20.25" customHeight="1">
      <c r="B7" s="255" t="s">
        <v>796</v>
      </c>
      <c r="C7" s="255" t="s">
        <v>791</v>
      </c>
      <c r="D7" s="255" t="s">
        <v>792</v>
      </c>
      <c r="E7" s="255" t="s">
        <v>535</v>
      </c>
    </row>
    <row r="8" spans="2:36" ht="30" customHeight="1">
      <c r="B8" s="256">
        <v>1</v>
      </c>
      <c r="C8" s="257"/>
      <c r="D8" s="258"/>
      <c r="E8" s="258"/>
    </row>
    <row r="9" spans="2:36" ht="30" customHeight="1">
      <c r="B9" s="256">
        <v>2</v>
      </c>
      <c r="C9" s="257"/>
      <c r="D9" s="258"/>
      <c r="E9" s="258"/>
    </row>
    <row r="10" spans="2:36" ht="30" customHeight="1">
      <c r="B10" s="256">
        <v>3</v>
      </c>
      <c r="C10" s="257"/>
      <c r="D10" s="258"/>
      <c r="E10" s="258"/>
    </row>
    <row r="11" spans="2:36" ht="30" customHeight="1">
      <c r="B11" s="256">
        <v>4</v>
      </c>
      <c r="C11" s="257"/>
      <c r="D11" s="258"/>
      <c r="E11" s="258"/>
    </row>
    <row r="12" spans="2:36" ht="30" customHeight="1">
      <c r="B12" s="256">
        <v>5</v>
      </c>
      <c r="C12" s="257"/>
      <c r="D12" s="258"/>
      <c r="E12" s="258"/>
    </row>
    <row r="13" spans="2:36" ht="30" customHeight="1">
      <c r="B13" s="256">
        <v>6</v>
      </c>
      <c r="C13" s="258"/>
      <c r="D13" s="258"/>
      <c r="E13" s="258"/>
    </row>
    <row r="14" spans="2:36" ht="30" customHeight="1">
      <c r="B14" s="256">
        <v>7</v>
      </c>
      <c r="C14" s="258"/>
      <c r="D14" s="258"/>
      <c r="E14" s="258"/>
    </row>
    <row r="15" spans="2:36" ht="30" customHeight="1">
      <c r="B15" s="256">
        <v>8</v>
      </c>
      <c r="C15" s="258"/>
      <c r="D15" s="258"/>
      <c r="E15" s="258"/>
    </row>
    <row r="16" spans="2:36" ht="30" customHeight="1">
      <c r="B16" s="256">
        <v>9</v>
      </c>
      <c r="C16" s="258"/>
      <c r="D16" s="258"/>
      <c r="E16" s="258"/>
    </row>
    <row r="17" spans="2:35" ht="30" customHeight="1">
      <c r="B17" s="256">
        <v>10</v>
      </c>
      <c r="C17" s="258"/>
      <c r="D17" s="258"/>
      <c r="E17" s="258"/>
    </row>
    <row r="18" spans="2:35">
      <c r="B18" s="259"/>
      <c r="C18" s="260"/>
      <c r="D18" s="260"/>
      <c r="E18" s="260"/>
    </row>
    <row r="30" spans="2:35" ht="13.5" customHeight="1">
      <c r="B30" s="3590" t="s">
        <v>797</v>
      </c>
      <c r="C30" s="3591"/>
      <c r="D30" s="3591"/>
      <c r="E30" s="3591"/>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row>
    <row r="31" spans="2:35" ht="13.5" customHeight="1">
      <c r="B31" s="3591"/>
      <c r="C31" s="3591"/>
      <c r="D31" s="3591"/>
      <c r="E31" s="359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row>
    <row r="33" spans="4:5" ht="24">
      <c r="D33" s="290" t="s">
        <v>946</v>
      </c>
      <c r="E33" s="290"/>
    </row>
  </sheetData>
  <mergeCells count="3">
    <mergeCell ref="B2:E2"/>
    <mergeCell ref="B3:E3"/>
    <mergeCell ref="B30:E31"/>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K21"/>
  <sheetViews>
    <sheetView view="pageBreakPreview" topLeftCell="A6" zoomScaleNormal="100" zoomScaleSheetLayoutView="100" workbookViewId="0">
      <selection activeCell="A6" sqref="A6:AG6"/>
    </sheetView>
  </sheetViews>
  <sheetFormatPr defaultColWidth="2.5" defaultRowHeight="14.25"/>
  <cols>
    <col min="1" max="1" width="4" style="295" customWidth="1"/>
    <col min="2" max="32" width="2.5" style="295"/>
    <col min="33" max="33" width="7" style="295" customWidth="1"/>
    <col min="34" max="16384" width="2.5" style="295"/>
  </cols>
  <sheetData>
    <row r="1" spans="1:37" ht="15" customHeight="1">
      <c r="A1" s="3603" t="s">
        <v>974</v>
      </c>
      <c r="B1" s="3604"/>
      <c r="C1" s="3604"/>
      <c r="D1" s="3604"/>
      <c r="E1" s="3604"/>
      <c r="F1" s="3604"/>
      <c r="G1" s="3604"/>
      <c r="H1" s="3604"/>
      <c r="I1" s="3604"/>
      <c r="J1" s="3604"/>
      <c r="K1" s="3604"/>
      <c r="L1" s="3604"/>
      <c r="M1" s="3604"/>
      <c r="N1" s="3604"/>
      <c r="O1" s="3604"/>
      <c r="P1" s="3604"/>
      <c r="Q1" s="3604"/>
      <c r="R1" s="3604"/>
      <c r="S1" s="3604"/>
      <c r="T1" s="3604"/>
      <c r="U1" s="3604"/>
      <c r="V1" s="3604"/>
      <c r="W1" s="3604"/>
      <c r="X1" s="3604"/>
      <c r="Y1" s="3604"/>
      <c r="Z1" s="3604"/>
      <c r="AA1" s="3604"/>
      <c r="AB1" s="3604"/>
      <c r="AC1" s="3604"/>
      <c r="AD1" s="3604"/>
      <c r="AE1" s="3604"/>
      <c r="AF1" s="3604"/>
      <c r="AG1" s="3604"/>
    </row>
    <row r="2" spans="1:37" ht="9.75" customHeight="1">
      <c r="A2" s="3604"/>
      <c r="B2" s="3604"/>
      <c r="C2" s="3604"/>
      <c r="D2" s="3604"/>
      <c r="E2" s="3604"/>
      <c r="F2" s="3604"/>
      <c r="G2" s="3604"/>
      <c r="H2" s="3604"/>
      <c r="I2" s="3604"/>
      <c r="J2" s="3604"/>
      <c r="K2" s="3604"/>
      <c r="L2" s="3604"/>
      <c r="M2" s="3604"/>
      <c r="N2" s="3604"/>
      <c r="O2" s="3604"/>
      <c r="P2" s="3604"/>
      <c r="Q2" s="3604"/>
      <c r="R2" s="3604"/>
      <c r="S2" s="3604"/>
      <c r="T2" s="3604"/>
      <c r="U2" s="3604"/>
      <c r="V2" s="3604"/>
      <c r="W2" s="3604"/>
      <c r="X2" s="3604"/>
      <c r="Y2" s="3604"/>
      <c r="Z2" s="3604"/>
      <c r="AA2" s="3604"/>
      <c r="AB2" s="3604"/>
      <c r="AC2" s="3604"/>
      <c r="AD2" s="3604"/>
      <c r="AE2" s="3604"/>
      <c r="AF2" s="3604"/>
      <c r="AG2" s="3604"/>
    </row>
    <row r="3" spans="1:37" ht="15" customHeight="1">
      <c r="A3" s="3601" t="s">
        <v>798</v>
      </c>
      <c r="B3" s="3602"/>
      <c r="C3" s="3602"/>
      <c r="D3" s="3602"/>
      <c r="E3" s="3602"/>
      <c r="F3" s="3602"/>
      <c r="G3" s="3602"/>
      <c r="H3" s="3602"/>
      <c r="I3" s="3602"/>
      <c r="J3" s="3602"/>
      <c r="K3" s="3602"/>
      <c r="L3" s="3602"/>
      <c r="M3" s="3602"/>
      <c r="N3" s="3602"/>
      <c r="O3" s="3602"/>
      <c r="P3" s="3602"/>
      <c r="Q3" s="3602"/>
      <c r="R3" s="3602"/>
      <c r="S3" s="3602"/>
      <c r="T3" s="3602"/>
      <c r="U3" s="3602"/>
      <c r="V3" s="3602"/>
      <c r="W3" s="3602"/>
      <c r="X3" s="3602"/>
      <c r="Y3" s="3602"/>
      <c r="Z3" s="3602"/>
      <c r="AA3" s="3602"/>
      <c r="AB3" s="3602"/>
      <c r="AC3" s="3602"/>
      <c r="AD3" s="3602"/>
      <c r="AE3" s="3602"/>
      <c r="AF3" s="3602"/>
      <c r="AG3" s="3602"/>
    </row>
    <row r="4" spans="1:37" ht="19.5" customHeight="1">
      <c r="A4" s="3602"/>
      <c r="B4" s="3602"/>
      <c r="C4" s="3602"/>
      <c r="D4" s="3602"/>
      <c r="E4" s="3602"/>
      <c r="F4" s="3602"/>
      <c r="G4" s="3602"/>
      <c r="H4" s="3602"/>
      <c r="I4" s="3602"/>
      <c r="J4" s="3602"/>
      <c r="K4" s="3602"/>
      <c r="L4" s="3602"/>
      <c r="M4" s="3602"/>
      <c r="N4" s="3602"/>
      <c r="O4" s="3602"/>
      <c r="P4" s="3602"/>
      <c r="Q4" s="3602"/>
      <c r="R4" s="3602"/>
      <c r="S4" s="3602"/>
      <c r="T4" s="3602"/>
      <c r="U4" s="3602"/>
      <c r="V4" s="3602"/>
      <c r="W4" s="3602"/>
      <c r="X4" s="3602"/>
      <c r="Y4" s="3602"/>
      <c r="Z4" s="3602"/>
      <c r="AA4" s="3602"/>
      <c r="AB4" s="3602"/>
      <c r="AC4" s="3602"/>
      <c r="AD4" s="3602"/>
      <c r="AE4" s="3602"/>
      <c r="AF4" s="3602"/>
      <c r="AG4" s="3602"/>
    </row>
    <row r="5" spans="1:37" ht="25.5" customHeight="1">
      <c r="A5" s="3605" t="s">
        <v>1026</v>
      </c>
      <c r="B5" s="3606"/>
      <c r="C5" s="3606"/>
      <c r="D5" s="3606"/>
      <c r="E5" s="3606"/>
      <c r="F5" s="3606"/>
      <c r="G5" s="3606"/>
      <c r="H5" s="3606"/>
      <c r="I5" s="3606"/>
      <c r="J5" s="3606"/>
      <c r="K5" s="3606"/>
      <c r="L5" s="3606"/>
      <c r="M5" s="3606"/>
      <c r="N5" s="3606"/>
      <c r="O5" s="3606"/>
      <c r="P5" s="3606"/>
      <c r="Q5" s="3606"/>
      <c r="R5" s="3606"/>
      <c r="S5" s="3606"/>
      <c r="T5" s="3606"/>
      <c r="U5" s="3606"/>
      <c r="V5" s="3606"/>
      <c r="W5" s="3606"/>
      <c r="X5" s="3606"/>
      <c r="Y5" s="3606"/>
      <c r="Z5" s="3606"/>
      <c r="AA5" s="3606"/>
      <c r="AB5" s="3606"/>
      <c r="AC5" s="3606"/>
      <c r="AD5" s="3606"/>
      <c r="AE5" s="3606"/>
      <c r="AF5" s="3606"/>
      <c r="AG5" s="3606"/>
    </row>
    <row r="6" spans="1:37" ht="200.25" customHeight="1">
      <c r="A6" s="3607" t="s">
        <v>1597</v>
      </c>
      <c r="B6" s="2722"/>
      <c r="C6" s="2722"/>
      <c r="D6" s="2722"/>
      <c r="E6" s="2722"/>
      <c r="F6" s="2722"/>
      <c r="G6" s="2722"/>
      <c r="H6" s="2722"/>
      <c r="I6" s="2722"/>
      <c r="J6" s="2722"/>
      <c r="K6" s="2722"/>
      <c r="L6" s="2722"/>
      <c r="M6" s="2722"/>
      <c r="N6" s="2722"/>
      <c r="O6" s="2722"/>
      <c r="P6" s="2722"/>
      <c r="Q6" s="2722"/>
      <c r="R6" s="2722"/>
      <c r="S6" s="2722"/>
      <c r="T6" s="2722"/>
      <c r="U6" s="2722"/>
      <c r="V6" s="2722"/>
      <c r="W6" s="2722"/>
      <c r="X6" s="2722"/>
      <c r="Y6" s="2722"/>
      <c r="Z6" s="2722"/>
      <c r="AA6" s="2722"/>
      <c r="AB6" s="2722"/>
      <c r="AC6" s="2722"/>
      <c r="AD6" s="2722"/>
      <c r="AE6" s="2722"/>
      <c r="AF6" s="2722"/>
      <c r="AG6" s="3608"/>
    </row>
    <row r="7" spans="1:37" ht="23.25" customHeight="1">
      <c r="A7" s="1157" t="s">
        <v>210</v>
      </c>
      <c r="B7" s="2449"/>
      <c r="C7" s="2449"/>
      <c r="D7" s="2449"/>
      <c r="E7" s="2449"/>
      <c r="F7" s="2449"/>
      <c r="G7" s="2449"/>
      <c r="H7" s="2449"/>
      <c r="I7" s="2449"/>
      <c r="J7" s="2449"/>
      <c r="K7" s="2449"/>
      <c r="L7" s="2449"/>
      <c r="M7" s="2449"/>
      <c r="N7" s="2449"/>
      <c r="O7" s="2449"/>
      <c r="P7" s="2449"/>
      <c r="Q7" s="2449"/>
      <c r="R7" s="2449"/>
      <c r="S7" s="2449"/>
      <c r="T7" s="2449"/>
      <c r="U7" s="2449"/>
      <c r="V7" s="2449"/>
      <c r="W7" s="2449"/>
      <c r="X7" s="2449"/>
      <c r="Y7" s="2449"/>
      <c r="Z7" s="2449"/>
      <c r="AA7" s="2449"/>
      <c r="AB7" s="2449"/>
      <c r="AC7" s="2449"/>
      <c r="AD7" s="2449"/>
      <c r="AE7" s="2449"/>
      <c r="AF7" s="2449"/>
      <c r="AG7" s="2449"/>
    </row>
    <row r="8" spans="1:37" ht="23.25" customHeight="1">
      <c r="A8" s="1157" t="s">
        <v>877</v>
      </c>
      <c r="B8" s="2449"/>
      <c r="C8" s="2449"/>
      <c r="D8" s="2449"/>
      <c r="E8" s="2449"/>
      <c r="F8" s="2449"/>
      <c r="G8" s="2449"/>
      <c r="H8" s="2449"/>
      <c r="I8" s="2449"/>
      <c r="J8" s="2449"/>
      <c r="K8" s="2449"/>
      <c r="L8" s="2449"/>
      <c r="M8" s="2449"/>
      <c r="N8" s="2449"/>
      <c r="O8" s="2449"/>
      <c r="P8" s="2449"/>
      <c r="Q8" s="2449"/>
      <c r="R8" s="2449"/>
      <c r="S8" s="2449"/>
      <c r="T8" s="2449"/>
      <c r="U8" s="2449"/>
      <c r="V8" s="2449"/>
      <c r="W8" s="2449"/>
      <c r="X8" s="2449"/>
      <c r="Y8" s="2449"/>
      <c r="Z8" s="2449"/>
      <c r="AA8" s="2449"/>
      <c r="AB8" s="2449"/>
      <c r="AC8" s="2449"/>
      <c r="AD8" s="2449"/>
      <c r="AE8" s="2449"/>
      <c r="AF8" s="2449"/>
      <c r="AG8" s="2449"/>
    </row>
    <row r="9" spans="1:37" ht="102.75" customHeight="1">
      <c r="A9" s="338"/>
      <c r="B9" s="247"/>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row>
    <row r="10" spans="1:37" ht="28.5" customHeight="1">
      <c r="P10" s="3592" t="s">
        <v>799</v>
      </c>
      <c r="Q10" s="3593"/>
      <c r="R10" s="3593"/>
      <c r="S10" s="3593"/>
      <c r="T10" s="3593"/>
      <c r="U10" s="3593"/>
      <c r="V10" s="3593"/>
      <c r="W10" s="3593"/>
      <c r="X10" s="3593"/>
      <c r="Y10" s="3593"/>
      <c r="Z10" s="3593"/>
      <c r="AA10" s="3593"/>
      <c r="AB10" s="3593"/>
      <c r="AC10" s="3593"/>
      <c r="AD10" s="3593"/>
      <c r="AE10" s="3593"/>
      <c r="AF10" s="3593"/>
      <c r="AG10" s="3594"/>
    </row>
    <row r="11" spans="1:37" ht="61.5" customHeight="1">
      <c r="A11" s="291"/>
      <c r="B11" s="294"/>
      <c r="C11" s="294"/>
      <c r="D11" s="294"/>
      <c r="E11" s="294"/>
      <c r="F11" s="294"/>
      <c r="G11" s="294"/>
      <c r="H11" s="294"/>
      <c r="I11" s="294"/>
      <c r="J11" s="294"/>
      <c r="K11" s="294"/>
      <c r="L11" s="294"/>
      <c r="M11" s="294"/>
      <c r="N11" s="294"/>
      <c r="O11" s="294"/>
      <c r="P11" s="3595"/>
      <c r="Q11" s="3596"/>
      <c r="R11" s="3596"/>
      <c r="S11" s="3596"/>
      <c r="T11" s="3596"/>
      <c r="U11" s="3596"/>
      <c r="V11" s="3596"/>
      <c r="W11" s="3596"/>
      <c r="X11" s="3596"/>
      <c r="Y11" s="3596"/>
      <c r="Z11" s="3596"/>
      <c r="AA11" s="3596"/>
      <c r="AB11" s="3596"/>
      <c r="AC11" s="3596"/>
      <c r="AD11" s="3596"/>
      <c r="AE11" s="3596"/>
      <c r="AF11" s="3596"/>
      <c r="AG11" s="3597"/>
    </row>
    <row r="12" spans="1:37" ht="22.5" customHeight="1">
      <c r="A12" s="338"/>
      <c r="B12" s="247"/>
      <c r="C12" s="247"/>
      <c r="D12" s="247"/>
      <c r="E12" s="247"/>
      <c r="F12" s="247"/>
      <c r="G12" s="247"/>
      <c r="H12" s="247"/>
      <c r="I12" s="247"/>
      <c r="J12" s="247"/>
      <c r="K12" s="247"/>
      <c r="L12" s="247"/>
      <c r="M12" s="247"/>
      <c r="N12" s="247"/>
      <c r="O12" s="247"/>
      <c r="P12" s="3598"/>
      <c r="Q12" s="3599"/>
      <c r="R12" s="3599"/>
      <c r="S12" s="3599"/>
      <c r="T12" s="3599"/>
      <c r="U12" s="3599"/>
      <c r="V12" s="3599"/>
      <c r="W12" s="3599"/>
      <c r="X12" s="3599"/>
      <c r="Y12" s="3599"/>
      <c r="Z12" s="3599"/>
      <c r="AA12" s="3599"/>
      <c r="AB12" s="3599"/>
      <c r="AC12" s="3599"/>
      <c r="AD12" s="3599"/>
      <c r="AE12" s="3599"/>
      <c r="AF12" s="3599"/>
      <c r="AG12" s="3600"/>
    </row>
    <row r="13" spans="1:37" ht="44.25" customHeight="1">
      <c r="A13" s="247"/>
      <c r="B13" s="339"/>
      <c r="C13" s="340"/>
      <c r="D13" s="341"/>
      <c r="E13" s="342"/>
      <c r="F13" s="342"/>
      <c r="G13" s="342"/>
      <c r="H13" s="342"/>
      <c r="I13" s="342"/>
      <c r="J13" s="342"/>
      <c r="K13" s="342"/>
      <c r="L13" s="342"/>
      <c r="M13" s="343"/>
      <c r="N13" s="343"/>
      <c r="O13" s="343"/>
      <c r="P13" s="292"/>
      <c r="Q13" s="292"/>
      <c r="AH13" s="344"/>
      <c r="AI13" s="344"/>
      <c r="AJ13" s="344"/>
      <c r="AK13" s="344"/>
    </row>
    <row r="14" spans="1:37" ht="18" customHeight="1">
      <c r="B14" s="222"/>
      <c r="C14" s="345"/>
      <c r="D14" s="342"/>
      <c r="E14" s="342"/>
      <c r="F14" s="342"/>
      <c r="G14" s="342"/>
      <c r="H14" s="342"/>
      <c r="I14" s="342"/>
      <c r="J14" s="342"/>
      <c r="K14" s="342"/>
      <c r="L14" s="342"/>
      <c r="M14" s="343"/>
      <c r="N14" s="343"/>
      <c r="O14" s="343"/>
      <c r="AH14" s="344"/>
      <c r="AI14" s="344"/>
      <c r="AJ14" s="344"/>
      <c r="AK14" s="344"/>
    </row>
    <row r="15" spans="1:37" ht="34.5" customHeight="1">
      <c r="B15" s="247"/>
      <c r="C15" s="340"/>
      <c r="D15" s="342"/>
      <c r="E15" s="342"/>
      <c r="F15" s="342"/>
      <c r="G15" s="342"/>
      <c r="H15" s="342"/>
      <c r="I15" s="342"/>
      <c r="J15" s="342"/>
      <c r="K15" s="342"/>
      <c r="L15" s="342"/>
      <c r="M15" s="343"/>
      <c r="N15" s="343"/>
      <c r="O15" s="343"/>
      <c r="AH15" s="344"/>
      <c r="AI15" s="344"/>
      <c r="AJ15" s="344"/>
      <c r="AK15" s="344"/>
    </row>
    <row r="16" spans="1:37" ht="7.5" customHeight="1">
      <c r="B16" s="247"/>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344"/>
      <c r="AI16" s="344"/>
      <c r="AJ16" s="344"/>
      <c r="AK16" s="344"/>
    </row>
    <row r="17" spans="2:33" ht="15" customHeight="1">
      <c r="B17" s="3601" t="s">
        <v>714</v>
      </c>
      <c r="C17" s="3602"/>
      <c r="D17" s="3602"/>
      <c r="E17" s="3602"/>
      <c r="F17" s="3602"/>
      <c r="G17" s="3602"/>
      <c r="H17" s="3602"/>
      <c r="I17" s="3602"/>
      <c r="J17" s="3602"/>
      <c r="K17" s="3602"/>
      <c r="L17" s="3602"/>
      <c r="M17" s="3602"/>
      <c r="N17" s="3602"/>
      <c r="O17" s="3602"/>
      <c r="P17" s="3602"/>
      <c r="Q17" s="3602"/>
      <c r="R17" s="3602"/>
      <c r="S17" s="3602"/>
      <c r="T17" s="3602"/>
      <c r="U17" s="3602"/>
      <c r="V17" s="3602"/>
      <c r="W17" s="3602"/>
      <c r="X17" s="3602"/>
      <c r="Y17" s="3602"/>
      <c r="Z17" s="3602"/>
      <c r="AA17" s="3602"/>
      <c r="AB17" s="3602"/>
      <c r="AC17" s="3602"/>
      <c r="AD17" s="3602"/>
      <c r="AE17" s="3602"/>
      <c r="AF17" s="3602"/>
      <c r="AG17" s="3602"/>
    </row>
    <row r="18" spans="2:33">
      <c r="B18" s="3229"/>
      <c r="C18" s="3229"/>
      <c r="D18" s="3229"/>
      <c r="E18" s="3229"/>
      <c r="F18" s="3229"/>
      <c r="G18" s="3229"/>
      <c r="H18" s="3229"/>
      <c r="I18" s="3229"/>
      <c r="J18" s="3229"/>
      <c r="K18" s="3229"/>
      <c r="L18" s="3229"/>
      <c r="M18" s="3229"/>
      <c r="N18" s="3229"/>
      <c r="O18" s="3229"/>
      <c r="P18" s="3229"/>
      <c r="Q18" s="3229"/>
      <c r="R18" s="3229"/>
      <c r="S18" s="3229"/>
      <c r="T18" s="3229"/>
      <c r="U18" s="3229"/>
      <c r="V18" s="3229"/>
      <c r="W18" s="3229"/>
      <c r="X18" s="3229"/>
      <c r="Y18" s="3229"/>
      <c r="Z18" s="3229"/>
      <c r="AA18" s="3229"/>
      <c r="AB18" s="3229"/>
      <c r="AC18" s="3229"/>
      <c r="AD18" s="3229"/>
      <c r="AE18" s="3229"/>
      <c r="AF18" s="3229"/>
      <c r="AG18" s="3229"/>
    </row>
    <row r="21" spans="2:33" ht="24">
      <c r="D21" s="346" t="s">
        <v>948</v>
      </c>
      <c r="N21" s="347"/>
      <c r="P21" s="346" t="s">
        <v>947</v>
      </c>
    </row>
  </sheetData>
  <sheetProtection selectLockedCells="1" selectUnlockedCells="1"/>
  <mergeCells count="8">
    <mergeCell ref="P10:AG12"/>
    <mergeCell ref="B17:AG18"/>
    <mergeCell ref="A1:AG2"/>
    <mergeCell ref="A3:AG4"/>
    <mergeCell ref="A5:AG5"/>
    <mergeCell ref="A6:AG6"/>
    <mergeCell ref="A8:AG8"/>
    <mergeCell ref="A7:AG7"/>
  </mergeCells>
  <phoneticPr fontId="2"/>
  <conditionalFormatting sqref="C21">
    <cfRule type="expression" dxfId="0" priority="1" stopIfTrue="1">
      <formula>LEN(TRIM(C21))&gt;0</formula>
    </cfRule>
  </conditionalFormatting>
  <printOptions horizontalCentered="1"/>
  <pageMargins left="0.70866141732283472" right="0.70866141732283472" top="0.74803149606299213" bottom="0.74803149606299213" header="0.51181102362204722" footer="0.5118110236220472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CF366"/>
  <sheetViews>
    <sheetView tabSelected="1" view="pageBreakPreview" zoomScaleNormal="130" zoomScaleSheetLayoutView="100" workbookViewId="0">
      <selection activeCell="K330" sqref="K330:CE332"/>
    </sheetView>
  </sheetViews>
  <sheetFormatPr defaultColWidth="1.25" defaultRowHeight="7.5" customHeight="1"/>
  <cols>
    <col min="1" max="16384" width="1.25" style="476"/>
  </cols>
  <sheetData>
    <row r="1" spans="1:83" ht="7.5" customHeight="1">
      <c r="A1" s="851" t="s">
        <v>1598</v>
      </c>
      <c r="B1" s="851"/>
      <c r="C1" s="851"/>
      <c r="D1" s="851"/>
      <c r="E1" s="851"/>
      <c r="F1" s="851"/>
      <c r="G1" s="851"/>
      <c r="H1" s="851"/>
      <c r="I1" s="851"/>
      <c r="J1" s="851"/>
      <c r="K1" s="851"/>
      <c r="L1" s="851"/>
      <c r="M1" s="851"/>
      <c r="N1" s="851"/>
      <c r="O1" s="851"/>
      <c r="P1" s="851"/>
      <c r="Q1" s="851"/>
      <c r="R1" s="851"/>
      <c r="S1" s="851"/>
      <c r="T1" s="851"/>
      <c r="U1" s="851"/>
      <c r="V1" s="851"/>
      <c r="W1" s="851"/>
      <c r="X1" s="851"/>
      <c r="Y1" s="851"/>
      <c r="Z1" s="851"/>
      <c r="AA1" s="851"/>
      <c r="AB1" s="851"/>
      <c r="AC1" s="851"/>
      <c r="AD1" s="851"/>
      <c r="AE1" s="851"/>
      <c r="AF1" s="851"/>
      <c r="AG1" s="851"/>
      <c r="AH1" s="851"/>
      <c r="AI1" s="851"/>
      <c r="AJ1" s="851"/>
      <c r="AK1" s="851"/>
      <c r="AL1" s="851"/>
      <c r="AM1" s="851"/>
      <c r="AN1" s="851"/>
      <c r="AO1" s="851"/>
      <c r="AP1" s="851"/>
      <c r="AQ1" s="851"/>
      <c r="AR1" s="851"/>
      <c r="AS1" s="851"/>
      <c r="AT1" s="851"/>
      <c r="AU1" s="851"/>
      <c r="AV1" s="851"/>
      <c r="AW1" s="851"/>
      <c r="AX1" s="851"/>
      <c r="AY1" s="851"/>
      <c r="AZ1" s="851"/>
      <c r="BA1" s="851"/>
      <c r="BB1" s="851"/>
      <c r="BC1" s="851"/>
      <c r="BD1" s="851"/>
      <c r="BE1" s="851"/>
      <c r="BF1" s="851"/>
      <c r="BG1" s="851"/>
      <c r="BH1" s="851"/>
      <c r="BI1" s="851"/>
      <c r="BJ1" s="851"/>
      <c r="BK1" s="851"/>
      <c r="BL1" s="851"/>
      <c r="BM1" s="851"/>
      <c r="BN1" s="851"/>
      <c r="BO1" s="851"/>
      <c r="BP1" s="851"/>
      <c r="BQ1" s="851"/>
      <c r="BR1" s="851"/>
      <c r="BS1" s="851"/>
      <c r="BT1" s="851"/>
      <c r="BU1" s="851"/>
      <c r="BV1" s="851"/>
      <c r="BW1" s="851"/>
      <c r="BX1" s="851"/>
      <c r="BY1" s="851"/>
      <c r="BZ1" s="851"/>
      <c r="CA1" s="851"/>
      <c r="CB1" s="851"/>
      <c r="CC1" s="851"/>
      <c r="CD1" s="851"/>
      <c r="CE1" s="851"/>
    </row>
    <row r="2" spans="1:83" ht="7.5" customHeight="1">
      <c r="A2" s="851"/>
      <c r="B2" s="851"/>
      <c r="C2" s="851"/>
      <c r="D2" s="851"/>
      <c r="E2" s="851"/>
      <c r="F2" s="851"/>
      <c r="G2" s="851"/>
      <c r="H2" s="851"/>
      <c r="I2" s="851"/>
      <c r="J2" s="851"/>
      <c r="K2" s="851"/>
      <c r="L2" s="851"/>
      <c r="M2" s="851"/>
      <c r="N2" s="851"/>
      <c r="O2" s="851"/>
      <c r="P2" s="851"/>
      <c r="Q2" s="851"/>
      <c r="R2" s="851"/>
      <c r="S2" s="851"/>
      <c r="T2" s="851"/>
      <c r="U2" s="851"/>
      <c r="V2" s="851"/>
      <c r="W2" s="851"/>
      <c r="X2" s="851"/>
      <c r="Y2" s="851"/>
      <c r="Z2" s="851"/>
      <c r="AA2" s="851"/>
      <c r="AB2" s="851"/>
      <c r="AC2" s="851"/>
      <c r="AD2" s="851"/>
      <c r="AE2" s="851"/>
      <c r="AF2" s="851"/>
      <c r="AG2" s="851"/>
      <c r="AH2" s="851"/>
      <c r="AI2" s="851"/>
      <c r="AJ2" s="851"/>
      <c r="AK2" s="851"/>
      <c r="AL2" s="851"/>
      <c r="AM2" s="851"/>
      <c r="AN2" s="851"/>
      <c r="AO2" s="851"/>
      <c r="AP2" s="851"/>
      <c r="AQ2" s="851"/>
      <c r="AR2" s="851"/>
      <c r="AS2" s="851"/>
      <c r="AT2" s="851"/>
      <c r="AU2" s="851"/>
      <c r="AV2" s="851"/>
      <c r="AW2" s="851"/>
      <c r="AX2" s="851"/>
      <c r="AY2" s="851"/>
      <c r="AZ2" s="851"/>
      <c r="BA2" s="851"/>
      <c r="BB2" s="851"/>
      <c r="BC2" s="851"/>
      <c r="BD2" s="851"/>
      <c r="BE2" s="851"/>
      <c r="BF2" s="851"/>
      <c r="BG2" s="851"/>
      <c r="BH2" s="851"/>
      <c r="BI2" s="851"/>
      <c r="BJ2" s="851"/>
      <c r="BK2" s="851"/>
      <c r="BL2" s="851"/>
      <c r="BM2" s="851"/>
      <c r="BN2" s="851"/>
      <c r="BO2" s="851"/>
      <c r="BP2" s="851"/>
      <c r="BQ2" s="851"/>
      <c r="BR2" s="851"/>
      <c r="BS2" s="851"/>
      <c r="BT2" s="851"/>
      <c r="BU2" s="851"/>
      <c r="BV2" s="851"/>
      <c r="BW2" s="851"/>
      <c r="BX2" s="851"/>
      <c r="BY2" s="851"/>
      <c r="BZ2" s="851"/>
      <c r="CA2" s="851"/>
      <c r="CB2" s="851"/>
      <c r="CC2" s="851"/>
      <c r="CD2" s="851"/>
      <c r="CE2" s="851"/>
    </row>
    <row r="3" spans="1:83" ht="7.5" customHeight="1">
      <c r="A3" s="851"/>
      <c r="B3" s="851"/>
      <c r="C3" s="851"/>
      <c r="D3" s="851"/>
      <c r="E3" s="851"/>
      <c r="F3" s="851"/>
      <c r="G3" s="851"/>
      <c r="H3" s="851"/>
      <c r="I3" s="851"/>
      <c r="J3" s="851"/>
      <c r="K3" s="851"/>
      <c r="L3" s="851"/>
      <c r="M3" s="851"/>
      <c r="N3" s="851"/>
      <c r="O3" s="851"/>
      <c r="P3" s="851"/>
      <c r="Q3" s="851"/>
      <c r="R3" s="851"/>
      <c r="S3" s="851"/>
      <c r="T3" s="851"/>
      <c r="U3" s="851"/>
      <c r="V3" s="851"/>
      <c r="W3" s="851"/>
      <c r="X3" s="851"/>
      <c r="Y3" s="851"/>
      <c r="Z3" s="851"/>
      <c r="AA3" s="851"/>
      <c r="AB3" s="851"/>
      <c r="AC3" s="851"/>
      <c r="AD3" s="851"/>
      <c r="AE3" s="851"/>
      <c r="AF3" s="851"/>
      <c r="AG3" s="851"/>
      <c r="AH3" s="851"/>
      <c r="AI3" s="851"/>
      <c r="AJ3" s="851"/>
      <c r="AK3" s="851"/>
      <c r="AL3" s="851"/>
      <c r="AM3" s="851"/>
      <c r="AN3" s="851"/>
      <c r="AO3" s="851"/>
      <c r="AP3" s="851"/>
      <c r="AQ3" s="851"/>
      <c r="AR3" s="851"/>
      <c r="AS3" s="851"/>
      <c r="AT3" s="851"/>
      <c r="AU3" s="851"/>
      <c r="AV3" s="851"/>
      <c r="AW3" s="851"/>
      <c r="AX3" s="851"/>
      <c r="AY3" s="851"/>
      <c r="AZ3" s="851"/>
      <c r="BA3" s="851"/>
      <c r="BB3" s="851"/>
      <c r="BC3" s="851"/>
      <c r="BD3" s="851"/>
      <c r="BE3" s="851"/>
      <c r="BF3" s="851"/>
      <c r="BG3" s="851"/>
      <c r="BH3" s="851"/>
      <c r="BI3" s="851"/>
      <c r="BJ3" s="851"/>
      <c r="BK3" s="851"/>
      <c r="BL3" s="851"/>
      <c r="BM3" s="851"/>
      <c r="BN3" s="851"/>
      <c r="BO3" s="851"/>
      <c r="BP3" s="851"/>
      <c r="BQ3" s="851"/>
      <c r="BR3" s="851"/>
      <c r="BS3" s="851"/>
      <c r="BT3" s="851"/>
      <c r="BU3" s="851"/>
      <c r="BV3" s="851"/>
      <c r="BW3" s="851"/>
      <c r="BX3" s="851"/>
      <c r="BY3" s="851"/>
      <c r="BZ3" s="851"/>
      <c r="CA3" s="851"/>
      <c r="CB3" s="851"/>
      <c r="CC3" s="851"/>
      <c r="CD3" s="851"/>
      <c r="CE3" s="851"/>
    </row>
    <row r="4" spans="1:83" ht="7.5" customHeight="1">
      <c r="A4" s="851"/>
      <c r="B4" s="851"/>
      <c r="C4" s="851"/>
      <c r="D4" s="851"/>
      <c r="E4" s="851"/>
      <c r="F4" s="851"/>
      <c r="G4" s="851"/>
      <c r="H4" s="851"/>
      <c r="I4" s="851"/>
      <c r="J4" s="851"/>
      <c r="K4" s="851"/>
      <c r="L4" s="851"/>
      <c r="M4" s="851"/>
      <c r="N4" s="851"/>
      <c r="O4" s="851"/>
      <c r="P4" s="851"/>
      <c r="Q4" s="851"/>
      <c r="R4" s="851"/>
      <c r="S4" s="851"/>
      <c r="T4" s="851"/>
      <c r="U4" s="851"/>
      <c r="V4" s="851"/>
      <c r="W4" s="851"/>
      <c r="X4" s="851"/>
      <c r="Y4" s="851"/>
      <c r="Z4" s="851"/>
      <c r="AA4" s="851"/>
      <c r="AB4" s="851"/>
      <c r="AC4" s="851"/>
      <c r="AD4" s="851"/>
      <c r="AE4" s="851"/>
      <c r="AF4" s="851"/>
      <c r="AG4" s="851"/>
      <c r="AH4" s="851"/>
      <c r="AI4" s="851"/>
      <c r="AJ4" s="851"/>
      <c r="AK4" s="851"/>
      <c r="AL4" s="851"/>
      <c r="AM4" s="851"/>
      <c r="AN4" s="851"/>
      <c r="AO4" s="851"/>
      <c r="AP4" s="851"/>
      <c r="AQ4" s="851"/>
      <c r="AR4" s="851"/>
      <c r="AS4" s="851"/>
      <c r="AT4" s="851"/>
      <c r="AU4" s="851"/>
      <c r="AV4" s="851"/>
      <c r="AW4" s="851"/>
      <c r="AX4" s="851"/>
      <c r="AY4" s="851"/>
      <c r="AZ4" s="851"/>
      <c r="BA4" s="851"/>
      <c r="BB4" s="851"/>
      <c r="BC4" s="851"/>
      <c r="BD4" s="851"/>
      <c r="BE4" s="851"/>
      <c r="BF4" s="851"/>
      <c r="BG4" s="851"/>
      <c r="BH4" s="851"/>
      <c r="BI4" s="851"/>
      <c r="BJ4" s="851"/>
      <c r="BK4" s="851"/>
      <c r="BL4" s="851"/>
      <c r="BM4" s="851"/>
      <c r="BN4" s="851"/>
      <c r="BO4" s="851"/>
      <c r="BP4" s="851"/>
      <c r="BQ4" s="851"/>
      <c r="BR4" s="851"/>
      <c r="BS4" s="851"/>
      <c r="BT4" s="851"/>
      <c r="BU4" s="851"/>
      <c r="BV4" s="851"/>
      <c r="BW4" s="851"/>
      <c r="BX4" s="851"/>
      <c r="BY4" s="851"/>
      <c r="BZ4" s="851"/>
      <c r="CA4" s="851"/>
      <c r="CB4" s="851"/>
      <c r="CC4" s="851"/>
      <c r="CD4" s="851"/>
      <c r="CE4" s="851"/>
    </row>
    <row r="5" spans="1:83" ht="7.5" customHeight="1">
      <c r="A5" s="852" t="s">
        <v>945</v>
      </c>
      <c r="B5" s="852"/>
      <c r="C5" s="852"/>
      <c r="D5" s="852"/>
      <c r="E5" s="852"/>
      <c r="F5" s="852"/>
      <c r="G5" s="852"/>
      <c r="H5" s="852"/>
      <c r="I5" s="852"/>
      <c r="J5" s="852"/>
      <c r="K5" s="852"/>
      <c r="L5" s="852"/>
      <c r="M5" s="852"/>
      <c r="N5" s="852"/>
      <c r="O5" s="852"/>
      <c r="P5" s="852"/>
      <c r="Q5" s="852"/>
      <c r="R5" s="852"/>
      <c r="S5" s="852"/>
      <c r="T5" s="852"/>
      <c r="U5" s="852"/>
      <c r="V5" s="852"/>
      <c r="W5" s="852"/>
      <c r="X5" s="852"/>
      <c r="Y5" s="852"/>
      <c r="Z5" s="852"/>
      <c r="AA5" s="852"/>
      <c r="AB5" s="852"/>
      <c r="AC5" s="852"/>
      <c r="AD5" s="852"/>
      <c r="AE5" s="852"/>
      <c r="AF5" s="852"/>
      <c r="AG5" s="852"/>
      <c r="AH5" s="852"/>
      <c r="AI5" s="852"/>
      <c r="AJ5" s="852"/>
      <c r="AK5" s="852"/>
      <c r="AL5" s="852"/>
      <c r="AM5" s="852"/>
      <c r="AN5" s="852"/>
      <c r="AO5" s="852"/>
      <c r="AP5" s="852"/>
      <c r="AQ5" s="852"/>
      <c r="AR5" s="852"/>
      <c r="AS5" s="852"/>
      <c r="AT5" s="852"/>
      <c r="AU5" s="852"/>
      <c r="AV5" s="852"/>
      <c r="AW5" s="852"/>
      <c r="AX5" s="852"/>
      <c r="AY5" s="852"/>
      <c r="AZ5" s="852"/>
      <c r="BA5" s="852"/>
      <c r="BB5" s="852"/>
      <c r="BC5" s="852"/>
      <c r="BD5" s="852"/>
      <c r="BE5" s="852"/>
      <c r="BF5" s="852"/>
      <c r="BG5" s="852"/>
      <c r="BH5" s="852"/>
      <c r="BI5" s="852"/>
      <c r="BJ5" s="852"/>
      <c r="BK5" s="852"/>
      <c r="BL5" s="852"/>
      <c r="BM5" s="852"/>
      <c r="BN5" s="852"/>
      <c r="BO5" s="852"/>
      <c r="BP5" s="852"/>
      <c r="BQ5" s="852"/>
      <c r="BR5" s="852"/>
      <c r="BS5" s="852"/>
      <c r="BT5" s="852"/>
      <c r="BU5" s="852"/>
      <c r="BV5" s="852"/>
      <c r="BW5" s="852"/>
      <c r="BX5" s="852"/>
      <c r="BY5" s="852"/>
      <c r="BZ5" s="852"/>
      <c r="CA5" s="852"/>
      <c r="CB5" s="852"/>
      <c r="CC5" s="852"/>
      <c r="CD5" s="852"/>
      <c r="CE5" s="852"/>
    </row>
    <row r="6" spans="1:83" ht="7.5" customHeight="1">
      <c r="A6" s="852"/>
      <c r="B6" s="852"/>
      <c r="C6" s="852"/>
      <c r="D6" s="852"/>
      <c r="E6" s="852"/>
      <c r="F6" s="852"/>
      <c r="G6" s="852"/>
      <c r="H6" s="852"/>
      <c r="I6" s="852"/>
      <c r="J6" s="852"/>
      <c r="K6" s="852"/>
      <c r="L6" s="852"/>
      <c r="M6" s="852"/>
      <c r="N6" s="852"/>
      <c r="O6" s="852"/>
      <c r="P6" s="852"/>
      <c r="Q6" s="852"/>
      <c r="R6" s="852"/>
      <c r="S6" s="852"/>
      <c r="T6" s="852"/>
      <c r="U6" s="852"/>
      <c r="V6" s="852"/>
      <c r="W6" s="852"/>
      <c r="X6" s="852"/>
      <c r="Y6" s="852"/>
      <c r="Z6" s="852"/>
      <c r="AA6" s="852"/>
      <c r="AB6" s="852"/>
      <c r="AC6" s="852"/>
      <c r="AD6" s="852"/>
      <c r="AE6" s="852"/>
      <c r="AF6" s="852"/>
      <c r="AG6" s="852"/>
      <c r="AH6" s="852"/>
      <c r="AI6" s="852"/>
      <c r="AJ6" s="852"/>
      <c r="AK6" s="852"/>
      <c r="AL6" s="852"/>
      <c r="AM6" s="852"/>
      <c r="AN6" s="852"/>
      <c r="AO6" s="852"/>
      <c r="AP6" s="852"/>
      <c r="AQ6" s="852"/>
      <c r="AR6" s="852"/>
      <c r="AS6" s="852"/>
      <c r="AT6" s="852"/>
      <c r="AU6" s="852"/>
      <c r="AV6" s="852"/>
      <c r="AW6" s="852"/>
      <c r="AX6" s="852"/>
      <c r="AY6" s="852"/>
      <c r="AZ6" s="852"/>
      <c r="BA6" s="852"/>
      <c r="BB6" s="852"/>
      <c r="BC6" s="852"/>
      <c r="BD6" s="852"/>
      <c r="BE6" s="852"/>
      <c r="BF6" s="852"/>
      <c r="BG6" s="852"/>
      <c r="BH6" s="852"/>
      <c r="BI6" s="852"/>
      <c r="BJ6" s="852"/>
      <c r="BK6" s="852"/>
      <c r="BL6" s="852"/>
      <c r="BM6" s="852"/>
      <c r="BN6" s="852"/>
      <c r="BO6" s="852"/>
      <c r="BP6" s="852"/>
      <c r="BQ6" s="852"/>
      <c r="BR6" s="852"/>
      <c r="BS6" s="852"/>
      <c r="BT6" s="852"/>
      <c r="BU6" s="852"/>
      <c r="BV6" s="852"/>
      <c r="BW6" s="852"/>
      <c r="BX6" s="852"/>
      <c r="BY6" s="852"/>
      <c r="BZ6" s="852"/>
      <c r="CA6" s="852"/>
      <c r="CB6" s="852"/>
      <c r="CC6" s="852"/>
      <c r="CD6" s="852"/>
      <c r="CE6" s="852"/>
    </row>
    <row r="7" spans="1:83" ht="7.5" customHeight="1">
      <c r="A7" s="477"/>
      <c r="B7" s="477"/>
      <c r="C7" s="477"/>
      <c r="D7" s="477"/>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c r="AZ7" s="477"/>
      <c r="BA7" s="477"/>
      <c r="BB7" s="477"/>
      <c r="BC7" s="477"/>
      <c r="BD7" s="477"/>
      <c r="BE7" s="477"/>
      <c r="BF7" s="477"/>
      <c r="BG7" s="477"/>
      <c r="BH7" s="477"/>
      <c r="BI7" s="477"/>
      <c r="BJ7" s="477"/>
      <c r="BK7" s="477"/>
      <c r="BL7" s="477"/>
      <c r="BM7" s="477"/>
      <c r="BN7" s="477"/>
      <c r="BO7" s="477"/>
      <c r="BP7" s="477"/>
      <c r="BQ7" s="477"/>
      <c r="BR7" s="477"/>
      <c r="BS7" s="477"/>
      <c r="BT7" s="477"/>
      <c r="BU7" s="477"/>
      <c r="BV7" s="477"/>
      <c r="BW7" s="477"/>
      <c r="BX7" s="477"/>
      <c r="BY7" s="477"/>
      <c r="BZ7" s="477"/>
      <c r="CA7" s="477"/>
      <c r="CB7" s="477"/>
      <c r="CC7" s="477"/>
      <c r="CD7" s="477"/>
      <c r="CE7" s="477"/>
    </row>
    <row r="8" spans="1:83" ht="7.5" customHeight="1">
      <c r="A8" s="810" t="s">
        <v>1027</v>
      </c>
      <c r="B8" s="810"/>
      <c r="C8" s="810"/>
      <c r="D8" s="810"/>
      <c r="E8" s="810"/>
      <c r="F8" s="810"/>
      <c r="G8" s="810"/>
      <c r="H8" s="810"/>
      <c r="I8" s="810"/>
      <c r="J8" s="810"/>
      <c r="K8" s="810"/>
      <c r="L8" s="810"/>
      <c r="M8" s="810"/>
      <c r="N8" s="810"/>
      <c r="O8" s="810"/>
      <c r="P8" s="810"/>
      <c r="Q8" s="810"/>
      <c r="R8" s="810"/>
      <c r="S8" s="810"/>
      <c r="T8" s="810"/>
      <c r="U8" s="810"/>
      <c r="V8" s="810"/>
      <c r="W8" s="810"/>
      <c r="X8" s="810"/>
      <c r="Y8" s="810"/>
      <c r="Z8" s="810"/>
      <c r="AA8" s="810"/>
      <c r="AB8" s="810"/>
      <c r="AC8" s="810"/>
      <c r="AD8" s="810"/>
      <c r="AE8" s="810"/>
      <c r="AF8" s="810"/>
      <c r="AG8" s="810"/>
      <c r="AH8" s="810"/>
      <c r="AI8" s="810"/>
      <c r="AJ8" s="810"/>
      <c r="AK8" s="810"/>
      <c r="AL8" s="810"/>
      <c r="AM8" s="810"/>
      <c r="AN8" s="810"/>
      <c r="AO8" s="810"/>
      <c r="AP8" s="810"/>
      <c r="AQ8" s="810"/>
      <c r="AR8" s="810"/>
      <c r="AS8" s="810"/>
      <c r="AT8" s="810"/>
      <c r="AU8" s="810"/>
      <c r="AV8" s="810"/>
      <c r="AW8" s="810"/>
      <c r="AX8" s="810"/>
      <c r="AY8" s="810"/>
      <c r="AZ8" s="810"/>
      <c r="BA8" s="810"/>
      <c r="BB8" s="810"/>
      <c r="BC8" s="810"/>
      <c r="BD8" s="810"/>
      <c r="BE8" s="810"/>
      <c r="BF8" s="810"/>
      <c r="BG8" s="810"/>
      <c r="BH8" s="810"/>
      <c r="BI8" s="810"/>
      <c r="BJ8" s="810"/>
      <c r="BK8" s="810"/>
      <c r="BL8" s="810"/>
      <c r="BM8" s="810"/>
      <c r="BN8" s="810"/>
      <c r="BO8" s="810"/>
      <c r="BP8" s="810"/>
      <c r="BQ8" s="810"/>
      <c r="BR8" s="810"/>
      <c r="BS8" s="810"/>
      <c r="BT8" s="810"/>
      <c r="BU8" s="810"/>
      <c r="BV8" s="810"/>
      <c r="BW8" s="810"/>
      <c r="BX8" s="810"/>
      <c r="BY8" s="810"/>
      <c r="BZ8" s="810"/>
      <c r="CA8" s="810"/>
      <c r="CB8" s="810"/>
      <c r="CC8" s="810"/>
      <c r="CD8" s="810"/>
      <c r="CE8" s="810"/>
    </row>
    <row r="9" spans="1:83" ht="7.5" customHeight="1">
      <c r="A9" s="810"/>
      <c r="B9" s="810"/>
      <c r="C9" s="810"/>
      <c r="D9" s="810"/>
      <c r="E9" s="810"/>
      <c r="F9" s="810"/>
      <c r="G9" s="810"/>
      <c r="H9" s="810"/>
      <c r="I9" s="810"/>
      <c r="J9" s="810"/>
      <c r="K9" s="810"/>
      <c r="L9" s="810"/>
      <c r="M9" s="810"/>
      <c r="N9" s="810"/>
      <c r="O9" s="810"/>
      <c r="P9" s="810"/>
      <c r="Q9" s="810"/>
      <c r="R9" s="810"/>
      <c r="S9" s="810"/>
      <c r="T9" s="810"/>
      <c r="U9" s="810"/>
      <c r="V9" s="810"/>
      <c r="W9" s="810"/>
      <c r="X9" s="810"/>
      <c r="Y9" s="810"/>
      <c r="Z9" s="810"/>
      <c r="AA9" s="810"/>
      <c r="AB9" s="810"/>
      <c r="AC9" s="810"/>
      <c r="AD9" s="810"/>
      <c r="AE9" s="810"/>
      <c r="AF9" s="810"/>
      <c r="AG9" s="810"/>
      <c r="AH9" s="810"/>
      <c r="AI9" s="810"/>
      <c r="AJ9" s="810"/>
      <c r="AK9" s="810"/>
      <c r="AL9" s="810"/>
      <c r="AM9" s="810"/>
      <c r="AN9" s="810"/>
      <c r="AO9" s="810"/>
      <c r="AP9" s="810"/>
      <c r="AQ9" s="810"/>
      <c r="AR9" s="810"/>
      <c r="AS9" s="810"/>
      <c r="AT9" s="810"/>
      <c r="AU9" s="810"/>
      <c r="AV9" s="810"/>
      <c r="AW9" s="810"/>
      <c r="AX9" s="810"/>
      <c r="AY9" s="810"/>
      <c r="AZ9" s="810"/>
      <c r="BA9" s="810"/>
      <c r="BB9" s="810"/>
      <c r="BC9" s="810"/>
      <c r="BD9" s="810"/>
      <c r="BE9" s="810"/>
      <c r="BF9" s="810"/>
      <c r="BG9" s="810"/>
      <c r="BH9" s="810"/>
      <c r="BI9" s="810"/>
      <c r="BJ9" s="810"/>
      <c r="BK9" s="810"/>
      <c r="BL9" s="810"/>
      <c r="BM9" s="810"/>
      <c r="BN9" s="810"/>
      <c r="BO9" s="810"/>
      <c r="BP9" s="810"/>
      <c r="BQ9" s="810"/>
      <c r="BR9" s="810"/>
      <c r="BS9" s="810"/>
      <c r="BT9" s="810"/>
      <c r="BU9" s="810"/>
      <c r="BV9" s="810"/>
      <c r="BW9" s="810"/>
      <c r="BX9" s="810"/>
      <c r="BY9" s="810"/>
      <c r="BZ9" s="810"/>
      <c r="CA9" s="810"/>
      <c r="CB9" s="810"/>
      <c r="CC9" s="810"/>
      <c r="CD9" s="810"/>
      <c r="CE9" s="810"/>
    </row>
    <row r="10" spans="1:83" ht="11.25" customHeight="1">
      <c r="A10" s="810"/>
      <c r="B10" s="810"/>
      <c r="C10" s="810"/>
      <c r="D10" s="810"/>
      <c r="E10" s="810"/>
      <c r="F10" s="810"/>
      <c r="G10" s="810"/>
      <c r="H10" s="810"/>
      <c r="I10" s="810"/>
      <c r="J10" s="810"/>
      <c r="K10" s="810"/>
      <c r="L10" s="810"/>
      <c r="M10" s="810"/>
      <c r="N10" s="810"/>
      <c r="O10" s="810"/>
      <c r="P10" s="810"/>
      <c r="Q10" s="810"/>
      <c r="R10" s="810"/>
      <c r="S10" s="810"/>
      <c r="T10" s="810"/>
      <c r="U10" s="810"/>
      <c r="V10" s="810"/>
      <c r="W10" s="810"/>
      <c r="X10" s="810"/>
      <c r="Y10" s="810"/>
      <c r="Z10" s="810"/>
      <c r="AA10" s="810"/>
      <c r="AB10" s="810"/>
      <c r="AC10" s="810"/>
      <c r="AD10" s="810"/>
      <c r="AE10" s="810"/>
      <c r="AF10" s="810"/>
      <c r="AG10" s="810"/>
      <c r="AH10" s="810"/>
      <c r="AI10" s="810"/>
      <c r="AJ10" s="810"/>
      <c r="AK10" s="810"/>
      <c r="AL10" s="810"/>
      <c r="AM10" s="810"/>
      <c r="AN10" s="810"/>
      <c r="AO10" s="810"/>
      <c r="AP10" s="810"/>
      <c r="AQ10" s="810"/>
      <c r="AR10" s="810"/>
      <c r="AS10" s="810"/>
      <c r="AT10" s="810"/>
      <c r="AU10" s="810"/>
      <c r="AV10" s="810"/>
      <c r="AW10" s="810"/>
      <c r="AX10" s="810"/>
      <c r="AY10" s="810"/>
      <c r="AZ10" s="810"/>
      <c r="BA10" s="810"/>
      <c r="BB10" s="810"/>
      <c r="BC10" s="810"/>
      <c r="BD10" s="810"/>
      <c r="BE10" s="810"/>
      <c r="BF10" s="810"/>
      <c r="BG10" s="810"/>
      <c r="BH10" s="810"/>
      <c r="BI10" s="810"/>
      <c r="BJ10" s="810"/>
      <c r="BK10" s="810"/>
      <c r="BL10" s="810"/>
      <c r="BM10" s="810"/>
      <c r="BN10" s="810"/>
      <c r="BO10" s="810"/>
      <c r="BP10" s="810"/>
      <c r="BQ10" s="810"/>
      <c r="BR10" s="810"/>
      <c r="BS10" s="810"/>
      <c r="BT10" s="810"/>
      <c r="BU10" s="810"/>
      <c r="BV10" s="810"/>
      <c r="BW10" s="810"/>
      <c r="BX10" s="810"/>
      <c r="BY10" s="810"/>
      <c r="BZ10" s="810"/>
      <c r="CA10" s="810"/>
      <c r="CB10" s="810"/>
      <c r="CC10" s="810"/>
      <c r="CD10" s="810"/>
      <c r="CE10" s="810"/>
    </row>
    <row r="11" spans="1:83" ht="10.5" customHeight="1">
      <c r="A11" s="853" t="s">
        <v>1599</v>
      </c>
      <c r="B11" s="853"/>
      <c r="C11" s="853"/>
      <c r="D11" s="853"/>
      <c r="E11" s="853"/>
      <c r="F11" s="853"/>
      <c r="G11" s="853"/>
      <c r="H11" s="853"/>
      <c r="I11" s="853"/>
      <c r="J11" s="853"/>
      <c r="K11" s="853"/>
      <c r="L11" s="853"/>
      <c r="M11" s="853"/>
      <c r="N11" s="853"/>
      <c r="O11" s="853"/>
      <c r="P11" s="853"/>
      <c r="Q11" s="853"/>
      <c r="R11" s="853"/>
      <c r="S11" s="853"/>
      <c r="T11" s="853"/>
      <c r="U11" s="853"/>
      <c r="V11" s="853"/>
      <c r="W11" s="853"/>
      <c r="X11" s="853"/>
      <c r="Y11" s="853"/>
      <c r="Z11" s="853"/>
      <c r="AA11" s="853"/>
      <c r="AB11" s="853"/>
      <c r="AC11" s="853"/>
      <c r="AD11" s="853"/>
      <c r="AE11" s="853"/>
      <c r="AF11" s="853"/>
      <c r="AG11" s="853"/>
      <c r="AH11" s="853"/>
      <c r="AI11" s="853"/>
      <c r="AJ11" s="853"/>
      <c r="AK11" s="853"/>
      <c r="AL11" s="853"/>
      <c r="AM11" s="853"/>
      <c r="AN11" s="853"/>
      <c r="AO11" s="853"/>
      <c r="AP11" s="853"/>
      <c r="AQ11" s="853"/>
      <c r="AR11" s="853"/>
      <c r="AS11" s="853"/>
      <c r="AT11" s="853"/>
      <c r="AU11" s="853"/>
      <c r="AV11" s="853"/>
      <c r="AW11" s="853"/>
      <c r="AX11" s="853"/>
      <c r="AY11" s="853"/>
      <c r="AZ11" s="853"/>
      <c r="BA11" s="853"/>
      <c r="BB11" s="853"/>
      <c r="BC11" s="853"/>
      <c r="BD11" s="853"/>
      <c r="BE11" s="853"/>
      <c r="BF11" s="853"/>
      <c r="BG11" s="853"/>
      <c r="BH11" s="853"/>
      <c r="BI11" s="853"/>
      <c r="BJ11" s="853"/>
      <c r="BK11" s="853"/>
      <c r="BL11" s="853"/>
      <c r="BM11" s="853"/>
      <c r="BN11" s="853"/>
      <c r="BO11" s="853"/>
      <c r="BP11" s="853"/>
      <c r="BQ11" s="853"/>
      <c r="BR11" s="853"/>
      <c r="BS11" s="853"/>
      <c r="BT11" s="853"/>
      <c r="BU11" s="853"/>
      <c r="BV11" s="853"/>
      <c r="BW11" s="853"/>
      <c r="BX11" s="853"/>
      <c r="BY11" s="853"/>
      <c r="BZ11" s="853"/>
      <c r="CA11" s="853"/>
      <c r="CB11" s="853"/>
      <c r="CC11" s="853"/>
      <c r="CD11" s="853"/>
      <c r="CE11" s="853"/>
    </row>
    <row r="12" spans="1:83" ht="10.5" customHeight="1">
      <c r="A12" s="853"/>
      <c r="B12" s="853"/>
      <c r="C12" s="853"/>
      <c r="D12" s="853"/>
      <c r="E12" s="853"/>
      <c r="F12" s="853"/>
      <c r="G12" s="853"/>
      <c r="H12" s="853"/>
      <c r="I12" s="853"/>
      <c r="J12" s="853"/>
      <c r="K12" s="853"/>
      <c r="L12" s="853"/>
      <c r="M12" s="853"/>
      <c r="N12" s="853"/>
      <c r="O12" s="853"/>
      <c r="P12" s="853"/>
      <c r="Q12" s="853"/>
      <c r="R12" s="853"/>
      <c r="S12" s="853"/>
      <c r="T12" s="853"/>
      <c r="U12" s="853"/>
      <c r="V12" s="853"/>
      <c r="W12" s="853"/>
      <c r="X12" s="853"/>
      <c r="Y12" s="853"/>
      <c r="Z12" s="853"/>
      <c r="AA12" s="853"/>
      <c r="AB12" s="853"/>
      <c r="AC12" s="853"/>
      <c r="AD12" s="853"/>
      <c r="AE12" s="853"/>
      <c r="AF12" s="853"/>
      <c r="AG12" s="853"/>
      <c r="AH12" s="853"/>
      <c r="AI12" s="853"/>
      <c r="AJ12" s="853"/>
      <c r="AK12" s="853"/>
      <c r="AL12" s="853"/>
      <c r="AM12" s="853"/>
      <c r="AN12" s="853"/>
      <c r="AO12" s="853"/>
      <c r="AP12" s="853"/>
      <c r="AQ12" s="853"/>
      <c r="AR12" s="853"/>
      <c r="AS12" s="853"/>
      <c r="AT12" s="853"/>
      <c r="AU12" s="853"/>
      <c r="AV12" s="853"/>
      <c r="AW12" s="853"/>
      <c r="AX12" s="853"/>
      <c r="AY12" s="853"/>
      <c r="AZ12" s="853"/>
      <c r="BA12" s="853"/>
      <c r="BB12" s="853"/>
      <c r="BC12" s="853"/>
      <c r="BD12" s="853"/>
      <c r="BE12" s="853"/>
      <c r="BF12" s="853"/>
      <c r="BG12" s="853"/>
      <c r="BH12" s="853"/>
      <c r="BI12" s="853"/>
      <c r="BJ12" s="853"/>
      <c r="BK12" s="853"/>
      <c r="BL12" s="853"/>
      <c r="BM12" s="853"/>
      <c r="BN12" s="853"/>
      <c r="BO12" s="853"/>
      <c r="BP12" s="853"/>
      <c r="BQ12" s="853"/>
      <c r="BR12" s="853"/>
      <c r="BS12" s="853"/>
      <c r="BT12" s="853"/>
      <c r="BU12" s="853"/>
      <c r="BV12" s="853"/>
      <c r="BW12" s="853"/>
      <c r="BX12" s="853"/>
      <c r="BY12" s="853"/>
      <c r="BZ12" s="853"/>
      <c r="CA12" s="853"/>
      <c r="CB12" s="853"/>
      <c r="CC12" s="853"/>
      <c r="CD12" s="853"/>
      <c r="CE12" s="853"/>
    </row>
    <row r="13" spans="1:83" ht="10.5" customHeight="1">
      <c r="A13" s="853"/>
      <c r="B13" s="853"/>
      <c r="C13" s="853"/>
      <c r="D13" s="853"/>
      <c r="E13" s="853"/>
      <c r="F13" s="853"/>
      <c r="G13" s="853"/>
      <c r="H13" s="853"/>
      <c r="I13" s="853"/>
      <c r="J13" s="853"/>
      <c r="K13" s="853"/>
      <c r="L13" s="853"/>
      <c r="M13" s="853"/>
      <c r="N13" s="853"/>
      <c r="O13" s="853"/>
      <c r="P13" s="853"/>
      <c r="Q13" s="853"/>
      <c r="R13" s="853"/>
      <c r="S13" s="853"/>
      <c r="T13" s="853"/>
      <c r="U13" s="853"/>
      <c r="V13" s="853"/>
      <c r="W13" s="853"/>
      <c r="X13" s="853"/>
      <c r="Y13" s="853"/>
      <c r="Z13" s="853"/>
      <c r="AA13" s="853"/>
      <c r="AB13" s="853"/>
      <c r="AC13" s="853"/>
      <c r="AD13" s="853"/>
      <c r="AE13" s="853"/>
      <c r="AF13" s="853"/>
      <c r="AG13" s="853"/>
      <c r="AH13" s="853"/>
      <c r="AI13" s="853"/>
      <c r="AJ13" s="853"/>
      <c r="AK13" s="853"/>
      <c r="AL13" s="853"/>
      <c r="AM13" s="853"/>
      <c r="AN13" s="853"/>
      <c r="AO13" s="853"/>
      <c r="AP13" s="853"/>
      <c r="AQ13" s="853"/>
      <c r="AR13" s="853"/>
      <c r="AS13" s="853"/>
      <c r="AT13" s="853"/>
      <c r="AU13" s="853"/>
      <c r="AV13" s="853"/>
      <c r="AW13" s="853"/>
      <c r="AX13" s="853"/>
      <c r="AY13" s="853"/>
      <c r="AZ13" s="853"/>
      <c r="BA13" s="853"/>
      <c r="BB13" s="853"/>
      <c r="BC13" s="853"/>
      <c r="BD13" s="853"/>
      <c r="BE13" s="853"/>
      <c r="BF13" s="853"/>
      <c r="BG13" s="853"/>
      <c r="BH13" s="853"/>
      <c r="BI13" s="853"/>
      <c r="BJ13" s="853"/>
      <c r="BK13" s="853"/>
      <c r="BL13" s="853"/>
      <c r="BM13" s="853"/>
      <c r="BN13" s="853"/>
      <c r="BO13" s="853"/>
      <c r="BP13" s="853"/>
      <c r="BQ13" s="853"/>
      <c r="BR13" s="853"/>
      <c r="BS13" s="853"/>
      <c r="BT13" s="853"/>
      <c r="BU13" s="853"/>
      <c r="BV13" s="853"/>
      <c r="BW13" s="853"/>
      <c r="BX13" s="853"/>
      <c r="BY13" s="853"/>
      <c r="BZ13" s="853"/>
      <c r="CA13" s="853"/>
      <c r="CB13" s="853"/>
      <c r="CC13" s="853"/>
      <c r="CD13" s="853"/>
      <c r="CE13" s="853"/>
    </row>
    <row r="14" spans="1:83" ht="7.5" customHeight="1" thickBot="1">
      <c r="A14" s="469"/>
      <c r="B14" s="469"/>
      <c r="C14" s="469"/>
      <c r="D14" s="469"/>
      <c r="E14" s="469"/>
      <c r="F14" s="469"/>
      <c r="G14" s="469"/>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469"/>
      <c r="AF14" s="469"/>
      <c r="AG14" s="469"/>
      <c r="AH14" s="469"/>
      <c r="AI14" s="469"/>
      <c r="AJ14" s="469"/>
      <c r="AK14" s="469"/>
      <c r="AL14" s="469"/>
      <c r="AM14" s="469"/>
      <c r="AN14" s="469"/>
      <c r="AO14" s="469"/>
      <c r="AP14" s="469"/>
      <c r="AQ14" s="469"/>
      <c r="AR14" s="469"/>
      <c r="AS14" s="469"/>
      <c r="AT14" s="469"/>
      <c r="AU14" s="469"/>
      <c r="AV14" s="469"/>
      <c r="AW14" s="469"/>
      <c r="AX14" s="469"/>
      <c r="AY14" s="469"/>
      <c r="AZ14" s="469"/>
      <c r="BA14" s="469"/>
      <c r="BB14" s="469"/>
      <c r="BC14" s="469"/>
      <c r="BD14" s="469"/>
      <c r="BE14" s="469"/>
      <c r="BF14" s="469"/>
      <c r="BG14" s="469"/>
      <c r="BH14" s="469"/>
      <c r="BI14" s="469"/>
      <c r="BJ14" s="469"/>
      <c r="BK14" s="469"/>
      <c r="BL14" s="469"/>
      <c r="BM14" s="469"/>
      <c r="BN14" s="469"/>
      <c r="BO14" s="469"/>
      <c r="BP14" s="469"/>
      <c r="BQ14" s="469"/>
      <c r="BR14" s="469"/>
      <c r="BS14" s="469"/>
      <c r="BT14" s="469"/>
      <c r="BU14" s="469"/>
      <c r="BV14" s="469"/>
      <c r="BW14" s="469"/>
      <c r="BX14" s="469"/>
      <c r="BY14" s="469"/>
      <c r="BZ14" s="469"/>
      <c r="CA14" s="469"/>
      <c r="CB14" s="469"/>
      <c r="CC14" s="469"/>
      <c r="CD14" s="469"/>
      <c r="CE14" s="469"/>
    </row>
    <row r="15" spans="1:83" ht="12" customHeight="1">
      <c r="A15" s="854"/>
      <c r="B15" s="855"/>
      <c r="C15" s="855"/>
      <c r="D15" s="855"/>
      <c r="E15" s="855"/>
      <c r="F15" s="856"/>
      <c r="H15" s="863" t="s">
        <v>1600</v>
      </c>
      <c r="I15" s="864"/>
      <c r="J15" s="864"/>
      <c r="K15" s="864"/>
      <c r="L15" s="864"/>
      <c r="M15" s="864"/>
      <c r="N15" s="864"/>
      <c r="O15" s="864"/>
      <c r="P15" s="864"/>
      <c r="Q15" s="864"/>
      <c r="R15" s="864"/>
      <c r="S15" s="864"/>
      <c r="T15" s="864"/>
      <c r="U15" s="864"/>
      <c r="V15" s="864"/>
      <c r="W15" s="864"/>
      <c r="X15" s="864"/>
      <c r="Y15" s="864"/>
      <c r="Z15" s="864"/>
      <c r="AA15" s="864"/>
      <c r="AB15" s="864"/>
      <c r="AC15" s="864"/>
      <c r="AD15" s="864"/>
      <c r="AE15" s="864"/>
      <c r="AF15" s="864"/>
      <c r="AG15" s="864"/>
      <c r="AH15" s="864"/>
      <c r="AI15" s="864"/>
      <c r="AJ15" s="864"/>
      <c r="AK15" s="864"/>
      <c r="AL15" s="864"/>
      <c r="AM15" s="864"/>
      <c r="AN15" s="864"/>
      <c r="AO15" s="864"/>
      <c r="AP15" s="864"/>
      <c r="AQ15" s="864"/>
      <c r="AR15" s="864"/>
      <c r="AS15" s="864"/>
      <c r="AT15" s="864"/>
      <c r="AU15" s="864"/>
      <c r="AV15" s="864"/>
      <c r="AW15" s="864"/>
      <c r="AX15" s="864"/>
      <c r="AY15" s="864"/>
      <c r="AZ15" s="864"/>
      <c r="BA15" s="864"/>
      <c r="BB15" s="864"/>
      <c r="BC15" s="864"/>
      <c r="BD15" s="864"/>
      <c r="BE15" s="864"/>
      <c r="BF15" s="864"/>
      <c r="BG15" s="864"/>
      <c r="BH15" s="864"/>
      <c r="BI15" s="864"/>
      <c r="BJ15" s="864"/>
      <c r="BK15" s="864"/>
      <c r="BL15" s="864"/>
      <c r="BM15" s="864"/>
      <c r="BN15" s="864"/>
      <c r="BO15" s="864"/>
      <c r="BP15" s="864"/>
      <c r="BQ15" s="864"/>
      <c r="BR15" s="864"/>
      <c r="BS15" s="864"/>
      <c r="BT15" s="864"/>
      <c r="BU15" s="864"/>
      <c r="BV15" s="864"/>
      <c r="BW15" s="864"/>
      <c r="BX15" s="864"/>
      <c r="BY15" s="864"/>
      <c r="BZ15" s="864"/>
      <c r="CA15" s="864"/>
      <c r="CB15" s="864"/>
      <c r="CC15" s="864"/>
      <c r="CD15" s="864"/>
      <c r="CE15" s="864"/>
    </row>
    <row r="16" spans="1:83" ht="12" customHeight="1">
      <c r="A16" s="857"/>
      <c r="B16" s="858"/>
      <c r="C16" s="858"/>
      <c r="D16" s="858"/>
      <c r="E16" s="858"/>
      <c r="F16" s="859"/>
      <c r="H16" s="864"/>
      <c r="I16" s="864"/>
      <c r="J16" s="864"/>
      <c r="K16" s="864"/>
      <c r="L16" s="864"/>
      <c r="M16" s="864"/>
      <c r="N16" s="864"/>
      <c r="O16" s="864"/>
      <c r="P16" s="864"/>
      <c r="Q16" s="864"/>
      <c r="R16" s="864"/>
      <c r="S16" s="864"/>
      <c r="T16" s="864"/>
      <c r="U16" s="864"/>
      <c r="V16" s="864"/>
      <c r="W16" s="864"/>
      <c r="X16" s="864"/>
      <c r="Y16" s="864"/>
      <c r="Z16" s="864"/>
      <c r="AA16" s="864"/>
      <c r="AB16" s="864"/>
      <c r="AC16" s="864"/>
      <c r="AD16" s="864"/>
      <c r="AE16" s="864"/>
      <c r="AF16" s="864"/>
      <c r="AG16" s="864"/>
      <c r="AH16" s="864"/>
      <c r="AI16" s="864"/>
      <c r="AJ16" s="864"/>
      <c r="AK16" s="864"/>
      <c r="AL16" s="864"/>
      <c r="AM16" s="864"/>
      <c r="AN16" s="864"/>
      <c r="AO16" s="864"/>
      <c r="AP16" s="864"/>
      <c r="AQ16" s="864"/>
      <c r="AR16" s="864"/>
      <c r="AS16" s="864"/>
      <c r="AT16" s="864"/>
      <c r="AU16" s="864"/>
      <c r="AV16" s="864"/>
      <c r="AW16" s="864"/>
      <c r="AX16" s="864"/>
      <c r="AY16" s="864"/>
      <c r="AZ16" s="864"/>
      <c r="BA16" s="864"/>
      <c r="BB16" s="864"/>
      <c r="BC16" s="864"/>
      <c r="BD16" s="864"/>
      <c r="BE16" s="864"/>
      <c r="BF16" s="864"/>
      <c r="BG16" s="864"/>
      <c r="BH16" s="864"/>
      <c r="BI16" s="864"/>
      <c r="BJ16" s="864"/>
      <c r="BK16" s="864"/>
      <c r="BL16" s="864"/>
      <c r="BM16" s="864"/>
      <c r="BN16" s="864"/>
      <c r="BO16" s="864"/>
      <c r="BP16" s="864"/>
      <c r="BQ16" s="864"/>
      <c r="BR16" s="864"/>
      <c r="BS16" s="864"/>
      <c r="BT16" s="864"/>
      <c r="BU16" s="864"/>
      <c r="BV16" s="864"/>
      <c r="BW16" s="864"/>
      <c r="BX16" s="864"/>
      <c r="BY16" s="864"/>
      <c r="BZ16" s="864"/>
      <c r="CA16" s="864"/>
      <c r="CB16" s="864"/>
      <c r="CC16" s="864"/>
      <c r="CD16" s="864"/>
      <c r="CE16" s="864"/>
    </row>
    <row r="17" spans="1:83" ht="12" customHeight="1" thickBot="1">
      <c r="A17" s="860"/>
      <c r="B17" s="861"/>
      <c r="C17" s="861"/>
      <c r="D17" s="861"/>
      <c r="E17" s="861"/>
      <c r="F17" s="862"/>
      <c r="H17" s="864"/>
      <c r="I17" s="864"/>
      <c r="J17" s="864"/>
      <c r="K17" s="864"/>
      <c r="L17" s="864"/>
      <c r="M17" s="864"/>
      <c r="N17" s="864"/>
      <c r="O17" s="864"/>
      <c r="P17" s="864"/>
      <c r="Q17" s="864"/>
      <c r="R17" s="864"/>
      <c r="S17" s="864"/>
      <c r="T17" s="864"/>
      <c r="U17" s="864"/>
      <c r="V17" s="864"/>
      <c r="W17" s="864"/>
      <c r="X17" s="864"/>
      <c r="Y17" s="864"/>
      <c r="Z17" s="864"/>
      <c r="AA17" s="864"/>
      <c r="AB17" s="864"/>
      <c r="AC17" s="864"/>
      <c r="AD17" s="864"/>
      <c r="AE17" s="864"/>
      <c r="AF17" s="864"/>
      <c r="AG17" s="864"/>
      <c r="AH17" s="864"/>
      <c r="AI17" s="864"/>
      <c r="AJ17" s="864"/>
      <c r="AK17" s="864"/>
      <c r="AL17" s="864"/>
      <c r="AM17" s="864"/>
      <c r="AN17" s="864"/>
      <c r="AO17" s="864"/>
      <c r="AP17" s="864"/>
      <c r="AQ17" s="864"/>
      <c r="AR17" s="864"/>
      <c r="AS17" s="864"/>
      <c r="AT17" s="864"/>
      <c r="AU17" s="864"/>
      <c r="AV17" s="864"/>
      <c r="AW17" s="864"/>
      <c r="AX17" s="864"/>
      <c r="AY17" s="864"/>
      <c r="AZ17" s="864"/>
      <c r="BA17" s="864"/>
      <c r="BB17" s="864"/>
      <c r="BC17" s="864"/>
      <c r="BD17" s="864"/>
      <c r="BE17" s="864"/>
      <c r="BF17" s="864"/>
      <c r="BG17" s="864"/>
      <c r="BH17" s="864"/>
      <c r="BI17" s="864"/>
      <c r="BJ17" s="864"/>
      <c r="BK17" s="864"/>
      <c r="BL17" s="864"/>
      <c r="BM17" s="864"/>
      <c r="BN17" s="864"/>
      <c r="BO17" s="864"/>
      <c r="BP17" s="864"/>
      <c r="BQ17" s="864"/>
      <c r="BR17" s="864"/>
      <c r="BS17" s="864"/>
      <c r="BT17" s="864"/>
      <c r="BU17" s="864"/>
      <c r="BV17" s="864"/>
      <c r="BW17" s="864"/>
      <c r="BX17" s="864"/>
      <c r="BY17" s="864"/>
      <c r="BZ17" s="864"/>
      <c r="CA17" s="864"/>
      <c r="CB17" s="864"/>
      <c r="CC17" s="864"/>
      <c r="CD17" s="864"/>
      <c r="CE17" s="864"/>
    </row>
    <row r="18" spans="1:83" ht="6.75" customHeight="1">
      <c r="A18" s="299"/>
      <c r="B18" s="299"/>
      <c r="C18" s="299"/>
      <c r="D18" s="299"/>
      <c r="E18" s="299"/>
      <c r="F18" s="299"/>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297"/>
      <c r="CE18" s="297"/>
    </row>
    <row r="19" spans="1:83" ht="7.5" customHeight="1">
      <c r="A19" s="850" t="s">
        <v>1028</v>
      </c>
      <c r="B19" s="850"/>
      <c r="C19" s="850"/>
      <c r="D19" s="850"/>
      <c r="E19" s="850"/>
      <c r="F19" s="850"/>
      <c r="G19" s="850"/>
      <c r="H19" s="850"/>
      <c r="I19" s="850"/>
      <c r="J19" s="850"/>
      <c r="K19" s="850"/>
      <c r="L19" s="850"/>
      <c r="M19" s="850"/>
      <c r="N19" s="850"/>
      <c r="O19" s="850"/>
      <c r="P19" s="850"/>
      <c r="Q19" s="850"/>
      <c r="R19" s="850"/>
      <c r="S19" s="850"/>
      <c r="T19" s="850"/>
      <c r="U19" s="850"/>
      <c r="V19" s="850"/>
      <c r="W19" s="850"/>
      <c r="X19" s="850"/>
      <c r="Y19" s="850"/>
      <c r="Z19" s="850"/>
      <c r="AA19" s="850"/>
      <c r="AB19" s="850"/>
      <c r="AC19" s="850"/>
      <c r="AD19" s="850"/>
      <c r="AE19" s="850"/>
      <c r="AF19" s="850"/>
      <c r="AG19" s="850"/>
      <c r="AH19" s="850"/>
      <c r="AI19" s="850"/>
      <c r="AJ19" s="850"/>
      <c r="AK19" s="850"/>
      <c r="AL19" s="850"/>
      <c r="AM19" s="850"/>
      <c r="AN19" s="850"/>
      <c r="AO19" s="850"/>
      <c r="AP19" s="850"/>
      <c r="AQ19" s="850"/>
      <c r="AR19" s="850"/>
      <c r="AS19" s="850"/>
      <c r="AT19" s="850"/>
      <c r="AU19" s="850"/>
      <c r="AV19" s="850"/>
      <c r="AW19" s="850"/>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row>
    <row r="20" spans="1:83" ht="7.5" customHeight="1">
      <c r="A20" s="850"/>
      <c r="B20" s="850"/>
      <c r="C20" s="850"/>
      <c r="D20" s="850"/>
      <c r="E20" s="850"/>
      <c r="F20" s="850"/>
      <c r="G20" s="850"/>
      <c r="H20" s="850"/>
      <c r="I20" s="850"/>
      <c r="J20" s="850"/>
      <c r="K20" s="850"/>
      <c r="L20" s="850"/>
      <c r="M20" s="850"/>
      <c r="N20" s="850"/>
      <c r="O20" s="850"/>
      <c r="P20" s="850"/>
      <c r="Q20" s="850"/>
      <c r="R20" s="850"/>
      <c r="S20" s="850"/>
      <c r="T20" s="850"/>
      <c r="U20" s="850"/>
      <c r="V20" s="850"/>
      <c r="W20" s="850"/>
      <c r="X20" s="850"/>
      <c r="Y20" s="850"/>
      <c r="Z20" s="850"/>
      <c r="AA20" s="850"/>
      <c r="AB20" s="850"/>
      <c r="AC20" s="850"/>
      <c r="AD20" s="850"/>
      <c r="AE20" s="850"/>
      <c r="AF20" s="850"/>
      <c r="AG20" s="850"/>
      <c r="AH20" s="850"/>
      <c r="AI20" s="850"/>
      <c r="AJ20" s="850"/>
      <c r="AK20" s="850"/>
      <c r="AL20" s="850"/>
      <c r="AM20" s="850"/>
      <c r="AN20" s="850"/>
      <c r="AO20" s="850"/>
      <c r="AP20" s="850"/>
      <c r="AQ20" s="850"/>
      <c r="AR20" s="850"/>
      <c r="AS20" s="850"/>
      <c r="AT20" s="850"/>
      <c r="AU20" s="850"/>
      <c r="AV20" s="850"/>
      <c r="AW20" s="850"/>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row>
    <row r="21" spans="1:83" ht="7.5" customHeight="1" thickBot="1">
      <c r="A21" s="850"/>
      <c r="B21" s="850"/>
      <c r="C21" s="850"/>
      <c r="D21" s="850"/>
      <c r="E21" s="850"/>
      <c r="F21" s="850"/>
      <c r="G21" s="850"/>
      <c r="H21" s="850"/>
      <c r="I21" s="850"/>
      <c r="J21" s="850"/>
      <c r="K21" s="850"/>
      <c r="L21" s="850"/>
      <c r="M21" s="850"/>
      <c r="N21" s="850"/>
      <c r="O21" s="850"/>
      <c r="P21" s="850"/>
      <c r="Q21" s="850"/>
      <c r="R21" s="850"/>
      <c r="S21" s="850"/>
      <c r="T21" s="850"/>
      <c r="U21" s="850"/>
      <c r="V21" s="850"/>
      <c r="W21" s="850"/>
      <c r="X21" s="850"/>
      <c r="Y21" s="850"/>
      <c r="Z21" s="850"/>
      <c r="AA21" s="850"/>
      <c r="AB21" s="850"/>
      <c r="AC21" s="850"/>
      <c r="AD21" s="850"/>
      <c r="AE21" s="850"/>
      <c r="AF21" s="850"/>
      <c r="AG21" s="850"/>
      <c r="AH21" s="850"/>
      <c r="AI21" s="850"/>
      <c r="AJ21" s="850"/>
      <c r="AK21" s="850"/>
      <c r="AL21" s="850"/>
      <c r="AM21" s="850"/>
      <c r="AN21" s="850"/>
      <c r="AO21" s="850"/>
      <c r="AP21" s="850"/>
      <c r="AQ21" s="850"/>
      <c r="AR21" s="850"/>
      <c r="AS21" s="850"/>
      <c r="AT21" s="850"/>
      <c r="AU21" s="850"/>
      <c r="AV21" s="850"/>
      <c r="AW21" s="850"/>
      <c r="AX21" s="297"/>
      <c r="AY21" s="297"/>
      <c r="AZ21" s="297"/>
      <c r="BA21" s="297"/>
      <c r="BB21" s="297"/>
      <c r="BC21" s="297"/>
      <c r="BD21" s="297"/>
      <c r="BE21" s="297"/>
      <c r="BF21" s="297"/>
      <c r="BG21" s="297"/>
      <c r="BH21" s="297"/>
      <c r="BI21" s="297"/>
      <c r="BJ21" s="297"/>
      <c r="BK21" s="297"/>
      <c r="BL21" s="297"/>
      <c r="BM21" s="297"/>
      <c r="BN21" s="297"/>
      <c r="BO21" s="297"/>
      <c r="BP21" s="297"/>
      <c r="BQ21" s="297"/>
      <c r="BR21" s="297"/>
      <c r="BS21" s="297"/>
      <c r="BT21" s="297"/>
      <c r="BU21" s="297"/>
      <c r="BV21" s="297"/>
      <c r="BW21" s="297"/>
      <c r="BX21" s="297"/>
      <c r="BY21" s="297"/>
    </row>
    <row r="22" spans="1:83" ht="7.5" customHeight="1">
      <c r="A22" s="826" t="s">
        <v>1029</v>
      </c>
      <c r="B22" s="827"/>
      <c r="C22" s="828"/>
      <c r="D22" s="835" t="s">
        <v>1030</v>
      </c>
      <c r="E22" s="835"/>
      <c r="F22" s="836"/>
      <c r="G22" s="469"/>
      <c r="H22" s="810" t="s">
        <v>878</v>
      </c>
      <c r="I22" s="810"/>
      <c r="J22" s="810"/>
      <c r="K22" s="810"/>
      <c r="L22" s="810"/>
      <c r="M22" s="810"/>
      <c r="N22" s="810"/>
      <c r="O22" s="810"/>
      <c r="P22" s="810"/>
      <c r="Q22" s="810"/>
      <c r="R22" s="810"/>
      <c r="S22" s="810"/>
      <c r="T22" s="810"/>
      <c r="U22" s="810"/>
      <c r="V22" s="810"/>
      <c r="W22" s="810"/>
      <c r="X22" s="810"/>
      <c r="Y22" s="810"/>
      <c r="Z22" s="810"/>
      <c r="AA22" s="810"/>
      <c r="AB22" s="810"/>
      <c r="AC22" s="810"/>
      <c r="AD22" s="810"/>
      <c r="AE22" s="810"/>
      <c r="AF22" s="810"/>
      <c r="AG22" s="810"/>
      <c r="AH22" s="810"/>
      <c r="AI22" s="810"/>
      <c r="AJ22" s="810"/>
      <c r="AK22" s="810"/>
      <c r="AL22" s="810"/>
      <c r="AM22" s="810"/>
      <c r="AN22" s="810"/>
      <c r="AO22" s="810"/>
      <c r="AP22" s="810"/>
      <c r="AQ22" s="810"/>
      <c r="AR22" s="810"/>
      <c r="AS22" s="810"/>
      <c r="AT22" s="810"/>
      <c r="AU22" s="810"/>
      <c r="AV22" s="810"/>
      <c r="AW22" s="810"/>
      <c r="AX22" s="810"/>
      <c r="AY22" s="810"/>
      <c r="AZ22" s="810"/>
      <c r="BA22" s="810"/>
      <c r="BB22" s="810"/>
      <c r="BC22" s="810"/>
      <c r="BD22" s="810"/>
      <c r="BE22" s="810"/>
      <c r="BF22" s="810"/>
      <c r="BG22" s="810"/>
      <c r="BH22" s="810"/>
      <c r="BI22" s="810"/>
      <c r="BJ22" s="810"/>
      <c r="BK22" s="810"/>
      <c r="BL22" s="810"/>
      <c r="BM22" s="810"/>
      <c r="BN22" s="810"/>
      <c r="BO22" s="810"/>
      <c r="BP22" s="810"/>
      <c r="BQ22" s="810"/>
      <c r="BR22" s="810"/>
      <c r="BS22" s="810"/>
      <c r="BT22" s="810"/>
      <c r="BU22" s="810"/>
      <c r="BV22" s="810"/>
      <c r="BW22" s="810"/>
      <c r="BX22" s="810"/>
      <c r="BY22" s="810"/>
      <c r="BZ22" s="810"/>
      <c r="CA22" s="810"/>
      <c r="CB22" s="810"/>
      <c r="CC22" s="810"/>
      <c r="CD22" s="810"/>
      <c r="CE22" s="810"/>
    </row>
    <row r="23" spans="1:83" ht="7.5" customHeight="1">
      <c r="A23" s="829"/>
      <c r="B23" s="830"/>
      <c r="C23" s="831"/>
      <c r="D23" s="837"/>
      <c r="E23" s="837"/>
      <c r="F23" s="838"/>
      <c r="G23" s="469"/>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810"/>
      <c r="AM23" s="810"/>
      <c r="AN23" s="810"/>
      <c r="AO23" s="810"/>
      <c r="AP23" s="810"/>
      <c r="AQ23" s="810"/>
      <c r="AR23" s="810"/>
      <c r="AS23" s="810"/>
      <c r="AT23" s="810"/>
      <c r="AU23" s="810"/>
      <c r="AV23" s="810"/>
      <c r="AW23" s="810"/>
      <c r="AX23" s="810"/>
      <c r="AY23" s="810"/>
      <c r="AZ23" s="810"/>
      <c r="BA23" s="810"/>
      <c r="BB23" s="810"/>
      <c r="BC23" s="810"/>
      <c r="BD23" s="810"/>
      <c r="BE23" s="810"/>
      <c r="BF23" s="810"/>
      <c r="BG23" s="810"/>
      <c r="BH23" s="810"/>
      <c r="BI23" s="810"/>
      <c r="BJ23" s="810"/>
      <c r="BK23" s="810"/>
      <c r="BL23" s="810"/>
      <c r="BM23" s="810"/>
      <c r="BN23" s="810"/>
      <c r="BO23" s="810"/>
      <c r="BP23" s="810"/>
      <c r="BQ23" s="810"/>
      <c r="BR23" s="810"/>
      <c r="BS23" s="810"/>
      <c r="BT23" s="810"/>
      <c r="BU23" s="810"/>
      <c r="BV23" s="810"/>
      <c r="BW23" s="810"/>
      <c r="BX23" s="810"/>
      <c r="BY23" s="810"/>
      <c r="BZ23" s="810"/>
      <c r="CA23" s="810"/>
      <c r="CB23" s="810"/>
      <c r="CC23" s="810"/>
      <c r="CD23" s="810"/>
      <c r="CE23" s="810"/>
    </row>
    <row r="24" spans="1:83" ht="7.5" customHeight="1" thickBot="1">
      <c r="A24" s="832"/>
      <c r="B24" s="833"/>
      <c r="C24" s="834"/>
      <c r="D24" s="839"/>
      <c r="E24" s="839"/>
      <c r="F24" s="840"/>
      <c r="G24" s="469"/>
      <c r="H24" s="810"/>
      <c r="I24" s="810"/>
      <c r="J24" s="810"/>
      <c r="K24" s="810"/>
      <c r="L24" s="810"/>
      <c r="M24" s="810"/>
      <c r="N24" s="810"/>
      <c r="O24" s="810"/>
      <c r="P24" s="810"/>
      <c r="Q24" s="810"/>
      <c r="R24" s="810"/>
      <c r="S24" s="810"/>
      <c r="T24" s="810"/>
      <c r="U24" s="810"/>
      <c r="V24" s="810"/>
      <c r="W24" s="810"/>
      <c r="X24" s="810"/>
      <c r="Y24" s="810"/>
      <c r="Z24" s="810"/>
      <c r="AA24" s="810"/>
      <c r="AB24" s="810"/>
      <c r="AC24" s="810"/>
      <c r="AD24" s="810"/>
      <c r="AE24" s="810"/>
      <c r="AF24" s="810"/>
      <c r="AG24" s="810"/>
      <c r="AH24" s="810"/>
      <c r="AI24" s="810"/>
      <c r="AJ24" s="810"/>
      <c r="AK24" s="810"/>
      <c r="AL24" s="810"/>
      <c r="AM24" s="810"/>
      <c r="AN24" s="810"/>
      <c r="AO24" s="810"/>
      <c r="AP24" s="810"/>
      <c r="AQ24" s="810"/>
      <c r="AR24" s="810"/>
      <c r="AS24" s="810"/>
      <c r="AT24" s="810"/>
      <c r="AU24" s="810"/>
      <c r="AV24" s="810"/>
      <c r="AW24" s="810"/>
      <c r="AX24" s="810"/>
      <c r="AY24" s="810"/>
      <c r="AZ24" s="810"/>
      <c r="BA24" s="810"/>
      <c r="BB24" s="810"/>
      <c r="BC24" s="810"/>
      <c r="BD24" s="810"/>
      <c r="BE24" s="810"/>
      <c r="BF24" s="810"/>
      <c r="BG24" s="810"/>
      <c r="BH24" s="810"/>
      <c r="BI24" s="810"/>
      <c r="BJ24" s="810"/>
      <c r="BK24" s="810"/>
      <c r="BL24" s="810"/>
      <c r="BM24" s="810"/>
      <c r="BN24" s="810"/>
      <c r="BO24" s="810"/>
      <c r="BP24" s="810"/>
      <c r="BQ24" s="810"/>
      <c r="BR24" s="810"/>
      <c r="BS24" s="810"/>
      <c r="BT24" s="810"/>
      <c r="BU24" s="810"/>
      <c r="BV24" s="810"/>
      <c r="BW24" s="810"/>
      <c r="BX24" s="810"/>
      <c r="BY24" s="810"/>
      <c r="BZ24" s="810"/>
      <c r="CA24" s="810"/>
      <c r="CB24" s="810"/>
      <c r="CC24" s="810"/>
      <c r="CD24" s="810"/>
      <c r="CE24" s="810"/>
    </row>
    <row r="25" spans="1:83" ht="7.5" customHeight="1">
      <c r="A25" s="811"/>
      <c r="B25" s="812"/>
      <c r="C25" s="813"/>
      <c r="D25" s="811"/>
      <c r="E25" s="812"/>
      <c r="F25" s="813"/>
      <c r="G25" s="478"/>
      <c r="H25" s="820" t="s">
        <v>879</v>
      </c>
      <c r="I25" s="820"/>
      <c r="J25" s="820"/>
      <c r="K25" s="810" t="s">
        <v>1031</v>
      </c>
      <c r="L25" s="810"/>
      <c r="M25" s="810"/>
      <c r="N25" s="810"/>
      <c r="O25" s="810"/>
      <c r="P25" s="810"/>
      <c r="Q25" s="810"/>
      <c r="R25" s="810"/>
      <c r="S25" s="810"/>
      <c r="T25" s="810"/>
      <c r="U25" s="810"/>
      <c r="V25" s="810"/>
      <c r="W25" s="810"/>
      <c r="X25" s="810"/>
      <c r="Y25" s="810"/>
      <c r="Z25" s="810"/>
      <c r="AA25" s="810"/>
      <c r="AB25" s="810"/>
      <c r="AC25" s="810"/>
      <c r="AD25" s="810"/>
      <c r="AE25" s="810"/>
      <c r="AF25" s="810"/>
      <c r="AG25" s="810"/>
      <c r="AH25" s="810"/>
      <c r="AI25" s="810"/>
      <c r="AJ25" s="810"/>
      <c r="AK25" s="810"/>
      <c r="AL25" s="810"/>
      <c r="AM25" s="810"/>
      <c r="AN25" s="810"/>
      <c r="AO25" s="810"/>
      <c r="AP25" s="810"/>
      <c r="AQ25" s="810"/>
      <c r="AR25" s="810"/>
      <c r="AS25" s="810"/>
      <c r="AT25" s="810"/>
      <c r="AU25" s="810"/>
      <c r="AV25" s="810"/>
      <c r="AW25" s="810"/>
      <c r="AX25" s="810"/>
      <c r="AY25" s="810"/>
      <c r="AZ25" s="810"/>
      <c r="BA25" s="810"/>
      <c r="BB25" s="810"/>
      <c r="BC25" s="810"/>
      <c r="BD25" s="810"/>
      <c r="BE25" s="810"/>
      <c r="BF25" s="810"/>
      <c r="BG25" s="810"/>
      <c r="BH25" s="810"/>
      <c r="BI25" s="810"/>
      <c r="BJ25" s="810"/>
      <c r="BK25" s="810"/>
      <c r="BL25" s="810"/>
      <c r="BM25" s="810"/>
      <c r="BN25" s="810"/>
      <c r="BO25" s="810"/>
      <c r="BP25" s="810"/>
      <c r="BQ25" s="810"/>
      <c r="BR25" s="810"/>
      <c r="BS25" s="810"/>
      <c r="BT25" s="810"/>
      <c r="BU25" s="810"/>
      <c r="BV25" s="810"/>
      <c r="BW25" s="810"/>
      <c r="BX25" s="810"/>
      <c r="BY25" s="810"/>
      <c r="BZ25" s="810"/>
      <c r="CA25" s="810"/>
      <c r="CB25" s="810"/>
      <c r="CC25" s="810"/>
      <c r="CD25" s="810"/>
      <c r="CE25" s="810"/>
    </row>
    <row r="26" spans="1:83" ht="7.5" customHeight="1">
      <c r="A26" s="814"/>
      <c r="B26" s="815"/>
      <c r="C26" s="816"/>
      <c r="D26" s="814"/>
      <c r="E26" s="815"/>
      <c r="F26" s="816"/>
      <c r="G26" s="478"/>
      <c r="H26" s="820"/>
      <c r="I26" s="820"/>
      <c r="J26" s="820"/>
      <c r="K26" s="810"/>
      <c r="L26" s="810"/>
      <c r="M26" s="810"/>
      <c r="N26" s="810"/>
      <c r="O26" s="810"/>
      <c r="P26" s="810"/>
      <c r="Q26" s="810"/>
      <c r="R26" s="810"/>
      <c r="S26" s="810"/>
      <c r="T26" s="810"/>
      <c r="U26" s="810"/>
      <c r="V26" s="810"/>
      <c r="W26" s="810"/>
      <c r="X26" s="810"/>
      <c r="Y26" s="810"/>
      <c r="Z26" s="810"/>
      <c r="AA26" s="810"/>
      <c r="AB26" s="810"/>
      <c r="AC26" s="810"/>
      <c r="AD26" s="810"/>
      <c r="AE26" s="810"/>
      <c r="AF26" s="810"/>
      <c r="AG26" s="810"/>
      <c r="AH26" s="810"/>
      <c r="AI26" s="810"/>
      <c r="AJ26" s="810"/>
      <c r="AK26" s="810"/>
      <c r="AL26" s="810"/>
      <c r="AM26" s="810"/>
      <c r="AN26" s="810"/>
      <c r="AO26" s="810"/>
      <c r="AP26" s="810"/>
      <c r="AQ26" s="810"/>
      <c r="AR26" s="810"/>
      <c r="AS26" s="810"/>
      <c r="AT26" s="810"/>
      <c r="AU26" s="810"/>
      <c r="AV26" s="810"/>
      <c r="AW26" s="810"/>
      <c r="AX26" s="810"/>
      <c r="AY26" s="810"/>
      <c r="AZ26" s="810"/>
      <c r="BA26" s="810"/>
      <c r="BB26" s="810"/>
      <c r="BC26" s="810"/>
      <c r="BD26" s="810"/>
      <c r="BE26" s="810"/>
      <c r="BF26" s="810"/>
      <c r="BG26" s="810"/>
      <c r="BH26" s="810"/>
      <c r="BI26" s="810"/>
      <c r="BJ26" s="810"/>
      <c r="BK26" s="810"/>
      <c r="BL26" s="810"/>
      <c r="BM26" s="810"/>
      <c r="BN26" s="810"/>
      <c r="BO26" s="810"/>
      <c r="BP26" s="810"/>
      <c r="BQ26" s="810"/>
      <c r="BR26" s="810"/>
      <c r="BS26" s="810"/>
      <c r="BT26" s="810"/>
      <c r="BU26" s="810"/>
      <c r="BV26" s="810"/>
      <c r="BW26" s="810"/>
      <c r="BX26" s="810"/>
      <c r="BY26" s="810"/>
      <c r="BZ26" s="810"/>
      <c r="CA26" s="810"/>
      <c r="CB26" s="810"/>
      <c r="CC26" s="810"/>
      <c r="CD26" s="810"/>
      <c r="CE26" s="810"/>
    </row>
    <row r="27" spans="1:83" ht="7.5" customHeight="1" thickBot="1">
      <c r="A27" s="817"/>
      <c r="B27" s="818"/>
      <c r="C27" s="819"/>
      <c r="D27" s="817"/>
      <c r="E27" s="818"/>
      <c r="F27" s="819"/>
      <c r="G27" s="478"/>
      <c r="H27" s="820"/>
      <c r="I27" s="820"/>
      <c r="J27" s="820"/>
      <c r="K27" s="810"/>
      <c r="L27" s="810"/>
      <c r="M27" s="810"/>
      <c r="N27" s="810"/>
      <c r="O27" s="810"/>
      <c r="P27" s="810"/>
      <c r="Q27" s="810"/>
      <c r="R27" s="810"/>
      <c r="S27" s="810"/>
      <c r="T27" s="810"/>
      <c r="U27" s="810"/>
      <c r="V27" s="810"/>
      <c r="W27" s="810"/>
      <c r="X27" s="810"/>
      <c r="Y27" s="810"/>
      <c r="Z27" s="810"/>
      <c r="AA27" s="810"/>
      <c r="AB27" s="810"/>
      <c r="AC27" s="810"/>
      <c r="AD27" s="810"/>
      <c r="AE27" s="810"/>
      <c r="AF27" s="810"/>
      <c r="AG27" s="810"/>
      <c r="AH27" s="810"/>
      <c r="AI27" s="810"/>
      <c r="AJ27" s="810"/>
      <c r="AK27" s="810"/>
      <c r="AL27" s="810"/>
      <c r="AM27" s="810"/>
      <c r="AN27" s="810"/>
      <c r="AO27" s="810"/>
      <c r="AP27" s="810"/>
      <c r="AQ27" s="810"/>
      <c r="AR27" s="810"/>
      <c r="AS27" s="810"/>
      <c r="AT27" s="810"/>
      <c r="AU27" s="810"/>
      <c r="AV27" s="810"/>
      <c r="AW27" s="810"/>
      <c r="AX27" s="810"/>
      <c r="AY27" s="810"/>
      <c r="AZ27" s="810"/>
      <c r="BA27" s="810"/>
      <c r="BB27" s="810"/>
      <c r="BC27" s="810"/>
      <c r="BD27" s="810"/>
      <c r="BE27" s="810"/>
      <c r="BF27" s="810"/>
      <c r="BG27" s="810"/>
      <c r="BH27" s="810"/>
      <c r="BI27" s="810"/>
      <c r="BJ27" s="810"/>
      <c r="BK27" s="810"/>
      <c r="BL27" s="810"/>
      <c r="BM27" s="810"/>
      <c r="BN27" s="810"/>
      <c r="BO27" s="810"/>
      <c r="BP27" s="810"/>
      <c r="BQ27" s="810"/>
      <c r="BR27" s="810"/>
      <c r="BS27" s="810"/>
      <c r="BT27" s="810"/>
      <c r="BU27" s="810"/>
      <c r="BV27" s="810"/>
      <c r="BW27" s="810"/>
      <c r="BX27" s="810"/>
      <c r="BY27" s="810"/>
      <c r="BZ27" s="810"/>
      <c r="CA27" s="810"/>
      <c r="CB27" s="810"/>
      <c r="CC27" s="810"/>
      <c r="CD27" s="810"/>
      <c r="CE27" s="810"/>
    </row>
    <row r="28" spans="1:83" ht="7.5" customHeight="1">
      <c r="A28" s="811"/>
      <c r="B28" s="812"/>
      <c r="C28" s="813"/>
      <c r="D28" s="811"/>
      <c r="E28" s="812"/>
      <c r="F28" s="813"/>
      <c r="G28" s="478"/>
      <c r="H28" s="820" t="s">
        <v>97</v>
      </c>
      <c r="I28" s="820"/>
      <c r="J28" s="820"/>
      <c r="K28" s="810" t="s">
        <v>880</v>
      </c>
      <c r="L28" s="810"/>
      <c r="M28" s="810"/>
      <c r="N28" s="810"/>
      <c r="O28" s="810"/>
      <c r="P28" s="810"/>
      <c r="Q28" s="810"/>
      <c r="R28" s="810"/>
      <c r="S28" s="810"/>
      <c r="T28" s="810"/>
      <c r="U28" s="810"/>
      <c r="V28" s="810"/>
      <c r="W28" s="810"/>
      <c r="X28" s="810"/>
      <c r="Y28" s="810"/>
      <c r="Z28" s="810"/>
      <c r="AA28" s="810"/>
      <c r="AB28" s="810"/>
      <c r="AC28" s="810"/>
      <c r="AD28" s="810"/>
      <c r="AE28" s="810"/>
      <c r="AF28" s="810"/>
      <c r="AG28" s="810"/>
      <c r="AH28" s="810"/>
      <c r="AI28" s="810"/>
      <c r="AJ28" s="810"/>
      <c r="AK28" s="810"/>
      <c r="AL28" s="810"/>
      <c r="AM28" s="810"/>
      <c r="AN28" s="810"/>
      <c r="AO28" s="810"/>
      <c r="AP28" s="810"/>
      <c r="AQ28" s="810"/>
      <c r="AR28" s="810"/>
      <c r="AS28" s="810"/>
      <c r="AT28" s="810"/>
      <c r="AU28" s="810"/>
      <c r="AV28" s="810"/>
      <c r="AW28" s="810"/>
      <c r="AX28" s="810"/>
      <c r="AY28" s="810"/>
      <c r="AZ28" s="810"/>
      <c r="BA28" s="810"/>
      <c r="BB28" s="810"/>
      <c r="BC28" s="810"/>
      <c r="BD28" s="810"/>
      <c r="BE28" s="810"/>
      <c r="BF28" s="810"/>
      <c r="BG28" s="810"/>
      <c r="BH28" s="810"/>
      <c r="BI28" s="810"/>
      <c r="BJ28" s="810"/>
      <c r="BK28" s="810"/>
      <c r="BL28" s="810"/>
      <c r="BM28" s="810"/>
      <c r="BN28" s="810"/>
      <c r="BO28" s="810"/>
      <c r="BP28" s="810"/>
      <c r="BQ28" s="810"/>
      <c r="BR28" s="810"/>
      <c r="BS28" s="810"/>
      <c r="BT28" s="810"/>
      <c r="BU28" s="810"/>
      <c r="BV28" s="810"/>
      <c r="BW28" s="810"/>
      <c r="BX28" s="810"/>
      <c r="BY28" s="810"/>
      <c r="BZ28" s="810"/>
      <c r="CA28" s="810"/>
      <c r="CB28" s="810"/>
      <c r="CC28" s="810"/>
      <c r="CD28" s="810"/>
      <c r="CE28" s="810"/>
    </row>
    <row r="29" spans="1:83" ht="7.5" customHeight="1">
      <c r="A29" s="814"/>
      <c r="B29" s="815"/>
      <c r="C29" s="816"/>
      <c r="D29" s="814"/>
      <c r="E29" s="815"/>
      <c r="F29" s="816"/>
      <c r="G29" s="478"/>
      <c r="H29" s="820"/>
      <c r="I29" s="820"/>
      <c r="J29" s="82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810"/>
      <c r="AM29" s="810"/>
      <c r="AN29" s="810"/>
      <c r="AO29" s="810"/>
      <c r="AP29" s="810"/>
      <c r="AQ29" s="810"/>
      <c r="AR29" s="810"/>
      <c r="AS29" s="810"/>
      <c r="AT29" s="810"/>
      <c r="AU29" s="810"/>
      <c r="AV29" s="810"/>
      <c r="AW29" s="810"/>
      <c r="AX29" s="810"/>
      <c r="AY29" s="810"/>
      <c r="AZ29" s="810"/>
      <c r="BA29" s="810"/>
      <c r="BB29" s="810"/>
      <c r="BC29" s="810"/>
      <c r="BD29" s="810"/>
      <c r="BE29" s="810"/>
      <c r="BF29" s="810"/>
      <c r="BG29" s="810"/>
      <c r="BH29" s="810"/>
      <c r="BI29" s="810"/>
      <c r="BJ29" s="810"/>
      <c r="BK29" s="810"/>
      <c r="BL29" s="810"/>
      <c r="BM29" s="810"/>
      <c r="BN29" s="810"/>
      <c r="BO29" s="810"/>
      <c r="BP29" s="810"/>
      <c r="BQ29" s="810"/>
      <c r="BR29" s="810"/>
      <c r="BS29" s="810"/>
      <c r="BT29" s="810"/>
      <c r="BU29" s="810"/>
      <c r="BV29" s="810"/>
      <c r="BW29" s="810"/>
      <c r="BX29" s="810"/>
      <c r="BY29" s="810"/>
      <c r="BZ29" s="810"/>
      <c r="CA29" s="810"/>
      <c r="CB29" s="810"/>
      <c r="CC29" s="810"/>
      <c r="CD29" s="810"/>
      <c r="CE29" s="810"/>
    </row>
    <row r="30" spans="1:83" ht="7.5" customHeight="1" thickBot="1">
      <c r="A30" s="817"/>
      <c r="B30" s="818"/>
      <c r="C30" s="819"/>
      <c r="D30" s="817"/>
      <c r="E30" s="818"/>
      <c r="F30" s="819"/>
      <c r="G30" s="478"/>
      <c r="H30" s="820"/>
      <c r="I30" s="820"/>
      <c r="J30" s="820"/>
      <c r="K30" s="810"/>
      <c r="L30" s="810"/>
      <c r="M30" s="810"/>
      <c r="N30" s="810"/>
      <c r="O30" s="810"/>
      <c r="P30" s="810"/>
      <c r="Q30" s="810"/>
      <c r="R30" s="810"/>
      <c r="S30" s="810"/>
      <c r="T30" s="810"/>
      <c r="U30" s="810"/>
      <c r="V30" s="810"/>
      <c r="W30" s="810"/>
      <c r="X30" s="810"/>
      <c r="Y30" s="810"/>
      <c r="Z30" s="810"/>
      <c r="AA30" s="810"/>
      <c r="AB30" s="810"/>
      <c r="AC30" s="810"/>
      <c r="AD30" s="810"/>
      <c r="AE30" s="810"/>
      <c r="AF30" s="810"/>
      <c r="AG30" s="810"/>
      <c r="AH30" s="810"/>
      <c r="AI30" s="810"/>
      <c r="AJ30" s="810"/>
      <c r="AK30" s="810"/>
      <c r="AL30" s="810"/>
      <c r="AM30" s="810"/>
      <c r="AN30" s="810"/>
      <c r="AO30" s="810"/>
      <c r="AP30" s="810"/>
      <c r="AQ30" s="810"/>
      <c r="AR30" s="810"/>
      <c r="AS30" s="810"/>
      <c r="AT30" s="810"/>
      <c r="AU30" s="810"/>
      <c r="AV30" s="810"/>
      <c r="AW30" s="810"/>
      <c r="AX30" s="810"/>
      <c r="AY30" s="810"/>
      <c r="AZ30" s="810"/>
      <c r="BA30" s="810"/>
      <c r="BB30" s="810"/>
      <c r="BC30" s="810"/>
      <c r="BD30" s="810"/>
      <c r="BE30" s="810"/>
      <c r="BF30" s="810"/>
      <c r="BG30" s="810"/>
      <c r="BH30" s="810"/>
      <c r="BI30" s="810"/>
      <c r="BJ30" s="810"/>
      <c r="BK30" s="810"/>
      <c r="BL30" s="810"/>
      <c r="BM30" s="810"/>
      <c r="BN30" s="810"/>
      <c r="BO30" s="810"/>
      <c r="BP30" s="810"/>
      <c r="BQ30" s="810"/>
      <c r="BR30" s="810"/>
      <c r="BS30" s="810"/>
      <c r="BT30" s="810"/>
      <c r="BU30" s="810"/>
      <c r="BV30" s="810"/>
      <c r="BW30" s="810"/>
      <c r="BX30" s="810"/>
      <c r="BY30" s="810"/>
      <c r="BZ30" s="810"/>
      <c r="CA30" s="810"/>
      <c r="CB30" s="810"/>
      <c r="CC30" s="810"/>
      <c r="CD30" s="810"/>
      <c r="CE30" s="810"/>
    </row>
    <row r="31" spans="1:83" ht="7.5" customHeight="1">
      <c r="A31" s="811"/>
      <c r="B31" s="812"/>
      <c r="C31" s="813"/>
      <c r="D31" s="811"/>
      <c r="E31" s="812"/>
      <c r="F31" s="813"/>
      <c r="G31" s="478"/>
      <c r="H31" s="820" t="s">
        <v>98</v>
      </c>
      <c r="I31" s="820"/>
      <c r="J31" s="820"/>
      <c r="K31" s="810" t="s">
        <v>881</v>
      </c>
      <c r="L31" s="810"/>
      <c r="M31" s="810"/>
      <c r="N31" s="810"/>
      <c r="O31" s="810"/>
      <c r="P31" s="810"/>
      <c r="Q31" s="810"/>
      <c r="R31" s="810"/>
      <c r="S31" s="810"/>
      <c r="T31" s="810"/>
      <c r="U31" s="810"/>
      <c r="V31" s="810"/>
      <c r="W31" s="810"/>
      <c r="X31" s="810"/>
      <c r="Y31" s="810"/>
      <c r="Z31" s="810"/>
      <c r="AA31" s="810"/>
      <c r="AB31" s="810"/>
      <c r="AC31" s="810"/>
      <c r="AD31" s="810"/>
      <c r="AE31" s="810"/>
      <c r="AF31" s="810"/>
      <c r="AG31" s="810"/>
      <c r="AH31" s="810"/>
      <c r="AI31" s="810"/>
      <c r="AJ31" s="810"/>
      <c r="AK31" s="810"/>
      <c r="AL31" s="810"/>
      <c r="AM31" s="810"/>
      <c r="AN31" s="810"/>
      <c r="AO31" s="810"/>
      <c r="AP31" s="810"/>
      <c r="AQ31" s="810"/>
      <c r="AR31" s="810"/>
      <c r="AS31" s="810"/>
      <c r="AT31" s="810"/>
      <c r="AU31" s="810"/>
      <c r="AV31" s="810"/>
      <c r="AW31" s="810"/>
      <c r="AX31" s="810"/>
      <c r="AY31" s="810"/>
      <c r="AZ31" s="810"/>
      <c r="BA31" s="810"/>
      <c r="BB31" s="810"/>
      <c r="BC31" s="810"/>
      <c r="BD31" s="810"/>
      <c r="BE31" s="810"/>
      <c r="BF31" s="810"/>
      <c r="BG31" s="810"/>
      <c r="BH31" s="810"/>
      <c r="BI31" s="810"/>
      <c r="BJ31" s="810"/>
      <c r="BK31" s="810"/>
      <c r="BL31" s="810"/>
      <c r="BM31" s="810"/>
      <c r="BN31" s="810"/>
      <c r="BO31" s="810"/>
      <c r="BP31" s="810"/>
      <c r="BQ31" s="810"/>
      <c r="BR31" s="810"/>
      <c r="BS31" s="810"/>
      <c r="BT31" s="810"/>
      <c r="BU31" s="810"/>
      <c r="BV31" s="810"/>
      <c r="BW31" s="810"/>
      <c r="BX31" s="810"/>
      <c r="BY31" s="810"/>
      <c r="BZ31" s="810"/>
      <c r="CA31" s="810"/>
      <c r="CB31" s="810"/>
      <c r="CC31" s="810"/>
      <c r="CD31" s="810"/>
      <c r="CE31" s="810"/>
    </row>
    <row r="32" spans="1:83" ht="7.5" customHeight="1">
      <c r="A32" s="814"/>
      <c r="B32" s="815"/>
      <c r="C32" s="816"/>
      <c r="D32" s="814"/>
      <c r="E32" s="815"/>
      <c r="F32" s="816"/>
      <c r="G32" s="478"/>
      <c r="H32" s="820"/>
      <c r="I32" s="820"/>
      <c r="J32" s="820"/>
      <c r="K32" s="810"/>
      <c r="L32" s="810"/>
      <c r="M32" s="810"/>
      <c r="N32" s="810"/>
      <c r="O32" s="810"/>
      <c r="P32" s="810"/>
      <c r="Q32" s="810"/>
      <c r="R32" s="810"/>
      <c r="S32" s="810"/>
      <c r="T32" s="810"/>
      <c r="U32" s="810"/>
      <c r="V32" s="810"/>
      <c r="W32" s="810"/>
      <c r="X32" s="810"/>
      <c r="Y32" s="810"/>
      <c r="Z32" s="810"/>
      <c r="AA32" s="810"/>
      <c r="AB32" s="810"/>
      <c r="AC32" s="810"/>
      <c r="AD32" s="810"/>
      <c r="AE32" s="810"/>
      <c r="AF32" s="810"/>
      <c r="AG32" s="810"/>
      <c r="AH32" s="810"/>
      <c r="AI32" s="810"/>
      <c r="AJ32" s="810"/>
      <c r="AK32" s="810"/>
      <c r="AL32" s="810"/>
      <c r="AM32" s="810"/>
      <c r="AN32" s="810"/>
      <c r="AO32" s="810"/>
      <c r="AP32" s="810"/>
      <c r="AQ32" s="810"/>
      <c r="AR32" s="810"/>
      <c r="AS32" s="810"/>
      <c r="AT32" s="810"/>
      <c r="AU32" s="810"/>
      <c r="AV32" s="810"/>
      <c r="AW32" s="810"/>
      <c r="AX32" s="810"/>
      <c r="AY32" s="810"/>
      <c r="AZ32" s="810"/>
      <c r="BA32" s="810"/>
      <c r="BB32" s="810"/>
      <c r="BC32" s="810"/>
      <c r="BD32" s="810"/>
      <c r="BE32" s="810"/>
      <c r="BF32" s="810"/>
      <c r="BG32" s="810"/>
      <c r="BH32" s="810"/>
      <c r="BI32" s="810"/>
      <c r="BJ32" s="810"/>
      <c r="BK32" s="810"/>
      <c r="BL32" s="810"/>
      <c r="BM32" s="810"/>
      <c r="BN32" s="810"/>
      <c r="BO32" s="810"/>
      <c r="BP32" s="810"/>
      <c r="BQ32" s="810"/>
      <c r="BR32" s="810"/>
      <c r="BS32" s="810"/>
      <c r="BT32" s="810"/>
      <c r="BU32" s="810"/>
      <c r="BV32" s="810"/>
      <c r="BW32" s="810"/>
      <c r="BX32" s="810"/>
      <c r="BY32" s="810"/>
      <c r="BZ32" s="810"/>
      <c r="CA32" s="810"/>
      <c r="CB32" s="810"/>
      <c r="CC32" s="810"/>
      <c r="CD32" s="810"/>
      <c r="CE32" s="810"/>
    </row>
    <row r="33" spans="1:83" ht="7.5" customHeight="1" thickBot="1">
      <c r="A33" s="817"/>
      <c r="B33" s="818"/>
      <c r="C33" s="819"/>
      <c r="D33" s="817"/>
      <c r="E33" s="818"/>
      <c r="F33" s="819"/>
      <c r="G33" s="478"/>
      <c r="H33" s="820"/>
      <c r="I33" s="820"/>
      <c r="J33" s="820"/>
      <c r="K33" s="810"/>
      <c r="L33" s="810"/>
      <c r="M33" s="810"/>
      <c r="N33" s="810"/>
      <c r="O33" s="810"/>
      <c r="P33" s="810"/>
      <c r="Q33" s="810"/>
      <c r="R33" s="810"/>
      <c r="S33" s="810"/>
      <c r="T33" s="810"/>
      <c r="U33" s="810"/>
      <c r="V33" s="810"/>
      <c r="W33" s="810"/>
      <c r="X33" s="810"/>
      <c r="Y33" s="810"/>
      <c r="Z33" s="810"/>
      <c r="AA33" s="810"/>
      <c r="AB33" s="810"/>
      <c r="AC33" s="810"/>
      <c r="AD33" s="810"/>
      <c r="AE33" s="810"/>
      <c r="AF33" s="810"/>
      <c r="AG33" s="810"/>
      <c r="AH33" s="810"/>
      <c r="AI33" s="810"/>
      <c r="AJ33" s="810"/>
      <c r="AK33" s="810"/>
      <c r="AL33" s="810"/>
      <c r="AM33" s="810"/>
      <c r="AN33" s="810"/>
      <c r="AO33" s="810"/>
      <c r="AP33" s="810"/>
      <c r="AQ33" s="810"/>
      <c r="AR33" s="810"/>
      <c r="AS33" s="810"/>
      <c r="AT33" s="810"/>
      <c r="AU33" s="810"/>
      <c r="AV33" s="810"/>
      <c r="AW33" s="810"/>
      <c r="AX33" s="810"/>
      <c r="AY33" s="810"/>
      <c r="AZ33" s="810"/>
      <c r="BA33" s="810"/>
      <c r="BB33" s="810"/>
      <c r="BC33" s="810"/>
      <c r="BD33" s="810"/>
      <c r="BE33" s="810"/>
      <c r="BF33" s="810"/>
      <c r="BG33" s="810"/>
      <c r="BH33" s="810"/>
      <c r="BI33" s="810"/>
      <c r="BJ33" s="810"/>
      <c r="BK33" s="810"/>
      <c r="BL33" s="810"/>
      <c r="BM33" s="810"/>
      <c r="BN33" s="810"/>
      <c r="BO33" s="810"/>
      <c r="BP33" s="810"/>
      <c r="BQ33" s="810"/>
      <c r="BR33" s="810"/>
      <c r="BS33" s="810"/>
      <c r="BT33" s="810"/>
      <c r="BU33" s="810"/>
      <c r="BV33" s="810"/>
      <c r="BW33" s="810"/>
      <c r="BX33" s="810"/>
      <c r="BY33" s="810"/>
      <c r="BZ33" s="810"/>
      <c r="CA33" s="810"/>
      <c r="CB33" s="810"/>
      <c r="CC33" s="810"/>
      <c r="CD33" s="810"/>
      <c r="CE33" s="810"/>
    </row>
    <row r="34" spans="1:83" ht="7.5" customHeight="1">
      <c r="A34" s="811"/>
      <c r="B34" s="812"/>
      <c r="C34" s="813"/>
      <c r="D34" s="811"/>
      <c r="E34" s="812"/>
      <c r="F34" s="813"/>
      <c r="G34" s="478"/>
      <c r="H34" s="820" t="s">
        <v>100</v>
      </c>
      <c r="I34" s="820"/>
      <c r="J34" s="820"/>
      <c r="K34" s="810" t="s">
        <v>1032</v>
      </c>
      <c r="L34" s="810"/>
      <c r="M34" s="810"/>
      <c r="N34" s="810"/>
      <c r="O34" s="810"/>
      <c r="P34" s="810"/>
      <c r="Q34" s="810"/>
      <c r="R34" s="810"/>
      <c r="S34" s="810"/>
      <c r="T34" s="810"/>
      <c r="U34" s="810"/>
      <c r="V34" s="810"/>
      <c r="W34" s="810"/>
      <c r="X34" s="810"/>
      <c r="Y34" s="810"/>
      <c r="Z34" s="810"/>
      <c r="AA34" s="810"/>
      <c r="AB34" s="810"/>
      <c r="AC34" s="810"/>
      <c r="AD34" s="810"/>
      <c r="AE34" s="810"/>
      <c r="AF34" s="810"/>
      <c r="AG34" s="810"/>
      <c r="AH34" s="810"/>
      <c r="AI34" s="810"/>
      <c r="AJ34" s="810"/>
      <c r="AK34" s="810"/>
      <c r="AL34" s="810"/>
      <c r="AM34" s="810"/>
      <c r="AN34" s="810"/>
      <c r="AO34" s="810"/>
      <c r="AP34" s="810"/>
      <c r="AQ34" s="810"/>
      <c r="AR34" s="810"/>
      <c r="AS34" s="810"/>
      <c r="AT34" s="810"/>
      <c r="AU34" s="810"/>
      <c r="AV34" s="810"/>
      <c r="AW34" s="810"/>
      <c r="AX34" s="810"/>
      <c r="AY34" s="810"/>
      <c r="AZ34" s="810"/>
      <c r="BA34" s="810"/>
      <c r="BB34" s="810"/>
      <c r="BC34" s="810"/>
      <c r="BD34" s="810"/>
      <c r="BE34" s="810"/>
      <c r="BF34" s="810"/>
      <c r="BG34" s="810"/>
      <c r="BH34" s="810"/>
      <c r="BI34" s="810"/>
      <c r="BJ34" s="810"/>
      <c r="BK34" s="810"/>
      <c r="BL34" s="810"/>
      <c r="BM34" s="810"/>
      <c r="BN34" s="810"/>
      <c r="BO34" s="810"/>
      <c r="BP34" s="810"/>
      <c r="BQ34" s="810"/>
      <c r="BR34" s="810"/>
      <c r="BS34" s="810"/>
      <c r="BT34" s="810"/>
      <c r="BU34" s="810"/>
      <c r="BV34" s="810"/>
      <c r="BW34" s="810"/>
      <c r="BX34" s="810"/>
      <c r="BY34" s="810"/>
      <c r="BZ34" s="810"/>
      <c r="CA34" s="810"/>
      <c r="CB34" s="810"/>
      <c r="CC34" s="810"/>
      <c r="CD34" s="810"/>
      <c r="CE34" s="810"/>
    </row>
    <row r="35" spans="1:83" ht="7.5" customHeight="1">
      <c r="A35" s="814"/>
      <c r="B35" s="815"/>
      <c r="C35" s="816"/>
      <c r="D35" s="814"/>
      <c r="E35" s="815"/>
      <c r="F35" s="816"/>
      <c r="G35" s="478"/>
      <c r="H35" s="820"/>
      <c r="I35" s="820"/>
      <c r="J35" s="820"/>
      <c r="K35" s="810"/>
      <c r="L35" s="810"/>
      <c r="M35" s="810"/>
      <c r="N35" s="810"/>
      <c r="O35" s="810"/>
      <c r="P35" s="810"/>
      <c r="Q35" s="810"/>
      <c r="R35" s="810"/>
      <c r="S35" s="810"/>
      <c r="T35" s="810"/>
      <c r="U35" s="810"/>
      <c r="V35" s="810"/>
      <c r="W35" s="810"/>
      <c r="X35" s="810"/>
      <c r="Y35" s="810"/>
      <c r="Z35" s="810"/>
      <c r="AA35" s="810"/>
      <c r="AB35" s="810"/>
      <c r="AC35" s="810"/>
      <c r="AD35" s="810"/>
      <c r="AE35" s="810"/>
      <c r="AF35" s="810"/>
      <c r="AG35" s="810"/>
      <c r="AH35" s="810"/>
      <c r="AI35" s="810"/>
      <c r="AJ35" s="810"/>
      <c r="AK35" s="810"/>
      <c r="AL35" s="810"/>
      <c r="AM35" s="810"/>
      <c r="AN35" s="810"/>
      <c r="AO35" s="810"/>
      <c r="AP35" s="810"/>
      <c r="AQ35" s="810"/>
      <c r="AR35" s="810"/>
      <c r="AS35" s="810"/>
      <c r="AT35" s="810"/>
      <c r="AU35" s="810"/>
      <c r="AV35" s="810"/>
      <c r="AW35" s="810"/>
      <c r="AX35" s="810"/>
      <c r="AY35" s="810"/>
      <c r="AZ35" s="810"/>
      <c r="BA35" s="810"/>
      <c r="BB35" s="810"/>
      <c r="BC35" s="810"/>
      <c r="BD35" s="810"/>
      <c r="BE35" s="810"/>
      <c r="BF35" s="810"/>
      <c r="BG35" s="810"/>
      <c r="BH35" s="810"/>
      <c r="BI35" s="810"/>
      <c r="BJ35" s="810"/>
      <c r="BK35" s="810"/>
      <c r="BL35" s="810"/>
      <c r="BM35" s="810"/>
      <c r="BN35" s="810"/>
      <c r="BO35" s="810"/>
      <c r="BP35" s="810"/>
      <c r="BQ35" s="810"/>
      <c r="BR35" s="810"/>
      <c r="BS35" s="810"/>
      <c r="BT35" s="810"/>
      <c r="BU35" s="810"/>
      <c r="BV35" s="810"/>
      <c r="BW35" s="810"/>
      <c r="BX35" s="810"/>
      <c r="BY35" s="810"/>
      <c r="BZ35" s="810"/>
      <c r="CA35" s="810"/>
      <c r="CB35" s="810"/>
      <c r="CC35" s="810"/>
      <c r="CD35" s="810"/>
      <c r="CE35" s="810"/>
    </row>
    <row r="36" spans="1:83" ht="7.5" customHeight="1" thickBot="1">
      <c r="A36" s="817"/>
      <c r="B36" s="818"/>
      <c r="C36" s="819"/>
      <c r="D36" s="817"/>
      <c r="E36" s="818"/>
      <c r="F36" s="819"/>
      <c r="G36" s="478"/>
      <c r="H36" s="820"/>
      <c r="I36" s="820"/>
      <c r="J36" s="820"/>
      <c r="K36" s="810"/>
      <c r="L36" s="810"/>
      <c r="M36" s="810"/>
      <c r="N36" s="810"/>
      <c r="O36" s="810"/>
      <c r="P36" s="810"/>
      <c r="Q36" s="810"/>
      <c r="R36" s="810"/>
      <c r="S36" s="810"/>
      <c r="T36" s="810"/>
      <c r="U36" s="810"/>
      <c r="V36" s="810"/>
      <c r="W36" s="810"/>
      <c r="X36" s="810"/>
      <c r="Y36" s="810"/>
      <c r="Z36" s="810"/>
      <c r="AA36" s="810"/>
      <c r="AB36" s="810"/>
      <c r="AC36" s="810"/>
      <c r="AD36" s="810"/>
      <c r="AE36" s="810"/>
      <c r="AF36" s="810"/>
      <c r="AG36" s="810"/>
      <c r="AH36" s="810"/>
      <c r="AI36" s="810"/>
      <c r="AJ36" s="810"/>
      <c r="AK36" s="810"/>
      <c r="AL36" s="810"/>
      <c r="AM36" s="810"/>
      <c r="AN36" s="810"/>
      <c r="AO36" s="810"/>
      <c r="AP36" s="810"/>
      <c r="AQ36" s="810"/>
      <c r="AR36" s="810"/>
      <c r="AS36" s="810"/>
      <c r="AT36" s="810"/>
      <c r="AU36" s="810"/>
      <c r="AV36" s="810"/>
      <c r="AW36" s="810"/>
      <c r="AX36" s="810"/>
      <c r="AY36" s="810"/>
      <c r="AZ36" s="810"/>
      <c r="BA36" s="810"/>
      <c r="BB36" s="810"/>
      <c r="BC36" s="810"/>
      <c r="BD36" s="810"/>
      <c r="BE36" s="810"/>
      <c r="BF36" s="810"/>
      <c r="BG36" s="810"/>
      <c r="BH36" s="810"/>
      <c r="BI36" s="810"/>
      <c r="BJ36" s="810"/>
      <c r="BK36" s="810"/>
      <c r="BL36" s="810"/>
      <c r="BM36" s="810"/>
      <c r="BN36" s="810"/>
      <c r="BO36" s="810"/>
      <c r="BP36" s="810"/>
      <c r="BQ36" s="810"/>
      <c r="BR36" s="810"/>
      <c r="BS36" s="810"/>
      <c r="BT36" s="810"/>
      <c r="BU36" s="810"/>
      <c r="BV36" s="810"/>
      <c r="BW36" s="810"/>
      <c r="BX36" s="810"/>
      <c r="BY36" s="810"/>
      <c r="BZ36" s="810"/>
      <c r="CA36" s="810"/>
      <c r="CB36" s="810"/>
      <c r="CC36" s="810"/>
      <c r="CD36" s="810"/>
      <c r="CE36" s="810"/>
    </row>
    <row r="37" spans="1:83" ht="7.5" customHeight="1">
      <c r="A37" s="811"/>
      <c r="B37" s="812"/>
      <c r="C37" s="813"/>
      <c r="D37" s="811"/>
      <c r="E37" s="812"/>
      <c r="F37" s="813"/>
      <c r="G37" s="478"/>
      <c r="H37" s="820" t="s">
        <v>882</v>
      </c>
      <c r="I37" s="820"/>
      <c r="J37" s="820"/>
      <c r="K37" s="810" t="s">
        <v>1033</v>
      </c>
      <c r="L37" s="810"/>
      <c r="M37" s="810"/>
      <c r="N37" s="810"/>
      <c r="O37" s="810"/>
      <c r="P37" s="810"/>
      <c r="Q37" s="810"/>
      <c r="R37" s="810"/>
      <c r="S37" s="810"/>
      <c r="T37" s="810"/>
      <c r="U37" s="810"/>
      <c r="V37" s="810"/>
      <c r="W37" s="810"/>
      <c r="X37" s="810"/>
      <c r="Y37" s="810"/>
      <c r="Z37" s="810"/>
      <c r="AA37" s="810"/>
      <c r="AB37" s="810"/>
      <c r="AC37" s="810"/>
      <c r="AD37" s="810"/>
      <c r="AE37" s="810"/>
      <c r="AF37" s="810"/>
      <c r="AG37" s="810"/>
      <c r="AH37" s="810"/>
      <c r="AI37" s="810"/>
      <c r="AJ37" s="810"/>
      <c r="AK37" s="810"/>
      <c r="AL37" s="810"/>
      <c r="AM37" s="810"/>
      <c r="AN37" s="810"/>
      <c r="AO37" s="810"/>
      <c r="AP37" s="810"/>
      <c r="AQ37" s="810"/>
      <c r="AR37" s="810"/>
      <c r="AS37" s="810"/>
      <c r="AT37" s="810"/>
      <c r="AU37" s="810"/>
      <c r="AV37" s="810"/>
      <c r="AW37" s="810"/>
      <c r="AX37" s="810"/>
      <c r="AY37" s="810"/>
      <c r="AZ37" s="810"/>
      <c r="BA37" s="810"/>
      <c r="BB37" s="810"/>
      <c r="BC37" s="810"/>
      <c r="BD37" s="810"/>
      <c r="BE37" s="810"/>
      <c r="BF37" s="810"/>
      <c r="BG37" s="810"/>
      <c r="BH37" s="810"/>
      <c r="BI37" s="810"/>
      <c r="BJ37" s="810"/>
      <c r="BK37" s="810"/>
      <c r="BL37" s="810"/>
      <c r="BM37" s="810"/>
      <c r="BN37" s="810"/>
      <c r="BO37" s="810"/>
      <c r="BP37" s="810"/>
      <c r="BQ37" s="810"/>
      <c r="BR37" s="810"/>
      <c r="BS37" s="810"/>
      <c r="BT37" s="810"/>
      <c r="BU37" s="810"/>
      <c r="BV37" s="810"/>
      <c r="BW37" s="810"/>
      <c r="BX37" s="810"/>
      <c r="BY37" s="810"/>
      <c r="BZ37" s="810"/>
      <c r="CA37" s="810"/>
      <c r="CB37" s="810"/>
      <c r="CC37" s="810"/>
      <c r="CD37" s="810"/>
      <c r="CE37" s="810"/>
    </row>
    <row r="38" spans="1:83" ht="7.5" customHeight="1">
      <c r="A38" s="814"/>
      <c r="B38" s="815"/>
      <c r="C38" s="816"/>
      <c r="D38" s="814"/>
      <c r="E38" s="815"/>
      <c r="F38" s="816"/>
      <c r="G38" s="478"/>
      <c r="H38" s="820"/>
      <c r="I38" s="820"/>
      <c r="J38" s="82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810"/>
      <c r="AM38" s="810"/>
      <c r="AN38" s="810"/>
      <c r="AO38" s="810"/>
      <c r="AP38" s="810"/>
      <c r="AQ38" s="810"/>
      <c r="AR38" s="810"/>
      <c r="AS38" s="810"/>
      <c r="AT38" s="810"/>
      <c r="AU38" s="810"/>
      <c r="AV38" s="810"/>
      <c r="AW38" s="810"/>
      <c r="AX38" s="810"/>
      <c r="AY38" s="810"/>
      <c r="AZ38" s="810"/>
      <c r="BA38" s="810"/>
      <c r="BB38" s="810"/>
      <c r="BC38" s="810"/>
      <c r="BD38" s="810"/>
      <c r="BE38" s="810"/>
      <c r="BF38" s="810"/>
      <c r="BG38" s="810"/>
      <c r="BH38" s="810"/>
      <c r="BI38" s="810"/>
      <c r="BJ38" s="810"/>
      <c r="BK38" s="810"/>
      <c r="BL38" s="810"/>
      <c r="BM38" s="810"/>
      <c r="BN38" s="810"/>
      <c r="BO38" s="810"/>
      <c r="BP38" s="810"/>
      <c r="BQ38" s="810"/>
      <c r="BR38" s="810"/>
      <c r="BS38" s="810"/>
      <c r="BT38" s="810"/>
      <c r="BU38" s="810"/>
      <c r="BV38" s="810"/>
      <c r="BW38" s="810"/>
      <c r="BX38" s="810"/>
      <c r="BY38" s="810"/>
      <c r="BZ38" s="810"/>
      <c r="CA38" s="810"/>
      <c r="CB38" s="810"/>
      <c r="CC38" s="810"/>
      <c r="CD38" s="810"/>
      <c r="CE38" s="810"/>
    </row>
    <row r="39" spans="1:83" ht="7.5" customHeight="1" thickBot="1">
      <c r="A39" s="817"/>
      <c r="B39" s="818"/>
      <c r="C39" s="819"/>
      <c r="D39" s="817"/>
      <c r="E39" s="818"/>
      <c r="F39" s="819"/>
      <c r="G39" s="478"/>
      <c r="H39" s="820"/>
      <c r="I39" s="820"/>
      <c r="J39" s="820"/>
      <c r="K39" s="810"/>
      <c r="L39" s="810"/>
      <c r="M39" s="810"/>
      <c r="N39" s="810"/>
      <c r="O39" s="810"/>
      <c r="P39" s="810"/>
      <c r="Q39" s="810"/>
      <c r="R39" s="810"/>
      <c r="S39" s="810"/>
      <c r="T39" s="810"/>
      <c r="U39" s="810"/>
      <c r="V39" s="810"/>
      <c r="W39" s="810"/>
      <c r="X39" s="810"/>
      <c r="Y39" s="810"/>
      <c r="Z39" s="810"/>
      <c r="AA39" s="810"/>
      <c r="AB39" s="810"/>
      <c r="AC39" s="810"/>
      <c r="AD39" s="810"/>
      <c r="AE39" s="810"/>
      <c r="AF39" s="810"/>
      <c r="AG39" s="810"/>
      <c r="AH39" s="810"/>
      <c r="AI39" s="810"/>
      <c r="AJ39" s="810"/>
      <c r="AK39" s="810"/>
      <c r="AL39" s="810"/>
      <c r="AM39" s="810"/>
      <c r="AN39" s="810"/>
      <c r="AO39" s="810"/>
      <c r="AP39" s="810"/>
      <c r="AQ39" s="810"/>
      <c r="AR39" s="810"/>
      <c r="AS39" s="810"/>
      <c r="AT39" s="810"/>
      <c r="AU39" s="810"/>
      <c r="AV39" s="810"/>
      <c r="AW39" s="810"/>
      <c r="AX39" s="810"/>
      <c r="AY39" s="810"/>
      <c r="AZ39" s="810"/>
      <c r="BA39" s="810"/>
      <c r="BB39" s="810"/>
      <c r="BC39" s="810"/>
      <c r="BD39" s="810"/>
      <c r="BE39" s="810"/>
      <c r="BF39" s="810"/>
      <c r="BG39" s="810"/>
      <c r="BH39" s="810"/>
      <c r="BI39" s="810"/>
      <c r="BJ39" s="810"/>
      <c r="BK39" s="810"/>
      <c r="BL39" s="810"/>
      <c r="BM39" s="810"/>
      <c r="BN39" s="810"/>
      <c r="BO39" s="810"/>
      <c r="BP39" s="810"/>
      <c r="BQ39" s="810"/>
      <c r="BR39" s="810"/>
      <c r="BS39" s="810"/>
      <c r="BT39" s="810"/>
      <c r="BU39" s="810"/>
      <c r="BV39" s="810"/>
      <c r="BW39" s="810"/>
      <c r="BX39" s="810"/>
      <c r="BY39" s="810"/>
      <c r="BZ39" s="810"/>
      <c r="CA39" s="810"/>
      <c r="CB39" s="810"/>
      <c r="CC39" s="810"/>
      <c r="CD39" s="810"/>
      <c r="CE39" s="810"/>
    </row>
    <row r="40" spans="1:83" ht="7.5" customHeight="1">
      <c r="A40" s="811"/>
      <c r="B40" s="812"/>
      <c r="C40" s="813"/>
      <c r="D40" s="811"/>
      <c r="E40" s="812"/>
      <c r="F40" s="813"/>
      <c r="G40" s="478"/>
      <c r="H40" s="820" t="s">
        <v>883</v>
      </c>
      <c r="I40" s="820"/>
      <c r="J40" s="820"/>
      <c r="K40" s="810" t="s">
        <v>884</v>
      </c>
      <c r="L40" s="810"/>
      <c r="M40" s="810"/>
      <c r="N40" s="810"/>
      <c r="O40" s="810"/>
      <c r="P40" s="810"/>
      <c r="Q40" s="810"/>
      <c r="R40" s="810"/>
      <c r="S40" s="810"/>
      <c r="T40" s="810"/>
      <c r="U40" s="810"/>
      <c r="V40" s="810"/>
      <c r="W40" s="810"/>
      <c r="X40" s="810"/>
      <c r="Y40" s="810"/>
      <c r="Z40" s="810"/>
      <c r="AA40" s="810"/>
      <c r="AB40" s="810"/>
      <c r="AC40" s="810"/>
      <c r="AD40" s="810"/>
      <c r="AE40" s="810"/>
      <c r="AF40" s="810"/>
      <c r="AG40" s="810"/>
      <c r="AH40" s="810"/>
      <c r="AI40" s="810"/>
      <c r="AJ40" s="810"/>
      <c r="AK40" s="810"/>
      <c r="AL40" s="810"/>
      <c r="AM40" s="810"/>
      <c r="AN40" s="810"/>
      <c r="AO40" s="810"/>
      <c r="AP40" s="810"/>
      <c r="AQ40" s="810"/>
      <c r="AR40" s="810"/>
      <c r="AS40" s="810"/>
      <c r="AT40" s="810"/>
      <c r="AU40" s="810"/>
      <c r="AV40" s="810"/>
      <c r="AW40" s="810"/>
      <c r="AX40" s="810"/>
      <c r="AY40" s="810"/>
      <c r="AZ40" s="810"/>
      <c r="BA40" s="810"/>
      <c r="BB40" s="810"/>
      <c r="BC40" s="810"/>
      <c r="BD40" s="810"/>
      <c r="BE40" s="810"/>
      <c r="BF40" s="810"/>
      <c r="BG40" s="810"/>
      <c r="BH40" s="810"/>
      <c r="BI40" s="810"/>
      <c r="BJ40" s="810"/>
      <c r="BK40" s="810"/>
      <c r="BL40" s="810"/>
      <c r="BM40" s="810"/>
      <c r="BN40" s="810"/>
      <c r="BO40" s="810"/>
      <c r="BP40" s="810"/>
      <c r="BQ40" s="810"/>
      <c r="BR40" s="810"/>
      <c r="BS40" s="810"/>
      <c r="BT40" s="810"/>
      <c r="BU40" s="810"/>
      <c r="BV40" s="810"/>
      <c r="BW40" s="810"/>
      <c r="BX40" s="810"/>
      <c r="BY40" s="810"/>
      <c r="BZ40" s="810"/>
      <c r="CA40" s="810"/>
      <c r="CB40" s="810"/>
      <c r="CC40" s="810"/>
      <c r="CD40" s="810"/>
      <c r="CE40" s="810"/>
    </row>
    <row r="41" spans="1:83" ht="7.5" customHeight="1">
      <c r="A41" s="814"/>
      <c r="B41" s="815"/>
      <c r="C41" s="816"/>
      <c r="D41" s="814"/>
      <c r="E41" s="815"/>
      <c r="F41" s="816"/>
      <c r="G41" s="478"/>
      <c r="H41" s="820"/>
      <c r="I41" s="820"/>
      <c r="J41" s="820"/>
      <c r="K41" s="810"/>
      <c r="L41" s="810"/>
      <c r="M41" s="810"/>
      <c r="N41" s="810"/>
      <c r="O41" s="810"/>
      <c r="P41" s="810"/>
      <c r="Q41" s="810"/>
      <c r="R41" s="810"/>
      <c r="S41" s="810"/>
      <c r="T41" s="810"/>
      <c r="U41" s="810"/>
      <c r="V41" s="810"/>
      <c r="W41" s="810"/>
      <c r="X41" s="810"/>
      <c r="Y41" s="810"/>
      <c r="Z41" s="810"/>
      <c r="AA41" s="810"/>
      <c r="AB41" s="810"/>
      <c r="AC41" s="810"/>
      <c r="AD41" s="810"/>
      <c r="AE41" s="810"/>
      <c r="AF41" s="810"/>
      <c r="AG41" s="810"/>
      <c r="AH41" s="810"/>
      <c r="AI41" s="810"/>
      <c r="AJ41" s="810"/>
      <c r="AK41" s="810"/>
      <c r="AL41" s="810"/>
      <c r="AM41" s="810"/>
      <c r="AN41" s="810"/>
      <c r="AO41" s="810"/>
      <c r="AP41" s="810"/>
      <c r="AQ41" s="810"/>
      <c r="AR41" s="810"/>
      <c r="AS41" s="810"/>
      <c r="AT41" s="810"/>
      <c r="AU41" s="810"/>
      <c r="AV41" s="810"/>
      <c r="AW41" s="810"/>
      <c r="AX41" s="810"/>
      <c r="AY41" s="810"/>
      <c r="AZ41" s="810"/>
      <c r="BA41" s="810"/>
      <c r="BB41" s="810"/>
      <c r="BC41" s="810"/>
      <c r="BD41" s="810"/>
      <c r="BE41" s="810"/>
      <c r="BF41" s="810"/>
      <c r="BG41" s="810"/>
      <c r="BH41" s="810"/>
      <c r="BI41" s="810"/>
      <c r="BJ41" s="810"/>
      <c r="BK41" s="810"/>
      <c r="BL41" s="810"/>
      <c r="BM41" s="810"/>
      <c r="BN41" s="810"/>
      <c r="BO41" s="810"/>
      <c r="BP41" s="810"/>
      <c r="BQ41" s="810"/>
      <c r="BR41" s="810"/>
      <c r="BS41" s="810"/>
      <c r="BT41" s="810"/>
      <c r="BU41" s="810"/>
      <c r="BV41" s="810"/>
      <c r="BW41" s="810"/>
      <c r="BX41" s="810"/>
      <c r="BY41" s="810"/>
      <c r="BZ41" s="810"/>
      <c r="CA41" s="810"/>
      <c r="CB41" s="810"/>
      <c r="CC41" s="810"/>
      <c r="CD41" s="810"/>
      <c r="CE41" s="810"/>
    </row>
    <row r="42" spans="1:83" ht="7.5" customHeight="1" thickBot="1">
      <c r="A42" s="817"/>
      <c r="B42" s="818"/>
      <c r="C42" s="819"/>
      <c r="D42" s="817"/>
      <c r="E42" s="818"/>
      <c r="F42" s="819"/>
      <c r="G42" s="478"/>
      <c r="H42" s="820"/>
      <c r="I42" s="820"/>
      <c r="J42" s="820"/>
      <c r="K42" s="810"/>
      <c r="L42" s="810"/>
      <c r="M42" s="810"/>
      <c r="N42" s="810"/>
      <c r="O42" s="810"/>
      <c r="P42" s="810"/>
      <c r="Q42" s="810"/>
      <c r="R42" s="810"/>
      <c r="S42" s="810"/>
      <c r="T42" s="810"/>
      <c r="U42" s="810"/>
      <c r="V42" s="810"/>
      <c r="W42" s="810"/>
      <c r="X42" s="810"/>
      <c r="Y42" s="810"/>
      <c r="Z42" s="810"/>
      <c r="AA42" s="810"/>
      <c r="AB42" s="810"/>
      <c r="AC42" s="810"/>
      <c r="AD42" s="810"/>
      <c r="AE42" s="810"/>
      <c r="AF42" s="810"/>
      <c r="AG42" s="810"/>
      <c r="AH42" s="810"/>
      <c r="AI42" s="810"/>
      <c r="AJ42" s="810"/>
      <c r="AK42" s="810"/>
      <c r="AL42" s="810"/>
      <c r="AM42" s="810"/>
      <c r="AN42" s="810"/>
      <c r="AO42" s="810"/>
      <c r="AP42" s="810"/>
      <c r="AQ42" s="810"/>
      <c r="AR42" s="810"/>
      <c r="AS42" s="810"/>
      <c r="AT42" s="810"/>
      <c r="AU42" s="810"/>
      <c r="AV42" s="810"/>
      <c r="AW42" s="810"/>
      <c r="AX42" s="810"/>
      <c r="AY42" s="810"/>
      <c r="AZ42" s="810"/>
      <c r="BA42" s="810"/>
      <c r="BB42" s="810"/>
      <c r="BC42" s="810"/>
      <c r="BD42" s="810"/>
      <c r="BE42" s="810"/>
      <c r="BF42" s="810"/>
      <c r="BG42" s="810"/>
      <c r="BH42" s="810"/>
      <c r="BI42" s="810"/>
      <c r="BJ42" s="810"/>
      <c r="BK42" s="810"/>
      <c r="BL42" s="810"/>
      <c r="BM42" s="810"/>
      <c r="BN42" s="810"/>
      <c r="BO42" s="810"/>
      <c r="BP42" s="810"/>
      <c r="BQ42" s="810"/>
      <c r="BR42" s="810"/>
      <c r="BS42" s="810"/>
      <c r="BT42" s="810"/>
      <c r="BU42" s="810"/>
      <c r="BV42" s="810"/>
      <c r="BW42" s="810"/>
      <c r="BX42" s="810"/>
      <c r="BY42" s="810"/>
      <c r="BZ42" s="810"/>
      <c r="CA42" s="810"/>
      <c r="CB42" s="810"/>
      <c r="CC42" s="810"/>
      <c r="CD42" s="810"/>
      <c r="CE42" s="810"/>
    </row>
    <row r="43" spans="1:83" ht="7.5" customHeight="1">
      <c r="A43" s="811"/>
      <c r="B43" s="812"/>
      <c r="C43" s="813"/>
      <c r="D43" s="811"/>
      <c r="E43" s="812"/>
      <c r="F43" s="813"/>
      <c r="G43" s="478"/>
      <c r="H43" s="820" t="s">
        <v>885</v>
      </c>
      <c r="I43" s="820"/>
      <c r="J43" s="820"/>
      <c r="K43" s="810" t="s">
        <v>1601</v>
      </c>
      <c r="L43" s="810"/>
      <c r="M43" s="810"/>
      <c r="N43" s="810"/>
      <c r="O43" s="810"/>
      <c r="P43" s="810"/>
      <c r="Q43" s="810"/>
      <c r="R43" s="810"/>
      <c r="S43" s="810"/>
      <c r="T43" s="810"/>
      <c r="U43" s="810"/>
      <c r="V43" s="810"/>
      <c r="W43" s="810"/>
      <c r="X43" s="810"/>
      <c r="Y43" s="810"/>
      <c r="Z43" s="810"/>
      <c r="AA43" s="810"/>
      <c r="AB43" s="810"/>
      <c r="AC43" s="810"/>
      <c r="AD43" s="810"/>
      <c r="AE43" s="810"/>
      <c r="AF43" s="810"/>
      <c r="AG43" s="810"/>
      <c r="AH43" s="810"/>
      <c r="AI43" s="810"/>
      <c r="AJ43" s="810"/>
      <c r="AK43" s="810"/>
      <c r="AL43" s="810"/>
      <c r="AM43" s="810"/>
      <c r="AN43" s="810"/>
      <c r="AO43" s="810"/>
      <c r="AP43" s="810"/>
      <c r="AQ43" s="810"/>
      <c r="AR43" s="810"/>
      <c r="AS43" s="810"/>
      <c r="AT43" s="810"/>
      <c r="AU43" s="810"/>
      <c r="AV43" s="810"/>
      <c r="AW43" s="810"/>
      <c r="AX43" s="810"/>
      <c r="AY43" s="810"/>
      <c r="AZ43" s="810"/>
      <c r="BA43" s="810"/>
      <c r="BB43" s="810"/>
      <c r="BC43" s="810"/>
      <c r="BD43" s="810"/>
      <c r="BE43" s="810"/>
      <c r="BF43" s="810"/>
      <c r="BG43" s="810"/>
      <c r="BH43" s="810"/>
      <c r="BI43" s="810"/>
      <c r="BJ43" s="810"/>
      <c r="BK43" s="810"/>
      <c r="BL43" s="810"/>
      <c r="BM43" s="810"/>
      <c r="BN43" s="810"/>
      <c r="BO43" s="810"/>
      <c r="BP43" s="810"/>
      <c r="BQ43" s="810"/>
      <c r="BR43" s="810"/>
      <c r="BS43" s="810"/>
      <c r="BT43" s="810"/>
      <c r="BU43" s="810"/>
      <c r="BV43" s="810"/>
      <c r="BW43" s="810"/>
      <c r="BX43" s="810"/>
      <c r="BY43" s="810"/>
      <c r="BZ43" s="810"/>
      <c r="CA43" s="810"/>
      <c r="CB43" s="810"/>
      <c r="CC43" s="810"/>
      <c r="CD43" s="810"/>
      <c r="CE43" s="810"/>
    </row>
    <row r="44" spans="1:83" ht="7.5" customHeight="1">
      <c r="A44" s="814"/>
      <c r="B44" s="815"/>
      <c r="C44" s="816"/>
      <c r="D44" s="814"/>
      <c r="E44" s="815"/>
      <c r="F44" s="816"/>
      <c r="G44" s="478"/>
      <c r="H44" s="820"/>
      <c r="I44" s="820"/>
      <c r="J44" s="820"/>
      <c r="K44" s="810"/>
      <c r="L44" s="810"/>
      <c r="M44" s="810"/>
      <c r="N44" s="810"/>
      <c r="O44" s="810"/>
      <c r="P44" s="810"/>
      <c r="Q44" s="810"/>
      <c r="R44" s="810"/>
      <c r="S44" s="810"/>
      <c r="T44" s="810"/>
      <c r="U44" s="810"/>
      <c r="V44" s="810"/>
      <c r="W44" s="810"/>
      <c r="X44" s="810"/>
      <c r="Y44" s="810"/>
      <c r="Z44" s="810"/>
      <c r="AA44" s="810"/>
      <c r="AB44" s="810"/>
      <c r="AC44" s="810"/>
      <c r="AD44" s="810"/>
      <c r="AE44" s="810"/>
      <c r="AF44" s="810"/>
      <c r="AG44" s="810"/>
      <c r="AH44" s="810"/>
      <c r="AI44" s="810"/>
      <c r="AJ44" s="810"/>
      <c r="AK44" s="810"/>
      <c r="AL44" s="810"/>
      <c r="AM44" s="810"/>
      <c r="AN44" s="810"/>
      <c r="AO44" s="810"/>
      <c r="AP44" s="810"/>
      <c r="AQ44" s="810"/>
      <c r="AR44" s="810"/>
      <c r="AS44" s="810"/>
      <c r="AT44" s="810"/>
      <c r="AU44" s="810"/>
      <c r="AV44" s="810"/>
      <c r="AW44" s="810"/>
      <c r="AX44" s="810"/>
      <c r="AY44" s="810"/>
      <c r="AZ44" s="810"/>
      <c r="BA44" s="810"/>
      <c r="BB44" s="810"/>
      <c r="BC44" s="810"/>
      <c r="BD44" s="810"/>
      <c r="BE44" s="810"/>
      <c r="BF44" s="810"/>
      <c r="BG44" s="810"/>
      <c r="BH44" s="810"/>
      <c r="BI44" s="810"/>
      <c r="BJ44" s="810"/>
      <c r="BK44" s="810"/>
      <c r="BL44" s="810"/>
      <c r="BM44" s="810"/>
      <c r="BN44" s="810"/>
      <c r="BO44" s="810"/>
      <c r="BP44" s="810"/>
      <c r="BQ44" s="810"/>
      <c r="BR44" s="810"/>
      <c r="BS44" s="810"/>
      <c r="BT44" s="810"/>
      <c r="BU44" s="810"/>
      <c r="BV44" s="810"/>
      <c r="BW44" s="810"/>
      <c r="BX44" s="810"/>
      <c r="BY44" s="810"/>
      <c r="BZ44" s="810"/>
      <c r="CA44" s="810"/>
      <c r="CB44" s="810"/>
      <c r="CC44" s="810"/>
      <c r="CD44" s="810"/>
      <c r="CE44" s="810"/>
    </row>
    <row r="45" spans="1:83" ht="7.5" customHeight="1" thickBot="1">
      <c r="A45" s="817"/>
      <c r="B45" s="818"/>
      <c r="C45" s="819"/>
      <c r="D45" s="817"/>
      <c r="E45" s="818"/>
      <c r="F45" s="819"/>
      <c r="G45" s="478"/>
      <c r="H45" s="820"/>
      <c r="I45" s="820"/>
      <c r="J45" s="820"/>
      <c r="K45" s="810"/>
      <c r="L45" s="810"/>
      <c r="M45" s="810"/>
      <c r="N45" s="810"/>
      <c r="O45" s="810"/>
      <c r="P45" s="810"/>
      <c r="Q45" s="810"/>
      <c r="R45" s="810"/>
      <c r="S45" s="810"/>
      <c r="T45" s="810"/>
      <c r="U45" s="810"/>
      <c r="V45" s="810"/>
      <c r="W45" s="810"/>
      <c r="X45" s="810"/>
      <c r="Y45" s="810"/>
      <c r="Z45" s="810"/>
      <c r="AA45" s="810"/>
      <c r="AB45" s="810"/>
      <c r="AC45" s="810"/>
      <c r="AD45" s="810"/>
      <c r="AE45" s="810"/>
      <c r="AF45" s="810"/>
      <c r="AG45" s="810"/>
      <c r="AH45" s="810"/>
      <c r="AI45" s="810"/>
      <c r="AJ45" s="810"/>
      <c r="AK45" s="810"/>
      <c r="AL45" s="810"/>
      <c r="AM45" s="810"/>
      <c r="AN45" s="810"/>
      <c r="AO45" s="810"/>
      <c r="AP45" s="810"/>
      <c r="AQ45" s="810"/>
      <c r="AR45" s="810"/>
      <c r="AS45" s="810"/>
      <c r="AT45" s="810"/>
      <c r="AU45" s="810"/>
      <c r="AV45" s="810"/>
      <c r="AW45" s="810"/>
      <c r="AX45" s="810"/>
      <c r="AY45" s="810"/>
      <c r="AZ45" s="810"/>
      <c r="BA45" s="810"/>
      <c r="BB45" s="810"/>
      <c r="BC45" s="810"/>
      <c r="BD45" s="810"/>
      <c r="BE45" s="810"/>
      <c r="BF45" s="810"/>
      <c r="BG45" s="810"/>
      <c r="BH45" s="810"/>
      <c r="BI45" s="810"/>
      <c r="BJ45" s="810"/>
      <c r="BK45" s="810"/>
      <c r="BL45" s="810"/>
      <c r="BM45" s="810"/>
      <c r="BN45" s="810"/>
      <c r="BO45" s="810"/>
      <c r="BP45" s="810"/>
      <c r="BQ45" s="810"/>
      <c r="BR45" s="810"/>
      <c r="BS45" s="810"/>
      <c r="BT45" s="810"/>
      <c r="BU45" s="810"/>
      <c r="BV45" s="810"/>
      <c r="BW45" s="810"/>
      <c r="BX45" s="810"/>
      <c r="BY45" s="810"/>
      <c r="BZ45" s="810"/>
      <c r="CA45" s="810"/>
      <c r="CB45" s="810"/>
      <c r="CC45" s="810"/>
      <c r="CD45" s="810"/>
      <c r="CE45" s="810"/>
    </row>
    <row r="46" spans="1:83" ht="7.5" customHeight="1">
      <c r="A46" s="811"/>
      <c r="B46" s="812"/>
      <c r="C46" s="813"/>
      <c r="D46" s="811"/>
      <c r="E46" s="812"/>
      <c r="F46" s="813"/>
      <c r="G46" s="478"/>
      <c r="H46" s="820" t="s">
        <v>886</v>
      </c>
      <c r="I46" s="820"/>
      <c r="J46" s="820"/>
      <c r="K46" s="810" t="s">
        <v>1034</v>
      </c>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0"/>
      <c r="AL46" s="810"/>
      <c r="AM46" s="810"/>
      <c r="AN46" s="810"/>
      <c r="AO46" s="810"/>
      <c r="AP46" s="810"/>
      <c r="AQ46" s="810"/>
      <c r="AR46" s="810"/>
      <c r="AS46" s="810"/>
      <c r="AT46" s="810"/>
      <c r="AU46" s="810"/>
      <c r="AV46" s="810"/>
      <c r="AW46" s="810"/>
      <c r="AX46" s="810"/>
      <c r="AY46" s="810"/>
      <c r="AZ46" s="810"/>
      <c r="BA46" s="810"/>
      <c r="BB46" s="810"/>
      <c r="BC46" s="810"/>
      <c r="BD46" s="810"/>
      <c r="BE46" s="810"/>
      <c r="BF46" s="810"/>
      <c r="BG46" s="810"/>
      <c r="BH46" s="810"/>
      <c r="BI46" s="810"/>
      <c r="BJ46" s="810"/>
      <c r="BK46" s="810"/>
      <c r="BL46" s="810"/>
      <c r="BM46" s="810"/>
      <c r="BN46" s="810"/>
      <c r="BO46" s="810"/>
      <c r="BP46" s="810"/>
      <c r="BQ46" s="810"/>
      <c r="BR46" s="810"/>
      <c r="BS46" s="810"/>
      <c r="BT46" s="810"/>
      <c r="BU46" s="810"/>
      <c r="BV46" s="810"/>
      <c r="BW46" s="810"/>
      <c r="BX46" s="810"/>
      <c r="BY46" s="810"/>
      <c r="BZ46" s="810"/>
      <c r="CA46" s="810"/>
      <c r="CB46" s="810"/>
      <c r="CC46" s="810"/>
      <c r="CD46" s="810"/>
      <c r="CE46" s="810"/>
    </row>
    <row r="47" spans="1:83" ht="7.5" customHeight="1">
      <c r="A47" s="814"/>
      <c r="B47" s="815"/>
      <c r="C47" s="816"/>
      <c r="D47" s="814"/>
      <c r="E47" s="815"/>
      <c r="F47" s="816"/>
      <c r="G47" s="478"/>
      <c r="H47" s="820"/>
      <c r="I47" s="820"/>
      <c r="J47" s="820"/>
      <c r="K47" s="810"/>
      <c r="L47" s="810"/>
      <c r="M47" s="810"/>
      <c r="N47" s="810"/>
      <c r="O47" s="810"/>
      <c r="P47" s="810"/>
      <c r="Q47" s="810"/>
      <c r="R47" s="810"/>
      <c r="S47" s="810"/>
      <c r="T47" s="810"/>
      <c r="U47" s="810"/>
      <c r="V47" s="810"/>
      <c r="W47" s="810"/>
      <c r="X47" s="810"/>
      <c r="Y47" s="810"/>
      <c r="Z47" s="810"/>
      <c r="AA47" s="810"/>
      <c r="AB47" s="810"/>
      <c r="AC47" s="810"/>
      <c r="AD47" s="810"/>
      <c r="AE47" s="810"/>
      <c r="AF47" s="810"/>
      <c r="AG47" s="810"/>
      <c r="AH47" s="810"/>
      <c r="AI47" s="810"/>
      <c r="AJ47" s="810"/>
      <c r="AK47" s="810"/>
      <c r="AL47" s="810"/>
      <c r="AM47" s="810"/>
      <c r="AN47" s="810"/>
      <c r="AO47" s="810"/>
      <c r="AP47" s="810"/>
      <c r="AQ47" s="810"/>
      <c r="AR47" s="810"/>
      <c r="AS47" s="810"/>
      <c r="AT47" s="810"/>
      <c r="AU47" s="810"/>
      <c r="AV47" s="810"/>
      <c r="AW47" s="810"/>
      <c r="AX47" s="810"/>
      <c r="AY47" s="810"/>
      <c r="AZ47" s="810"/>
      <c r="BA47" s="810"/>
      <c r="BB47" s="810"/>
      <c r="BC47" s="810"/>
      <c r="BD47" s="810"/>
      <c r="BE47" s="810"/>
      <c r="BF47" s="810"/>
      <c r="BG47" s="810"/>
      <c r="BH47" s="810"/>
      <c r="BI47" s="810"/>
      <c r="BJ47" s="810"/>
      <c r="BK47" s="810"/>
      <c r="BL47" s="810"/>
      <c r="BM47" s="810"/>
      <c r="BN47" s="810"/>
      <c r="BO47" s="810"/>
      <c r="BP47" s="810"/>
      <c r="BQ47" s="810"/>
      <c r="BR47" s="810"/>
      <c r="BS47" s="810"/>
      <c r="BT47" s="810"/>
      <c r="BU47" s="810"/>
      <c r="BV47" s="810"/>
      <c r="BW47" s="810"/>
      <c r="BX47" s="810"/>
      <c r="BY47" s="810"/>
      <c r="BZ47" s="810"/>
      <c r="CA47" s="810"/>
      <c r="CB47" s="810"/>
      <c r="CC47" s="810"/>
      <c r="CD47" s="810"/>
      <c r="CE47" s="810"/>
    </row>
    <row r="48" spans="1:83" ht="7.5" customHeight="1" thickBot="1">
      <c r="A48" s="817"/>
      <c r="B48" s="818"/>
      <c r="C48" s="819"/>
      <c r="D48" s="817"/>
      <c r="E48" s="818"/>
      <c r="F48" s="819"/>
      <c r="G48" s="478"/>
      <c r="H48" s="820"/>
      <c r="I48" s="820"/>
      <c r="J48" s="820"/>
      <c r="K48" s="810"/>
      <c r="L48" s="810"/>
      <c r="M48" s="810"/>
      <c r="N48" s="810"/>
      <c r="O48" s="810"/>
      <c r="P48" s="810"/>
      <c r="Q48" s="810"/>
      <c r="R48" s="810"/>
      <c r="S48" s="810"/>
      <c r="T48" s="810"/>
      <c r="U48" s="810"/>
      <c r="V48" s="810"/>
      <c r="W48" s="810"/>
      <c r="X48" s="810"/>
      <c r="Y48" s="810"/>
      <c r="Z48" s="810"/>
      <c r="AA48" s="810"/>
      <c r="AB48" s="810"/>
      <c r="AC48" s="810"/>
      <c r="AD48" s="810"/>
      <c r="AE48" s="810"/>
      <c r="AF48" s="810"/>
      <c r="AG48" s="810"/>
      <c r="AH48" s="810"/>
      <c r="AI48" s="810"/>
      <c r="AJ48" s="810"/>
      <c r="AK48" s="810"/>
      <c r="AL48" s="810"/>
      <c r="AM48" s="810"/>
      <c r="AN48" s="810"/>
      <c r="AO48" s="810"/>
      <c r="AP48" s="810"/>
      <c r="AQ48" s="810"/>
      <c r="AR48" s="810"/>
      <c r="AS48" s="810"/>
      <c r="AT48" s="810"/>
      <c r="AU48" s="810"/>
      <c r="AV48" s="810"/>
      <c r="AW48" s="810"/>
      <c r="AX48" s="810"/>
      <c r="AY48" s="810"/>
      <c r="AZ48" s="810"/>
      <c r="BA48" s="810"/>
      <c r="BB48" s="810"/>
      <c r="BC48" s="810"/>
      <c r="BD48" s="810"/>
      <c r="BE48" s="810"/>
      <c r="BF48" s="810"/>
      <c r="BG48" s="810"/>
      <c r="BH48" s="810"/>
      <c r="BI48" s="810"/>
      <c r="BJ48" s="810"/>
      <c r="BK48" s="810"/>
      <c r="BL48" s="810"/>
      <c r="BM48" s="810"/>
      <c r="BN48" s="810"/>
      <c r="BO48" s="810"/>
      <c r="BP48" s="810"/>
      <c r="BQ48" s="810"/>
      <c r="BR48" s="810"/>
      <c r="BS48" s="810"/>
      <c r="BT48" s="810"/>
      <c r="BU48" s="810"/>
      <c r="BV48" s="810"/>
      <c r="BW48" s="810"/>
      <c r="BX48" s="810"/>
      <c r="BY48" s="810"/>
      <c r="BZ48" s="810"/>
      <c r="CA48" s="810"/>
      <c r="CB48" s="810"/>
      <c r="CC48" s="810"/>
      <c r="CD48" s="810"/>
      <c r="CE48" s="810"/>
    </row>
    <row r="49" spans="1:83" ht="7.5" customHeight="1">
      <c r="A49" s="811"/>
      <c r="B49" s="812"/>
      <c r="C49" s="813"/>
      <c r="D49" s="811"/>
      <c r="E49" s="812"/>
      <c r="F49" s="813"/>
      <c r="G49" s="478"/>
      <c r="H49" s="820" t="s">
        <v>1035</v>
      </c>
      <c r="I49" s="820"/>
      <c r="J49" s="820"/>
      <c r="K49" s="810" t="s">
        <v>1036</v>
      </c>
      <c r="L49" s="810"/>
      <c r="M49" s="810"/>
      <c r="N49" s="810"/>
      <c r="O49" s="810"/>
      <c r="P49" s="810"/>
      <c r="Q49" s="810"/>
      <c r="R49" s="810"/>
      <c r="S49" s="810"/>
      <c r="T49" s="810"/>
      <c r="U49" s="810"/>
      <c r="V49" s="810"/>
      <c r="W49" s="810"/>
      <c r="X49" s="810"/>
      <c r="Y49" s="810"/>
      <c r="Z49" s="810"/>
      <c r="AA49" s="810"/>
      <c r="AB49" s="810"/>
      <c r="AC49" s="810"/>
      <c r="AD49" s="810"/>
      <c r="AE49" s="810"/>
      <c r="AF49" s="810"/>
      <c r="AG49" s="810"/>
      <c r="AH49" s="810"/>
      <c r="AI49" s="810"/>
      <c r="AJ49" s="810"/>
      <c r="AK49" s="810"/>
      <c r="AL49" s="810"/>
      <c r="AM49" s="810"/>
      <c r="AN49" s="810"/>
      <c r="AO49" s="810"/>
      <c r="AP49" s="810"/>
      <c r="AQ49" s="810"/>
      <c r="AR49" s="810"/>
      <c r="AS49" s="810"/>
      <c r="AT49" s="810"/>
      <c r="AU49" s="810"/>
      <c r="AV49" s="810"/>
      <c r="AW49" s="810"/>
      <c r="AX49" s="810"/>
      <c r="AY49" s="810"/>
      <c r="AZ49" s="810"/>
      <c r="BA49" s="810"/>
      <c r="BB49" s="810"/>
      <c r="BC49" s="810"/>
      <c r="BD49" s="810"/>
      <c r="BE49" s="810"/>
      <c r="BF49" s="810"/>
      <c r="BG49" s="810"/>
      <c r="BH49" s="810"/>
      <c r="BI49" s="810"/>
      <c r="BJ49" s="810"/>
      <c r="BK49" s="810"/>
      <c r="BL49" s="810"/>
      <c r="BM49" s="810"/>
      <c r="BN49" s="810"/>
      <c r="BO49" s="810"/>
      <c r="BP49" s="810"/>
      <c r="BQ49" s="810"/>
      <c r="BR49" s="810"/>
      <c r="BS49" s="810"/>
      <c r="BT49" s="810"/>
      <c r="BU49" s="810"/>
      <c r="BV49" s="810"/>
      <c r="BW49" s="810"/>
      <c r="BX49" s="810"/>
      <c r="BY49" s="810"/>
      <c r="BZ49" s="810"/>
      <c r="CA49" s="810"/>
      <c r="CB49" s="810"/>
      <c r="CC49" s="810"/>
      <c r="CD49" s="810"/>
      <c r="CE49" s="810"/>
    </row>
    <row r="50" spans="1:83" ht="7.5" customHeight="1">
      <c r="A50" s="814"/>
      <c r="B50" s="815"/>
      <c r="C50" s="816"/>
      <c r="D50" s="814"/>
      <c r="E50" s="815"/>
      <c r="F50" s="816"/>
      <c r="G50" s="478"/>
      <c r="H50" s="820"/>
      <c r="I50" s="820"/>
      <c r="J50" s="820"/>
      <c r="K50" s="810"/>
      <c r="L50" s="810"/>
      <c r="M50" s="810"/>
      <c r="N50" s="810"/>
      <c r="O50" s="810"/>
      <c r="P50" s="810"/>
      <c r="Q50" s="810"/>
      <c r="R50" s="810"/>
      <c r="S50" s="810"/>
      <c r="T50" s="810"/>
      <c r="U50" s="810"/>
      <c r="V50" s="810"/>
      <c r="W50" s="810"/>
      <c r="X50" s="810"/>
      <c r="Y50" s="810"/>
      <c r="Z50" s="810"/>
      <c r="AA50" s="810"/>
      <c r="AB50" s="810"/>
      <c r="AC50" s="810"/>
      <c r="AD50" s="810"/>
      <c r="AE50" s="810"/>
      <c r="AF50" s="810"/>
      <c r="AG50" s="810"/>
      <c r="AH50" s="810"/>
      <c r="AI50" s="810"/>
      <c r="AJ50" s="810"/>
      <c r="AK50" s="810"/>
      <c r="AL50" s="810"/>
      <c r="AM50" s="810"/>
      <c r="AN50" s="810"/>
      <c r="AO50" s="810"/>
      <c r="AP50" s="810"/>
      <c r="AQ50" s="810"/>
      <c r="AR50" s="810"/>
      <c r="AS50" s="810"/>
      <c r="AT50" s="810"/>
      <c r="AU50" s="810"/>
      <c r="AV50" s="810"/>
      <c r="AW50" s="810"/>
      <c r="AX50" s="810"/>
      <c r="AY50" s="810"/>
      <c r="AZ50" s="810"/>
      <c r="BA50" s="810"/>
      <c r="BB50" s="810"/>
      <c r="BC50" s="810"/>
      <c r="BD50" s="810"/>
      <c r="BE50" s="810"/>
      <c r="BF50" s="810"/>
      <c r="BG50" s="810"/>
      <c r="BH50" s="810"/>
      <c r="BI50" s="810"/>
      <c r="BJ50" s="810"/>
      <c r="BK50" s="810"/>
      <c r="BL50" s="810"/>
      <c r="BM50" s="810"/>
      <c r="BN50" s="810"/>
      <c r="BO50" s="810"/>
      <c r="BP50" s="810"/>
      <c r="BQ50" s="810"/>
      <c r="BR50" s="810"/>
      <c r="BS50" s="810"/>
      <c r="BT50" s="810"/>
      <c r="BU50" s="810"/>
      <c r="BV50" s="810"/>
      <c r="BW50" s="810"/>
      <c r="BX50" s="810"/>
      <c r="BY50" s="810"/>
      <c r="BZ50" s="810"/>
      <c r="CA50" s="810"/>
      <c r="CB50" s="810"/>
      <c r="CC50" s="810"/>
      <c r="CD50" s="810"/>
      <c r="CE50" s="810"/>
    </row>
    <row r="51" spans="1:83" ht="7.5" customHeight="1" thickBot="1">
      <c r="A51" s="817"/>
      <c r="B51" s="818"/>
      <c r="C51" s="819"/>
      <c r="D51" s="817"/>
      <c r="E51" s="818"/>
      <c r="F51" s="819"/>
      <c r="G51" s="478"/>
      <c r="H51" s="820"/>
      <c r="I51" s="820"/>
      <c r="J51" s="820"/>
      <c r="K51" s="810"/>
      <c r="L51" s="810"/>
      <c r="M51" s="810"/>
      <c r="N51" s="810"/>
      <c r="O51" s="810"/>
      <c r="P51" s="810"/>
      <c r="Q51" s="810"/>
      <c r="R51" s="810"/>
      <c r="S51" s="810"/>
      <c r="T51" s="810"/>
      <c r="U51" s="810"/>
      <c r="V51" s="810"/>
      <c r="W51" s="810"/>
      <c r="X51" s="810"/>
      <c r="Y51" s="810"/>
      <c r="Z51" s="810"/>
      <c r="AA51" s="810"/>
      <c r="AB51" s="810"/>
      <c r="AC51" s="810"/>
      <c r="AD51" s="810"/>
      <c r="AE51" s="810"/>
      <c r="AF51" s="810"/>
      <c r="AG51" s="810"/>
      <c r="AH51" s="810"/>
      <c r="AI51" s="810"/>
      <c r="AJ51" s="810"/>
      <c r="AK51" s="810"/>
      <c r="AL51" s="810"/>
      <c r="AM51" s="810"/>
      <c r="AN51" s="810"/>
      <c r="AO51" s="810"/>
      <c r="AP51" s="810"/>
      <c r="AQ51" s="810"/>
      <c r="AR51" s="810"/>
      <c r="AS51" s="810"/>
      <c r="AT51" s="810"/>
      <c r="AU51" s="810"/>
      <c r="AV51" s="810"/>
      <c r="AW51" s="810"/>
      <c r="AX51" s="810"/>
      <c r="AY51" s="810"/>
      <c r="AZ51" s="810"/>
      <c r="BA51" s="810"/>
      <c r="BB51" s="810"/>
      <c r="BC51" s="810"/>
      <c r="BD51" s="810"/>
      <c r="BE51" s="810"/>
      <c r="BF51" s="810"/>
      <c r="BG51" s="810"/>
      <c r="BH51" s="810"/>
      <c r="BI51" s="810"/>
      <c r="BJ51" s="810"/>
      <c r="BK51" s="810"/>
      <c r="BL51" s="810"/>
      <c r="BM51" s="810"/>
      <c r="BN51" s="810"/>
      <c r="BO51" s="810"/>
      <c r="BP51" s="810"/>
      <c r="BQ51" s="810"/>
      <c r="BR51" s="810"/>
      <c r="BS51" s="810"/>
      <c r="BT51" s="810"/>
      <c r="BU51" s="810"/>
      <c r="BV51" s="810"/>
      <c r="BW51" s="810"/>
      <c r="BX51" s="810"/>
      <c r="BY51" s="810"/>
      <c r="BZ51" s="810"/>
      <c r="CA51" s="810"/>
      <c r="CB51" s="810"/>
      <c r="CC51" s="810"/>
      <c r="CD51" s="810"/>
      <c r="CE51" s="810"/>
    </row>
    <row r="52" spans="1:83" ht="7.5" customHeight="1">
      <c r="A52" s="811"/>
      <c r="B52" s="812"/>
      <c r="C52" s="813"/>
      <c r="D52" s="811"/>
      <c r="E52" s="812"/>
      <c r="F52" s="813"/>
      <c r="G52" s="478"/>
      <c r="H52" s="820" t="s">
        <v>919</v>
      </c>
      <c r="I52" s="820"/>
      <c r="J52" s="820"/>
      <c r="K52" s="810" t="s">
        <v>1038</v>
      </c>
      <c r="L52" s="810"/>
      <c r="M52" s="810"/>
      <c r="N52" s="810"/>
      <c r="O52" s="810"/>
      <c r="P52" s="810"/>
      <c r="Q52" s="810"/>
      <c r="R52" s="810"/>
      <c r="S52" s="810"/>
      <c r="T52" s="810"/>
      <c r="U52" s="810"/>
      <c r="V52" s="810"/>
      <c r="W52" s="810"/>
      <c r="X52" s="810"/>
      <c r="Y52" s="810"/>
      <c r="Z52" s="810"/>
      <c r="AA52" s="810"/>
      <c r="AB52" s="810"/>
      <c r="AC52" s="810"/>
      <c r="AD52" s="810"/>
      <c r="AE52" s="810"/>
      <c r="AF52" s="810"/>
      <c r="AG52" s="810"/>
      <c r="AH52" s="810"/>
      <c r="AI52" s="810"/>
      <c r="AJ52" s="810"/>
      <c r="AK52" s="810"/>
      <c r="AL52" s="810"/>
      <c r="AM52" s="810"/>
      <c r="AN52" s="810"/>
      <c r="AO52" s="810"/>
      <c r="AP52" s="810"/>
      <c r="AQ52" s="810"/>
      <c r="AR52" s="810"/>
      <c r="AS52" s="810"/>
      <c r="AT52" s="810"/>
      <c r="AU52" s="810"/>
      <c r="AV52" s="810"/>
      <c r="AW52" s="810"/>
      <c r="AX52" s="810"/>
      <c r="AY52" s="810"/>
      <c r="AZ52" s="810"/>
      <c r="BA52" s="810"/>
      <c r="BB52" s="810"/>
      <c r="BC52" s="810"/>
      <c r="BD52" s="810"/>
      <c r="BE52" s="810"/>
      <c r="BF52" s="810"/>
      <c r="BG52" s="810"/>
      <c r="BH52" s="810"/>
      <c r="BI52" s="810"/>
      <c r="BJ52" s="810"/>
      <c r="BK52" s="810"/>
      <c r="BL52" s="810"/>
      <c r="BM52" s="810"/>
      <c r="BN52" s="810"/>
      <c r="BO52" s="810"/>
      <c r="BP52" s="810"/>
      <c r="BQ52" s="810"/>
      <c r="BR52" s="810"/>
      <c r="BS52" s="810"/>
      <c r="BT52" s="810"/>
      <c r="BU52" s="810"/>
      <c r="BV52" s="810"/>
      <c r="BW52" s="810"/>
      <c r="BX52" s="810"/>
      <c r="BY52" s="810"/>
      <c r="BZ52" s="810"/>
      <c r="CA52" s="810"/>
      <c r="CB52" s="810"/>
      <c r="CC52" s="810"/>
      <c r="CD52" s="810"/>
      <c r="CE52" s="810"/>
    </row>
    <row r="53" spans="1:83" ht="7.5" customHeight="1">
      <c r="A53" s="814"/>
      <c r="B53" s="815"/>
      <c r="C53" s="816"/>
      <c r="D53" s="814"/>
      <c r="E53" s="815"/>
      <c r="F53" s="816"/>
      <c r="G53" s="478"/>
      <c r="H53" s="820"/>
      <c r="I53" s="820"/>
      <c r="J53" s="820"/>
      <c r="K53" s="810"/>
      <c r="L53" s="810"/>
      <c r="M53" s="810"/>
      <c r="N53" s="810"/>
      <c r="O53" s="810"/>
      <c r="P53" s="810"/>
      <c r="Q53" s="810"/>
      <c r="R53" s="810"/>
      <c r="S53" s="810"/>
      <c r="T53" s="810"/>
      <c r="U53" s="810"/>
      <c r="V53" s="810"/>
      <c r="W53" s="810"/>
      <c r="X53" s="810"/>
      <c r="Y53" s="810"/>
      <c r="Z53" s="810"/>
      <c r="AA53" s="810"/>
      <c r="AB53" s="810"/>
      <c r="AC53" s="810"/>
      <c r="AD53" s="810"/>
      <c r="AE53" s="810"/>
      <c r="AF53" s="810"/>
      <c r="AG53" s="810"/>
      <c r="AH53" s="810"/>
      <c r="AI53" s="810"/>
      <c r="AJ53" s="810"/>
      <c r="AK53" s="810"/>
      <c r="AL53" s="810"/>
      <c r="AM53" s="810"/>
      <c r="AN53" s="810"/>
      <c r="AO53" s="810"/>
      <c r="AP53" s="810"/>
      <c r="AQ53" s="810"/>
      <c r="AR53" s="810"/>
      <c r="AS53" s="810"/>
      <c r="AT53" s="810"/>
      <c r="AU53" s="810"/>
      <c r="AV53" s="810"/>
      <c r="AW53" s="810"/>
      <c r="AX53" s="810"/>
      <c r="AY53" s="810"/>
      <c r="AZ53" s="810"/>
      <c r="BA53" s="810"/>
      <c r="BB53" s="810"/>
      <c r="BC53" s="810"/>
      <c r="BD53" s="810"/>
      <c r="BE53" s="810"/>
      <c r="BF53" s="810"/>
      <c r="BG53" s="810"/>
      <c r="BH53" s="810"/>
      <c r="BI53" s="810"/>
      <c r="BJ53" s="810"/>
      <c r="BK53" s="810"/>
      <c r="BL53" s="810"/>
      <c r="BM53" s="810"/>
      <c r="BN53" s="810"/>
      <c r="BO53" s="810"/>
      <c r="BP53" s="810"/>
      <c r="BQ53" s="810"/>
      <c r="BR53" s="810"/>
      <c r="BS53" s="810"/>
      <c r="BT53" s="810"/>
      <c r="BU53" s="810"/>
      <c r="BV53" s="810"/>
      <c r="BW53" s="810"/>
      <c r="BX53" s="810"/>
      <c r="BY53" s="810"/>
      <c r="BZ53" s="810"/>
      <c r="CA53" s="810"/>
      <c r="CB53" s="810"/>
      <c r="CC53" s="810"/>
      <c r="CD53" s="810"/>
      <c r="CE53" s="810"/>
    </row>
    <row r="54" spans="1:83" ht="7.5" customHeight="1" thickBot="1">
      <c r="A54" s="817"/>
      <c r="B54" s="818"/>
      <c r="C54" s="819"/>
      <c r="D54" s="817"/>
      <c r="E54" s="818"/>
      <c r="F54" s="819"/>
      <c r="G54" s="478"/>
      <c r="H54" s="820"/>
      <c r="I54" s="820"/>
      <c r="J54" s="820"/>
      <c r="K54" s="810"/>
      <c r="L54" s="810"/>
      <c r="M54" s="810"/>
      <c r="N54" s="810"/>
      <c r="O54" s="810"/>
      <c r="P54" s="810"/>
      <c r="Q54" s="810"/>
      <c r="R54" s="810"/>
      <c r="S54" s="810"/>
      <c r="T54" s="810"/>
      <c r="U54" s="810"/>
      <c r="V54" s="810"/>
      <c r="W54" s="810"/>
      <c r="X54" s="810"/>
      <c r="Y54" s="810"/>
      <c r="Z54" s="810"/>
      <c r="AA54" s="810"/>
      <c r="AB54" s="810"/>
      <c r="AC54" s="810"/>
      <c r="AD54" s="810"/>
      <c r="AE54" s="810"/>
      <c r="AF54" s="810"/>
      <c r="AG54" s="810"/>
      <c r="AH54" s="810"/>
      <c r="AI54" s="810"/>
      <c r="AJ54" s="810"/>
      <c r="AK54" s="810"/>
      <c r="AL54" s="810"/>
      <c r="AM54" s="810"/>
      <c r="AN54" s="810"/>
      <c r="AO54" s="810"/>
      <c r="AP54" s="810"/>
      <c r="AQ54" s="810"/>
      <c r="AR54" s="810"/>
      <c r="AS54" s="810"/>
      <c r="AT54" s="810"/>
      <c r="AU54" s="810"/>
      <c r="AV54" s="810"/>
      <c r="AW54" s="810"/>
      <c r="AX54" s="810"/>
      <c r="AY54" s="810"/>
      <c r="AZ54" s="810"/>
      <c r="BA54" s="810"/>
      <c r="BB54" s="810"/>
      <c r="BC54" s="810"/>
      <c r="BD54" s="810"/>
      <c r="BE54" s="810"/>
      <c r="BF54" s="810"/>
      <c r="BG54" s="810"/>
      <c r="BH54" s="810"/>
      <c r="BI54" s="810"/>
      <c r="BJ54" s="810"/>
      <c r="BK54" s="810"/>
      <c r="BL54" s="810"/>
      <c r="BM54" s="810"/>
      <c r="BN54" s="810"/>
      <c r="BO54" s="810"/>
      <c r="BP54" s="810"/>
      <c r="BQ54" s="810"/>
      <c r="BR54" s="810"/>
      <c r="BS54" s="810"/>
      <c r="BT54" s="810"/>
      <c r="BU54" s="810"/>
      <c r="BV54" s="810"/>
      <c r="BW54" s="810"/>
      <c r="BX54" s="810"/>
      <c r="BY54" s="810"/>
      <c r="BZ54" s="810"/>
      <c r="CA54" s="810"/>
      <c r="CB54" s="810"/>
      <c r="CC54" s="810"/>
      <c r="CD54" s="810"/>
      <c r="CE54" s="810"/>
    </row>
    <row r="55" spans="1:83" ht="7.5" customHeight="1">
      <c r="A55" s="811"/>
      <c r="B55" s="812"/>
      <c r="C55" s="813"/>
      <c r="D55" s="811"/>
      <c r="E55" s="812"/>
      <c r="F55" s="813"/>
      <c r="G55" s="478"/>
      <c r="H55" s="820" t="s">
        <v>1037</v>
      </c>
      <c r="I55" s="820"/>
      <c r="J55" s="820"/>
      <c r="K55" s="810" t="s">
        <v>1039</v>
      </c>
      <c r="L55" s="810"/>
      <c r="M55" s="810"/>
      <c r="N55" s="810"/>
      <c r="O55" s="810"/>
      <c r="P55" s="810"/>
      <c r="Q55" s="810"/>
      <c r="R55" s="810"/>
      <c r="S55" s="810"/>
      <c r="T55" s="810"/>
      <c r="U55" s="810"/>
      <c r="V55" s="810"/>
      <c r="W55" s="810"/>
      <c r="X55" s="810"/>
      <c r="Y55" s="810"/>
      <c r="Z55" s="810"/>
      <c r="AA55" s="810"/>
      <c r="AB55" s="810"/>
      <c r="AC55" s="810"/>
      <c r="AD55" s="810"/>
      <c r="AE55" s="810"/>
      <c r="AF55" s="810"/>
      <c r="AG55" s="810"/>
      <c r="AH55" s="810"/>
      <c r="AI55" s="810"/>
      <c r="AJ55" s="810"/>
      <c r="AK55" s="810"/>
      <c r="AL55" s="810"/>
      <c r="AM55" s="810"/>
      <c r="AN55" s="810"/>
      <c r="AO55" s="810"/>
      <c r="AP55" s="810"/>
      <c r="AQ55" s="810"/>
      <c r="AR55" s="810"/>
      <c r="AS55" s="810"/>
      <c r="AT55" s="810"/>
      <c r="AU55" s="810"/>
      <c r="AV55" s="810"/>
      <c r="AW55" s="810"/>
      <c r="AX55" s="810"/>
      <c r="AY55" s="810"/>
      <c r="AZ55" s="810"/>
      <c r="BA55" s="810"/>
      <c r="BB55" s="810"/>
      <c r="BC55" s="810"/>
      <c r="BD55" s="810"/>
      <c r="BE55" s="810"/>
      <c r="BF55" s="810"/>
      <c r="BG55" s="810"/>
      <c r="BH55" s="810"/>
      <c r="BI55" s="810"/>
      <c r="BJ55" s="810"/>
      <c r="BK55" s="810"/>
      <c r="BL55" s="810"/>
      <c r="BM55" s="810"/>
      <c r="BN55" s="810"/>
      <c r="BO55" s="810"/>
      <c r="BP55" s="810"/>
      <c r="BQ55" s="810"/>
      <c r="BR55" s="810"/>
      <c r="BS55" s="810"/>
      <c r="BT55" s="810"/>
      <c r="BU55" s="810"/>
      <c r="BV55" s="810"/>
      <c r="BW55" s="810"/>
      <c r="BX55" s="810"/>
      <c r="BY55" s="810"/>
      <c r="BZ55" s="810"/>
      <c r="CA55" s="810"/>
      <c r="CB55" s="810"/>
      <c r="CC55" s="810"/>
      <c r="CD55" s="810"/>
      <c r="CE55" s="810"/>
    </row>
    <row r="56" spans="1:83" ht="7.5" customHeight="1">
      <c r="A56" s="814"/>
      <c r="B56" s="815"/>
      <c r="C56" s="816"/>
      <c r="D56" s="814"/>
      <c r="E56" s="815"/>
      <c r="F56" s="816"/>
      <c r="G56" s="478"/>
      <c r="H56" s="820"/>
      <c r="I56" s="820"/>
      <c r="J56" s="820"/>
      <c r="K56" s="810"/>
      <c r="L56" s="810"/>
      <c r="M56" s="810"/>
      <c r="N56" s="810"/>
      <c r="O56" s="810"/>
      <c r="P56" s="810"/>
      <c r="Q56" s="810"/>
      <c r="R56" s="810"/>
      <c r="S56" s="810"/>
      <c r="T56" s="810"/>
      <c r="U56" s="810"/>
      <c r="V56" s="810"/>
      <c r="W56" s="810"/>
      <c r="X56" s="810"/>
      <c r="Y56" s="810"/>
      <c r="Z56" s="810"/>
      <c r="AA56" s="810"/>
      <c r="AB56" s="810"/>
      <c r="AC56" s="810"/>
      <c r="AD56" s="810"/>
      <c r="AE56" s="810"/>
      <c r="AF56" s="810"/>
      <c r="AG56" s="810"/>
      <c r="AH56" s="810"/>
      <c r="AI56" s="810"/>
      <c r="AJ56" s="810"/>
      <c r="AK56" s="810"/>
      <c r="AL56" s="810"/>
      <c r="AM56" s="810"/>
      <c r="AN56" s="810"/>
      <c r="AO56" s="810"/>
      <c r="AP56" s="810"/>
      <c r="AQ56" s="810"/>
      <c r="AR56" s="810"/>
      <c r="AS56" s="810"/>
      <c r="AT56" s="810"/>
      <c r="AU56" s="810"/>
      <c r="AV56" s="810"/>
      <c r="AW56" s="810"/>
      <c r="AX56" s="810"/>
      <c r="AY56" s="810"/>
      <c r="AZ56" s="810"/>
      <c r="BA56" s="810"/>
      <c r="BB56" s="810"/>
      <c r="BC56" s="810"/>
      <c r="BD56" s="810"/>
      <c r="BE56" s="810"/>
      <c r="BF56" s="810"/>
      <c r="BG56" s="810"/>
      <c r="BH56" s="810"/>
      <c r="BI56" s="810"/>
      <c r="BJ56" s="810"/>
      <c r="BK56" s="810"/>
      <c r="BL56" s="810"/>
      <c r="BM56" s="810"/>
      <c r="BN56" s="810"/>
      <c r="BO56" s="810"/>
      <c r="BP56" s="810"/>
      <c r="BQ56" s="810"/>
      <c r="BR56" s="810"/>
      <c r="BS56" s="810"/>
      <c r="BT56" s="810"/>
      <c r="BU56" s="810"/>
      <c r="BV56" s="810"/>
      <c r="BW56" s="810"/>
      <c r="BX56" s="810"/>
      <c r="BY56" s="810"/>
      <c r="BZ56" s="810"/>
      <c r="CA56" s="810"/>
      <c r="CB56" s="810"/>
      <c r="CC56" s="810"/>
      <c r="CD56" s="810"/>
      <c r="CE56" s="810"/>
    </row>
    <row r="57" spans="1:83" ht="7.5" customHeight="1" thickBot="1">
      <c r="A57" s="817"/>
      <c r="B57" s="818"/>
      <c r="C57" s="819"/>
      <c r="D57" s="817"/>
      <c r="E57" s="818"/>
      <c r="F57" s="819"/>
      <c r="G57" s="478"/>
      <c r="H57" s="820"/>
      <c r="I57" s="820"/>
      <c r="J57" s="820"/>
      <c r="K57" s="810"/>
      <c r="L57" s="810"/>
      <c r="M57" s="810"/>
      <c r="N57" s="810"/>
      <c r="O57" s="810"/>
      <c r="P57" s="810"/>
      <c r="Q57" s="810"/>
      <c r="R57" s="810"/>
      <c r="S57" s="810"/>
      <c r="T57" s="810"/>
      <c r="U57" s="810"/>
      <c r="V57" s="810"/>
      <c r="W57" s="810"/>
      <c r="X57" s="810"/>
      <c r="Y57" s="810"/>
      <c r="Z57" s="810"/>
      <c r="AA57" s="810"/>
      <c r="AB57" s="810"/>
      <c r="AC57" s="810"/>
      <c r="AD57" s="810"/>
      <c r="AE57" s="810"/>
      <c r="AF57" s="810"/>
      <c r="AG57" s="810"/>
      <c r="AH57" s="810"/>
      <c r="AI57" s="810"/>
      <c r="AJ57" s="810"/>
      <c r="AK57" s="810"/>
      <c r="AL57" s="810"/>
      <c r="AM57" s="810"/>
      <c r="AN57" s="810"/>
      <c r="AO57" s="810"/>
      <c r="AP57" s="810"/>
      <c r="AQ57" s="810"/>
      <c r="AR57" s="810"/>
      <c r="AS57" s="810"/>
      <c r="AT57" s="810"/>
      <c r="AU57" s="810"/>
      <c r="AV57" s="810"/>
      <c r="AW57" s="810"/>
      <c r="AX57" s="810"/>
      <c r="AY57" s="810"/>
      <c r="AZ57" s="810"/>
      <c r="BA57" s="810"/>
      <c r="BB57" s="810"/>
      <c r="BC57" s="810"/>
      <c r="BD57" s="810"/>
      <c r="BE57" s="810"/>
      <c r="BF57" s="810"/>
      <c r="BG57" s="810"/>
      <c r="BH57" s="810"/>
      <c r="BI57" s="810"/>
      <c r="BJ57" s="810"/>
      <c r="BK57" s="810"/>
      <c r="BL57" s="810"/>
      <c r="BM57" s="810"/>
      <c r="BN57" s="810"/>
      <c r="BO57" s="810"/>
      <c r="BP57" s="810"/>
      <c r="BQ57" s="810"/>
      <c r="BR57" s="810"/>
      <c r="BS57" s="810"/>
      <c r="BT57" s="810"/>
      <c r="BU57" s="810"/>
      <c r="BV57" s="810"/>
      <c r="BW57" s="810"/>
      <c r="BX57" s="810"/>
      <c r="BY57" s="810"/>
      <c r="BZ57" s="810"/>
      <c r="CA57" s="810"/>
      <c r="CB57" s="810"/>
      <c r="CC57" s="810"/>
      <c r="CD57" s="810"/>
      <c r="CE57" s="810"/>
    </row>
    <row r="58" spans="1:83" ht="7.5" customHeight="1">
      <c r="A58" s="478"/>
      <c r="B58" s="478"/>
      <c r="C58" s="478"/>
      <c r="D58" s="478"/>
      <c r="E58" s="478"/>
      <c r="F58" s="478"/>
      <c r="G58" s="478"/>
      <c r="H58" s="810" t="s">
        <v>889</v>
      </c>
      <c r="I58" s="810"/>
      <c r="J58" s="810"/>
      <c r="K58" s="810"/>
      <c r="L58" s="810"/>
      <c r="M58" s="810"/>
      <c r="N58" s="810"/>
      <c r="O58" s="810"/>
      <c r="P58" s="810"/>
      <c r="Q58" s="810"/>
      <c r="R58" s="810"/>
      <c r="S58" s="810"/>
      <c r="T58" s="810"/>
      <c r="U58" s="810"/>
      <c r="V58" s="810"/>
      <c r="W58" s="810"/>
      <c r="X58" s="810"/>
      <c r="Y58" s="810"/>
      <c r="Z58" s="810"/>
      <c r="AA58" s="810"/>
      <c r="AB58" s="810"/>
      <c r="AC58" s="810"/>
      <c r="AD58" s="810"/>
      <c r="AE58" s="810"/>
      <c r="AF58" s="810"/>
      <c r="AG58" s="810"/>
      <c r="AH58" s="810"/>
      <c r="AI58" s="810"/>
      <c r="AJ58" s="810"/>
      <c r="AK58" s="810"/>
      <c r="AL58" s="810"/>
      <c r="AM58" s="810"/>
      <c r="AN58" s="810"/>
      <c r="AO58" s="810"/>
      <c r="AP58" s="810"/>
      <c r="AQ58" s="810"/>
      <c r="AR58" s="810"/>
      <c r="AS58" s="810"/>
      <c r="AT58" s="810"/>
      <c r="AU58" s="810"/>
      <c r="AV58" s="810"/>
      <c r="AW58" s="810"/>
      <c r="AX58" s="810"/>
      <c r="AY58" s="810"/>
      <c r="AZ58" s="810"/>
      <c r="BA58" s="810"/>
      <c r="BB58" s="810"/>
      <c r="BC58" s="810"/>
      <c r="BD58" s="810"/>
      <c r="BE58" s="810"/>
      <c r="BF58" s="810"/>
      <c r="BG58" s="810"/>
      <c r="BH58" s="810"/>
      <c r="BI58" s="810"/>
      <c r="BJ58" s="810"/>
      <c r="BK58" s="810"/>
      <c r="BL58" s="810"/>
      <c r="BM58" s="810"/>
      <c r="BN58" s="810"/>
      <c r="BO58" s="810"/>
      <c r="BP58" s="810"/>
      <c r="BQ58" s="810"/>
      <c r="BR58" s="810"/>
      <c r="BS58" s="810"/>
      <c r="BT58" s="810"/>
      <c r="BU58" s="810"/>
      <c r="BV58" s="478"/>
      <c r="BW58" s="478"/>
      <c r="BX58" s="478"/>
      <c r="BY58" s="478"/>
      <c r="BZ58" s="478"/>
      <c r="CA58" s="478"/>
      <c r="CB58" s="478"/>
      <c r="CC58" s="478"/>
      <c r="CD58" s="478"/>
      <c r="CE58" s="478"/>
    </row>
    <row r="59" spans="1:83" ht="7.5" customHeight="1">
      <c r="A59" s="478"/>
      <c r="B59" s="478"/>
      <c r="C59" s="478"/>
      <c r="D59" s="478"/>
      <c r="E59" s="478"/>
      <c r="F59" s="478"/>
      <c r="G59" s="478"/>
      <c r="H59" s="810"/>
      <c r="I59" s="810"/>
      <c r="J59" s="810"/>
      <c r="K59" s="810"/>
      <c r="L59" s="810"/>
      <c r="M59" s="810"/>
      <c r="N59" s="810"/>
      <c r="O59" s="810"/>
      <c r="P59" s="810"/>
      <c r="Q59" s="810"/>
      <c r="R59" s="810"/>
      <c r="S59" s="810"/>
      <c r="T59" s="810"/>
      <c r="U59" s="810"/>
      <c r="V59" s="810"/>
      <c r="W59" s="810"/>
      <c r="X59" s="810"/>
      <c r="Y59" s="810"/>
      <c r="Z59" s="810"/>
      <c r="AA59" s="810"/>
      <c r="AB59" s="810"/>
      <c r="AC59" s="810"/>
      <c r="AD59" s="810"/>
      <c r="AE59" s="810"/>
      <c r="AF59" s="810"/>
      <c r="AG59" s="810"/>
      <c r="AH59" s="810"/>
      <c r="AI59" s="810"/>
      <c r="AJ59" s="810"/>
      <c r="AK59" s="810"/>
      <c r="AL59" s="810"/>
      <c r="AM59" s="810"/>
      <c r="AN59" s="810"/>
      <c r="AO59" s="810"/>
      <c r="AP59" s="810"/>
      <c r="AQ59" s="810"/>
      <c r="AR59" s="810"/>
      <c r="AS59" s="810"/>
      <c r="AT59" s="810"/>
      <c r="AU59" s="810"/>
      <c r="AV59" s="810"/>
      <c r="AW59" s="810"/>
      <c r="AX59" s="810"/>
      <c r="AY59" s="810"/>
      <c r="AZ59" s="810"/>
      <c r="BA59" s="810"/>
      <c r="BB59" s="810"/>
      <c r="BC59" s="810"/>
      <c r="BD59" s="810"/>
      <c r="BE59" s="810"/>
      <c r="BF59" s="810"/>
      <c r="BG59" s="810"/>
      <c r="BH59" s="810"/>
      <c r="BI59" s="810"/>
      <c r="BJ59" s="810"/>
      <c r="BK59" s="810"/>
      <c r="BL59" s="810"/>
      <c r="BM59" s="810"/>
      <c r="BN59" s="810"/>
      <c r="BO59" s="810"/>
      <c r="BP59" s="810"/>
      <c r="BQ59" s="810"/>
      <c r="BR59" s="810"/>
      <c r="BS59" s="810"/>
      <c r="BT59" s="810"/>
      <c r="BU59" s="810"/>
      <c r="BV59" s="478"/>
      <c r="BW59" s="478"/>
      <c r="BX59" s="478"/>
      <c r="BY59" s="478"/>
      <c r="BZ59" s="478"/>
      <c r="CA59" s="478"/>
      <c r="CB59" s="478"/>
      <c r="CC59" s="478"/>
      <c r="CD59" s="478"/>
      <c r="CE59" s="478"/>
    </row>
    <row r="60" spans="1:83" ht="7.5" customHeight="1" thickBot="1">
      <c r="A60" s="478"/>
      <c r="B60" s="478"/>
      <c r="C60" s="478"/>
      <c r="D60" s="478"/>
      <c r="E60" s="478"/>
      <c r="F60" s="478"/>
      <c r="G60" s="478"/>
      <c r="H60" s="810"/>
      <c r="I60" s="810"/>
      <c r="J60" s="810"/>
      <c r="K60" s="810"/>
      <c r="L60" s="810"/>
      <c r="M60" s="810"/>
      <c r="N60" s="810"/>
      <c r="O60" s="810"/>
      <c r="P60" s="810"/>
      <c r="Q60" s="810"/>
      <c r="R60" s="810"/>
      <c r="S60" s="810"/>
      <c r="T60" s="810"/>
      <c r="U60" s="810"/>
      <c r="V60" s="810"/>
      <c r="W60" s="810"/>
      <c r="X60" s="810"/>
      <c r="Y60" s="810"/>
      <c r="Z60" s="810"/>
      <c r="AA60" s="810"/>
      <c r="AB60" s="810"/>
      <c r="AC60" s="810"/>
      <c r="AD60" s="810"/>
      <c r="AE60" s="810"/>
      <c r="AF60" s="810"/>
      <c r="AG60" s="810"/>
      <c r="AH60" s="810"/>
      <c r="AI60" s="810"/>
      <c r="AJ60" s="810"/>
      <c r="AK60" s="810"/>
      <c r="AL60" s="810"/>
      <c r="AM60" s="810"/>
      <c r="AN60" s="810"/>
      <c r="AO60" s="810"/>
      <c r="AP60" s="810"/>
      <c r="AQ60" s="810"/>
      <c r="AR60" s="810"/>
      <c r="AS60" s="810"/>
      <c r="AT60" s="810"/>
      <c r="AU60" s="810"/>
      <c r="AV60" s="810"/>
      <c r="AW60" s="810"/>
      <c r="AX60" s="810"/>
      <c r="AY60" s="810"/>
      <c r="AZ60" s="810"/>
      <c r="BA60" s="810"/>
      <c r="BB60" s="810"/>
      <c r="BC60" s="810"/>
      <c r="BD60" s="810"/>
      <c r="BE60" s="810"/>
      <c r="BF60" s="810"/>
      <c r="BG60" s="810"/>
      <c r="BH60" s="810"/>
      <c r="BI60" s="810"/>
      <c r="BJ60" s="810"/>
      <c r="BK60" s="810"/>
      <c r="BL60" s="810"/>
      <c r="BM60" s="810"/>
      <c r="BN60" s="810"/>
      <c r="BO60" s="810"/>
      <c r="BP60" s="810"/>
      <c r="BQ60" s="810"/>
      <c r="BR60" s="810"/>
      <c r="BS60" s="810"/>
      <c r="BT60" s="810"/>
      <c r="BU60" s="810"/>
      <c r="BV60" s="478"/>
      <c r="BW60" s="478"/>
      <c r="BX60" s="478"/>
      <c r="BY60" s="478"/>
      <c r="BZ60" s="478"/>
      <c r="CA60" s="478"/>
      <c r="CB60" s="478"/>
      <c r="CC60" s="478"/>
      <c r="CD60" s="478"/>
      <c r="CE60" s="478"/>
    </row>
    <row r="61" spans="1:83" ht="7.5" customHeight="1">
      <c r="A61" s="811"/>
      <c r="B61" s="812"/>
      <c r="C61" s="813"/>
      <c r="D61" s="811"/>
      <c r="E61" s="812"/>
      <c r="F61" s="813"/>
      <c r="G61" s="478"/>
      <c r="H61" s="820" t="s">
        <v>910</v>
      </c>
      <c r="I61" s="820"/>
      <c r="J61" s="820"/>
      <c r="K61" s="810" t="s">
        <v>1040</v>
      </c>
      <c r="L61" s="810"/>
      <c r="M61" s="810"/>
      <c r="N61" s="810"/>
      <c r="O61" s="810"/>
      <c r="P61" s="810"/>
      <c r="Q61" s="810"/>
      <c r="R61" s="810"/>
      <c r="S61" s="810"/>
      <c r="T61" s="810"/>
      <c r="U61" s="810"/>
      <c r="V61" s="810"/>
      <c r="W61" s="810"/>
      <c r="X61" s="810"/>
      <c r="Y61" s="810"/>
      <c r="Z61" s="810"/>
      <c r="AA61" s="810"/>
      <c r="AB61" s="810"/>
      <c r="AC61" s="810"/>
      <c r="AD61" s="810"/>
      <c r="AE61" s="810"/>
      <c r="AF61" s="810"/>
      <c r="AG61" s="810"/>
      <c r="AH61" s="810"/>
      <c r="AI61" s="810"/>
      <c r="AJ61" s="810"/>
      <c r="AK61" s="810"/>
      <c r="AL61" s="810"/>
      <c r="AM61" s="810"/>
      <c r="AN61" s="810"/>
      <c r="AO61" s="810"/>
      <c r="AP61" s="810"/>
      <c r="AQ61" s="810"/>
      <c r="AR61" s="810"/>
      <c r="AS61" s="810"/>
      <c r="AT61" s="810"/>
      <c r="AU61" s="810"/>
      <c r="AV61" s="810"/>
      <c r="AW61" s="810"/>
      <c r="AX61" s="810"/>
      <c r="AY61" s="810"/>
      <c r="AZ61" s="810"/>
      <c r="BA61" s="810"/>
      <c r="BB61" s="810"/>
      <c r="BC61" s="810"/>
      <c r="BD61" s="810"/>
      <c r="BE61" s="810"/>
      <c r="BF61" s="810"/>
      <c r="BG61" s="810"/>
      <c r="BH61" s="810"/>
      <c r="BI61" s="810"/>
      <c r="BJ61" s="810"/>
      <c r="BK61" s="810"/>
      <c r="BL61" s="810"/>
      <c r="BM61" s="810"/>
      <c r="BN61" s="810"/>
      <c r="BO61" s="810"/>
      <c r="BP61" s="810"/>
      <c r="BQ61" s="810"/>
      <c r="BR61" s="810"/>
      <c r="BS61" s="810"/>
      <c r="BT61" s="810"/>
      <c r="BU61" s="810"/>
      <c r="BV61" s="810"/>
      <c r="BW61" s="810"/>
      <c r="BX61" s="810"/>
      <c r="BY61" s="810"/>
      <c r="BZ61" s="810"/>
      <c r="CA61" s="810"/>
      <c r="CB61" s="810"/>
      <c r="CC61" s="810"/>
      <c r="CD61" s="810"/>
      <c r="CE61" s="810"/>
    </row>
    <row r="62" spans="1:83" ht="7.5" customHeight="1">
      <c r="A62" s="814"/>
      <c r="B62" s="815"/>
      <c r="C62" s="816"/>
      <c r="D62" s="814"/>
      <c r="E62" s="815"/>
      <c r="F62" s="816"/>
      <c r="G62" s="478"/>
      <c r="H62" s="820"/>
      <c r="I62" s="820"/>
      <c r="J62" s="820"/>
      <c r="K62" s="810"/>
      <c r="L62" s="810"/>
      <c r="M62" s="810"/>
      <c r="N62" s="810"/>
      <c r="O62" s="810"/>
      <c r="P62" s="810"/>
      <c r="Q62" s="810"/>
      <c r="R62" s="810"/>
      <c r="S62" s="810"/>
      <c r="T62" s="810"/>
      <c r="U62" s="810"/>
      <c r="V62" s="810"/>
      <c r="W62" s="810"/>
      <c r="X62" s="810"/>
      <c r="Y62" s="810"/>
      <c r="Z62" s="810"/>
      <c r="AA62" s="810"/>
      <c r="AB62" s="810"/>
      <c r="AC62" s="810"/>
      <c r="AD62" s="810"/>
      <c r="AE62" s="810"/>
      <c r="AF62" s="810"/>
      <c r="AG62" s="810"/>
      <c r="AH62" s="810"/>
      <c r="AI62" s="810"/>
      <c r="AJ62" s="810"/>
      <c r="AK62" s="810"/>
      <c r="AL62" s="810"/>
      <c r="AM62" s="810"/>
      <c r="AN62" s="810"/>
      <c r="AO62" s="810"/>
      <c r="AP62" s="810"/>
      <c r="AQ62" s="810"/>
      <c r="AR62" s="810"/>
      <c r="AS62" s="810"/>
      <c r="AT62" s="810"/>
      <c r="AU62" s="810"/>
      <c r="AV62" s="810"/>
      <c r="AW62" s="810"/>
      <c r="AX62" s="810"/>
      <c r="AY62" s="810"/>
      <c r="AZ62" s="810"/>
      <c r="BA62" s="810"/>
      <c r="BB62" s="810"/>
      <c r="BC62" s="810"/>
      <c r="BD62" s="810"/>
      <c r="BE62" s="810"/>
      <c r="BF62" s="810"/>
      <c r="BG62" s="810"/>
      <c r="BH62" s="810"/>
      <c r="BI62" s="810"/>
      <c r="BJ62" s="810"/>
      <c r="BK62" s="810"/>
      <c r="BL62" s="810"/>
      <c r="BM62" s="810"/>
      <c r="BN62" s="810"/>
      <c r="BO62" s="810"/>
      <c r="BP62" s="810"/>
      <c r="BQ62" s="810"/>
      <c r="BR62" s="810"/>
      <c r="BS62" s="810"/>
      <c r="BT62" s="810"/>
      <c r="BU62" s="810"/>
      <c r="BV62" s="810"/>
      <c r="BW62" s="810"/>
      <c r="BX62" s="810"/>
      <c r="BY62" s="810"/>
      <c r="BZ62" s="810"/>
      <c r="CA62" s="810"/>
      <c r="CB62" s="810"/>
      <c r="CC62" s="810"/>
      <c r="CD62" s="810"/>
      <c r="CE62" s="810"/>
    </row>
    <row r="63" spans="1:83" ht="7.5" customHeight="1" thickBot="1">
      <c r="A63" s="817"/>
      <c r="B63" s="818"/>
      <c r="C63" s="819"/>
      <c r="D63" s="817"/>
      <c r="E63" s="818"/>
      <c r="F63" s="819"/>
      <c r="G63" s="478"/>
      <c r="H63" s="820"/>
      <c r="I63" s="820"/>
      <c r="J63" s="820"/>
      <c r="K63" s="810"/>
      <c r="L63" s="810"/>
      <c r="M63" s="810"/>
      <c r="N63" s="810"/>
      <c r="O63" s="810"/>
      <c r="P63" s="810"/>
      <c r="Q63" s="810"/>
      <c r="R63" s="810"/>
      <c r="S63" s="810"/>
      <c r="T63" s="810"/>
      <c r="U63" s="810"/>
      <c r="V63" s="810"/>
      <c r="W63" s="810"/>
      <c r="X63" s="810"/>
      <c r="Y63" s="810"/>
      <c r="Z63" s="810"/>
      <c r="AA63" s="810"/>
      <c r="AB63" s="810"/>
      <c r="AC63" s="810"/>
      <c r="AD63" s="810"/>
      <c r="AE63" s="810"/>
      <c r="AF63" s="810"/>
      <c r="AG63" s="810"/>
      <c r="AH63" s="810"/>
      <c r="AI63" s="810"/>
      <c r="AJ63" s="810"/>
      <c r="AK63" s="810"/>
      <c r="AL63" s="810"/>
      <c r="AM63" s="810"/>
      <c r="AN63" s="810"/>
      <c r="AO63" s="810"/>
      <c r="AP63" s="810"/>
      <c r="AQ63" s="810"/>
      <c r="AR63" s="810"/>
      <c r="AS63" s="810"/>
      <c r="AT63" s="810"/>
      <c r="AU63" s="810"/>
      <c r="AV63" s="810"/>
      <c r="AW63" s="810"/>
      <c r="AX63" s="810"/>
      <c r="AY63" s="810"/>
      <c r="AZ63" s="810"/>
      <c r="BA63" s="810"/>
      <c r="BB63" s="810"/>
      <c r="BC63" s="810"/>
      <c r="BD63" s="810"/>
      <c r="BE63" s="810"/>
      <c r="BF63" s="810"/>
      <c r="BG63" s="810"/>
      <c r="BH63" s="810"/>
      <c r="BI63" s="810"/>
      <c r="BJ63" s="810"/>
      <c r="BK63" s="810"/>
      <c r="BL63" s="810"/>
      <c r="BM63" s="810"/>
      <c r="BN63" s="810"/>
      <c r="BO63" s="810"/>
      <c r="BP63" s="810"/>
      <c r="BQ63" s="810"/>
      <c r="BR63" s="810"/>
      <c r="BS63" s="810"/>
      <c r="BT63" s="810"/>
      <c r="BU63" s="810"/>
      <c r="BV63" s="810"/>
      <c r="BW63" s="810"/>
      <c r="BX63" s="810"/>
      <c r="BY63" s="810"/>
      <c r="BZ63" s="810"/>
      <c r="CA63" s="810"/>
      <c r="CB63" s="810"/>
      <c r="CC63" s="810"/>
      <c r="CD63" s="810"/>
      <c r="CE63" s="810"/>
    </row>
    <row r="64" spans="1:83" ht="7.5" customHeight="1">
      <c r="A64" s="811"/>
      <c r="B64" s="812"/>
      <c r="C64" s="813"/>
      <c r="D64" s="811"/>
      <c r="E64" s="812"/>
      <c r="F64" s="813"/>
      <c r="G64" s="478"/>
      <c r="H64" s="820" t="s">
        <v>895</v>
      </c>
      <c r="I64" s="820"/>
      <c r="J64" s="820"/>
      <c r="K64" s="810" t="s">
        <v>1041</v>
      </c>
      <c r="L64" s="810"/>
      <c r="M64" s="810"/>
      <c r="N64" s="810"/>
      <c r="O64" s="810"/>
      <c r="P64" s="810"/>
      <c r="Q64" s="810"/>
      <c r="R64" s="810"/>
      <c r="S64" s="810"/>
      <c r="T64" s="810"/>
      <c r="U64" s="810"/>
      <c r="V64" s="810"/>
      <c r="W64" s="810"/>
      <c r="X64" s="810"/>
      <c r="Y64" s="810"/>
      <c r="Z64" s="810"/>
      <c r="AA64" s="810"/>
      <c r="AB64" s="810"/>
      <c r="AC64" s="810"/>
      <c r="AD64" s="810"/>
      <c r="AE64" s="810"/>
      <c r="AF64" s="810"/>
      <c r="AG64" s="810"/>
      <c r="AH64" s="810"/>
      <c r="AI64" s="810"/>
      <c r="AJ64" s="810"/>
      <c r="AK64" s="810"/>
      <c r="AL64" s="810"/>
      <c r="AM64" s="810"/>
      <c r="AN64" s="810"/>
      <c r="AO64" s="810"/>
      <c r="AP64" s="810"/>
      <c r="AQ64" s="810"/>
      <c r="AR64" s="810"/>
      <c r="AS64" s="810"/>
      <c r="AT64" s="810"/>
      <c r="AU64" s="810"/>
      <c r="AV64" s="810"/>
      <c r="AW64" s="810"/>
      <c r="AX64" s="810"/>
      <c r="AY64" s="810"/>
      <c r="AZ64" s="810"/>
      <c r="BA64" s="810"/>
      <c r="BB64" s="810"/>
      <c r="BC64" s="810"/>
      <c r="BD64" s="810"/>
      <c r="BE64" s="810"/>
      <c r="BF64" s="810"/>
      <c r="BG64" s="810"/>
      <c r="BH64" s="810"/>
      <c r="BI64" s="810"/>
      <c r="BJ64" s="810"/>
      <c r="BK64" s="810"/>
      <c r="BL64" s="810"/>
      <c r="BM64" s="810"/>
      <c r="BN64" s="810"/>
      <c r="BO64" s="810"/>
      <c r="BP64" s="810"/>
      <c r="BQ64" s="810"/>
      <c r="BR64" s="810"/>
      <c r="BS64" s="810"/>
      <c r="BT64" s="810"/>
      <c r="BU64" s="810"/>
      <c r="BV64" s="810"/>
      <c r="BW64" s="810"/>
      <c r="BX64" s="810"/>
      <c r="BY64" s="810"/>
      <c r="BZ64" s="810"/>
      <c r="CA64" s="810"/>
      <c r="CB64" s="810"/>
      <c r="CC64" s="810"/>
      <c r="CD64" s="810"/>
      <c r="CE64" s="810"/>
    </row>
    <row r="65" spans="1:83" ht="7.5" customHeight="1">
      <c r="A65" s="814"/>
      <c r="B65" s="815"/>
      <c r="C65" s="816"/>
      <c r="D65" s="814"/>
      <c r="E65" s="815"/>
      <c r="F65" s="816"/>
      <c r="G65" s="478"/>
      <c r="H65" s="820"/>
      <c r="I65" s="820"/>
      <c r="J65" s="820"/>
      <c r="K65" s="810"/>
      <c r="L65" s="810"/>
      <c r="M65" s="810"/>
      <c r="N65" s="810"/>
      <c r="O65" s="810"/>
      <c r="P65" s="810"/>
      <c r="Q65" s="810"/>
      <c r="R65" s="810"/>
      <c r="S65" s="810"/>
      <c r="T65" s="810"/>
      <c r="U65" s="810"/>
      <c r="V65" s="810"/>
      <c r="W65" s="810"/>
      <c r="X65" s="810"/>
      <c r="Y65" s="810"/>
      <c r="Z65" s="810"/>
      <c r="AA65" s="810"/>
      <c r="AB65" s="810"/>
      <c r="AC65" s="810"/>
      <c r="AD65" s="810"/>
      <c r="AE65" s="810"/>
      <c r="AF65" s="810"/>
      <c r="AG65" s="810"/>
      <c r="AH65" s="810"/>
      <c r="AI65" s="810"/>
      <c r="AJ65" s="810"/>
      <c r="AK65" s="810"/>
      <c r="AL65" s="810"/>
      <c r="AM65" s="810"/>
      <c r="AN65" s="810"/>
      <c r="AO65" s="810"/>
      <c r="AP65" s="810"/>
      <c r="AQ65" s="810"/>
      <c r="AR65" s="810"/>
      <c r="AS65" s="810"/>
      <c r="AT65" s="810"/>
      <c r="AU65" s="810"/>
      <c r="AV65" s="810"/>
      <c r="AW65" s="810"/>
      <c r="AX65" s="810"/>
      <c r="AY65" s="810"/>
      <c r="AZ65" s="810"/>
      <c r="BA65" s="810"/>
      <c r="BB65" s="810"/>
      <c r="BC65" s="810"/>
      <c r="BD65" s="810"/>
      <c r="BE65" s="810"/>
      <c r="BF65" s="810"/>
      <c r="BG65" s="810"/>
      <c r="BH65" s="810"/>
      <c r="BI65" s="810"/>
      <c r="BJ65" s="810"/>
      <c r="BK65" s="810"/>
      <c r="BL65" s="810"/>
      <c r="BM65" s="810"/>
      <c r="BN65" s="810"/>
      <c r="BO65" s="810"/>
      <c r="BP65" s="810"/>
      <c r="BQ65" s="810"/>
      <c r="BR65" s="810"/>
      <c r="BS65" s="810"/>
      <c r="BT65" s="810"/>
      <c r="BU65" s="810"/>
      <c r="BV65" s="810"/>
      <c r="BW65" s="810"/>
      <c r="BX65" s="810"/>
      <c r="BY65" s="810"/>
      <c r="BZ65" s="810"/>
      <c r="CA65" s="810"/>
      <c r="CB65" s="810"/>
      <c r="CC65" s="810"/>
      <c r="CD65" s="810"/>
      <c r="CE65" s="810"/>
    </row>
    <row r="66" spans="1:83" ht="7.5" customHeight="1" thickBot="1">
      <c r="A66" s="817"/>
      <c r="B66" s="818"/>
      <c r="C66" s="819"/>
      <c r="D66" s="817"/>
      <c r="E66" s="818"/>
      <c r="F66" s="819"/>
      <c r="G66" s="478"/>
      <c r="H66" s="820"/>
      <c r="I66" s="820"/>
      <c r="J66" s="820"/>
      <c r="K66" s="810"/>
      <c r="L66" s="810"/>
      <c r="M66" s="810"/>
      <c r="N66" s="810"/>
      <c r="O66" s="810"/>
      <c r="P66" s="810"/>
      <c r="Q66" s="810"/>
      <c r="R66" s="810"/>
      <c r="S66" s="810"/>
      <c r="T66" s="810"/>
      <c r="U66" s="810"/>
      <c r="V66" s="810"/>
      <c r="W66" s="810"/>
      <c r="X66" s="810"/>
      <c r="Y66" s="810"/>
      <c r="Z66" s="810"/>
      <c r="AA66" s="810"/>
      <c r="AB66" s="810"/>
      <c r="AC66" s="810"/>
      <c r="AD66" s="810"/>
      <c r="AE66" s="810"/>
      <c r="AF66" s="810"/>
      <c r="AG66" s="810"/>
      <c r="AH66" s="810"/>
      <c r="AI66" s="810"/>
      <c r="AJ66" s="810"/>
      <c r="AK66" s="810"/>
      <c r="AL66" s="810"/>
      <c r="AM66" s="810"/>
      <c r="AN66" s="810"/>
      <c r="AO66" s="810"/>
      <c r="AP66" s="810"/>
      <c r="AQ66" s="810"/>
      <c r="AR66" s="810"/>
      <c r="AS66" s="810"/>
      <c r="AT66" s="810"/>
      <c r="AU66" s="810"/>
      <c r="AV66" s="810"/>
      <c r="AW66" s="810"/>
      <c r="AX66" s="810"/>
      <c r="AY66" s="810"/>
      <c r="AZ66" s="810"/>
      <c r="BA66" s="810"/>
      <c r="BB66" s="810"/>
      <c r="BC66" s="810"/>
      <c r="BD66" s="810"/>
      <c r="BE66" s="810"/>
      <c r="BF66" s="810"/>
      <c r="BG66" s="810"/>
      <c r="BH66" s="810"/>
      <c r="BI66" s="810"/>
      <c r="BJ66" s="810"/>
      <c r="BK66" s="810"/>
      <c r="BL66" s="810"/>
      <c r="BM66" s="810"/>
      <c r="BN66" s="810"/>
      <c r="BO66" s="810"/>
      <c r="BP66" s="810"/>
      <c r="BQ66" s="810"/>
      <c r="BR66" s="810"/>
      <c r="BS66" s="810"/>
      <c r="BT66" s="810"/>
      <c r="BU66" s="810"/>
      <c r="BV66" s="810"/>
      <c r="BW66" s="810"/>
      <c r="BX66" s="810"/>
      <c r="BY66" s="810"/>
      <c r="BZ66" s="810"/>
      <c r="CA66" s="810"/>
      <c r="CB66" s="810"/>
      <c r="CC66" s="810"/>
      <c r="CD66" s="810"/>
      <c r="CE66" s="810"/>
    </row>
    <row r="67" spans="1:83" ht="7.5" customHeight="1">
      <c r="A67" s="811"/>
      <c r="B67" s="812"/>
      <c r="C67" s="813"/>
      <c r="D67" s="811"/>
      <c r="E67" s="812"/>
      <c r="F67" s="813"/>
      <c r="G67" s="478"/>
      <c r="H67" s="820" t="s">
        <v>98</v>
      </c>
      <c r="I67" s="820"/>
      <c r="J67" s="820"/>
      <c r="K67" s="810" t="s">
        <v>892</v>
      </c>
      <c r="L67" s="810"/>
      <c r="M67" s="810"/>
      <c r="N67" s="810"/>
      <c r="O67" s="810"/>
      <c r="P67" s="810"/>
      <c r="Q67" s="810"/>
      <c r="R67" s="810"/>
      <c r="S67" s="810"/>
      <c r="T67" s="810"/>
      <c r="U67" s="810"/>
      <c r="V67" s="810"/>
      <c r="W67" s="810"/>
      <c r="X67" s="810"/>
      <c r="Y67" s="810"/>
      <c r="Z67" s="810"/>
      <c r="AA67" s="810"/>
      <c r="AB67" s="810"/>
      <c r="AC67" s="810"/>
      <c r="AD67" s="810"/>
      <c r="AE67" s="810"/>
      <c r="AF67" s="810"/>
      <c r="AG67" s="810"/>
      <c r="AH67" s="810"/>
      <c r="AI67" s="810"/>
      <c r="AJ67" s="810"/>
      <c r="AK67" s="810"/>
      <c r="AL67" s="810"/>
      <c r="AM67" s="810"/>
      <c r="AN67" s="810"/>
      <c r="AO67" s="810"/>
      <c r="AP67" s="810"/>
      <c r="AQ67" s="810"/>
      <c r="AR67" s="810"/>
      <c r="AS67" s="810"/>
      <c r="AT67" s="810"/>
      <c r="AU67" s="810"/>
      <c r="AV67" s="810"/>
      <c r="AW67" s="810"/>
      <c r="AX67" s="810"/>
      <c r="AY67" s="810"/>
      <c r="AZ67" s="810"/>
      <c r="BA67" s="810"/>
      <c r="BB67" s="810"/>
      <c r="BC67" s="810"/>
      <c r="BD67" s="810"/>
      <c r="BE67" s="810"/>
      <c r="BF67" s="810"/>
      <c r="BG67" s="810"/>
      <c r="BH67" s="810"/>
      <c r="BI67" s="810"/>
      <c r="BJ67" s="810"/>
      <c r="BK67" s="810"/>
      <c r="BL67" s="810"/>
      <c r="BM67" s="810"/>
      <c r="BN67" s="810"/>
      <c r="BO67" s="810"/>
      <c r="BP67" s="810"/>
      <c r="BQ67" s="810"/>
      <c r="BR67" s="810"/>
      <c r="BS67" s="810"/>
      <c r="BT67" s="810"/>
      <c r="BU67" s="810"/>
      <c r="BV67" s="810"/>
      <c r="BW67" s="810"/>
      <c r="BX67" s="810"/>
      <c r="BY67" s="810"/>
      <c r="BZ67" s="810"/>
      <c r="CA67" s="810"/>
      <c r="CB67" s="810"/>
      <c r="CC67" s="810"/>
      <c r="CD67" s="810"/>
      <c r="CE67" s="810"/>
    </row>
    <row r="68" spans="1:83" ht="7.5" customHeight="1">
      <c r="A68" s="814"/>
      <c r="B68" s="815"/>
      <c r="C68" s="816"/>
      <c r="D68" s="814"/>
      <c r="E68" s="815"/>
      <c r="F68" s="816"/>
      <c r="G68" s="478"/>
      <c r="H68" s="820"/>
      <c r="I68" s="820"/>
      <c r="J68" s="820"/>
      <c r="K68" s="810"/>
      <c r="L68" s="810"/>
      <c r="M68" s="810"/>
      <c r="N68" s="810"/>
      <c r="O68" s="810"/>
      <c r="P68" s="810"/>
      <c r="Q68" s="810"/>
      <c r="R68" s="810"/>
      <c r="S68" s="810"/>
      <c r="T68" s="810"/>
      <c r="U68" s="810"/>
      <c r="V68" s="810"/>
      <c r="W68" s="810"/>
      <c r="X68" s="810"/>
      <c r="Y68" s="810"/>
      <c r="Z68" s="810"/>
      <c r="AA68" s="810"/>
      <c r="AB68" s="810"/>
      <c r="AC68" s="810"/>
      <c r="AD68" s="810"/>
      <c r="AE68" s="810"/>
      <c r="AF68" s="810"/>
      <c r="AG68" s="810"/>
      <c r="AH68" s="810"/>
      <c r="AI68" s="810"/>
      <c r="AJ68" s="810"/>
      <c r="AK68" s="810"/>
      <c r="AL68" s="810"/>
      <c r="AM68" s="810"/>
      <c r="AN68" s="810"/>
      <c r="AO68" s="810"/>
      <c r="AP68" s="810"/>
      <c r="AQ68" s="810"/>
      <c r="AR68" s="810"/>
      <c r="AS68" s="810"/>
      <c r="AT68" s="810"/>
      <c r="AU68" s="810"/>
      <c r="AV68" s="810"/>
      <c r="AW68" s="810"/>
      <c r="AX68" s="810"/>
      <c r="AY68" s="810"/>
      <c r="AZ68" s="810"/>
      <c r="BA68" s="810"/>
      <c r="BB68" s="810"/>
      <c r="BC68" s="810"/>
      <c r="BD68" s="810"/>
      <c r="BE68" s="810"/>
      <c r="BF68" s="810"/>
      <c r="BG68" s="810"/>
      <c r="BH68" s="810"/>
      <c r="BI68" s="810"/>
      <c r="BJ68" s="810"/>
      <c r="BK68" s="810"/>
      <c r="BL68" s="810"/>
      <c r="BM68" s="810"/>
      <c r="BN68" s="810"/>
      <c r="BO68" s="810"/>
      <c r="BP68" s="810"/>
      <c r="BQ68" s="810"/>
      <c r="BR68" s="810"/>
      <c r="BS68" s="810"/>
      <c r="BT68" s="810"/>
      <c r="BU68" s="810"/>
      <c r="BV68" s="810"/>
      <c r="BW68" s="810"/>
      <c r="BX68" s="810"/>
      <c r="BY68" s="810"/>
      <c r="BZ68" s="810"/>
      <c r="CA68" s="810"/>
      <c r="CB68" s="810"/>
      <c r="CC68" s="810"/>
      <c r="CD68" s="810"/>
      <c r="CE68" s="810"/>
    </row>
    <row r="69" spans="1:83" ht="7.5" customHeight="1" thickBot="1">
      <c r="A69" s="817"/>
      <c r="B69" s="818"/>
      <c r="C69" s="819"/>
      <c r="D69" s="817"/>
      <c r="E69" s="818"/>
      <c r="F69" s="819"/>
      <c r="G69" s="478"/>
      <c r="H69" s="820"/>
      <c r="I69" s="820"/>
      <c r="J69" s="820"/>
      <c r="K69" s="810"/>
      <c r="L69" s="810"/>
      <c r="M69" s="810"/>
      <c r="N69" s="810"/>
      <c r="O69" s="810"/>
      <c r="P69" s="810"/>
      <c r="Q69" s="810"/>
      <c r="R69" s="810"/>
      <c r="S69" s="810"/>
      <c r="T69" s="810"/>
      <c r="U69" s="810"/>
      <c r="V69" s="810"/>
      <c r="W69" s="810"/>
      <c r="X69" s="810"/>
      <c r="Y69" s="810"/>
      <c r="Z69" s="810"/>
      <c r="AA69" s="810"/>
      <c r="AB69" s="810"/>
      <c r="AC69" s="810"/>
      <c r="AD69" s="810"/>
      <c r="AE69" s="810"/>
      <c r="AF69" s="810"/>
      <c r="AG69" s="810"/>
      <c r="AH69" s="810"/>
      <c r="AI69" s="810"/>
      <c r="AJ69" s="810"/>
      <c r="AK69" s="810"/>
      <c r="AL69" s="810"/>
      <c r="AM69" s="810"/>
      <c r="AN69" s="810"/>
      <c r="AO69" s="810"/>
      <c r="AP69" s="810"/>
      <c r="AQ69" s="810"/>
      <c r="AR69" s="810"/>
      <c r="AS69" s="810"/>
      <c r="AT69" s="810"/>
      <c r="AU69" s="810"/>
      <c r="AV69" s="810"/>
      <c r="AW69" s="810"/>
      <c r="AX69" s="810"/>
      <c r="AY69" s="810"/>
      <c r="AZ69" s="810"/>
      <c r="BA69" s="810"/>
      <c r="BB69" s="810"/>
      <c r="BC69" s="810"/>
      <c r="BD69" s="810"/>
      <c r="BE69" s="810"/>
      <c r="BF69" s="810"/>
      <c r="BG69" s="810"/>
      <c r="BH69" s="810"/>
      <c r="BI69" s="810"/>
      <c r="BJ69" s="810"/>
      <c r="BK69" s="810"/>
      <c r="BL69" s="810"/>
      <c r="BM69" s="810"/>
      <c r="BN69" s="810"/>
      <c r="BO69" s="810"/>
      <c r="BP69" s="810"/>
      <c r="BQ69" s="810"/>
      <c r="BR69" s="810"/>
      <c r="BS69" s="810"/>
      <c r="BT69" s="810"/>
      <c r="BU69" s="810"/>
      <c r="BV69" s="810"/>
      <c r="BW69" s="810"/>
      <c r="BX69" s="810"/>
      <c r="BY69" s="810"/>
      <c r="BZ69" s="810"/>
      <c r="CA69" s="810"/>
      <c r="CB69" s="810"/>
      <c r="CC69" s="810"/>
      <c r="CD69" s="810"/>
      <c r="CE69" s="810"/>
    </row>
    <row r="70" spans="1:83" ht="7.5" customHeight="1">
      <c r="A70" s="811"/>
      <c r="B70" s="812"/>
      <c r="C70" s="813"/>
      <c r="D70" s="811"/>
      <c r="E70" s="812"/>
      <c r="F70" s="813"/>
      <c r="G70" s="478"/>
      <c r="H70" s="820" t="s">
        <v>100</v>
      </c>
      <c r="I70" s="820"/>
      <c r="J70" s="820"/>
      <c r="K70" s="810" t="s">
        <v>1042</v>
      </c>
      <c r="L70" s="810"/>
      <c r="M70" s="810"/>
      <c r="N70" s="810"/>
      <c r="O70" s="810"/>
      <c r="P70" s="810"/>
      <c r="Q70" s="810"/>
      <c r="R70" s="810"/>
      <c r="S70" s="810"/>
      <c r="T70" s="810"/>
      <c r="U70" s="810"/>
      <c r="V70" s="810"/>
      <c r="W70" s="810"/>
      <c r="X70" s="810"/>
      <c r="Y70" s="810"/>
      <c r="Z70" s="810"/>
      <c r="AA70" s="810"/>
      <c r="AB70" s="810"/>
      <c r="AC70" s="810"/>
      <c r="AD70" s="810"/>
      <c r="AE70" s="810"/>
      <c r="AF70" s="810"/>
      <c r="AG70" s="810"/>
      <c r="AH70" s="810"/>
      <c r="AI70" s="810"/>
      <c r="AJ70" s="810"/>
      <c r="AK70" s="810"/>
      <c r="AL70" s="810"/>
      <c r="AM70" s="810"/>
      <c r="AN70" s="810"/>
      <c r="AO70" s="810"/>
      <c r="AP70" s="810"/>
      <c r="AQ70" s="810"/>
      <c r="AR70" s="810"/>
      <c r="AS70" s="810"/>
      <c r="AT70" s="810"/>
      <c r="AU70" s="810"/>
      <c r="AV70" s="810"/>
      <c r="AW70" s="810"/>
      <c r="AX70" s="810"/>
      <c r="AY70" s="810"/>
      <c r="AZ70" s="810"/>
      <c r="BA70" s="810"/>
      <c r="BB70" s="810"/>
      <c r="BC70" s="810"/>
      <c r="BD70" s="810"/>
      <c r="BE70" s="810"/>
      <c r="BF70" s="810"/>
      <c r="BG70" s="810"/>
      <c r="BH70" s="810"/>
      <c r="BI70" s="810"/>
      <c r="BJ70" s="810"/>
      <c r="BK70" s="810"/>
      <c r="BL70" s="810"/>
      <c r="BM70" s="810"/>
      <c r="BN70" s="810"/>
      <c r="BO70" s="810"/>
      <c r="BP70" s="810"/>
      <c r="BQ70" s="810"/>
      <c r="BR70" s="810"/>
      <c r="BS70" s="810"/>
      <c r="BT70" s="810"/>
      <c r="BU70" s="810"/>
      <c r="BV70" s="810"/>
      <c r="BW70" s="810"/>
      <c r="BX70" s="810"/>
      <c r="BY70" s="810"/>
      <c r="BZ70" s="810"/>
      <c r="CA70" s="810"/>
      <c r="CB70" s="810"/>
      <c r="CC70" s="810"/>
      <c r="CD70" s="810"/>
      <c r="CE70" s="810"/>
    </row>
    <row r="71" spans="1:83" ht="7.5" customHeight="1">
      <c r="A71" s="814"/>
      <c r="B71" s="815"/>
      <c r="C71" s="816"/>
      <c r="D71" s="814"/>
      <c r="E71" s="815"/>
      <c r="F71" s="816"/>
      <c r="G71" s="478"/>
      <c r="H71" s="820"/>
      <c r="I71" s="820"/>
      <c r="J71" s="820"/>
      <c r="K71" s="810"/>
      <c r="L71" s="810"/>
      <c r="M71" s="810"/>
      <c r="N71" s="810"/>
      <c r="O71" s="810"/>
      <c r="P71" s="810"/>
      <c r="Q71" s="810"/>
      <c r="R71" s="810"/>
      <c r="S71" s="810"/>
      <c r="T71" s="810"/>
      <c r="U71" s="810"/>
      <c r="V71" s="810"/>
      <c r="W71" s="810"/>
      <c r="X71" s="810"/>
      <c r="Y71" s="810"/>
      <c r="Z71" s="810"/>
      <c r="AA71" s="810"/>
      <c r="AB71" s="810"/>
      <c r="AC71" s="810"/>
      <c r="AD71" s="810"/>
      <c r="AE71" s="810"/>
      <c r="AF71" s="810"/>
      <c r="AG71" s="810"/>
      <c r="AH71" s="810"/>
      <c r="AI71" s="810"/>
      <c r="AJ71" s="810"/>
      <c r="AK71" s="810"/>
      <c r="AL71" s="810"/>
      <c r="AM71" s="810"/>
      <c r="AN71" s="810"/>
      <c r="AO71" s="810"/>
      <c r="AP71" s="810"/>
      <c r="AQ71" s="810"/>
      <c r="AR71" s="810"/>
      <c r="AS71" s="810"/>
      <c r="AT71" s="810"/>
      <c r="AU71" s="810"/>
      <c r="AV71" s="810"/>
      <c r="AW71" s="810"/>
      <c r="AX71" s="810"/>
      <c r="AY71" s="810"/>
      <c r="AZ71" s="810"/>
      <c r="BA71" s="810"/>
      <c r="BB71" s="810"/>
      <c r="BC71" s="810"/>
      <c r="BD71" s="810"/>
      <c r="BE71" s="810"/>
      <c r="BF71" s="810"/>
      <c r="BG71" s="810"/>
      <c r="BH71" s="810"/>
      <c r="BI71" s="810"/>
      <c r="BJ71" s="810"/>
      <c r="BK71" s="810"/>
      <c r="BL71" s="810"/>
      <c r="BM71" s="810"/>
      <c r="BN71" s="810"/>
      <c r="BO71" s="810"/>
      <c r="BP71" s="810"/>
      <c r="BQ71" s="810"/>
      <c r="BR71" s="810"/>
      <c r="BS71" s="810"/>
      <c r="BT71" s="810"/>
      <c r="BU71" s="810"/>
      <c r="BV71" s="810"/>
      <c r="BW71" s="810"/>
      <c r="BX71" s="810"/>
      <c r="BY71" s="810"/>
      <c r="BZ71" s="810"/>
      <c r="CA71" s="810"/>
      <c r="CB71" s="810"/>
      <c r="CC71" s="810"/>
      <c r="CD71" s="810"/>
      <c r="CE71" s="810"/>
    </row>
    <row r="72" spans="1:83" ht="7.5" customHeight="1" thickBot="1">
      <c r="A72" s="817"/>
      <c r="B72" s="818"/>
      <c r="C72" s="819"/>
      <c r="D72" s="817"/>
      <c r="E72" s="818"/>
      <c r="F72" s="819"/>
      <c r="G72" s="478"/>
      <c r="H72" s="820"/>
      <c r="I72" s="820"/>
      <c r="J72" s="820"/>
      <c r="K72" s="810"/>
      <c r="L72" s="810"/>
      <c r="M72" s="810"/>
      <c r="N72" s="810"/>
      <c r="O72" s="810"/>
      <c r="P72" s="810"/>
      <c r="Q72" s="810"/>
      <c r="R72" s="810"/>
      <c r="S72" s="810"/>
      <c r="T72" s="810"/>
      <c r="U72" s="810"/>
      <c r="V72" s="810"/>
      <c r="W72" s="810"/>
      <c r="X72" s="810"/>
      <c r="Y72" s="810"/>
      <c r="Z72" s="810"/>
      <c r="AA72" s="810"/>
      <c r="AB72" s="810"/>
      <c r="AC72" s="810"/>
      <c r="AD72" s="810"/>
      <c r="AE72" s="810"/>
      <c r="AF72" s="810"/>
      <c r="AG72" s="810"/>
      <c r="AH72" s="810"/>
      <c r="AI72" s="810"/>
      <c r="AJ72" s="810"/>
      <c r="AK72" s="810"/>
      <c r="AL72" s="810"/>
      <c r="AM72" s="810"/>
      <c r="AN72" s="810"/>
      <c r="AO72" s="810"/>
      <c r="AP72" s="810"/>
      <c r="AQ72" s="810"/>
      <c r="AR72" s="810"/>
      <c r="AS72" s="810"/>
      <c r="AT72" s="810"/>
      <c r="AU72" s="810"/>
      <c r="AV72" s="810"/>
      <c r="AW72" s="810"/>
      <c r="AX72" s="810"/>
      <c r="AY72" s="810"/>
      <c r="AZ72" s="810"/>
      <c r="BA72" s="810"/>
      <c r="BB72" s="810"/>
      <c r="BC72" s="810"/>
      <c r="BD72" s="810"/>
      <c r="BE72" s="810"/>
      <c r="BF72" s="810"/>
      <c r="BG72" s="810"/>
      <c r="BH72" s="810"/>
      <c r="BI72" s="810"/>
      <c r="BJ72" s="810"/>
      <c r="BK72" s="810"/>
      <c r="BL72" s="810"/>
      <c r="BM72" s="810"/>
      <c r="BN72" s="810"/>
      <c r="BO72" s="810"/>
      <c r="BP72" s="810"/>
      <c r="BQ72" s="810"/>
      <c r="BR72" s="810"/>
      <c r="BS72" s="810"/>
      <c r="BT72" s="810"/>
      <c r="BU72" s="810"/>
      <c r="BV72" s="810"/>
      <c r="BW72" s="810"/>
      <c r="BX72" s="810"/>
      <c r="BY72" s="810"/>
      <c r="BZ72" s="810"/>
      <c r="CA72" s="810"/>
      <c r="CB72" s="810"/>
      <c r="CC72" s="810"/>
      <c r="CD72" s="810"/>
      <c r="CE72" s="810"/>
    </row>
    <row r="73" spans="1:83" ht="7.5" customHeight="1">
      <c r="A73" s="811"/>
      <c r="B73" s="812"/>
      <c r="C73" s="813"/>
      <c r="D73" s="811"/>
      <c r="E73" s="812"/>
      <c r="F73" s="813"/>
      <c r="G73" s="478"/>
      <c r="H73" s="820" t="s">
        <v>882</v>
      </c>
      <c r="I73" s="820"/>
      <c r="J73" s="820"/>
      <c r="K73" s="810" t="s">
        <v>890</v>
      </c>
      <c r="L73" s="810"/>
      <c r="M73" s="810"/>
      <c r="N73" s="810"/>
      <c r="O73" s="810"/>
      <c r="P73" s="810"/>
      <c r="Q73" s="810"/>
      <c r="R73" s="810"/>
      <c r="S73" s="810"/>
      <c r="T73" s="810"/>
      <c r="U73" s="810"/>
      <c r="V73" s="810"/>
      <c r="W73" s="810"/>
      <c r="X73" s="810"/>
      <c r="Y73" s="810"/>
      <c r="Z73" s="810"/>
      <c r="AA73" s="810"/>
      <c r="AB73" s="810"/>
      <c r="AC73" s="810"/>
      <c r="AD73" s="810"/>
      <c r="AE73" s="810"/>
      <c r="AF73" s="810"/>
      <c r="AG73" s="810"/>
      <c r="AH73" s="810"/>
      <c r="AI73" s="810"/>
      <c r="AJ73" s="810"/>
      <c r="AK73" s="810"/>
      <c r="AL73" s="810"/>
      <c r="AM73" s="810"/>
      <c r="AN73" s="810"/>
      <c r="AO73" s="810"/>
      <c r="AP73" s="810"/>
      <c r="AQ73" s="810"/>
      <c r="AR73" s="810"/>
      <c r="AS73" s="810"/>
      <c r="AT73" s="810"/>
      <c r="AU73" s="810"/>
      <c r="AV73" s="810"/>
      <c r="AW73" s="810"/>
      <c r="AX73" s="810"/>
      <c r="AY73" s="810"/>
      <c r="AZ73" s="810"/>
      <c r="BA73" s="810"/>
      <c r="BB73" s="810"/>
      <c r="BC73" s="810"/>
      <c r="BD73" s="810"/>
      <c r="BE73" s="810"/>
      <c r="BF73" s="810"/>
      <c r="BG73" s="810"/>
      <c r="BH73" s="810"/>
      <c r="BI73" s="810"/>
      <c r="BJ73" s="810"/>
      <c r="BK73" s="810"/>
      <c r="BL73" s="810"/>
      <c r="BM73" s="810"/>
      <c r="BN73" s="810"/>
      <c r="BO73" s="810"/>
      <c r="BP73" s="810"/>
      <c r="BQ73" s="810"/>
      <c r="BR73" s="810"/>
      <c r="BS73" s="810"/>
      <c r="BT73" s="810"/>
      <c r="BU73" s="810"/>
      <c r="BV73" s="810"/>
      <c r="BW73" s="810"/>
      <c r="BX73" s="810"/>
      <c r="BY73" s="810"/>
      <c r="BZ73" s="810"/>
      <c r="CA73" s="810"/>
      <c r="CB73" s="810"/>
      <c r="CC73" s="810"/>
      <c r="CD73" s="810"/>
      <c r="CE73" s="810"/>
    </row>
    <row r="74" spans="1:83" ht="7.5" customHeight="1">
      <c r="A74" s="814"/>
      <c r="B74" s="815"/>
      <c r="C74" s="816"/>
      <c r="D74" s="814"/>
      <c r="E74" s="815"/>
      <c r="F74" s="816"/>
      <c r="G74" s="478"/>
      <c r="H74" s="820"/>
      <c r="I74" s="820"/>
      <c r="J74" s="820"/>
      <c r="K74" s="810"/>
      <c r="L74" s="810"/>
      <c r="M74" s="810"/>
      <c r="N74" s="810"/>
      <c r="O74" s="810"/>
      <c r="P74" s="810"/>
      <c r="Q74" s="810"/>
      <c r="R74" s="810"/>
      <c r="S74" s="810"/>
      <c r="T74" s="810"/>
      <c r="U74" s="810"/>
      <c r="V74" s="810"/>
      <c r="W74" s="810"/>
      <c r="X74" s="810"/>
      <c r="Y74" s="810"/>
      <c r="Z74" s="810"/>
      <c r="AA74" s="810"/>
      <c r="AB74" s="810"/>
      <c r="AC74" s="810"/>
      <c r="AD74" s="810"/>
      <c r="AE74" s="810"/>
      <c r="AF74" s="810"/>
      <c r="AG74" s="810"/>
      <c r="AH74" s="810"/>
      <c r="AI74" s="810"/>
      <c r="AJ74" s="810"/>
      <c r="AK74" s="810"/>
      <c r="AL74" s="810"/>
      <c r="AM74" s="810"/>
      <c r="AN74" s="810"/>
      <c r="AO74" s="810"/>
      <c r="AP74" s="810"/>
      <c r="AQ74" s="810"/>
      <c r="AR74" s="810"/>
      <c r="AS74" s="810"/>
      <c r="AT74" s="810"/>
      <c r="AU74" s="810"/>
      <c r="AV74" s="810"/>
      <c r="AW74" s="810"/>
      <c r="AX74" s="810"/>
      <c r="AY74" s="810"/>
      <c r="AZ74" s="810"/>
      <c r="BA74" s="810"/>
      <c r="BB74" s="810"/>
      <c r="BC74" s="810"/>
      <c r="BD74" s="810"/>
      <c r="BE74" s="810"/>
      <c r="BF74" s="810"/>
      <c r="BG74" s="810"/>
      <c r="BH74" s="810"/>
      <c r="BI74" s="810"/>
      <c r="BJ74" s="810"/>
      <c r="BK74" s="810"/>
      <c r="BL74" s="810"/>
      <c r="BM74" s="810"/>
      <c r="BN74" s="810"/>
      <c r="BO74" s="810"/>
      <c r="BP74" s="810"/>
      <c r="BQ74" s="810"/>
      <c r="BR74" s="810"/>
      <c r="BS74" s="810"/>
      <c r="BT74" s="810"/>
      <c r="BU74" s="810"/>
      <c r="BV74" s="810"/>
      <c r="BW74" s="810"/>
      <c r="BX74" s="810"/>
      <c r="BY74" s="810"/>
      <c r="BZ74" s="810"/>
      <c r="CA74" s="810"/>
      <c r="CB74" s="810"/>
      <c r="CC74" s="810"/>
      <c r="CD74" s="810"/>
      <c r="CE74" s="810"/>
    </row>
    <row r="75" spans="1:83" ht="7.5" customHeight="1" thickBot="1">
      <c r="A75" s="817"/>
      <c r="B75" s="818"/>
      <c r="C75" s="819"/>
      <c r="D75" s="817"/>
      <c r="E75" s="818"/>
      <c r="F75" s="819"/>
      <c r="G75" s="478"/>
      <c r="H75" s="820"/>
      <c r="I75" s="820"/>
      <c r="J75" s="820"/>
      <c r="K75" s="810"/>
      <c r="L75" s="810"/>
      <c r="M75" s="810"/>
      <c r="N75" s="810"/>
      <c r="O75" s="810"/>
      <c r="P75" s="810"/>
      <c r="Q75" s="810"/>
      <c r="R75" s="810"/>
      <c r="S75" s="810"/>
      <c r="T75" s="810"/>
      <c r="U75" s="810"/>
      <c r="V75" s="810"/>
      <c r="W75" s="810"/>
      <c r="X75" s="810"/>
      <c r="Y75" s="810"/>
      <c r="Z75" s="810"/>
      <c r="AA75" s="810"/>
      <c r="AB75" s="810"/>
      <c r="AC75" s="810"/>
      <c r="AD75" s="810"/>
      <c r="AE75" s="810"/>
      <c r="AF75" s="810"/>
      <c r="AG75" s="810"/>
      <c r="AH75" s="810"/>
      <c r="AI75" s="810"/>
      <c r="AJ75" s="810"/>
      <c r="AK75" s="810"/>
      <c r="AL75" s="810"/>
      <c r="AM75" s="810"/>
      <c r="AN75" s="810"/>
      <c r="AO75" s="810"/>
      <c r="AP75" s="810"/>
      <c r="AQ75" s="810"/>
      <c r="AR75" s="810"/>
      <c r="AS75" s="810"/>
      <c r="AT75" s="810"/>
      <c r="AU75" s="810"/>
      <c r="AV75" s="810"/>
      <c r="AW75" s="810"/>
      <c r="AX75" s="810"/>
      <c r="AY75" s="810"/>
      <c r="AZ75" s="810"/>
      <c r="BA75" s="810"/>
      <c r="BB75" s="810"/>
      <c r="BC75" s="810"/>
      <c r="BD75" s="810"/>
      <c r="BE75" s="810"/>
      <c r="BF75" s="810"/>
      <c r="BG75" s="810"/>
      <c r="BH75" s="810"/>
      <c r="BI75" s="810"/>
      <c r="BJ75" s="810"/>
      <c r="BK75" s="810"/>
      <c r="BL75" s="810"/>
      <c r="BM75" s="810"/>
      <c r="BN75" s="810"/>
      <c r="BO75" s="810"/>
      <c r="BP75" s="810"/>
      <c r="BQ75" s="810"/>
      <c r="BR75" s="810"/>
      <c r="BS75" s="810"/>
      <c r="BT75" s="810"/>
      <c r="BU75" s="810"/>
      <c r="BV75" s="810"/>
      <c r="BW75" s="810"/>
      <c r="BX75" s="810"/>
      <c r="BY75" s="810"/>
      <c r="BZ75" s="810"/>
      <c r="CA75" s="810"/>
      <c r="CB75" s="810"/>
      <c r="CC75" s="810"/>
      <c r="CD75" s="810"/>
      <c r="CE75" s="810"/>
    </row>
    <row r="76" spans="1:83" ht="7.5" customHeight="1">
      <c r="A76" s="811"/>
      <c r="B76" s="812"/>
      <c r="C76" s="813"/>
      <c r="D76" s="811"/>
      <c r="E76" s="812"/>
      <c r="F76" s="813"/>
      <c r="G76" s="478"/>
      <c r="H76" s="820" t="s">
        <v>883</v>
      </c>
      <c r="I76" s="820"/>
      <c r="J76" s="820"/>
      <c r="K76" s="810" t="s">
        <v>891</v>
      </c>
      <c r="L76" s="810"/>
      <c r="M76" s="810"/>
      <c r="N76" s="810"/>
      <c r="O76" s="810"/>
      <c r="P76" s="810"/>
      <c r="Q76" s="810"/>
      <c r="R76" s="810"/>
      <c r="S76" s="810"/>
      <c r="T76" s="810"/>
      <c r="U76" s="810"/>
      <c r="V76" s="810"/>
      <c r="W76" s="810"/>
      <c r="X76" s="810"/>
      <c r="Y76" s="810"/>
      <c r="Z76" s="810"/>
      <c r="AA76" s="810"/>
      <c r="AB76" s="810"/>
      <c r="AC76" s="810"/>
      <c r="AD76" s="810"/>
      <c r="AE76" s="810"/>
      <c r="AF76" s="810"/>
      <c r="AG76" s="810"/>
      <c r="AH76" s="810"/>
      <c r="AI76" s="810"/>
      <c r="AJ76" s="810"/>
      <c r="AK76" s="810"/>
      <c r="AL76" s="810"/>
      <c r="AM76" s="810"/>
      <c r="AN76" s="810"/>
      <c r="AO76" s="810"/>
      <c r="AP76" s="810"/>
      <c r="AQ76" s="810"/>
      <c r="AR76" s="810"/>
      <c r="AS76" s="810"/>
      <c r="AT76" s="810"/>
      <c r="AU76" s="810"/>
      <c r="AV76" s="810"/>
      <c r="AW76" s="810"/>
      <c r="AX76" s="810"/>
      <c r="AY76" s="810"/>
      <c r="AZ76" s="810"/>
      <c r="BA76" s="810"/>
      <c r="BB76" s="810"/>
      <c r="BC76" s="810"/>
      <c r="BD76" s="810"/>
      <c r="BE76" s="810"/>
      <c r="BF76" s="810"/>
      <c r="BG76" s="810"/>
      <c r="BH76" s="810"/>
      <c r="BI76" s="810"/>
      <c r="BJ76" s="810"/>
      <c r="BK76" s="810"/>
      <c r="BL76" s="810"/>
      <c r="BM76" s="810"/>
      <c r="BN76" s="810"/>
      <c r="BO76" s="810"/>
      <c r="BP76" s="810"/>
      <c r="BQ76" s="810"/>
      <c r="BR76" s="810"/>
      <c r="BS76" s="810"/>
      <c r="BT76" s="810"/>
      <c r="BU76" s="810"/>
      <c r="BV76" s="810"/>
      <c r="BW76" s="810"/>
      <c r="BX76" s="810"/>
      <c r="BY76" s="810"/>
      <c r="BZ76" s="810"/>
      <c r="CA76" s="810"/>
      <c r="CB76" s="810"/>
      <c r="CC76" s="810"/>
      <c r="CD76" s="810"/>
      <c r="CE76" s="810"/>
    </row>
    <row r="77" spans="1:83" ht="7.5" customHeight="1">
      <c r="A77" s="814"/>
      <c r="B77" s="815"/>
      <c r="C77" s="816"/>
      <c r="D77" s="814"/>
      <c r="E77" s="815"/>
      <c r="F77" s="816"/>
      <c r="G77" s="478"/>
      <c r="H77" s="820"/>
      <c r="I77" s="820"/>
      <c r="J77" s="820"/>
      <c r="K77" s="810"/>
      <c r="L77" s="810"/>
      <c r="M77" s="810"/>
      <c r="N77" s="810"/>
      <c r="O77" s="810"/>
      <c r="P77" s="810"/>
      <c r="Q77" s="810"/>
      <c r="R77" s="810"/>
      <c r="S77" s="810"/>
      <c r="T77" s="810"/>
      <c r="U77" s="810"/>
      <c r="V77" s="810"/>
      <c r="W77" s="810"/>
      <c r="X77" s="810"/>
      <c r="Y77" s="810"/>
      <c r="Z77" s="810"/>
      <c r="AA77" s="810"/>
      <c r="AB77" s="810"/>
      <c r="AC77" s="810"/>
      <c r="AD77" s="810"/>
      <c r="AE77" s="810"/>
      <c r="AF77" s="810"/>
      <c r="AG77" s="810"/>
      <c r="AH77" s="810"/>
      <c r="AI77" s="810"/>
      <c r="AJ77" s="810"/>
      <c r="AK77" s="810"/>
      <c r="AL77" s="810"/>
      <c r="AM77" s="810"/>
      <c r="AN77" s="810"/>
      <c r="AO77" s="810"/>
      <c r="AP77" s="810"/>
      <c r="AQ77" s="810"/>
      <c r="AR77" s="810"/>
      <c r="AS77" s="810"/>
      <c r="AT77" s="810"/>
      <c r="AU77" s="810"/>
      <c r="AV77" s="810"/>
      <c r="AW77" s="810"/>
      <c r="AX77" s="810"/>
      <c r="AY77" s="810"/>
      <c r="AZ77" s="810"/>
      <c r="BA77" s="810"/>
      <c r="BB77" s="810"/>
      <c r="BC77" s="810"/>
      <c r="BD77" s="810"/>
      <c r="BE77" s="810"/>
      <c r="BF77" s="810"/>
      <c r="BG77" s="810"/>
      <c r="BH77" s="810"/>
      <c r="BI77" s="810"/>
      <c r="BJ77" s="810"/>
      <c r="BK77" s="810"/>
      <c r="BL77" s="810"/>
      <c r="BM77" s="810"/>
      <c r="BN77" s="810"/>
      <c r="BO77" s="810"/>
      <c r="BP77" s="810"/>
      <c r="BQ77" s="810"/>
      <c r="BR77" s="810"/>
      <c r="BS77" s="810"/>
      <c r="BT77" s="810"/>
      <c r="BU77" s="810"/>
      <c r="BV77" s="810"/>
      <c r="BW77" s="810"/>
      <c r="BX77" s="810"/>
      <c r="BY77" s="810"/>
      <c r="BZ77" s="810"/>
      <c r="CA77" s="810"/>
      <c r="CB77" s="810"/>
      <c r="CC77" s="810"/>
      <c r="CD77" s="810"/>
      <c r="CE77" s="810"/>
    </row>
    <row r="78" spans="1:83" ht="7.5" customHeight="1" thickBot="1">
      <c r="A78" s="817"/>
      <c r="B78" s="818"/>
      <c r="C78" s="819"/>
      <c r="D78" s="817"/>
      <c r="E78" s="818"/>
      <c r="F78" s="819"/>
      <c r="G78" s="478"/>
      <c r="H78" s="820"/>
      <c r="I78" s="820"/>
      <c r="J78" s="820"/>
      <c r="K78" s="810"/>
      <c r="L78" s="810"/>
      <c r="M78" s="810"/>
      <c r="N78" s="810"/>
      <c r="O78" s="810"/>
      <c r="P78" s="810"/>
      <c r="Q78" s="810"/>
      <c r="R78" s="810"/>
      <c r="S78" s="810"/>
      <c r="T78" s="810"/>
      <c r="U78" s="810"/>
      <c r="V78" s="810"/>
      <c r="W78" s="810"/>
      <c r="X78" s="810"/>
      <c r="Y78" s="810"/>
      <c r="Z78" s="810"/>
      <c r="AA78" s="810"/>
      <c r="AB78" s="810"/>
      <c r="AC78" s="810"/>
      <c r="AD78" s="810"/>
      <c r="AE78" s="810"/>
      <c r="AF78" s="810"/>
      <c r="AG78" s="810"/>
      <c r="AH78" s="810"/>
      <c r="AI78" s="810"/>
      <c r="AJ78" s="810"/>
      <c r="AK78" s="810"/>
      <c r="AL78" s="810"/>
      <c r="AM78" s="810"/>
      <c r="AN78" s="810"/>
      <c r="AO78" s="810"/>
      <c r="AP78" s="810"/>
      <c r="AQ78" s="810"/>
      <c r="AR78" s="810"/>
      <c r="AS78" s="810"/>
      <c r="AT78" s="810"/>
      <c r="AU78" s="810"/>
      <c r="AV78" s="810"/>
      <c r="AW78" s="810"/>
      <c r="AX78" s="810"/>
      <c r="AY78" s="810"/>
      <c r="AZ78" s="810"/>
      <c r="BA78" s="810"/>
      <c r="BB78" s="810"/>
      <c r="BC78" s="810"/>
      <c r="BD78" s="810"/>
      <c r="BE78" s="810"/>
      <c r="BF78" s="810"/>
      <c r="BG78" s="810"/>
      <c r="BH78" s="810"/>
      <c r="BI78" s="810"/>
      <c r="BJ78" s="810"/>
      <c r="BK78" s="810"/>
      <c r="BL78" s="810"/>
      <c r="BM78" s="810"/>
      <c r="BN78" s="810"/>
      <c r="BO78" s="810"/>
      <c r="BP78" s="810"/>
      <c r="BQ78" s="810"/>
      <c r="BR78" s="810"/>
      <c r="BS78" s="810"/>
      <c r="BT78" s="810"/>
      <c r="BU78" s="810"/>
      <c r="BV78" s="810"/>
      <c r="BW78" s="810"/>
      <c r="BX78" s="810"/>
      <c r="BY78" s="810"/>
      <c r="BZ78" s="810"/>
      <c r="CA78" s="810"/>
      <c r="CB78" s="810"/>
      <c r="CC78" s="810"/>
      <c r="CD78" s="810"/>
      <c r="CE78" s="810"/>
    </row>
    <row r="79" spans="1:83" ht="7.5" customHeight="1">
      <c r="A79" s="811"/>
      <c r="B79" s="812"/>
      <c r="C79" s="813"/>
      <c r="D79" s="811"/>
      <c r="E79" s="812"/>
      <c r="F79" s="813"/>
      <c r="G79" s="478"/>
      <c r="H79" s="820" t="s">
        <v>885</v>
      </c>
      <c r="I79" s="820"/>
      <c r="J79" s="820"/>
      <c r="K79" s="810" t="s">
        <v>1043</v>
      </c>
      <c r="L79" s="810"/>
      <c r="M79" s="810"/>
      <c r="N79" s="810"/>
      <c r="O79" s="810"/>
      <c r="P79" s="810"/>
      <c r="Q79" s="810"/>
      <c r="R79" s="810"/>
      <c r="S79" s="810"/>
      <c r="T79" s="810"/>
      <c r="U79" s="810"/>
      <c r="V79" s="810"/>
      <c r="W79" s="810"/>
      <c r="X79" s="810"/>
      <c r="Y79" s="810"/>
      <c r="Z79" s="810"/>
      <c r="AA79" s="810"/>
      <c r="AB79" s="810"/>
      <c r="AC79" s="810"/>
      <c r="AD79" s="810"/>
      <c r="AE79" s="810"/>
      <c r="AF79" s="810"/>
      <c r="AG79" s="810"/>
      <c r="AH79" s="810"/>
      <c r="AI79" s="810"/>
      <c r="AJ79" s="810"/>
      <c r="AK79" s="810"/>
      <c r="AL79" s="810"/>
      <c r="AM79" s="810"/>
      <c r="AN79" s="810"/>
      <c r="AO79" s="810"/>
      <c r="AP79" s="810"/>
      <c r="AQ79" s="810"/>
      <c r="AR79" s="810"/>
      <c r="AS79" s="810"/>
      <c r="AT79" s="810"/>
      <c r="AU79" s="810"/>
      <c r="AV79" s="810"/>
      <c r="AW79" s="810"/>
      <c r="AX79" s="810"/>
      <c r="AY79" s="810"/>
      <c r="AZ79" s="810"/>
      <c r="BA79" s="810"/>
      <c r="BB79" s="810"/>
      <c r="BC79" s="810"/>
      <c r="BD79" s="810"/>
      <c r="BE79" s="810"/>
      <c r="BF79" s="810"/>
      <c r="BG79" s="810"/>
      <c r="BH79" s="810"/>
      <c r="BI79" s="810"/>
      <c r="BJ79" s="810"/>
      <c r="BK79" s="810"/>
      <c r="BL79" s="810"/>
      <c r="BM79" s="810"/>
      <c r="BN79" s="810"/>
      <c r="BO79" s="810"/>
      <c r="BP79" s="810"/>
      <c r="BQ79" s="810"/>
      <c r="BR79" s="810"/>
      <c r="BS79" s="810"/>
      <c r="BT79" s="810"/>
      <c r="BU79" s="810"/>
      <c r="BV79" s="810"/>
      <c r="BW79" s="810"/>
      <c r="BX79" s="810"/>
      <c r="BY79" s="810"/>
      <c r="BZ79" s="810"/>
      <c r="CA79" s="810"/>
      <c r="CB79" s="810"/>
      <c r="CC79" s="810"/>
      <c r="CD79" s="810"/>
      <c r="CE79" s="810"/>
    </row>
    <row r="80" spans="1:83" ht="7.5" customHeight="1">
      <c r="A80" s="814"/>
      <c r="B80" s="815"/>
      <c r="C80" s="816"/>
      <c r="D80" s="814"/>
      <c r="E80" s="815"/>
      <c r="F80" s="816"/>
      <c r="G80" s="478"/>
      <c r="H80" s="820"/>
      <c r="I80" s="820"/>
      <c r="J80" s="820"/>
      <c r="K80" s="810"/>
      <c r="L80" s="810"/>
      <c r="M80" s="810"/>
      <c r="N80" s="810"/>
      <c r="O80" s="810"/>
      <c r="P80" s="810"/>
      <c r="Q80" s="810"/>
      <c r="R80" s="810"/>
      <c r="S80" s="810"/>
      <c r="T80" s="810"/>
      <c r="U80" s="810"/>
      <c r="V80" s="810"/>
      <c r="W80" s="810"/>
      <c r="X80" s="810"/>
      <c r="Y80" s="810"/>
      <c r="Z80" s="810"/>
      <c r="AA80" s="810"/>
      <c r="AB80" s="810"/>
      <c r="AC80" s="810"/>
      <c r="AD80" s="810"/>
      <c r="AE80" s="810"/>
      <c r="AF80" s="810"/>
      <c r="AG80" s="810"/>
      <c r="AH80" s="810"/>
      <c r="AI80" s="810"/>
      <c r="AJ80" s="810"/>
      <c r="AK80" s="810"/>
      <c r="AL80" s="810"/>
      <c r="AM80" s="810"/>
      <c r="AN80" s="810"/>
      <c r="AO80" s="810"/>
      <c r="AP80" s="810"/>
      <c r="AQ80" s="810"/>
      <c r="AR80" s="810"/>
      <c r="AS80" s="810"/>
      <c r="AT80" s="810"/>
      <c r="AU80" s="810"/>
      <c r="AV80" s="810"/>
      <c r="AW80" s="810"/>
      <c r="AX80" s="810"/>
      <c r="AY80" s="810"/>
      <c r="AZ80" s="810"/>
      <c r="BA80" s="810"/>
      <c r="BB80" s="810"/>
      <c r="BC80" s="810"/>
      <c r="BD80" s="810"/>
      <c r="BE80" s="810"/>
      <c r="BF80" s="810"/>
      <c r="BG80" s="810"/>
      <c r="BH80" s="810"/>
      <c r="BI80" s="810"/>
      <c r="BJ80" s="810"/>
      <c r="BK80" s="810"/>
      <c r="BL80" s="810"/>
      <c r="BM80" s="810"/>
      <c r="BN80" s="810"/>
      <c r="BO80" s="810"/>
      <c r="BP80" s="810"/>
      <c r="BQ80" s="810"/>
      <c r="BR80" s="810"/>
      <c r="BS80" s="810"/>
      <c r="BT80" s="810"/>
      <c r="BU80" s="810"/>
      <c r="BV80" s="810"/>
      <c r="BW80" s="810"/>
      <c r="BX80" s="810"/>
      <c r="BY80" s="810"/>
      <c r="BZ80" s="810"/>
      <c r="CA80" s="810"/>
      <c r="CB80" s="810"/>
      <c r="CC80" s="810"/>
      <c r="CD80" s="810"/>
      <c r="CE80" s="810"/>
    </row>
    <row r="81" spans="1:83" ht="7.5" customHeight="1" thickBot="1">
      <c r="A81" s="817"/>
      <c r="B81" s="818"/>
      <c r="C81" s="819"/>
      <c r="D81" s="817"/>
      <c r="E81" s="818"/>
      <c r="F81" s="819"/>
      <c r="G81" s="478"/>
      <c r="H81" s="820"/>
      <c r="I81" s="820"/>
      <c r="J81" s="820"/>
      <c r="K81" s="810"/>
      <c r="L81" s="810"/>
      <c r="M81" s="810"/>
      <c r="N81" s="810"/>
      <c r="O81" s="810"/>
      <c r="P81" s="810"/>
      <c r="Q81" s="810"/>
      <c r="R81" s="810"/>
      <c r="S81" s="810"/>
      <c r="T81" s="810"/>
      <c r="U81" s="810"/>
      <c r="V81" s="810"/>
      <c r="W81" s="810"/>
      <c r="X81" s="810"/>
      <c r="Y81" s="810"/>
      <c r="Z81" s="810"/>
      <c r="AA81" s="810"/>
      <c r="AB81" s="810"/>
      <c r="AC81" s="810"/>
      <c r="AD81" s="810"/>
      <c r="AE81" s="810"/>
      <c r="AF81" s="810"/>
      <c r="AG81" s="810"/>
      <c r="AH81" s="810"/>
      <c r="AI81" s="810"/>
      <c r="AJ81" s="810"/>
      <c r="AK81" s="810"/>
      <c r="AL81" s="810"/>
      <c r="AM81" s="810"/>
      <c r="AN81" s="810"/>
      <c r="AO81" s="810"/>
      <c r="AP81" s="810"/>
      <c r="AQ81" s="810"/>
      <c r="AR81" s="810"/>
      <c r="AS81" s="810"/>
      <c r="AT81" s="810"/>
      <c r="AU81" s="810"/>
      <c r="AV81" s="810"/>
      <c r="AW81" s="810"/>
      <c r="AX81" s="810"/>
      <c r="AY81" s="810"/>
      <c r="AZ81" s="810"/>
      <c r="BA81" s="810"/>
      <c r="BB81" s="810"/>
      <c r="BC81" s="810"/>
      <c r="BD81" s="810"/>
      <c r="BE81" s="810"/>
      <c r="BF81" s="810"/>
      <c r="BG81" s="810"/>
      <c r="BH81" s="810"/>
      <c r="BI81" s="810"/>
      <c r="BJ81" s="810"/>
      <c r="BK81" s="810"/>
      <c r="BL81" s="810"/>
      <c r="BM81" s="810"/>
      <c r="BN81" s="810"/>
      <c r="BO81" s="810"/>
      <c r="BP81" s="810"/>
      <c r="BQ81" s="810"/>
      <c r="BR81" s="810"/>
      <c r="BS81" s="810"/>
      <c r="BT81" s="810"/>
      <c r="BU81" s="810"/>
      <c r="BV81" s="810"/>
      <c r="BW81" s="810"/>
      <c r="BX81" s="810"/>
      <c r="BY81" s="810"/>
      <c r="BZ81" s="810"/>
      <c r="CA81" s="810"/>
      <c r="CB81" s="810"/>
      <c r="CC81" s="810"/>
      <c r="CD81" s="810"/>
      <c r="CE81" s="810"/>
    </row>
    <row r="82" spans="1:83" ht="7.5" customHeight="1">
      <c r="A82" s="811"/>
      <c r="B82" s="812"/>
      <c r="C82" s="813"/>
      <c r="D82" s="811"/>
      <c r="E82" s="812"/>
      <c r="F82" s="813"/>
      <c r="G82" s="478"/>
      <c r="H82" s="820" t="s">
        <v>886</v>
      </c>
      <c r="I82" s="820"/>
      <c r="J82" s="820"/>
      <c r="K82" s="810" t="s">
        <v>893</v>
      </c>
      <c r="L82" s="810"/>
      <c r="M82" s="810"/>
      <c r="N82" s="810"/>
      <c r="O82" s="810"/>
      <c r="P82" s="810"/>
      <c r="Q82" s="810"/>
      <c r="R82" s="810"/>
      <c r="S82" s="810"/>
      <c r="T82" s="810"/>
      <c r="U82" s="810"/>
      <c r="V82" s="810"/>
      <c r="W82" s="810"/>
      <c r="X82" s="810"/>
      <c r="Y82" s="810"/>
      <c r="Z82" s="810"/>
      <c r="AA82" s="810"/>
      <c r="AB82" s="810"/>
      <c r="AC82" s="810"/>
      <c r="AD82" s="810"/>
      <c r="AE82" s="810"/>
      <c r="AF82" s="810"/>
      <c r="AG82" s="810"/>
      <c r="AH82" s="810"/>
      <c r="AI82" s="810"/>
      <c r="AJ82" s="810"/>
      <c r="AK82" s="810"/>
      <c r="AL82" s="810"/>
      <c r="AM82" s="810"/>
      <c r="AN82" s="810"/>
      <c r="AO82" s="810"/>
      <c r="AP82" s="810"/>
      <c r="AQ82" s="810"/>
      <c r="AR82" s="810"/>
      <c r="AS82" s="810"/>
      <c r="AT82" s="810"/>
      <c r="AU82" s="810"/>
      <c r="AV82" s="810"/>
      <c r="AW82" s="810"/>
      <c r="AX82" s="810"/>
      <c r="AY82" s="810"/>
      <c r="AZ82" s="810"/>
      <c r="BA82" s="810"/>
      <c r="BB82" s="810"/>
      <c r="BC82" s="810"/>
      <c r="BD82" s="810"/>
      <c r="BE82" s="810"/>
      <c r="BF82" s="810"/>
      <c r="BG82" s="810"/>
      <c r="BH82" s="810"/>
      <c r="BI82" s="810"/>
      <c r="BJ82" s="810"/>
      <c r="BK82" s="810"/>
      <c r="BL82" s="810"/>
      <c r="BM82" s="810"/>
      <c r="BN82" s="810"/>
      <c r="BO82" s="810"/>
      <c r="BP82" s="810"/>
      <c r="BQ82" s="810"/>
      <c r="BR82" s="810"/>
      <c r="BS82" s="810"/>
      <c r="BT82" s="810"/>
      <c r="BU82" s="810"/>
      <c r="BV82" s="810"/>
      <c r="BW82" s="810"/>
      <c r="BX82" s="810"/>
      <c r="BY82" s="810"/>
      <c r="BZ82" s="810"/>
      <c r="CA82" s="810"/>
      <c r="CB82" s="810"/>
      <c r="CC82" s="810"/>
      <c r="CD82" s="810"/>
      <c r="CE82" s="810"/>
    </row>
    <row r="83" spans="1:83" ht="7.5" customHeight="1">
      <c r="A83" s="814"/>
      <c r="B83" s="815"/>
      <c r="C83" s="816"/>
      <c r="D83" s="814"/>
      <c r="E83" s="815"/>
      <c r="F83" s="816"/>
      <c r="G83" s="478"/>
      <c r="H83" s="820"/>
      <c r="I83" s="820"/>
      <c r="J83" s="820"/>
      <c r="K83" s="810"/>
      <c r="L83" s="810"/>
      <c r="M83" s="810"/>
      <c r="N83" s="810"/>
      <c r="O83" s="810"/>
      <c r="P83" s="810"/>
      <c r="Q83" s="810"/>
      <c r="R83" s="810"/>
      <c r="S83" s="810"/>
      <c r="T83" s="810"/>
      <c r="U83" s="810"/>
      <c r="V83" s="810"/>
      <c r="W83" s="810"/>
      <c r="X83" s="810"/>
      <c r="Y83" s="810"/>
      <c r="Z83" s="810"/>
      <c r="AA83" s="810"/>
      <c r="AB83" s="810"/>
      <c r="AC83" s="810"/>
      <c r="AD83" s="810"/>
      <c r="AE83" s="810"/>
      <c r="AF83" s="810"/>
      <c r="AG83" s="810"/>
      <c r="AH83" s="810"/>
      <c r="AI83" s="810"/>
      <c r="AJ83" s="810"/>
      <c r="AK83" s="810"/>
      <c r="AL83" s="810"/>
      <c r="AM83" s="810"/>
      <c r="AN83" s="810"/>
      <c r="AO83" s="810"/>
      <c r="AP83" s="810"/>
      <c r="AQ83" s="810"/>
      <c r="AR83" s="810"/>
      <c r="AS83" s="810"/>
      <c r="AT83" s="810"/>
      <c r="AU83" s="810"/>
      <c r="AV83" s="810"/>
      <c r="AW83" s="810"/>
      <c r="AX83" s="810"/>
      <c r="AY83" s="810"/>
      <c r="AZ83" s="810"/>
      <c r="BA83" s="810"/>
      <c r="BB83" s="810"/>
      <c r="BC83" s="810"/>
      <c r="BD83" s="810"/>
      <c r="BE83" s="810"/>
      <c r="BF83" s="810"/>
      <c r="BG83" s="810"/>
      <c r="BH83" s="810"/>
      <c r="BI83" s="810"/>
      <c r="BJ83" s="810"/>
      <c r="BK83" s="810"/>
      <c r="BL83" s="810"/>
      <c r="BM83" s="810"/>
      <c r="BN83" s="810"/>
      <c r="BO83" s="810"/>
      <c r="BP83" s="810"/>
      <c r="BQ83" s="810"/>
      <c r="BR83" s="810"/>
      <c r="BS83" s="810"/>
      <c r="BT83" s="810"/>
      <c r="BU83" s="810"/>
      <c r="BV83" s="810"/>
      <c r="BW83" s="810"/>
      <c r="BX83" s="810"/>
      <c r="BY83" s="810"/>
      <c r="BZ83" s="810"/>
      <c r="CA83" s="810"/>
      <c r="CB83" s="810"/>
      <c r="CC83" s="810"/>
      <c r="CD83" s="810"/>
      <c r="CE83" s="810"/>
    </row>
    <row r="84" spans="1:83" ht="7.5" customHeight="1" thickBot="1">
      <c r="A84" s="817"/>
      <c r="B84" s="818"/>
      <c r="C84" s="819"/>
      <c r="D84" s="817"/>
      <c r="E84" s="818"/>
      <c r="F84" s="819"/>
      <c r="G84" s="478"/>
      <c r="H84" s="820"/>
      <c r="I84" s="820"/>
      <c r="J84" s="820"/>
      <c r="K84" s="810"/>
      <c r="L84" s="810"/>
      <c r="M84" s="810"/>
      <c r="N84" s="810"/>
      <c r="O84" s="810"/>
      <c r="P84" s="810"/>
      <c r="Q84" s="810"/>
      <c r="R84" s="810"/>
      <c r="S84" s="810"/>
      <c r="T84" s="810"/>
      <c r="U84" s="810"/>
      <c r="V84" s="810"/>
      <c r="W84" s="810"/>
      <c r="X84" s="810"/>
      <c r="Y84" s="810"/>
      <c r="Z84" s="810"/>
      <c r="AA84" s="810"/>
      <c r="AB84" s="810"/>
      <c r="AC84" s="810"/>
      <c r="AD84" s="810"/>
      <c r="AE84" s="810"/>
      <c r="AF84" s="810"/>
      <c r="AG84" s="810"/>
      <c r="AH84" s="810"/>
      <c r="AI84" s="810"/>
      <c r="AJ84" s="810"/>
      <c r="AK84" s="810"/>
      <c r="AL84" s="810"/>
      <c r="AM84" s="810"/>
      <c r="AN84" s="810"/>
      <c r="AO84" s="810"/>
      <c r="AP84" s="810"/>
      <c r="AQ84" s="810"/>
      <c r="AR84" s="810"/>
      <c r="AS84" s="810"/>
      <c r="AT84" s="810"/>
      <c r="AU84" s="810"/>
      <c r="AV84" s="810"/>
      <c r="AW84" s="810"/>
      <c r="AX84" s="810"/>
      <c r="AY84" s="810"/>
      <c r="AZ84" s="810"/>
      <c r="BA84" s="810"/>
      <c r="BB84" s="810"/>
      <c r="BC84" s="810"/>
      <c r="BD84" s="810"/>
      <c r="BE84" s="810"/>
      <c r="BF84" s="810"/>
      <c r="BG84" s="810"/>
      <c r="BH84" s="810"/>
      <c r="BI84" s="810"/>
      <c r="BJ84" s="810"/>
      <c r="BK84" s="810"/>
      <c r="BL84" s="810"/>
      <c r="BM84" s="810"/>
      <c r="BN84" s="810"/>
      <c r="BO84" s="810"/>
      <c r="BP84" s="810"/>
      <c r="BQ84" s="810"/>
      <c r="BR84" s="810"/>
      <c r="BS84" s="810"/>
      <c r="BT84" s="810"/>
      <c r="BU84" s="810"/>
      <c r="BV84" s="810"/>
      <c r="BW84" s="810"/>
      <c r="BX84" s="810"/>
      <c r="BY84" s="810"/>
      <c r="BZ84" s="810"/>
      <c r="CA84" s="810"/>
      <c r="CB84" s="810"/>
      <c r="CC84" s="810"/>
      <c r="CD84" s="810"/>
      <c r="CE84" s="810"/>
    </row>
    <row r="85" spans="1:83" s="479" customFormat="1" ht="6.75" customHeight="1">
      <c r="A85" s="842"/>
      <c r="B85" s="843"/>
      <c r="C85" s="844"/>
      <c r="D85" s="842"/>
      <c r="E85" s="843"/>
      <c r="F85" s="844"/>
      <c r="G85" s="366"/>
      <c r="H85" s="820" t="s">
        <v>917</v>
      </c>
      <c r="I85" s="820"/>
      <c r="J85" s="820"/>
      <c r="K85" s="810" t="s">
        <v>1044</v>
      </c>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10"/>
      <c r="AL85" s="810"/>
      <c r="AM85" s="810"/>
      <c r="AN85" s="810"/>
      <c r="AO85" s="810"/>
      <c r="AP85" s="810"/>
      <c r="AQ85" s="810"/>
      <c r="AR85" s="810"/>
      <c r="AS85" s="810"/>
      <c r="AT85" s="810"/>
      <c r="AU85" s="810"/>
      <c r="AV85" s="810"/>
      <c r="AW85" s="810"/>
      <c r="AX85" s="810"/>
      <c r="AY85" s="810"/>
      <c r="AZ85" s="810"/>
      <c r="BA85" s="810"/>
      <c r="BB85" s="810"/>
      <c r="BC85" s="810"/>
      <c r="BD85" s="810"/>
      <c r="BE85" s="810"/>
      <c r="BF85" s="810"/>
      <c r="BG85" s="810"/>
      <c r="BH85" s="810"/>
      <c r="BI85" s="810"/>
      <c r="BJ85" s="810"/>
      <c r="BK85" s="810"/>
      <c r="BL85" s="810"/>
      <c r="BM85" s="810"/>
      <c r="BN85" s="810"/>
      <c r="BO85" s="810"/>
      <c r="BP85" s="810"/>
      <c r="BQ85" s="810"/>
      <c r="BR85" s="810"/>
      <c r="BS85" s="810"/>
      <c r="BT85" s="810"/>
      <c r="BU85" s="810"/>
      <c r="BV85" s="810"/>
      <c r="BW85" s="810"/>
      <c r="BX85" s="810"/>
      <c r="BY85" s="810"/>
      <c r="BZ85" s="810"/>
      <c r="CA85" s="810"/>
      <c r="CB85" s="810"/>
      <c r="CC85" s="810"/>
      <c r="CD85" s="810"/>
      <c r="CE85" s="810"/>
    </row>
    <row r="86" spans="1:83" s="479" customFormat="1" ht="6.75" customHeight="1">
      <c r="A86" s="845"/>
      <c r="B86" s="810"/>
      <c r="C86" s="846"/>
      <c r="D86" s="845"/>
      <c r="E86" s="810"/>
      <c r="F86" s="846"/>
      <c r="G86" s="366"/>
      <c r="H86" s="820"/>
      <c r="I86" s="820"/>
      <c r="J86" s="820"/>
      <c r="K86" s="810"/>
      <c r="L86" s="810"/>
      <c r="M86" s="810"/>
      <c r="N86" s="810"/>
      <c r="O86" s="810"/>
      <c r="P86" s="810"/>
      <c r="Q86" s="810"/>
      <c r="R86" s="810"/>
      <c r="S86" s="810"/>
      <c r="T86" s="810"/>
      <c r="U86" s="810"/>
      <c r="V86" s="810"/>
      <c r="W86" s="810"/>
      <c r="X86" s="810"/>
      <c r="Y86" s="810"/>
      <c r="Z86" s="810"/>
      <c r="AA86" s="810"/>
      <c r="AB86" s="810"/>
      <c r="AC86" s="810"/>
      <c r="AD86" s="810"/>
      <c r="AE86" s="810"/>
      <c r="AF86" s="810"/>
      <c r="AG86" s="810"/>
      <c r="AH86" s="810"/>
      <c r="AI86" s="810"/>
      <c r="AJ86" s="810"/>
      <c r="AK86" s="810"/>
      <c r="AL86" s="810"/>
      <c r="AM86" s="810"/>
      <c r="AN86" s="810"/>
      <c r="AO86" s="810"/>
      <c r="AP86" s="810"/>
      <c r="AQ86" s="810"/>
      <c r="AR86" s="810"/>
      <c r="AS86" s="810"/>
      <c r="AT86" s="810"/>
      <c r="AU86" s="810"/>
      <c r="AV86" s="810"/>
      <c r="AW86" s="810"/>
      <c r="AX86" s="810"/>
      <c r="AY86" s="810"/>
      <c r="AZ86" s="810"/>
      <c r="BA86" s="810"/>
      <c r="BB86" s="810"/>
      <c r="BC86" s="810"/>
      <c r="BD86" s="810"/>
      <c r="BE86" s="810"/>
      <c r="BF86" s="810"/>
      <c r="BG86" s="810"/>
      <c r="BH86" s="810"/>
      <c r="BI86" s="810"/>
      <c r="BJ86" s="810"/>
      <c r="BK86" s="810"/>
      <c r="BL86" s="810"/>
      <c r="BM86" s="810"/>
      <c r="BN86" s="810"/>
      <c r="BO86" s="810"/>
      <c r="BP86" s="810"/>
      <c r="BQ86" s="810"/>
      <c r="BR86" s="810"/>
      <c r="BS86" s="810"/>
      <c r="BT86" s="810"/>
      <c r="BU86" s="810"/>
      <c r="BV86" s="810"/>
      <c r="BW86" s="810"/>
      <c r="BX86" s="810"/>
      <c r="BY86" s="810"/>
      <c r="BZ86" s="810"/>
      <c r="CA86" s="810"/>
      <c r="CB86" s="810"/>
      <c r="CC86" s="810"/>
      <c r="CD86" s="810"/>
      <c r="CE86" s="810"/>
    </row>
    <row r="87" spans="1:83" s="479" customFormat="1" ht="6.75" customHeight="1" thickBot="1">
      <c r="A87" s="847"/>
      <c r="B87" s="848"/>
      <c r="C87" s="849"/>
      <c r="D87" s="847"/>
      <c r="E87" s="848"/>
      <c r="F87" s="849"/>
      <c r="G87" s="366"/>
      <c r="H87" s="820"/>
      <c r="I87" s="820"/>
      <c r="J87" s="820"/>
      <c r="K87" s="810"/>
      <c r="L87" s="810"/>
      <c r="M87" s="810"/>
      <c r="N87" s="810"/>
      <c r="O87" s="810"/>
      <c r="P87" s="810"/>
      <c r="Q87" s="810"/>
      <c r="R87" s="810"/>
      <c r="S87" s="810"/>
      <c r="T87" s="810"/>
      <c r="U87" s="810"/>
      <c r="V87" s="810"/>
      <c r="W87" s="810"/>
      <c r="X87" s="810"/>
      <c r="Y87" s="810"/>
      <c r="Z87" s="810"/>
      <c r="AA87" s="810"/>
      <c r="AB87" s="810"/>
      <c r="AC87" s="810"/>
      <c r="AD87" s="810"/>
      <c r="AE87" s="810"/>
      <c r="AF87" s="810"/>
      <c r="AG87" s="810"/>
      <c r="AH87" s="810"/>
      <c r="AI87" s="810"/>
      <c r="AJ87" s="810"/>
      <c r="AK87" s="810"/>
      <c r="AL87" s="810"/>
      <c r="AM87" s="810"/>
      <c r="AN87" s="810"/>
      <c r="AO87" s="810"/>
      <c r="AP87" s="810"/>
      <c r="AQ87" s="810"/>
      <c r="AR87" s="810"/>
      <c r="AS87" s="810"/>
      <c r="AT87" s="810"/>
      <c r="AU87" s="810"/>
      <c r="AV87" s="810"/>
      <c r="AW87" s="810"/>
      <c r="AX87" s="810"/>
      <c r="AY87" s="810"/>
      <c r="AZ87" s="810"/>
      <c r="BA87" s="810"/>
      <c r="BB87" s="810"/>
      <c r="BC87" s="810"/>
      <c r="BD87" s="810"/>
      <c r="BE87" s="810"/>
      <c r="BF87" s="810"/>
      <c r="BG87" s="810"/>
      <c r="BH87" s="810"/>
      <c r="BI87" s="810"/>
      <c r="BJ87" s="810"/>
      <c r="BK87" s="810"/>
      <c r="BL87" s="810"/>
      <c r="BM87" s="810"/>
      <c r="BN87" s="810"/>
      <c r="BO87" s="810"/>
      <c r="BP87" s="810"/>
      <c r="BQ87" s="810"/>
      <c r="BR87" s="810"/>
      <c r="BS87" s="810"/>
      <c r="BT87" s="810"/>
      <c r="BU87" s="810"/>
      <c r="BV87" s="810"/>
      <c r="BW87" s="810"/>
      <c r="BX87" s="810"/>
      <c r="BY87" s="810"/>
      <c r="BZ87" s="810"/>
      <c r="CA87" s="810"/>
      <c r="CB87" s="810"/>
      <c r="CC87" s="810"/>
      <c r="CD87" s="810"/>
      <c r="CE87" s="810"/>
    </row>
    <row r="88" spans="1:83" s="479" customFormat="1" ht="6.75" customHeight="1">
      <c r="A88" s="842"/>
      <c r="B88" s="843"/>
      <c r="C88" s="844"/>
      <c r="D88" s="842"/>
      <c r="E88" s="843"/>
      <c r="F88" s="844"/>
      <c r="G88" s="366"/>
      <c r="H88" s="820" t="s">
        <v>919</v>
      </c>
      <c r="I88" s="820"/>
      <c r="J88" s="820"/>
      <c r="K88" s="810" t="s">
        <v>1045</v>
      </c>
      <c r="L88" s="810"/>
      <c r="M88" s="810"/>
      <c r="N88" s="810"/>
      <c r="O88" s="810"/>
      <c r="P88" s="810"/>
      <c r="Q88" s="810"/>
      <c r="R88" s="810"/>
      <c r="S88" s="810"/>
      <c r="T88" s="810"/>
      <c r="U88" s="810"/>
      <c r="V88" s="810"/>
      <c r="W88" s="810"/>
      <c r="X88" s="810"/>
      <c r="Y88" s="810"/>
      <c r="Z88" s="810"/>
      <c r="AA88" s="810"/>
      <c r="AB88" s="810"/>
      <c r="AC88" s="810"/>
      <c r="AD88" s="810"/>
      <c r="AE88" s="810"/>
      <c r="AF88" s="810"/>
      <c r="AG88" s="810"/>
      <c r="AH88" s="810"/>
      <c r="AI88" s="810"/>
      <c r="AJ88" s="810"/>
      <c r="AK88" s="810"/>
      <c r="AL88" s="810"/>
      <c r="AM88" s="810"/>
      <c r="AN88" s="810"/>
      <c r="AO88" s="810"/>
      <c r="AP88" s="810"/>
      <c r="AQ88" s="810"/>
      <c r="AR88" s="810"/>
      <c r="AS88" s="810"/>
      <c r="AT88" s="810"/>
      <c r="AU88" s="810"/>
      <c r="AV88" s="810"/>
      <c r="AW88" s="810"/>
      <c r="AX88" s="810"/>
      <c r="AY88" s="810"/>
      <c r="AZ88" s="810"/>
      <c r="BA88" s="810"/>
      <c r="BB88" s="810"/>
      <c r="BC88" s="810"/>
      <c r="BD88" s="810"/>
      <c r="BE88" s="810"/>
      <c r="BF88" s="810"/>
      <c r="BG88" s="810"/>
      <c r="BH88" s="810"/>
      <c r="BI88" s="810"/>
      <c r="BJ88" s="810"/>
      <c r="BK88" s="810"/>
      <c r="BL88" s="810"/>
      <c r="BM88" s="810"/>
      <c r="BN88" s="810"/>
      <c r="BO88" s="810"/>
      <c r="BP88" s="810"/>
      <c r="BQ88" s="810"/>
      <c r="BR88" s="810"/>
      <c r="BS88" s="810"/>
      <c r="BT88" s="810"/>
      <c r="BU88" s="810"/>
      <c r="BV88" s="810"/>
      <c r="BW88" s="810"/>
      <c r="BX88" s="810"/>
      <c r="BY88" s="810"/>
      <c r="BZ88" s="810"/>
      <c r="CA88" s="810"/>
      <c r="CB88" s="810"/>
      <c r="CC88" s="810"/>
      <c r="CD88" s="810"/>
      <c r="CE88" s="810"/>
    </row>
    <row r="89" spans="1:83" s="479" customFormat="1" ht="6.75" customHeight="1">
      <c r="A89" s="845"/>
      <c r="B89" s="810"/>
      <c r="C89" s="846"/>
      <c r="D89" s="845"/>
      <c r="E89" s="810"/>
      <c r="F89" s="846"/>
      <c r="G89" s="366"/>
      <c r="H89" s="820"/>
      <c r="I89" s="820"/>
      <c r="J89" s="820"/>
      <c r="K89" s="810"/>
      <c r="L89" s="810"/>
      <c r="M89" s="810"/>
      <c r="N89" s="810"/>
      <c r="O89" s="810"/>
      <c r="P89" s="810"/>
      <c r="Q89" s="810"/>
      <c r="R89" s="810"/>
      <c r="S89" s="810"/>
      <c r="T89" s="810"/>
      <c r="U89" s="810"/>
      <c r="V89" s="810"/>
      <c r="W89" s="810"/>
      <c r="X89" s="810"/>
      <c r="Y89" s="810"/>
      <c r="Z89" s="810"/>
      <c r="AA89" s="810"/>
      <c r="AB89" s="810"/>
      <c r="AC89" s="810"/>
      <c r="AD89" s="810"/>
      <c r="AE89" s="810"/>
      <c r="AF89" s="810"/>
      <c r="AG89" s="810"/>
      <c r="AH89" s="810"/>
      <c r="AI89" s="810"/>
      <c r="AJ89" s="810"/>
      <c r="AK89" s="810"/>
      <c r="AL89" s="810"/>
      <c r="AM89" s="810"/>
      <c r="AN89" s="810"/>
      <c r="AO89" s="810"/>
      <c r="AP89" s="810"/>
      <c r="AQ89" s="810"/>
      <c r="AR89" s="810"/>
      <c r="AS89" s="810"/>
      <c r="AT89" s="810"/>
      <c r="AU89" s="810"/>
      <c r="AV89" s="810"/>
      <c r="AW89" s="810"/>
      <c r="AX89" s="810"/>
      <c r="AY89" s="810"/>
      <c r="AZ89" s="810"/>
      <c r="BA89" s="810"/>
      <c r="BB89" s="810"/>
      <c r="BC89" s="810"/>
      <c r="BD89" s="810"/>
      <c r="BE89" s="810"/>
      <c r="BF89" s="810"/>
      <c r="BG89" s="810"/>
      <c r="BH89" s="810"/>
      <c r="BI89" s="810"/>
      <c r="BJ89" s="810"/>
      <c r="BK89" s="810"/>
      <c r="BL89" s="810"/>
      <c r="BM89" s="810"/>
      <c r="BN89" s="810"/>
      <c r="BO89" s="810"/>
      <c r="BP89" s="810"/>
      <c r="BQ89" s="810"/>
      <c r="BR89" s="810"/>
      <c r="BS89" s="810"/>
      <c r="BT89" s="810"/>
      <c r="BU89" s="810"/>
      <c r="BV89" s="810"/>
      <c r="BW89" s="810"/>
      <c r="BX89" s="810"/>
      <c r="BY89" s="810"/>
      <c r="BZ89" s="810"/>
      <c r="CA89" s="810"/>
      <c r="CB89" s="810"/>
      <c r="CC89" s="810"/>
      <c r="CD89" s="810"/>
      <c r="CE89" s="810"/>
    </row>
    <row r="90" spans="1:83" s="479" customFormat="1" ht="6.75" customHeight="1" thickBot="1">
      <c r="A90" s="847"/>
      <c r="B90" s="848"/>
      <c r="C90" s="849"/>
      <c r="D90" s="847"/>
      <c r="E90" s="848"/>
      <c r="F90" s="849"/>
      <c r="G90" s="366"/>
      <c r="H90" s="820"/>
      <c r="I90" s="820"/>
      <c r="J90" s="820"/>
      <c r="K90" s="810"/>
      <c r="L90" s="810"/>
      <c r="M90" s="810"/>
      <c r="N90" s="810"/>
      <c r="O90" s="810"/>
      <c r="P90" s="810"/>
      <c r="Q90" s="810"/>
      <c r="R90" s="810"/>
      <c r="S90" s="810"/>
      <c r="T90" s="810"/>
      <c r="U90" s="810"/>
      <c r="V90" s="810"/>
      <c r="W90" s="810"/>
      <c r="X90" s="810"/>
      <c r="Y90" s="810"/>
      <c r="Z90" s="810"/>
      <c r="AA90" s="810"/>
      <c r="AB90" s="810"/>
      <c r="AC90" s="810"/>
      <c r="AD90" s="810"/>
      <c r="AE90" s="810"/>
      <c r="AF90" s="810"/>
      <c r="AG90" s="810"/>
      <c r="AH90" s="810"/>
      <c r="AI90" s="810"/>
      <c r="AJ90" s="810"/>
      <c r="AK90" s="810"/>
      <c r="AL90" s="810"/>
      <c r="AM90" s="810"/>
      <c r="AN90" s="810"/>
      <c r="AO90" s="810"/>
      <c r="AP90" s="810"/>
      <c r="AQ90" s="810"/>
      <c r="AR90" s="810"/>
      <c r="AS90" s="810"/>
      <c r="AT90" s="810"/>
      <c r="AU90" s="810"/>
      <c r="AV90" s="810"/>
      <c r="AW90" s="810"/>
      <c r="AX90" s="810"/>
      <c r="AY90" s="810"/>
      <c r="AZ90" s="810"/>
      <c r="BA90" s="810"/>
      <c r="BB90" s="810"/>
      <c r="BC90" s="810"/>
      <c r="BD90" s="810"/>
      <c r="BE90" s="810"/>
      <c r="BF90" s="810"/>
      <c r="BG90" s="810"/>
      <c r="BH90" s="810"/>
      <c r="BI90" s="810"/>
      <c r="BJ90" s="810"/>
      <c r="BK90" s="810"/>
      <c r="BL90" s="810"/>
      <c r="BM90" s="810"/>
      <c r="BN90" s="810"/>
      <c r="BO90" s="810"/>
      <c r="BP90" s="810"/>
      <c r="BQ90" s="810"/>
      <c r="BR90" s="810"/>
      <c r="BS90" s="810"/>
      <c r="BT90" s="810"/>
      <c r="BU90" s="810"/>
      <c r="BV90" s="810"/>
      <c r="BW90" s="810"/>
      <c r="BX90" s="810"/>
      <c r="BY90" s="810"/>
      <c r="BZ90" s="810"/>
      <c r="CA90" s="810"/>
      <c r="CB90" s="810"/>
      <c r="CC90" s="810"/>
      <c r="CD90" s="810"/>
      <c r="CE90" s="810"/>
    </row>
    <row r="91" spans="1:83" ht="7.5" customHeight="1">
      <c r="A91" s="478"/>
      <c r="B91" s="478"/>
      <c r="C91" s="478"/>
      <c r="D91" s="478"/>
      <c r="E91" s="478"/>
      <c r="F91" s="478"/>
      <c r="G91" s="478"/>
      <c r="H91" s="810" t="s">
        <v>894</v>
      </c>
      <c r="I91" s="810"/>
      <c r="J91" s="810"/>
      <c r="K91" s="810"/>
      <c r="L91" s="810"/>
      <c r="M91" s="810"/>
      <c r="N91" s="810"/>
      <c r="O91" s="810"/>
      <c r="P91" s="810"/>
      <c r="Q91" s="810"/>
      <c r="R91" s="810"/>
      <c r="S91" s="810"/>
      <c r="T91" s="810"/>
      <c r="U91" s="810"/>
      <c r="V91" s="810"/>
      <c r="W91" s="810"/>
      <c r="X91" s="810"/>
      <c r="Y91" s="810"/>
      <c r="Z91" s="810"/>
      <c r="AA91" s="810"/>
      <c r="AB91" s="810"/>
      <c r="AC91" s="810"/>
      <c r="AD91" s="810"/>
      <c r="AE91" s="810"/>
      <c r="AF91" s="810"/>
      <c r="AG91" s="810"/>
      <c r="AH91" s="810"/>
      <c r="AI91" s="810"/>
      <c r="AJ91" s="810"/>
      <c r="AK91" s="810"/>
      <c r="AL91" s="810"/>
      <c r="AM91" s="810"/>
      <c r="AN91" s="810"/>
      <c r="AO91" s="810"/>
      <c r="AP91" s="810"/>
      <c r="AQ91" s="810"/>
      <c r="AR91" s="810"/>
      <c r="AS91" s="810"/>
      <c r="AT91" s="810"/>
      <c r="AU91" s="810"/>
      <c r="AV91" s="810"/>
      <c r="AW91" s="810"/>
      <c r="AX91" s="810"/>
      <c r="AY91" s="810"/>
      <c r="AZ91" s="810"/>
      <c r="BA91" s="810"/>
      <c r="BB91" s="810"/>
      <c r="BC91" s="810"/>
      <c r="BD91" s="810"/>
      <c r="BE91" s="810"/>
      <c r="BF91" s="810"/>
      <c r="BG91" s="810"/>
      <c r="BH91" s="810"/>
      <c r="BI91" s="810"/>
      <c r="BJ91" s="810"/>
      <c r="BK91" s="810"/>
      <c r="BL91" s="810"/>
      <c r="BM91" s="810"/>
      <c r="BN91" s="810"/>
      <c r="BO91" s="810"/>
      <c r="BP91" s="810"/>
      <c r="BQ91" s="810"/>
      <c r="BR91" s="810"/>
      <c r="BS91" s="810"/>
      <c r="BT91" s="810"/>
      <c r="BU91" s="810"/>
      <c r="BV91" s="478"/>
      <c r="BW91" s="478"/>
      <c r="BX91" s="478"/>
      <c r="BY91" s="478"/>
      <c r="BZ91" s="478"/>
      <c r="CA91" s="478"/>
      <c r="CB91" s="478"/>
      <c r="CC91" s="478"/>
      <c r="CD91" s="478"/>
      <c r="CE91" s="478"/>
    </row>
    <row r="92" spans="1:83" ht="7.5" customHeight="1">
      <c r="A92" s="478"/>
      <c r="B92" s="478"/>
      <c r="C92" s="478"/>
      <c r="D92" s="478"/>
      <c r="E92" s="478"/>
      <c r="F92" s="478"/>
      <c r="G92" s="478"/>
      <c r="H92" s="810"/>
      <c r="I92" s="810"/>
      <c r="J92" s="810"/>
      <c r="K92" s="810"/>
      <c r="L92" s="810"/>
      <c r="M92" s="810"/>
      <c r="N92" s="810"/>
      <c r="O92" s="810"/>
      <c r="P92" s="810"/>
      <c r="Q92" s="810"/>
      <c r="R92" s="810"/>
      <c r="S92" s="810"/>
      <c r="T92" s="810"/>
      <c r="U92" s="810"/>
      <c r="V92" s="810"/>
      <c r="W92" s="810"/>
      <c r="X92" s="810"/>
      <c r="Y92" s="810"/>
      <c r="Z92" s="810"/>
      <c r="AA92" s="810"/>
      <c r="AB92" s="810"/>
      <c r="AC92" s="810"/>
      <c r="AD92" s="810"/>
      <c r="AE92" s="810"/>
      <c r="AF92" s="810"/>
      <c r="AG92" s="810"/>
      <c r="AH92" s="810"/>
      <c r="AI92" s="810"/>
      <c r="AJ92" s="810"/>
      <c r="AK92" s="810"/>
      <c r="AL92" s="810"/>
      <c r="AM92" s="810"/>
      <c r="AN92" s="810"/>
      <c r="AO92" s="810"/>
      <c r="AP92" s="810"/>
      <c r="AQ92" s="810"/>
      <c r="AR92" s="810"/>
      <c r="AS92" s="810"/>
      <c r="AT92" s="810"/>
      <c r="AU92" s="810"/>
      <c r="AV92" s="810"/>
      <c r="AW92" s="810"/>
      <c r="AX92" s="810"/>
      <c r="AY92" s="810"/>
      <c r="AZ92" s="810"/>
      <c r="BA92" s="810"/>
      <c r="BB92" s="810"/>
      <c r="BC92" s="810"/>
      <c r="BD92" s="810"/>
      <c r="BE92" s="810"/>
      <c r="BF92" s="810"/>
      <c r="BG92" s="810"/>
      <c r="BH92" s="810"/>
      <c r="BI92" s="810"/>
      <c r="BJ92" s="810"/>
      <c r="BK92" s="810"/>
      <c r="BL92" s="810"/>
      <c r="BM92" s="810"/>
      <c r="BN92" s="810"/>
      <c r="BO92" s="810"/>
      <c r="BP92" s="810"/>
      <c r="BQ92" s="810"/>
      <c r="BR92" s="810"/>
      <c r="BS92" s="810"/>
      <c r="BT92" s="810"/>
      <c r="BU92" s="810"/>
      <c r="BV92" s="478"/>
      <c r="BW92" s="478"/>
      <c r="BX92" s="478"/>
      <c r="BY92" s="478"/>
      <c r="BZ92" s="478"/>
      <c r="CA92" s="478"/>
      <c r="CB92" s="478"/>
      <c r="CC92" s="478"/>
      <c r="CD92" s="478"/>
      <c r="CE92" s="478"/>
    </row>
    <row r="93" spans="1:83" ht="7.5" customHeight="1" thickBot="1">
      <c r="A93" s="478"/>
      <c r="B93" s="478"/>
      <c r="C93" s="478"/>
      <c r="D93" s="478"/>
      <c r="E93" s="478"/>
      <c r="F93" s="478"/>
      <c r="G93" s="478"/>
      <c r="H93" s="810"/>
      <c r="I93" s="810"/>
      <c r="J93" s="810"/>
      <c r="K93" s="810"/>
      <c r="L93" s="810"/>
      <c r="M93" s="810"/>
      <c r="N93" s="810"/>
      <c r="O93" s="810"/>
      <c r="P93" s="810"/>
      <c r="Q93" s="810"/>
      <c r="R93" s="810"/>
      <c r="S93" s="810"/>
      <c r="T93" s="810"/>
      <c r="U93" s="810"/>
      <c r="V93" s="810"/>
      <c r="W93" s="810"/>
      <c r="X93" s="810"/>
      <c r="Y93" s="810"/>
      <c r="Z93" s="810"/>
      <c r="AA93" s="810"/>
      <c r="AB93" s="810"/>
      <c r="AC93" s="810"/>
      <c r="AD93" s="810"/>
      <c r="AE93" s="810"/>
      <c r="AF93" s="810"/>
      <c r="AG93" s="810"/>
      <c r="AH93" s="810"/>
      <c r="AI93" s="810"/>
      <c r="AJ93" s="810"/>
      <c r="AK93" s="810"/>
      <c r="AL93" s="810"/>
      <c r="AM93" s="810"/>
      <c r="AN93" s="810"/>
      <c r="AO93" s="810"/>
      <c r="AP93" s="810"/>
      <c r="AQ93" s="810"/>
      <c r="AR93" s="810"/>
      <c r="AS93" s="810"/>
      <c r="AT93" s="810"/>
      <c r="AU93" s="810"/>
      <c r="AV93" s="810"/>
      <c r="AW93" s="810"/>
      <c r="AX93" s="810"/>
      <c r="AY93" s="810"/>
      <c r="AZ93" s="810"/>
      <c r="BA93" s="810"/>
      <c r="BB93" s="810"/>
      <c r="BC93" s="810"/>
      <c r="BD93" s="810"/>
      <c r="BE93" s="810"/>
      <c r="BF93" s="810"/>
      <c r="BG93" s="810"/>
      <c r="BH93" s="810"/>
      <c r="BI93" s="810"/>
      <c r="BJ93" s="810"/>
      <c r="BK93" s="810"/>
      <c r="BL93" s="810"/>
      <c r="BM93" s="810"/>
      <c r="BN93" s="810"/>
      <c r="BO93" s="810"/>
      <c r="BP93" s="810"/>
      <c r="BQ93" s="810"/>
      <c r="BR93" s="810"/>
      <c r="BS93" s="810"/>
      <c r="BT93" s="810"/>
      <c r="BU93" s="810"/>
      <c r="BV93" s="478"/>
      <c r="BW93" s="478"/>
      <c r="BX93" s="478"/>
      <c r="BY93" s="478"/>
      <c r="BZ93" s="478"/>
      <c r="CA93" s="478"/>
      <c r="CB93" s="478"/>
      <c r="CC93" s="478"/>
      <c r="CD93" s="478"/>
      <c r="CE93" s="478"/>
    </row>
    <row r="94" spans="1:83" ht="7.5" customHeight="1">
      <c r="A94" s="811"/>
      <c r="B94" s="812"/>
      <c r="C94" s="813"/>
      <c r="D94" s="811"/>
      <c r="E94" s="812"/>
      <c r="F94" s="813"/>
      <c r="G94" s="478"/>
      <c r="H94" s="820" t="s">
        <v>879</v>
      </c>
      <c r="I94" s="820"/>
      <c r="J94" s="820"/>
      <c r="K94" s="810" t="s">
        <v>906</v>
      </c>
      <c r="L94" s="810"/>
      <c r="M94" s="810"/>
      <c r="N94" s="810"/>
      <c r="O94" s="810"/>
      <c r="P94" s="810"/>
      <c r="Q94" s="810"/>
      <c r="R94" s="810"/>
      <c r="S94" s="810"/>
      <c r="T94" s="810"/>
      <c r="U94" s="810"/>
      <c r="V94" s="810"/>
      <c r="W94" s="810"/>
      <c r="X94" s="810"/>
      <c r="Y94" s="810"/>
      <c r="Z94" s="810"/>
      <c r="AA94" s="810"/>
      <c r="AB94" s="810"/>
      <c r="AC94" s="810"/>
      <c r="AD94" s="810"/>
      <c r="AE94" s="810"/>
      <c r="AF94" s="810"/>
      <c r="AG94" s="810"/>
      <c r="AH94" s="810"/>
      <c r="AI94" s="810"/>
      <c r="AJ94" s="810"/>
      <c r="AK94" s="810"/>
      <c r="AL94" s="810"/>
      <c r="AM94" s="810"/>
      <c r="AN94" s="810"/>
      <c r="AO94" s="810"/>
      <c r="AP94" s="810"/>
      <c r="AQ94" s="810"/>
      <c r="AR94" s="810"/>
      <c r="AS94" s="810"/>
      <c r="AT94" s="810"/>
      <c r="AU94" s="810"/>
      <c r="AV94" s="810"/>
      <c r="AW94" s="810"/>
      <c r="AX94" s="810"/>
      <c r="AY94" s="810"/>
      <c r="AZ94" s="810"/>
      <c r="BA94" s="810"/>
      <c r="BB94" s="810"/>
      <c r="BC94" s="810"/>
      <c r="BD94" s="810"/>
      <c r="BE94" s="810"/>
      <c r="BF94" s="810"/>
      <c r="BG94" s="810"/>
      <c r="BH94" s="810"/>
      <c r="BI94" s="810"/>
      <c r="BJ94" s="810"/>
      <c r="BK94" s="810"/>
      <c r="BL94" s="810"/>
      <c r="BM94" s="810"/>
      <c r="BN94" s="810"/>
      <c r="BO94" s="810"/>
      <c r="BP94" s="810"/>
      <c r="BQ94" s="810"/>
      <c r="BR94" s="810"/>
      <c r="BS94" s="810"/>
      <c r="BT94" s="810"/>
      <c r="BU94" s="810"/>
      <c r="BV94" s="810"/>
      <c r="BW94" s="810"/>
      <c r="BX94" s="810"/>
      <c r="BY94" s="810"/>
      <c r="BZ94" s="810"/>
      <c r="CA94" s="810"/>
      <c r="CB94" s="810"/>
      <c r="CC94" s="810"/>
      <c r="CD94" s="810"/>
      <c r="CE94" s="810"/>
    </row>
    <row r="95" spans="1:83" ht="7.5" customHeight="1">
      <c r="A95" s="814"/>
      <c r="B95" s="815"/>
      <c r="C95" s="816"/>
      <c r="D95" s="814"/>
      <c r="E95" s="815"/>
      <c r="F95" s="816"/>
      <c r="G95" s="478"/>
      <c r="H95" s="820"/>
      <c r="I95" s="820"/>
      <c r="J95" s="820"/>
      <c r="K95" s="810"/>
      <c r="L95" s="810"/>
      <c r="M95" s="810"/>
      <c r="N95" s="810"/>
      <c r="O95" s="810"/>
      <c r="P95" s="810"/>
      <c r="Q95" s="810"/>
      <c r="R95" s="810"/>
      <c r="S95" s="810"/>
      <c r="T95" s="810"/>
      <c r="U95" s="810"/>
      <c r="V95" s="810"/>
      <c r="W95" s="810"/>
      <c r="X95" s="810"/>
      <c r="Y95" s="810"/>
      <c r="Z95" s="810"/>
      <c r="AA95" s="810"/>
      <c r="AB95" s="810"/>
      <c r="AC95" s="810"/>
      <c r="AD95" s="810"/>
      <c r="AE95" s="810"/>
      <c r="AF95" s="810"/>
      <c r="AG95" s="810"/>
      <c r="AH95" s="810"/>
      <c r="AI95" s="810"/>
      <c r="AJ95" s="810"/>
      <c r="AK95" s="810"/>
      <c r="AL95" s="810"/>
      <c r="AM95" s="810"/>
      <c r="AN95" s="810"/>
      <c r="AO95" s="810"/>
      <c r="AP95" s="810"/>
      <c r="AQ95" s="810"/>
      <c r="AR95" s="810"/>
      <c r="AS95" s="810"/>
      <c r="AT95" s="810"/>
      <c r="AU95" s="810"/>
      <c r="AV95" s="810"/>
      <c r="AW95" s="810"/>
      <c r="AX95" s="810"/>
      <c r="AY95" s="810"/>
      <c r="AZ95" s="810"/>
      <c r="BA95" s="810"/>
      <c r="BB95" s="810"/>
      <c r="BC95" s="810"/>
      <c r="BD95" s="810"/>
      <c r="BE95" s="810"/>
      <c r="BF95" s="810"/>
      <c r="BG95" s="810"/>
      <c r="BH95" s="810"/>
      <c r="BI95" s="810"/>
      <c r="BJ95" s="810"/>
      <c r="BK95" s="810"/>
      <c r="BL95" s="810"/>
      <c r="BM95" s="810"/>
      <c r="BN95" s="810"/>
      <c r="BO95" s="810"/>
      <c r="BP95" s="810"/>
      <c r="BQ95" s="810"/>
      <c r="BR95" s="810"/>
      <c r="BS95" s="810"/>
      <c r="BT95" s="810"/>
      <c r="BU95" s="810"/>
      <c r="BV95" s="810"/>
      <c r="BW95" s="810"/>
      <c r="BX95" s="810"/>
      <c r="BY95" s="810"/>
      <c r="BZ95" s="810"/>
      <c r="CA95" s="810"/>
      <c r="CB95" s="810"/>
      <c r="CC95" s="810"/>
      <c r="CD95" s="810"/>
      <c r="CE95" s="810"/>
    </row>
    <row r="96" spans="1:83" ht="7.5" customHeight="1" thickBot="1">
      <c r="A96" s="817"/>
      <c r="B96" s="818"/>
      <c r="C96" s="819"/>
      <c r="D96" s="817"/>
      <c r="E96" s="818"/>
      <c r="F96" s="819"/>
      <c r="G96" s="478"/>
      <c r="H96" s="820"/>
      <c r="I96" s="820"/>
      <c r="J96" s="820"/>
      <c r="K96" s="810"/>
      <c r="L96" s="810"/>
      <c r="M96" s="810"/>
      <c r="N96" s="810"/>
      <c r="O96" s="810"/>
      <c r="P96" s="810"/>
      <c r="Q96" s="810"/>
      <c r="R96" s="810"/>
      <c r="S96" s="810"/>
      <c r="T96" s="810"/>
      <c r="U96" s="810"/>
      <c r="V96" s="810"/>
      <c r="W96" s="810"/>
      <c r="X96" s="810"/>
      <c r="Y96" s="810"/>
      <c r="Z96" s="810"/>
      <c r="AA96" s="810"/>
      <c r="AB96" s="810"/>
      <c r="AC96" s="810"/>
      <c r="AD96" s="810"/>
      <c r="AE96" s="810"/>
      <c r="AF96" s="810"/>
      <c r="AG96" s="810"/>
      <c r="AH96" s="810"/>
      <c r="AI96" s="810"/>
      <c r="AJ96" s="810"/>
      <c r="AK96" s="810"/>
      <c r="AL96" s="810"/>
      <c r="AM96" s="810"/>
      <c r="AN96" s="810"/>
      <c r="AO96" s="810"/>
      <c r="AP96" s="810"/>
      <c r="AQ96" s="810"/>
      <c r="AR96" s="810"/>
      <c r="AS96" s="810"/>
      <c r="AT96" s="810"/>
      <c r="AU96" s="810"/>
      <c r="AV96" s="810"/>
      <c r="AW96" s="810"/>
      <c r="AX96" s="810"/>
      <c r="AY96" s="810"/>
      <c r="AZ96" s="810"/>
      <c r="BA96" s="810"/>
      <c r="BB96" s="810"/>
      <c r="BC96" s="810"/>
      <c r="BD96" s="810"/>
      <c r="BE96" s="810"/>
      <c r="BF96" s="810"/>
      <c r="BG96" s="810"/>
      <c r="BH96" s="810"/>
      <c r="BI96" s="810"/>
      <c r="BJ96" s="810"/>
      <c r="BK96" s="810"/>
      <c r="BL96" s="810"/>
      <c r="BM96" s="810"/>
      <c r="BN96" s="810"/>
      <c r="BO96" s="810"/>
      <c r="BP96" s="810"/>
      <c r="BQ96" s="810"/>
      <c r="BR96" s="810"/>
      <c r="BS96" s="810"/>
      <c r="BT96" s="810"/>
      <c r="BU96" s="810"/>
      <c r="BV96" s="810"/>
      <c r="BW96" s="810"/>
      <c r="BX96" s="810"/>
      <c r="BY96" s="810"/>
      <c r="BZ96" s="810"/>
      <c r="CA96" s="810"/>
      <c r="CB96" s="810"/>
      <c r="CC96" s="810"/>
      <c r="CD96" s="810"/>
      <c r="CE96" s="810"/>
    </row>
    <row r="97" spans="1:83" ht="7.5" customHeight="1">
      <c r="A97" s="811"/>
      <c r="B97" s="812"/>
      <c r="C97" s="813"/>
      <c r="D97" s="811"/>
      <c r="E97" s="812"/>
      <c r="F97" s="813"/>
      <c r="G97" s="478"/>
      <c r="H97" s="820" t="s">
        <v>97</v>
      </c>
      <c r="I97" s="820"/>
      <c r="J97" s="820"/>
      <c r="K97" s="810" t="s">
        <v>907</v>
      </c>
      <c r="L97" s="810"/>
      <c r="M97" s="810"/>
      <c r="N97" s="810"/>
      <c r="O97" s="810"/>
      <c r="P97" s="810"/>
      <c r="Q97" s="810"/>
      <c r="R97" s="810"/>
      <c r="S97" s="810"/>
      <c r="T97" s="810"/>
      <c r="U97" s="810"/>
      <c r="V97" s="810"/>
      <c r="W97" s="810"/>
      <c r="X97" s="810"/>
      <c r="Y97" s="810"/>
      <c r="Z97" s="810"/>
      <c r="AA97" s="810"/>
      <c r="AB97" s="810"/>
      <c r="AC97" s="810"/>
      <c r="AD97" s="810"/>
      <c r="AE97" s="810"/>
      <c r="AF97" s="810"/>
      <c r="AG97" s="810"/>
      <c r="AH97" s="810"/>
      <c r="AI97" s="810"/>
      <c r="AJ97" s="810"/>
      <c r="AK97" s="810"/>
      <c r="AL97" s="810"/>
      <c r="AM97" s="810"/>
      <c r="AN97" s="810"/>
      <c r="AO97" s="810"/>
      <c r="AP97" s="810"/>
      <c r="AQ97" s="810"/>
      <c r="AR97" s="810"/>
      <c r="AS97" s="810"/>
      <c r="AT97" s="810"/>
      <c r="AU97" s="810"/>
      <c r="AV97" s="810"/>
      <c r="AW97" s="810"/>
      <c r="AX97" s="810"/>
      <c r="AY97" s="810"/>
      <c r="AZ97" s="810"/>
      <c r="BA97" s="810"/>
      <c r="BB97" s="810"/>
      <c r="BC97" s="810"/>
      <c r="BD97" s="810"/>
      <c r="BE97" s="810"/>
      <c r="BF97" s="810"/>
      <c r="BG97" s="810"/>
      <c r="BH97" s="810"/>
      <c r="BI97" s="810"/>
      <c r="BJ97" s="810"/>
      <c r="BK97" s="810"/>
      <c r="BL97" s="810"/>
      <c r="BM97" s="810"/>
      <c r="BN97" s="810"/>
      <c r="BO97" s="810"/>
      <c r="BP97" s="810"/>
      <c r="BQ97" s="810"/>
      <c r="BR97" s="810"/>
      <c r="BS97" s="810"/>
      <c r="BT97" s="810"/>
      <c r="BU97" s="810"/>
      <c r="BV97" s="810"/>
      <c r="BW97" s="810"/>
      <c r="BX97" s="810"/>
      <c r="BY97" s="810"/>
      <c r="BZ97" s="810"/>
      <c r="CA97" s="810"/>
      <c r="CB97" s="810"/>
      <c r="CC97" s="810"/>
      <c r="CD97" s="810"/>
      <c r="CE97" s="810"/>
    </row>
    <row r="98" spans="1:83" ht="7.5" customHeight="1">
      <c r="A98" s="814"/>
      <c r="B98" s="815"/>
      <c r="C98" s="816"/>
      <c r="D98" s="814"/>
      <c r="E98" s="815"/>
      <c r="F98" s="816"/>
      <c r="G98" s="478"/>
      <c r="H98" s="820"/>
      <c r="I98" s="820"/>
      <c r="J98" s="820"/>
      <c r="K98" s="810"/>
      <c r="L98" s="810"/>
      <c r="M98" s="810"/>
      <c r="N98" s="810"/>
      <c r="O98" s="810"/>
      <c r="P98" s="810"/>
      <c r="Q98" s="810"/>
      <c r="R98" s="810"/>
      <c r="S98" s="810"/>
      <c r="T98" s="810"/>
      <c r="U98" s="810"/>
      <c r="V98" s="810"/>
      <c r="W98" s="810"/>
      <c r="X98" s="810"/>
      <c r="Y98" s="810"/>
      <c r="Z98" s="810"/>
      <c r="AA98" s="810"/>
      <c r="AB98" s="810"/>
      <c r="AC98" s="810"/>
      <c r="AD98" s="810"/>
      <c r="AE98" s="810"/>
      <c r="AF98" s="810"/>
      <c r="AG98" s="810"/>
      <c r="AH98" s="810"/>
      <c r="AI98" s="810"/>
      <c r="AJ98" s="810"/>
      <c r="AK98" s="810"/>
      <c r="AL98" s="810"/>
      <c r="AM98" s="810"/>
      <c r="AN98" s="810"/>
      <c r="AO98" s="810"/>
      <c r="AP98" s="810"/>
      <c r="AQ98" s="810"/>
      <c r="AR98" s="810"/>
      <c r="AS98" s="810"/>
      <c r="AT98" s="810"/>
      <c r="AU98" s="810"/>
      <c r="AV98" s="810"/>
      <c r="AW98" s="810"/>
      <c r="AX98" s="810"/>
      <c r="AY98" s="810"/>
      <c r="AZ98" s="810"/>
      <c r="BA98" s="810"/>
      <c r="BB98" s="810"/>
      <c r="BC98" s="810"/>
      <c r="BD98" s="810"/>
      <c r="BE98" s="810"/>
      <c r="BF98" s="810"/>
      <c r="BG98" s="810"/>
      <c r="BH98" s="810"/>
      <c r="BI98" s="810"/>
      <c r="BJ98" s="810"/>
      <c r="BK98" s="810"/>
      <c r="BL98" s="810"/>
      <c r="BM98" s="810"/>
      <c r="BN98" s="810"/>
      <c r="BO98" s="810"/>
      <c r="BP98" s="810"/>
      <c r="BQ98" s="810"/>
      <c r="BR98" s="810"/>
      <c r="BS98" s="810"/>
      <c r="BT98" s="810"/>
      <c r="BU98" s="810"/>
      <c r="BV98" s="810"/>
      <c r="BW98" s="810"/>
      <c r="BX98" s="810"/>
      <c r="BY98" s="810"/>
      <c r="BZ98" s="810"/>
      <c r="CA98" s="810"/>
      <c r="CB98" s="810"/>
      <c r="CC98" s="810"/>
      <c r="CD98" s="810"/>
      <c r="CE98" s="810"/>
    </row>
    <row r="99" spans="1:83" ht="7.5" customHeight="1" thickBot="1">
      <c r="A99" s="817"/>
      <c r="B99" s="818"/>
      <c r="C99" s="819"/>
      <c r="D99" s="817"/>
      <c r="E99" s="818"/>
      <c r="F99" s="819"/>
      <c r="G99" s="478"/>
      <c r="H99" s="820"/>
      <c r="I99" s="820"/>
      <c r="J99" s="820"/>
      <c r="K99" s="810"/>
      <c r="L99" s="810"/>
      <c r="M99" s="810"/>
      <c r="N99" s="810"/>
      <c r="O99" s="810"/>
      <c r="P99" s="810"/>
      <c r="Q99" s="810"/>
      <c r="R99" s="810"/>
      <c r="S99" s="810"/>
      <c r="T99" s="810"/>
      <c r="U99" s="810"/>
      <c r="V99" s="810"/>
      <c r="W99" s="810"/>
      <c r="X99" s="810"/>
      <c r="Y99" s="810"/>
      <c r="Z99" s="810"/>
      <c r="AA99" s="810"/>
      <c r="AB99" s="810"/>
      <c r="AC99" s="810"/>
      <c r="AD99" s="810"/>
      <c r="AE99" s="810"/>
      <c r="AF99" s="810"/>
      <c r="AG99" s="810"/>
      <c r="AH99" s="810"/>
      <c r="AI99" s="810"/>
      <c r="AJ99" s="810"/>
      <c r="AK99" s="810"/>
      <c r="AL99" s="810"/>
      <c r="AM99" s="810"/>
      <c r="AN99" s="810"/>
      <c r="AO99" s="810"/>
      <c r="AP99" s="810"/>
      <c r="AQ99" s="810"/>
      <c r="AR99" s="810"/>
      <c r="AS99" s="810"/>
      <c r="AT99" s="810"/>
      <c r="AU99" s="810"/>
      <c r="AV99" s="810"/>
      <c r="AW99" s="810"/>
      <c r="AX99" s="810"/>
      <c r="AY99" s="810"/>
      <c r="AZ99" s="810"/>
      <c r="BA99" s="810"/>
      <c r="BB99" s="810"/>
      <c r="BC99" s="810"/>
      <c r="BD99" s="810"/>
      <c r="BE99" s="810"/>
      <c r="BF99" s="810"/>
      <c r="BG99" s="810"/>
      <c r="BH99" s="810"/>
      <c r="BI99" s="810"/>
      <c r="BJ99" s="810"/>
      <c r="BK99" s="810"/>
      <c r="BL99" s="810"/>
      <c r="BM99" s="810"/>
      <c r="BN99" s="810"/>
      <c r="BO99" s="810"/>
      <c r="BP99" s="810"/>
      <c r="BQ99" s="810"/>
      <c r="BR99" s="810"/>
      <c r="BS99" s="810"/>
      <c r="BT99" s="810"/>
      <c r="BU99" s="810"/>
      <c r="BV99" s="810"/>
      <c r="BW99" s="810"/>
      <c r="BX99" s="810"/>
      <c r="BY99" s="810"/>
      <c r="BZ99" s="810"/>
      <c r="CA99" s="810"/>
      <c r="CB99" s="810"/>
      <c r="CC99" s="810"/>
      <c r="CD99" s="810"/>
      <c r="CE99" s="810"/>
    </row>
    <row r="100" spans="1:83" ht="7.5" customHeight="1">
      <c r="A100" s="811"/>
      <c r="B100" s="812"/>
      <c r="C100" s="813"/>
      <c r="D100" s="811"/>
      <c r="E100" s="812"/>
      <c r="F100" s="813"/>
      <c r="G100" s="478"/>
      <c r="H100" s="820" t="s">
        <v>98</v>
      </c>
      <c r="I100" s="820"/>
      <c r="J100" s="820"/>
      <c r="K100" s="810" t="s">
        <v>908</v>
      </c>
      <c r="L100" s="810"/>
      <c r="M100" s="810"/>
      <c r="N100" s="810"/>
      <c r="O100" s="810"/>
      <c r="P100" s="810"/>
      <c r="Q100" s="810"/>
      <c r="R100" s="810"/>
      <c r="S100" s="810"/>
      <c r="T100" s="810"/>
      <c r="U100" s="810"/>
      <c r="V100" s="810"/>
      <c r="W100" s="810"/>
      <c r="X100" s="810"/>
      <c r="Y100" s="810"/>
      <c r="Z100" s="810"/>
      <c r="AA100" s="810"/>
      <c r="AB100" s="810"/>
      <c r="AC100" s="810"/>
      <c r="AD100" s="810"/>
      <c r="AE100" s="810"/>
      <c r="AF100" s="810"/>
      <c r="AG100" s="810"/>
      <c r="AH100" s="810"/>
      <c r="AI100" s="810"/>
      <c r="AJ100" s="810"/>
      <c r="AK100" s="810"/>
      <c r="AL100" s="810"/>
      <c r="AM100" s="810"/>
      <c r="AN100" s="810"/>
      <c r="AO100" s="810"/>
      <c r="AP100" s="810"/>
      <c r="AQ100" s="810"/>
      <c r="AR100" s="810"/>
      <c r="AS100" s="810"/>
      <c r="AT100" s="810"/>
      <c r="AU100" s="810"/>
      <c r="AV100" s="810"/>
      <c r="AW100" s="810"/>
      <c r="AX100" s="810"/>
      <c r="AY100" s="810"/>
      <c r="AZ100" s="810"/>
      <c r="BA100" s="810"/>
      <c r="BB100" s="810"/>
      <c r="BC100" s="810"/>
      <c r="BD100" s="810"/>
      <c r="BE100" s="810"/>
      <c r="BF100" s="810"/>
      <c r="BG100" s="810"/>
      <c r="BH100" s="810"/>
      <c r="BI100" s="810"/>
      <c r="BJ100" s="810"/>
      <c r="BK100" s="810"/>
      <c r="BL100" s="810"/>
      <c r="BM100" s="810"/>
      <c r="BN100" s="810"/>
      <c r="BO100" s="810"/>
      <c r="BP100" s="810"/>
      <c r="BQ100" s="810"/>
      <c r="BR100" s="810"/>
      <c r="BS100" s="810"/>
      <c r="BT100" s="810"/>
      <c r="BU100" s="810"/>
      <c r="BV100" s="810"/>
      <c r="BW100" s="810"/>
      <c r="BX100" s="810"/>
      <c r="BY100" s="810"/>
      <c r="BZ100" s="810"/>
      <c r="CA100" s="810"/>
      <c r="CB100" s="810"/>
      <c r="CC100" s="810"/>
      <c r="CD100" s="810"/>
      <c r="CE100" s="810"/>
    </row>
    <row r="101" spans="1:83" ht="7.5" customHeight="1">
      <c r="A101" s="814"/>
      <c r="B101" s="815"/>
      <c r="C101" s="816"/>
      <c r="D101" s="814"/>
      <c r="E101" s="815"/>
      <c r="F101" s="816"/>
      <c r="G101" s="478"/>
      <c r="H101" s="820"/>
      <c r="I101" s="820"/>
      <c r="J101" s="820"/>
      <c r="K101" s="810"/>
      <c r="L101" s="810"/>
      <c r="M101" s="810"/>
      <c r="N101" s="810"/>
      <c r="O101" s="810"/>
      <c r="P101" s="810"/>
      <c r="Q101" s="810"/>
      <c r="R101" s="810"/>
      <c r="S101" s="810"/>
      <c r="T101" s="810"/>
      <c r="U101" s="810"/>
      <c r="V101" s="810"/>
      <c r="W101" s="810"/>
      <c r="X101" s="810"/>
      <c r="Y101" s="810"/>
      <c r="Z101" s="810"/>
      <c r="AA101" s="810"/>
      <c r="AB101" s="810"/>
      <c r="AC101" s="810"/>
      <c r="AD101" s="810"/>
      <c r="AE101" s="810"/>
      <c r="AF101" s="810"/>
      <c r="AG101" s="810"/>
      <c r="AH101" s="810"/>
      <c r="AI101" s="810"/>
      <c r="AJ101" s="810"/>
      <c r="AK101" s="810"/>
      <c r="AL101" s="810"/>
      <c r="AM101" s="810"/>
      <c r="AN101" s="810"/>
      <c r="AO101" s="810"/>
      <c r="AP101" s="810"/>
      <c r="AQ101" s="810"/>
      <c r="AR101" s="810"/>
      <c r="AS101" s="810"/>
      <c r="AT101" s="810"/>
      <c r="AU101" s="810"/>
      <c r="AV101" s="810"/>
      <c r="AW101" s="810"/>
      <c r="AX101" s="810"/>
      <c r="AY101" s="810"/>
      <c r="AZ101" s="810"/>
      <c r="BA101" s="810"/>
      <c r="BB101" s="810"/>
      <c r="BC101" s="810"/>
      <c r="BD101" s="810"/>
      <c r="BE101" s="810"/>
      <c r="BF101" s="810"/>
      <c r="BG101" s="810"/>
      <c r="BH101" s="810"/>
      <c r="BI101" s="810"/>
      <c r="BJ101" s="810"/>
      <c r="BK101" s="810"/>
      <c r="BL101" s="810"/>
      <c r="BM101" s="810"/>
      <c r="BN101" s="810"/>
      <c r="BO101" s="810"/>
      <c r="BP101" s="810"/>
      <c r="BQ101" s="810"/>
      <c r="BR101" s="810"/>
      <c r="BS101" s="810"/>
      <c r="BT101" s="810"/>
      <c r="BU101" s="810"/>
      <c r="BV101" s="810"/>
      <c r="BW101" s="810"/>
      <c r="BX101" s="810"/>
      <c r="BY101" s="810"/>
      <c r="BZ101" s="810"/>
      <c r="CA101" s="810"/>
      <c r="CB101" s="810"/>
      <c r="CC101" s="810"/>
      <c r="CD101" s="810"/>
      <c r="CE101" s="810"/>
    </row>
    <row r="102" spans="1:83" ht="7.5" customHeight="1" thickBot="1">
      <c r="A102" s="817"/>
      <c r="B102" s="818"/>
      <c r="C102" s="819"/>
      <c r="D102" s="817"/>
      <c r="E102" s="818"/>
      <c r="F102" s="819"/>
      <c r="G102" s="478"/>
      <c r="H102" s="820"/>
      <c r="I102" s="820"/>
      <c r="J102" s="820"/>
      <c r="K102" s="810"/>
      <c r="L102" s="810"/>
      <c r="M102" s="810"/>
      <c r="N102" s="810"/>
      <c r="O102" s="810"/>
      <c r="P102" s="810"/>
      <c r="Q102" s="810"/>
      <c r="R102" s="810"/>
      <c r="S102" s="810"/>
      <c r="T102" s="810"/>
      <c r="U102" s="810"/>
      <c r="V102" s="810"/>
      <c r="W102" s="810"/>
      <c r="X102" s="810"/>
      <c r="Y102" s="810"/>
      <c r="Z102" s="810"/>
      <c r="AA102" s="810"/>
      <c r="AB102" s="810"/>
      <c r="AC102" s="810"/>
      <c r="AD102" s="810"/>
      <c r="AE102" s="810"/>
      <c r="AF102" s="810"/>
      <c r="AG102" s="810"/>
      <c r="AH102" s="810"/>
      <c r="AI102" s="810"/>
      <c r="AJ102" s="810"/>
      <c r="AK102" s="810"/>
      <c r="AL102" s="810"/>
      <c r="AM102" s="810"/>
      <c r="AN102" s="810"/>
      <c r="AO102" s="810"/>
      <c r="AP102" s="810"/>
      <c r="AQ102" s="810"/>
      <c r="AR102" s="810"/>
      <c r="AS102" s="810"/>
      <c r="AT102" s="810"/>
      <c r="AU102" s="810"/>
      <c r="AV102" s="810"/>
      <c r="AW102" s="810"/>
      <c r="AX102" s="810"/>
      <c r="AY102" s="810"/>
      <c r="AZ102" s="810"/>
      <c r="BA102" s="810"/>
      <c r="BB102" s="810"/>
      <c r="BC102" s="810"/>
      <c r="BD102" s="810"/>
      <c r="BE102" s="810"/>
      <c r="BF102" s="810"/>
      <c r="BG102" s="810"/>
      <c r="BH102" s="810"/>
      <c r="BI102" s="810"/>
      <c r="BJ102" s="810"/>
      <c r="BK102" s="810"/>
      <c r="BL102" s="810"/>
      <c r="BM102" s="810"/>
      <c r="BN102" s="810"/>
      <c r="BO102" s="810"/>
      <c r="BP102" s="810"/>
      <c r="BQ102" s="810"/>
      <c r="BR102" s="810"/>
      <c r="BS102" s="810"/>
      <c r="BT102" s="810"/>
      <c r="BU102" s="810"/>
      <c r="BV102" s="810"/>
      <c r="BW102" s="810"/>
      <c r="BX102" s="810"/>
      <c r="BY102" s="810"/>
      <c r="BZ102" s="810"/>
      <c r="CA102" s="810"/>
      <c r="CB102" s="810"/>
      <c r="CC102" s="810"/>
      <c r="CD102" s="810"/>
      <c r="CE102" s="810"/>
    </row>
    <row r="103" spans="1:83" ht="7.5" customHeight="1">
      <c r="A103" s="811"/>
      <c r="B103" s="812"/>
      <c r="C103" s="813"/>
      <c r="D103" s="811"/>
      <c r="E103" s="812"/>
      <c r="F103" s="813"/>
      <c r="G103" s="478"/>
      <c r="H103" s="820" t="s">
        <v>100</v>
      </c>
      <c r="I103" s="820"/>
      <c r="J103" s="820"/>
      <c r="K103" s="810" t="s">
        <v>1046</v>
      </c>
      <c r="L103" s="810"/>
      <c r="M103" s="810"/>
      <c r="N103" s="810"/>
      <c r="O103" s="810"/>
      <c r="P103" s="810"/>
      <c r="Q103" s="810"/>
      <c r="R103" s="810"/>
      <c r="S103" s="810"/>
      <c r="T103" s="810"/>
      <c r="U103" s="810"/>
      <c r="V103" s="810"/>
      <c r="W103" s="810"/>
      <c r="X103" s="810"/>
      <c r="Y103" s="810"/>
      <c r="Z103" s="810"/>
      <c r="AA103" s="810"/>
      <c r="AB103" s="810"/>
      <c r="AC103" s="810"/>
      <c r="AD103" s="810"/>
      <c r="AE103" s="810"/>
      <c r="AF103" s="810"/>
      <c r="AG103" s="810"/>
      <c r="AH103" s="810"/>
      <c r="AI103" s="810"/>
      <c r="AJ103" s="810"/>
      <c r="AK103" s="810"/>
      <c r="AL103" s="810"/>
      <c r="AM103" s="810"/>
      <c r="AN103" s="810"/>
      <c r="AO103" s="810"/>
      <c r="AP103" s="810"/>
      <c r="AQ103" s="810"/>
      <c r="AR103" s="810"/>
      <c r="AS103" s="810"/>
      <c r="AT103" s="810"/>
      <c r="AU103" s="810"/>
      <c r="AV103" s="810"/>
      <c r="AW103" s="810"/>
      <c r="AX103" s="810"/>
      <c r="AY103" s="810"/>
      <c r="AZ103" s="810"/>
      <c r="BA103" s="810"/>
      <c r="BB103" s="810"/>
      <c r="BC103" s="810"/>
      <c r="BD103" s="810"/>
      <c r="BE103" s="810"/>
      <c r="BF103" s="810"/>
      <c r="BG103" s="810"/>
      <c r="BH103" s="810"/>
      <c r="BI103" s="810"/>
      <c r="BJ103" s="810"/>
      <c r="BK103" s="810"/>
      <c r="BL103" s="810"/>
      <c r="BM103" s="810"/>
      <c r="BN103" s="810"/>
      <c r="BO103" s="810"/>
      <c r="BP103" s="810"/>
      <c r="BQ103" s="810"/>
      <c r="BR103" s="810"/>
      <c r="BS103" s="810"/>
      <c r="BT103" s="810"/>
      <c r="BU103" s="810"/>
      <c r="BV103" s="810"/>
      <c r="BW103" s="810"/>
      <c r="BX103" s="810"/>
      <c r="BY103" s="810"/>
      <c r="BZ103" s="810"/>
      <c r="CA103" s="810"/>
      <c r="CB103" s="810"/>
      <c r="CC103" s="810"/>
      <c r="CD103" s="810"/>
      <c r="CE103" s="810"/>
    </row>
    <row r="104" spans="1:83" ht="7.5" customHeight="1">
      <c r="A104" s="814"/>
      <c r="B104" s="815"/>
      <c r="C104" s="816"/>
      <c r="D104" s="814"/>
      <c r="E104" s="815"/>
      <c r="F104" s="816"/>
      <c r="G104" s="478"/>
      <c r="H104" s="820"/>
      <c r="I104" s="820"/>
      <c r="J104" s="820"/>
      <c r="K104" s="810"/>
      <c r="L104" s="810"/>
      <c r="M104" s="810"/>
      <c r="N104" s="810"/>
      <c r="O104" s="810"/>
      <c r="P104" s="810"/>
      <c r="Q104" s="810"/>
      <c r="R104" s="810"/>
      <c r="S104" s="810"/>
      <c r="T104" s="810"/>
      <c r="U104" s="810"/>
      <c r="V104" s="810"/>
      <c r="W104" s="810"/>
      <c r="X104" s="810"/>
      <c r="Y104" s="810"/>
      <c r="Z104" s="810"/>
      <c r="AA104" s="810"/>
      <c r="AB104" s="810"/>
      <c r="AC104" s="810"/>
      <c r="AD104" s="810"/>
      <c r="AE104" s="810"/>
      <c r="AF104" s="810"/>
      <c r="AG104" s="810"/>
      <c r="AH104" s="810"/>
      <c r="AI104" s="810"/>
      <c r="AJ104" s="810"/>
      <c r="AK104" s="810"/>
      <c r="AL104" s="810"/>
      <c r="AM104" s="810"/>
      <c r="AN104" s="810"/>
      <c r="AO104" s="810"/>
      <c r="AP104" s="810"/>
      <c r="AQ104" s="810"/>
      <c r="AR104" s="810"/>
      <c r="AS104" s="810"/>
      <c r="AT104" s="810"/>
      <c r="AU104" s="810"/>
      <c r="AV104" s="810"/>
      <c r="AW104" s="810"/>
      <c r="AX104" s="810"/>
      <c r="AY104" s="810"/>
      <c r="AZ104" s="810"/>
      <c r="BA104" s="810"/>
      <c r="BB104" s="810"/>
      <c r="BC104" s="810"/>
      <c r="BD104" s="810"/>
      <c r="BE104" s="810"/>
      <c r="BF104" s="810"/>
      <c r="BG104" s="810"/>
      <c r="BH104" s="810"/>
      <c r="BI104" s="810"/>
      <c r="BJ104" s="810"/>
      <c r="BK104" s="810"/>
      <c r="BL104" s="810"/>
      <c r="BM104" s="810"/>
      <c r="BN104" s="810"/>
      <c r="BO104" s="810"/>
      <c r="BP104" s="810"/>
      <c r="BQ104" s="810"/>
      <c r="BR104" s="810"/>
      <c r="BS104" s="810"/>
      <c r="BT104" s="810"/>
      <c r="BU104" s="810"/>
      <c r="BV104" s="810"/>
      <c r="BW104" s="810"/>
      <c r="BX104" s="810"/>
      <c r="BY104" s="810"/>
      <c r="BZ104" s="810"/>
      <c r="CA104" s="810"/>
      <c r="CB104" s="810"/>
      <c r="CC104" s="810"/>
      <c r="CD104" s="810"/>
      <c r="CE104" s="810"/>
    </row>
    <row r="105" spans="1:83" ht="7.5" customHeight="1" thickBot="1">
      <c r="A105" s="817"/>
      <c r="B105" s="818"/>
      <c r="C105" s="819"/>
      <c r="D105" s="817"/>
      <c r="E105" s="818"/>
      <c r="F105" s="819"/>
      <c r="G105" s="478"/>
      <c r="H105" s="820"/>
      <c r="I105" s="820"/>
      <c r="J105" s="820"/>
      <c r="K105" s="810"/>
      <c r="L105" s="810"/>
      <c r="M105" s="810"/>
      <c r="N105" s="810"/>
      <c r="O105" s="810"/>
      <c r="P105" s="810"/>
      <c r="Q105" s="810"/>
      <c r="R105" s="810"/>
      <c r="S105" s="810"/>
      <c r="T105" s="810"/>
      <c r="U105" s="810"/>
      <c r="V105" s="810"/>
      <c r="W105" s="810"/>
      <c r="X105" s="810"/>
      <c r="Y105" s="810"/>
      <c r="Z105" s="810"/>
      <c r="AA105" s="810"/>
      <c r="AB105" s="810"/>
      <c r="AC105" s="810"/>
      <c r="AD105" s="810"/>
      <c r="AE105" s="810"/>
      <c r="AF105" s="810"/>
      <c r="AG105" s="810"/>
      <c r="AH105" s="810"/>
      <c r="AI105" s="810"/>
      <c r="AJ105" s="810"/>
      <c r="AK105" s="810"/>
      <c r="AL105" s="810"/>
      <c r="AM105" s="810"/>
      <c r="AN105" s="810"/>
      <c r="AO105" s="810"/>
      <c r="AP105" s="810"/>
      <c r="AQ105" s="810"/>
      <c r="AR105" s="810"/>
      <c r="AS105" s="810"/>
      <c r="AT105" s="810"/>
      <c r="AU105" s="810"/>
      <c r="AV105" s="810"/>
      <c r="AW105" s="810"/>
      <c r="AX105" s="810"/>
      <c r="AY105" s="810"/>
      <c r="AZ105" s="810"/>
      <c r="BA105" s="810"/>
      <c r="BB105" s="810"/>
      <c r="BC105" s="810"/>
      <c r="BD105" s="810"/>
      <c r="BE105" s="810"/>
      <c r="BF105" s="810"/>
      <c r="BG105" s="810"/>
      <c r="BH105" s="810"/>
      <c r="BI105" s="810"/>
      <c r="BJ105" s="810"/>
      <c r="BK105" s="810"/>
      <c r="BL105" s="810"/>
      <c r="BM105" s="810"/>
      <c r="BN105" s="810"/>
      <c r="BO105" s="810"/>
      <c r="BP105" s="810"/>
      <c r="BQ105" s="810"/>
      <c r="BR105" s="810"/>
      <c r="BS105" s="810"/>
      <c r="BT105" s="810"/>
      <c r="BU105" s="810"/>
      <c r="BV105" s="810"/>
      <c r="BW105" s="810"/>
      <c r="BX105" s="810"/>
      <c r="BY105" s="810"/>
      <c r="BZ105" s="810"/>
      <c r="CA105" s="810"/>
      <c r="CB105" s="810"/>
      <c r="CC105" s="810"/>
      <c r="CD105" s="810"/>
      <c r="CE105" s="810"/>
    </row>
    <row r="106" spans="1:83" ht="7.5" customHeight="1">
      <c r="A106" s="811"/>
      <c r="B106" s="812"/>
      <c r="C106" s="813"/>
      <c r="D106" s="811"/>
      <c r="E106" s="812"/>
      <c r="F106" s="813"/>
      <c r="G106" s="478"/>
      <c r="H106" s="820" t="s">
        <v>882</v>
      </c>
      <c r="I106" s="820"/>
      <c r="J106" s="820"/>
      <c r="K106" s="810" t="s">
        <v>1047</v>
      </c>
      <c r="L106" s="810"/>
      <c r="M106" s="810"/>
      <c r="N106" s="810"/>
      <c r="O106" s="810"/>
      <c r="P106" s="810"/>
      <c r="Q106" s="810"/>
      <c r="R106" s="810"/>
      <c r="S106" s="810"/>
      <c r="T106" s="810"/>
      <c r="U106" s="810"/>
      <c r="V106" s="810"/>
      <c r="W106" s="810"/>
      <c r="X106" s="810"/>
      <c r="Y106" s="810"/>
      <c r="Z106" s="810"/>
      <c r="AA106" s="810"/>
      <c r="AB106" s="810"/>
      <c r="AC106" s="810"/>
      <c r="AD106" s="810"/>
      <c r="AE106" s="810"/>
      <c r="AF106" s="810"/>
      <c r="AG106" s="810"/>
      <c r="AH106" s="810"/>
      <c r="AI106" s="810"/>
      <c r="AJ106" s="810"/>
      <c r="AK106" s="810"/>
      <c r="AL106" s="810"/>
      <c r="AM106" s="810"/>
      <c r="AN106" s="810"/>
      <c r="AO106" s="810"/>
      <c r="AP106" s="810"/>
      <c r="AQ106" s="810"/>
      <c r="AR106" s="810"/>
      <c r="AS106" s="810"/>
      <c r="AT106" s="810"/>
      <c r="AU106" s="810"/>
      <c r="AV106" s="810"/>
      <c r="AW106" s="810"/>
      <c r="AX106" s="810"/>
      <c r="AY106" s="810"/>
      <c r="AZ106" s="810"/>
      <c r="BA106" s="810"/>
      <c r="BB106" s="810"/>
      <c r="BC106" s="810"/>
      <c r="BD106" s="810"/>
      <c r="BE106" s="810"/>
      <c r="BF106" s="810"/>
      <c r="BG106" s="810"/>
      <c r="BH106" s="810"/>
      <c r="BI106" s="810"/>
      <c r="BJ106" s="810"/>
      <c r="BK106" s="810"/>
      <c r="BL106" s="810"/>
      <c r="BM106" s="810"/>
      <c r="BN106" s="810"/>
      <c r="BO106" s="810"/>
      <c r="BP106" s="810"/>
      <c r="BQ106" s="810"/>
      <c r="BR106" s="810"/>
      <c r="BS106" s="810"/>
      <c r="BT106" s="810"/>
      <c r="BU106" s="810"/>
      <c r="BV106" s="810"/>
      <c r="BW106" s="810"/>
      <c r="BX106" s="810"/>
      <c r="BY106" s="810"/>
      <c r="BZ106" s="810"/>
      <c r="CA106" s="810"/>
      <c r="CB106" s="810"/>
      <c r="CC106" s="810"/>
      <c r="CD106" s="810"/>
      <c r="CE106" s="810"/>
    </row>
    <row r="107" spans="1:83" ht="7.5" customHeight="1">
      <c r="A107" s="814"/>
      <c r="B107" s="815"/>
      <c r="C107" s="816"/>
      <c r="D107" s="814"/>
      <c r="E107" s="815"/>
      <c r="F107" s="816"/>
      <c r="G107" s="478"/>
      <c r="H107" s="820"/>
      <c r="I107" s="820"/>
      <c r="J107" s="820"/>
      <c r="K107" s="810"/>
      <c r="L107" s="810"/>
      <c r="M107" s="810"/>
      <c r="N107" s="810"/>
      <c r="O107" s="810"/>
      <c r="P107" s="810"/>
      <c r="Q107" s="810"/>
      <c r="R107" s="810"/>
      <c r="S107" s="810"/>
      <c r="T107" s="810"/>
      <c r="U107" s="810"/>
      <c r="V107" s="810"/>
      <c r="W107" s="810"/>
      <c r="X107" s="810"/>
      <c r="Y107" s="810"/>
      <c r="Z107" s="810"/>
      <c r="AA107" s="810"/>
      <c r="AB107" s="810"/>
      <c r="AC107" s="810"/>
      <c r="AD107" s="810"/>
      <c r="AE107" s="810"/>
      <c r="AF107" s="810"/>
      <c r="AG107" s="810"/>
      <c r="AH107" s="810"/>
      <c r="AI107" s="810"/>
      <c r="AJ107" s="810"/>
      <c r="AK107" s="810"/>
      <c r="AL107" s="810"/>
      <c r="AM107" s="810"/>
      <c r="AN107" s="810"/>
      <c r="AO107" s="810"/>
      <c r="AP107" s="810"/>
      <c r="AQ107" s="810"/>
      <c r="AR107" s="810"/>
      <c r="AS107" s="810"/>
      <c r="AT107" s="810"/>
      <c r="AU107" s="810"/>
      <c r="AV107" s="810"/>
      <c r="AW107" s="810"/>
      <c r="AX107" s="810"/>
      <c r="AY107" s="810"/>
      <c r="AZ107" s="810"/>
      <c r="BA107" s="810"/>
      <c r="BB107" s="810"/>
      <c r="BC107" s="810"/>
      <c r="BD107" s="810"/>
      <c r="BE107" s="810"/>
      <c r="BF107" s="810"/>
      <c r="BG107" s="810"/>
      <c r="BH107" s="810"/>
      <c r="BI107" s="810"/>
      <c r="BJ107" s="810"/>
      <c r="BK107" s="810"/>
      <c r="BL107" s="810"/>
      <c r="BM107" s="810"/>
      <c r="BN107" s="810"/>
      <c r="BO107" s="810"/>
      <c r="BP107" s="810"/>
      <c r="BQ107" s="810"/>
      <c r="BR107" s="810"/>
      <c r="BS107" s="810"/>
      <c r="BT107" s="810"/>
      <c r="BU107" s="810"/>
      <c r="BV107" s="810"/>
      <c r="BW107" s="810"/>
      <c r="BX107" s="810"/>
      <c r="BY107" s="810"/>
      <c r="BZ107" s="810"/>
      <c r="CA107" s="810"/>
      <c r="CB107" s="810"/>
      <c r="CC107" s="810"/>
      <c r="CD107" s="810"/>
      <c r="CE107" s="810"/>
    </row>
    <row r="108" spans="1:83" ht="7.5" customHeight="1" thickBot="1">
      <c r="A108" s="817"/>
      <c r="B108" s="818"/>
      <c r="C108" s="819"/>
      <c r="D108" s="817"/>
      <c r="E108" s="818"/>
      <c r="F108" s="819"/>
      <c r="G108" s="478"/>
      <c r="H108" s="820"/>
      <c r="I108" s="820"/>
      <c r="J108" s="820"/>
      <c r="K108" s="810"/>
      <c r="L108" s="810"/>
      <c r="M108" s="810"/>
      <c r="N108" s="810"/>
      <c r="O108" s="810"/>
      <c r="P108" s="810"/>
      <c r="Q108" s="810"/>
      <c r="R108" s="810"/>
      <c r="S108" s="810"/>
      <c r="T108" s="810"/>
      <c r="U108" s="810"/>
      <c r="V108" s="810"/>
      <c r="W108" s="810"/>
      <c r="X108" s="810"/>
      <c r="Y108" s="810"/>
      <c r="Z108" s="810"/>
      <c r="AA108" s="810"/>
      <c r="AB108" s="810"/>
      <c r="AC108" s="810"/>
      <c r="AD108" s="810"/>
      <c r="AE108" s="810"/>
      <c r="AF108" s="810"/>
      <c r="AG108" s="810"/>
      <c r="AH108" s="810"/>
      <c r="AI108" s="810"/>
      <c r="AJ108" s="810"/>
      <c r="AK108" s="810"/>
      <c r="AL108" s="810"/>
      <c r="AM108" s="810"/>
      <c r="AN108" s="810"/>
      <c r="AO108" s="810"/>
      <c r="AP108" s="810"/>
      <c r="AQ108" s="810"/>
      <c r="AR108" s="810"/>
      <c r="AS108" s="810"/>
      <c r="AT108" s="810"/>
      <c r="AU108" s="810"/>
      <c r="AV108" s="810"/>
      <c r="AW108" s="810"/>
      <c r="AX108" s="810"/>
      <c r="AY108" s="810"/>
      <c r="AZ108" s="810"/>
      <c r="BA108" s="810"/>
      <c r="BB108" s="810"/>
      <c r="BC108" s="810"/>
      <c r="BD108" s="810"/>
      <c r="BE108" s="810"/>
      <c r="BF108" s="810"/>
      <c r="BG108" s="810"/>
      <c r="BH108" s="810"/>
      <c r="BI108" s="810"/>
      <c r="BJ108" s="810"/>
      <c r="BK108" s="810"/>
      <c r="BL108" s="810"/>
      <c r="BM108" s="810"/>
      <c r="BN108" s="810"/>
      <c r="BO108" s="810"/>
      <c r="BP108" s="810"/>
      <c r="BQ108" s="810"/>
      <c r="BR108" s="810"/>
      <c r="BS108" s="810"/>
      <c r="BT108" s="810"/>
      <c r="BU108" s="810"/>
      <c r="BV108" s="810"/>
      <c r="BW108" s="810"/>
      <c r="BX108" s="810"/>
      <c r="BY108" s="810"/>
      <c r="BZ108" s="810"/>
      <c r="CA108" s="810"/>
      <c r="CB108" s="810"/>
      <c r="CC108" s="810"/>
      <c r="CD108" s="810"/>
      <c r="CE108" s="810"/>
    </row>
    <row r="109" spans="1:83" ht="7.5" customHeight="1">
      <c r="A109" s="811"/>
      <c r="B109" s="812"/>
      <c r="C109" s="813"/>
      <c r="D109" s="811"/>
      <c r="E109" s="812"/>
      <c r="F109" s="813"/>
      <c r="G109" s="478"/>
      <c r="H109" s="820" t="s">
        <v>883</v>
      </c>
      <c r="I109" s="820"/>
      <c r="J109" s="820"/>
      <c r="K109" s="810" t="s">
        <v>896</v>
      </c>
      <c r="L109" s="810"/>
      <c r="M109" s="810"/>
      <c r="N109" s="810"/>
      <c r="O109" s="810"/>
      <c r="P109" s="810"/>
      <c r="Q109" s="810"/>
      <c r="R109" s="810"/>
      <c r="S109" s="810"/>
      <c r="T109" s="810"/>
      <c r="U109" s="810"/>
      <c r="V109" s="810"/>
      <c r="W109" s="810"/>
      <c r="X109" s="810"/>
      <c r="Y109" s="810"/>
      <c r="Z109" s="810"/>
      <c r="AA109" s="810"/>
      <c r="AB109" s="810"/>
      <c r="AC109" s="810"/>
      <c r="AD109" s="810"/>
      <c r="AE109" s="810"/>
      <c r="AF109" s="810"/>
      <c r="AG109" s="810"/>
      <c r="AH109" s="810"/>
      <c r="AI109" s="810"/>
      <c r="AJ109" s="810"/>
      <c r="AK109" s="810"/>
      <c r="AL109" s="810"/>
      <c r="AM109" s="810"/>
      <c r="AN109" s="810"/>
      <c r="AO109" s="810"/>
      <c r="AP109" s="810"/>
      <c r="AQ109" s="810"/>
      <c r="AR109" s="810"/>
      <c r="AS109" s="810"/>
      <c r="AT109" s="810"/>
      <c r="AU109" s="810"/>
      <c r="AV109" s="810"/>
      <c r="AW109" s="810"/>
      <c r="AX109" s="810"/>
      <c r="AY109" s="810"/>
      <c r="AZ109" s="810"/>
      <c r="BA109" s="810"/>
      <c r="BB109" s="810"/>
      <c r="BC109" s="810"/>
      <c r="BD109" s="810"/>
      <c r="BE109" s="810"/>
      <c r="BF109" s="810"/>
      <c r="BG109" s="810"/>
      <c r="BH109" s="810"/>
      <c r="BI109" s="810"/>
      <c r="BJ109" s="810"/>
      <c r="BK109" s="810"/>
      <c r="BL109" s="810"/>
      <c r="BM109" s="810"/>
      <c r="BN109" s="810"/>
      <c r="BO109" s="810"/>
      <c r="BP109" s="810"/>
      <c r="BQ109" s="810"/>
      <c r="BR109" s="810"/>
      <c r="BS109" s="810"/>
      <c r="BT109" s="810"/>
      <c r="BU109" s="810"/>
      <c r="BV109" s="810"/>
      <c r="BW109" s="810"/>
      <c r="BX109" s="810"/>
      <c r="BY109" s="810"/>
      <c r="BZ109" s="810"/>
      <c r="CA109" s="810"/>
      <c r="CB109" s="810"/>
      <c r="CC109" s="810"/>
      <c r="CD109" s="810"/>
      <c r="CE109" s="810"/>
    </row>
    <row r="110" spans="1:83" ht="7.5" customHeight="1">
      <c r="A110" s="814"/>
      <c r="B110" s="815"/>
      <c r="C110" s="816"/>
      <c r="D110" s="814"/>
      <c r="E110" s="815"/>
      <c r="F110" s="816"/>
      <c r="G110" s="478"/>
      <c r="H110" s="820"/>
      <c r="I110" s="820"/>
      <c r="J110" s="820"/>
      <c r="K110" s="810"/>
      <c r="L110" s="810"/>
      <c r="M110" s="810"/>
      <c r="N110" s="810"/>
      <c r="O110" s="810"/>
      <c r="P110" s="810"/>
      <c r="Q110" s="810"/>
      <c r="R110" s="810"/>
      <c r="S110" s="810"/>
      <c r="T110" s="810"/>
      <c r="U110" s="810"/>
      <c r="V110" s="810"/>
      <c r="W110" s="810"/>
      <c r="X110" s="810"/>
      <c r="Y110" s="810"/>
      <c r="Z110" s="810"/>
      <c r="AA110" s="810"/>
      <c r="AB110" s="810"/>
      <c r="AC110" s="810"/>
      <c r="AD110" s="810"/>
      <c r="AE110" s="810"/>
      <c r="AF110" s="810"/>
      <c r="AG110" s="810"/>
      <c r="AH110" s="810"/>
      <c r="AI110" s="810"/>
      <c r="AJ110" s="810"/>
      <c r="AK110" s="810"/>
      <c r="AL110" s="810"/>
      <c r="AM110" s="810"/>
      <c r="AN110" s="810"/>
      <c r="AO110" s="810"/>
      <c r="AP110" s="810"/>
      <c r="AQ110" s="810"/>
      <c r="AR110" s="810"/>
      <c r="AS110" s="810"/>
      <c r="AT110" s="810"/>
      <c r="AU110" s="810"/>
      <c r="AV110" s="810"/>
      <c r="AW110" s="810"/>
      <c r="AX110" s="810"/>
      <c r="AY110" s="810"/>
      <c r="AZ110" s="810"/>
      <c r="BA110" s="810"/>
      <c r="BB110" s="810"/>
      <c r="BC110" s="810"/>
      <c r="BD110" s="810"/>
      <c r="BE110" s="810"/>
      <c r="BF110" s="810"/>
      <c r="BG110" s="810"/>
      <c r="BH110" s="810"/>
      <c r="BI110" s="810"/>
      <c r="BJ110" s="810"/>
      <c r="BK110" s="810"/>
      <c r="BL110" s="810"/>
      <c r="BM110" s="810"/>
      <c r="BN110" s="810"/>
      <c r="BO110" s="810"/>
      <c r="BP110" s="810"/>
      <c r="BQ110" s="810"/>
      <c r="BR110" s="810"/>
      <c r="BS110" s="810"/>
      <c r="BT110" s="810"/>
      <c r="BU110" s="810"/>
      <c r="BV110" s="810"/>
      <c r="BW110" s="810"/>
      <c r="BX110" s="810"/>
      <c r="BY110" s="810"/>
      <c r="BZ110" s="810"/>
      <c r="CA110" s="810"/>
      <c r="CB110" s="810"/>
      <c r="CC110" s="810"/>
      <c r="CD110" s="810"/>
      <c r="CE110" s="810"/>
    </row>
    <row r="111" spans="1:83" ht="7.5" customHeight="1" thickBot="1">
      <c r="A111" s="817"/>
      <c r="B111" s="818"/>
      <c r="C111" s="819"/>
      <c r="D111" s="817"/>
      <c r="E111" s="818"/>
      <c r="F111" s="819"/>
      <c r="G111" s="478"/>
      <c r="H111" s="820"/>
      <c r="I111" s="820"/>
      <c r="J111" s="820"/>
      <c r="K111" s="810"/>
      <c r="L111" s="810"/>
      <c r="M111" s="810"/>
      <c r="N111" s="810"/>
      <c r="O111" s="810"/>
      <c r="P111" s="810"/>
      <c r="Q111" s="810"/>
      <c r="R111" s="810"/>
      <c r="S111" s="810"/>
      <c r="T111" s="810"/>
      <c r="U111" s="810"/>
      <c r="V111" s="810"/>
      <c r="W111" s="810"/>
      <c r="X111" s="810"/>
      <c r="Y111" s="810"/>
      <c r="Z111" s="810"/>
      <c r="AA111" s="810"/>
      <c r="AB111" s="810"/>
      <c r="AC111" s="810"/>
      <c r="AD111" s="810"/>
      <c r="AE111" s="810"/>
      <c r="AF111" s="810"/>
      <c r="AG111" s="810"/>
      <c r="AH111" s="810"/>
      <c r="AI111" s="810"/>
      <c r="AJ111" s="810"/>
      <c r="AK111" s="810"/>
      <c r="AL111" s="810"/>
      <c r="AM111" s="810"/>
      <c r="AN111" s="810"/>
      <c r="AO111" s="810"/>
      <c r="AP111" s="810"/>
      <c r="AQ111" s="810"/>
      <c r="AR111" s="810"/>
      <c r="AS111" s="810"/>
      <c r="AT111" s="810"/>
      <c r="AU111" s="810"/>
      <c r="AV111" s="810"/>
      <c r="AW111" s="810"/>
      <c r="AX111" s="810"/>
      <c r="AY111" s="810"/>
      <c r="AZ111" s="810"/>
      <c r="BA111" s="810"/>
      <c r="BB111" s="810"/>
      <c r="BC111" s="810"/>
      <c r="BD111" s="810"/>
      <c r="BE111" s="810"/>
      <c r="BF111" s="810"/>
      <c r="BG111" s="810"/>
      <c r="BH111" s="810"/>
      <c r="BI111" s="810"/>
      <c r="BJ111" s="810"/>
      <c r="BK111" s="810"/>
      <c r="BL111" s="810"/>
      <c r="BM111" s="810"/>
      <c r="BN111" s="810"/>
      <c r="BO111" s="810"/>
      <c r="BP111" s="810"/>
      <c r="BQ111" s="810"/>
      <c r="BR111" s="810"/>
      <c r="BS111" s="810"/>
      <c r="BT111" s="810"/>
      <c r="BU111" s="810"/>
      <c r="BV111" s="810"/>
      <c r="BW111" s="810"/>
      <c r="BX111" s="810"/>
      <c r="BY111" s="810"/>
      <c r="BZ111" s="810"/>
      <c r="CA111" s="810"/>
      <c r="CB111" s="810"/>
      <c r="CC111" s="810"/>
      <c r="CD111" s="810"/>
      <c r="CE111" s="810"/>
    </row>
    <row r="112" spans="1:83" ht="7.5" customHeight="1">
      <c r="A112" s="811"/>
      <c r="B112" s="812"/>
      <c r="C112" s="813"/>
      <c r="D112" s="811"/>
      <c r="E112" s="812"/>
      <c r="F112" s="813"/>
      <c r="G112" s="478"/>
      <c r="H112" s="820" t="s">
        <v>885</v>
      </c>
      <c r="I112" s="820"/>
      <c r="J112" s="820"/>
      <c r="K112" s="810" t="s">
        <v>897</v>
      </c>
      <c r="L112" s="810"/>
      <c r="M112" s="810"/>
      <c r="N112" s="810"/>
      <c r="O112" s="810"/>
      <c r="P112" s="810"/>
      <c r="Q112" s="810"/>
      <c r="R112" s="810"/>
      <c r="S112" s="810"/>
      <c r="T112" s="810"/>
      <c r="U112" s="810"/>
      <c r="V112" s="810"/>
      <c r="W112" s="810"/>
      <c r="X112" s="810"/>
      <c r="Y112" s="810"/>
      <c r="Z112" s="810"/>
      <c r="AA112" s="810"/>
      <c r="AB112" s="810"/>
      <c r="AC112" s="810"/>
      <c r="AD112" s="810"/>
      <c r="AE112" s="810"/>
      <c r="AF112" s="810"/>
      <c r="AG112" s="810"/>
      <c r="AH112" s="810"/>
      <c r="AI112" s="810"/>
      <c r="AJ112" s="810"/>
      <c r="AK112" s="810"/>
      <c r="AL112" s="810"/>
      <c r="AM112" s="810"/>
      <c r="AN112" s="810"/>
      <c r="AO112" s="810"/>
      <c r="AP112" s="810"/>
      <c r="AQ112" s="810"/>
      <c r="AR112" s="810"/>
      <c r="AS112" s="810"/>
      <c r="AT112" s="810"/>
      <c r="AU112" s="810"/>
      <c r="AV112" s="810"/>
      <c r="AW112" s="810"/>
      <c r="AX112" s="810"/>
      <c r="AY112" s="810"/>
      <c r="AZ112" s="810"/>
      <c r="BA112" s="810"/>
      <c r="BB112" s="810"/>
      <c r="BC112" s="810"/>
      <c r="BD112" s="810"/>
      <c r="BE112" s="810"/>
      <c r="BF112" s="810"/>
      <c r="BG112" s="810"/>
      <c r="BH112" s="810"/>
      <c r="BI112" s="810"/>
      <c r="BJ112" s="810"/>
      <c r="BK112" s="810"/>
      <c r="BL112" s="810"/>
      <c r="BM112" s="810"/>
      <c r="BN112" s="810"/>
      <c r="BO112" s="810"/>
      <c r="BP112" s="810"/>
      <c r="BQ112" s="810"/>
      <c r="BR112" s="810"/>
      <c r="BS112" s="810"/>
      <c r="BT112" s="810"/>
      <c r="BU112" s="810"/>
      <c r="BV112" s="810"/>
      <c r="BW112" s="810"/>
      <c r="BX112" s="810"/>
      <c r="BY112" s="810"/>
      <c r="BZ112" s="810"/>
      <c r="CA112" s="810"/>
      <c r="CB112" s="810"/>
      <c r="CC112" s="810"/>
      <c r="CD112" s="810"/>
      <c r="CE112" s="810"/>
    </row>
    <row r="113" spans="1:84" ht="7.5" customHeight="1">
      <c r="A113" s="814"/>
      <c r="B113" s="815"/>
      <c r="C113" s="816"/>
      <c r="D113" s="814"/>
      <c r="E113" s="815"/>
      <c r="F113" s="816"/>
      <c r="G113" s="478"/>
      <c r="H113" s="820"/>
      <c r="I113" s="820"/>
      <c r="J113" s="82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810"/>
      <c r="AL113" s="810"/>
      <c r="AM113" s="810"/>
      <c r="AN113" s="810"/>
      <c r="AO113" s="810"/>
      <c r="AP113" s="810"/>
      <c r="AQ113" s="810"/>
      <c r="AR113" s="810"/>
      <c r="AS113" s="810"/>
      <c r="AT113" s="810"/>
      <c r="AU113" s="810"/>
      <c r="AV113" s="810"/>
      <c r="AW113" s="810"/>
      <c r="AX113" s="810"/>
      <c r="AY113" s="810"/>
      <c r="AZ113" s="810"/>
      <c r="BA113" s="810"/>
      <c r="BB113" s="810"/>
      <c r="BC113" s="810"/>
      <c r="BD113" s="810"/>
      <c r="BE113" s="810"/>
      <c r="BF113" s="810"/>
      <c r="BG113" s="810"/>
      <c r="BH113" s="810"/>
      <c r="BI113" s="810"/>
      <c r="BJ113" s="810"/>
      <c r="BK113" s="810"/>
      <c r="BL113" s="810"/>
      <c r="BM113" s="810"/>
      <c r="BN113" s="810"/>
      <c r="BO113" s="810"/>
      <c r="BP113" s="810"/>
      <c r="BQ113" s="810"/>
      <c r="BR113" s="810"/>
      <c r="BS113" s="810"/>
      <c r="BT113" s="810"/>
      <c r="BU113" s="810"/>
      <c r="BV113" s="810"/>
      <c r="BW113" s="810"/>
      <c r="BX113" s="810"/>
      <c r="BY113" s="810"/>
      <c r="BZ113" s="810"/>
      <c r="CA113" s="810"/>
      <c r="CB113" s="810"/>
      <c r="CC113" s="810"/>
      <c r="CD113" s="810"/>
      <c r="CE113" s="810"/>
    </row>
    <row r="114" spans="1:84" ht="7.5" customHeight="1" thickBot="1">
      <c r="A114" s="817"/>
      <c r="B114" s="818"/>
      <c r="C114" s="819"/>
      <c r="D114" s="817"/>
      <c r="E114" s="818"/>
      <c r="F114" s="819"/>
      <c r="G114" s="478"/>
      <c r="H114" s="820"/>
      <c r="I114" s="820"/>
      <c r="J114" s="820"/>
      <c r="K114" s="810"/>
      <c r="L114" s="810"/>
      <c r="M114" s="810"/>
      <c r="N114" s="810"/>
      <c r="O114" s="810"/>
      <c r="P114" s="810"/>
      <c r="Q114" s="810"/>
      <c r="R114" s="810"/>
      <c r="S114" s="810"/>
      <c r="T114" s="810"/>
      <c r="U114" s="810"/>
      <c r="V114" s="810"/>
      <c r="W114" s="810"/>
      <c r="X114" s="810"/>
      <c r="Y114" s="810"/>
      <c r="Z114" s="810"/>
      <c r="AA114" s="810"/>
      <c r="AB114" s="810"/>
      <c r="AC114" s="810"/>
      <c r="AD114" s="810"/>
      <c r="AE114" s="810"/>
      <c r="AF114" s="810"/>
      <c r="AG114" s="810"/>
      <c r="AH114" s="810"/>
      <c r="AI114" s="810"/>
      <c r="AJ114" s="810"/>
      <c r="AK114" s="810"/>
      <c r="AL114" s="810"/>
      <c r="AM114" s="810"/>
      <c r="AN114" s="810"/>
      <c r="AO114" s="810"/>
      <c r="AP114" s="810"/>
      <c r="AQ114" s="810"/>
      <c r="AR114" s="810"/>
      <c r="AS114" s="810"/>
      <c r="AT114" s="810"/>
      <c r="AU114" s="810"/>
      <c r="AV114" s="810"/>
      <c r="AW114" s="810"/>
      <c r="AX114" s="810"/>
      <c r="AY114" s="810"/>
      <c r="AZ114" s="810"/>
      <c r="BA114" s="810"/>
      <c r="BB114" s="810"/>
      <c r="BC114" s="810"/>
      <c r="BD114" s="810"/>
      <c r="BE114" s="810"/>
      <c r="BF114" s="810"/>
      <c r="BG114" s="810"/>
      <c r="BH114" s="810"/>
      <c r="BI114" s="810"/>
      <c r="BJ114" s="810"/>
      <c r="BK114" s="810"/>
      <c r="BL114" s="810"/>
      <c r="BM114" s="810"/>
      <c r="BN114" s="810"/>
      <c r="BO114" s="810"/>
      <c r="BP114" s="810"/>
      <c r="BQ114" s="810"/>
      <c r="BR114" s="810"/>
      <c r="BS114" s="810"/>
      <c r="BT114" s="810"/>
      <c r="BU114" s="810"/>
      <c r="BV114" s="810"/>
      <c r="BW114" s="810"/>
      <c r="BX114" s="810"/>
      <c r="BY114" s="810"/>
      <c r="BZ114" s="810"/>
      <c r="CA114" s="810"/>
      <c r="CB114" s="810"/>
      <c r="CC114" s="810"/>
      <c r="CD114" s="810"/>
      <c r="CE114" s="810"/>
    </row>
    <row r="115" spans="1:84" ht="7.5" customHeight="1">
      <c r="A115" s="811"/>
      <c r="B115" s="812"/>
      <c r="C115" s="813"/>
      <c r="D115" s="811"/>
      <c r="E115" s="812"/>
      <c r="F115" s="813"/>
      <c r="G115" s="478"/>
      <c r="H115" s="820" t="s">
        <v>886</v>
      </c>
      <c r="I115" s="820"/>
      <c r="J115" s="820"/>
      <c r="K115" s="810" t="s">
        <v>1048</v>
      </c>
      <c r="L115" s="810"/>
      <c r="M115" s="810"/>
      <c r="N115" s="810"/>
      <c r="O115" s="810"/>
      <c r="P115" s="810"/>
      <c r="Q115" s="810"/>
      <c r="R115" s="810"/>
      <c r="S115" s="810"/>
      <c r="T115" s="810"/>
      <c r="U115" s="810"/>
      <c r="V115" s="810"/>
      <c r="W115" s="810"/>
      <c r="X115" s="810"/>
      <c r="Y115" s="810"/>
      <c r="Z115" s="810"/>
      <c r="AA115" s="810"/>
      <c r="AB115" s="810"/>
      <c r="AC115" s="810"/>
      <c r="AD115" s="810"/>
      <c r="AE115" s="810"/>
      <c r="AF115" s="810"/>
      <c r="AG115" s="810"/>
      <c r="AH115" s="810"/>
      <c r="AI115" s="810"/>
      <c r="AJ115" s="810"/>
      <c r="AK115" s="810"/>
      <c r="AL115" s="810"/>
      <c r="AM115" s="810"/>
      <c r="AN115" s="810"/>
      <c r="AO115" s="810"/>
      <c r="AP115" s="810"/>
      <c r="AQ115" s="810"/>
      <c r="AR115" s="810"/>
      <c r="AS115" s="810"/>
      <c r="AT115" s="810"/>
      <c r="AU115" s="810"/>
      <c r="AV115" s="810"/>
      <c r="AW115" s="810"/>
      <c r="AX115" s="810"/>
      <c r="AY115" s="810"/>
      <c r="AZ115" s="810"/>
      <c r="BA115" s="810"/>
      <c r="BB115" s="810"/>
      <c r="BC115" s="810"/>
      <c r="BD115" s="810"/>
      <c r="BE115" s="810"/>
      <c r="BF115" s="810"/>
      <c r="BG115" s="810"/>
      <c r="BH115" s="810"/>
      <c r="BI115" s="810"/>
      <c r="BJ115" s="810"/>
      <c r="BK115" s="810"/>
      <c r="BL115" s="810"/>
      <c r="BM115" s="810"/>
      <c r="BN115" s="810"/>
      <c r="BO115" s="810"/>
      <c r="BP115" s="810"/>
      <c r="BQ115" s="810"/>
      <c r="BR115" s="810"/>
      <c r="BS115" s="810"/>
      <c r="BT115" s="810"/>
      <c r="BU115" s="810"/>
      <c r="BV115" s="810"/>
      <c r="BW115" s="810"/>
      <c r="BX115" s="810"/>
      <c r="BY115" s="810"/>
      <c r="BZ115" s="810"/>
      <c r="CA115" s="810"/>
      <c r="CB115" s="810"/>
      <c r="CC115" s="810"/>
      <c r="CD115" s="810"/>
      <c r="CE115" s="810"/>
      <c r="CF115" s="297"/>
    </row>
    <row r="116" spans="1:84" ht="7.5" customHeight="1">
      <c r="A116" s="814"/>
      <c r="B116" s="815"/>
      <c r="C116" s="816"/>
      <c r="D116" s="814"/>
      <c r="E116" s="815"/>
      <c r="F116" s="816"/>
      <c r="G116" s="478"/>
      <c r="H116" s="820"/>
      <c r="I116" s="820"/>
      <c r="J116" s="820"/>
      <c r="K116" s="810"/>
      <c r="L116" s="810"/>
      <c r="M116" s="810"/>
      <c r="N116" s="810"/>
      <c r="O116" s="810"/>
      <c r="P116" s="810"/>
      <c r="Q116" s="810"/>
      <c r="R116" s="810"/>
      <c r="S116" s="810"/>
      <c r="T116" s="810"/>
      <c r="U116" s="810"/>
      <c r="V116" s="810"/>
      <c r="W116" s="810"/>
      <c r="X116" s="810"/>
      <c r="Y116" s="810"/>
      <c r="Z116" s="810"/>
      <c r="AA116" s="810"/>
      <c r="AB116" s="810"/>
      <c r="AC116" s="810"/>
      <c r="AD116" s="810"/>
      <c r="AE116" s="810"/>
      <c r="AF116" s="810"/>
      <c r="AG116" s="810"/>
      <c r="AH116" s="810"/>
      <c r="AI116" s="810"/>
      <c r="AJ116" s="810"/>
      <c r="AK116" s="810"/>
      <c r="AL116" s="810"/>
      <c r="AM116" s="810"/>
      <c r="AN116" s="810"/>
      <c r="AO116" s="810"/>
      <c r="AP116" s="810"/>
      <c r="AQ116" s="810"/>
      <c r="AR116" s="810"/>
      <c r="AS116" s="810"/>
      <c r="AT116" s="810"/>
      <c r="AU116" s="810"/>
      <c r="AV116" s="810"/>
      <c r="AW116" s="810"/>
      <c r="AX116" s="810"/>
      <c r="AY116" s="810"/>
      <c r="AZ116" s="810"/>
      <c r="BA116" s="810"/>
      <c r="BB116" s="810"/>
      <c r="BC116" s="810"/>
      <c r="BD116" s="810"/>
      <c r="BE116" s="810"/>
      <c r="BF116" s="810"/>
      <c r="BG116" s="810"/>
      <c r="BH116" s="810"/>
      <c r="BI116" s="810"/>
      <c r="BJ116" s="810"/>
      <c r="BK116" s="810"/>
      <c r="BL116" s="810"/>
      <c r="BM116" s="810"/>
      <c r="BN116" s="810"/>
      <c r="BO116" s="810"/>
      <c r="BP116" s="810"/>
      <c r="BQ116" s="810"/>
      <c r="BR116" s="810"/>
      <c r="BS116" s="810"/>
      <c r="BT116" s="810"/>
      <c r="BU116" s="810"/>
      <c r="BV116" s="810"/>
      <c r="BW116" s="810"/>
      <c r="BX116" s="810"/>
      <c r="BY116" s="810"/>
      <c r="BZ116" s="810"/>
      <c r="CA116" s="810"/>
      <c r="CB116" s="810"/>
      <c r="CC116" s="810"/>
      <c r="CD116" s="810"/>
      <c r="CE116" s="810"/>
      <c r="CF116" s="297"/>
    </row>
    <row r="117" spans="1:84" ht="7.5" customHeight="1" thickBot="1">
      <c r="A117" s="817"/>
      <c r="B117" s="818"/>
      <c r="C117" s="819"/>
      <c r="D117" s="817"/>
      <c r="E117" s="818"/>
      <c r="F117" s="819"/>
      <c r="G117" s="478"/>
      <c r="H117" s="820"/>
      <c r="I117" s="820"/>
      <c r="J117" s="82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810"/>
      <c r="AL117" s="810"/>
      <c r="AM117" s="810"/>
      <c r="AN117" s="810"/>
      <c r="AO117" s="810"/>
      <c r="AP117" s="810"/>
      <c r="AQ117" s="810"/>
      <c r="AR117" s="810"/>
      <c r="AS117" s="810"/>
      <c r="AT117" s="810"/>
      <c r="AU117" s="810"/>
      <c r="AV117" s="810"/>
      <c r="AW117" s="810"/>
      <c r="AX117" s="810"/>
      <c r="AY117" s="810"/>
      <c r="AZ117" s="810"/>
      <c r="BA117" s="810"/>
      <c r="BB117" s="810"/>
      <c r="BC117" s="810"/>
      <c r="BD117" s="810"/>
      <c r="BE117" s="810"/>
      <c r="BF117" s="810"/>
      <c r="BG117" s="810"/>
      <c r="BH117" s="810"/>
      <c r="BI117" s="810"/>
      <c r="BJ117" s="810"/>
      <c r="BK117" s="810"/>
      <c r="BL117" s="810"/>
      <c r="BM117" s="810"/>
      <c r="BN117" s="810"/>
      <c r="BO117" s="810"/>
      <c r="BP117" s="810"/>
      <c r="BQ117" s="810"/>
      <c r="BR117" s="810"/>
      <c r="BS117" s="810"/>
      <c r="BT117" s="810"/>
      <c r="BU117" s="810"/>
      <c r="BV117" s="810"/>
      <c r="BW117" s="810"/>
      <c r="BX117" s="810"/>
      <c r="BY117" s="810"/>
      <c r="BZ117" s="810"/>
      <c r="CA117" s="810"/>
      <c r="CB117" s="810"/>
      <c r="CC117" s="810"/>
      <c r="CD117" s="810"/>
      <c r="CE117" s="810"/>
      <c r="CF117" s="297"/>
    </row>
    <row r="118" spans="1:84" ht="7.5" customHeight="1">
      <c r="A118" s="811"/>
      <c r="B118" s="812"/>
      <c r="C118" s="813"/>
      <c r="D118" s="811"/>
      <c r="E118" s="812"/>
      <c r="F118" s="813"/>
      <c r="G118" s="478"/>
      <c r="H118" s="820" t="s">
        <v>887</v>
      </c>
      <c r="I118" s="820"/>
      <c r="J118" s="820"/>
      <c r="K118" s="810" t="s">
        <v>1049</v>
      </c>
      <c r="L118" s="810"/>
      <c r="M118" s="810"/>
      <c r="N118" s="810"/>
      <c r="O118" s="810"/>
      <c r="P118" s="810"/>
      <c r="Q118" s="810"/>
      <c r="R118" s="810"/>
      <c r="S118" s="810"/>
      <c r="T118" s="810"/>
      <c r="U118" s="810"/>
      <c r="V118" s="810"/>
      <c r="W118" s="810"/>
      <c r="X118" s="810"/>
      <c r="Y118" s="810"/>
      <c r="Z118" s="810"/>
      <c r="AA118" s="810"/>
      <c r="AB118" s="810"/>
      <c r="AC118" s="810"/>
      <c r="AD118" s="810"/>
      <c r="AE118" s="810"/>
      <c r="AF118" s="810"/>
      <c r="AG118" s="810"/>
      <c r="AH118" s="810"/>
      <c r="AI118" s="810"/>
      <c r="AJ118" s="810"/>
      <c r="AK118" s="810"/>
      <c r="AL118" s="810"/>
      <c r="AM118" s="810"/>
      <c r="AN118" s="810"/>
      <c r="AO118" s="810"/>
      <c r="AP118" s="810"/>
      <c r="AQ118" s="810"/>
      <c r="AR118" s="810"/>
      <c r="AS118" s="810"/>
      <c r="AT118" s="810"/>
      <c r="AU118" s="810"/>
      <c r="AV118" s="810"/>
      <c r="AW118" s="810"/>
      <c r="AX118" s="810"/>
      <c r="AY118" s="810"/>
      <c r="AZ118" s="810"/>
      <c r="BA118" s="810"/>
      <c r="BB118" s="810"/>
      <c r="BC118" s="810"/>
      <c r="BD118" s="810"/>
      <c r="BE118" s="810"/>
      <c r="BF118" s="810"/>
      <c r="BG118" s="810"/>
      <c r="BH118" s="810"/>
      <c r="BI118" s="810"/>
      <c r="BJ118" s="810"/>
      <c r="BK118" s="810"/>
      <c r="BL118" s="810"/>
      <c r="BM118" s="810"/>
      <c r="BN118" s="810"/>
      <c r="BO118" s="810"/>
      <c r="BP118" s="810"/>
      <c r="BQ118" s="810"/>
      <c r="BR118" s="810"/>
      <c r="BS118" s="810"/>
      <c r="BT118" s="810"/>
      <c r="BU118" s="810"/>
      <c r="BV118" s="810"/>
      <c r="BW118" s="810"/>
      <c r="BX118" s="810"/>
      <c r="BY118" s="810"/>
      <c r="BZ118" s="810"/>
      <c r="CA118" s="810"/>
      <c r="CB118" s="810"/>
      <c r="CC118" s="810"/>
      <c r="CD118" s="810"/>
      <c r="CE118" s="810"/>
    </row>
    <row r="119" spans="1:84" ht="7.5" customHeight="1">
      <c r="A119" s="814"/>
      <c r="B119" s="815"/>
      <c r="C119" s="816"/>
      <c r="D119" s="814"/>
      <c r="E119" s="815"/>
      <c r="F119" s="816"/>
      <c r="G119" s="478"/>
      <c r="H119" s="820"/>
      <c r="I119" s="820"/>
      <c r="J119" s="820"/>
      <c r="K119" s="810"/>
      <c r="L119" s="810"/>
      <c r="M119" s="810"/>
      <c r="N119" s="810"/>
      <c r="O119" s="810"/>
      <c r="P119" s="810"/>
      <c r="Q119" s="810"/>
      <c r="R119" s="810"/>
      <c r="S119" s="810"/>
      <c r="T119" s="810"/>
      <c r="U119" s="810"/>
      <c r="V119" s="810"/>
      <c r="W119" s="810"/>
      <c r="X119" s="810"/>
      <c r="Y119" s="810"/>
      <c r="Z119" s="810"/>
      <c r="AA119" s="810"/>
      <c r="AB119" s="810"/>
      <c r="AC119" s="810"/>
      <c r="AD119" s="810"/>
      <c r="AE119" s="810"/>
      <c r="AF119" s="810"/>
      <c r="AG119" s="810"/>
      <c r="AH119" s="810"/>
      <c r="AI119" s="810"/>
      <c r="AJ119" s="810"/>
      <c r="AK119" s="810"/>
      <c r="AL119" s="810"/>
      <c r="AM119" s="810"/>
      <c r="AN119" s="810"/>
      <c r="AO119" s="810"/>
      <c r="AP119" s="810"/>
      <c r="AQ119" s="810"/>
      <c r="AR119" s="810"/>
      <c r="AS119" s="810"/>
      <c r="AT119" s="810"/>
      <c r="AU119" s="810"/>
      <c r="AV119" s="810"/>
      <c r="AW119" s="810"/>
      <c r="AX119" s="810"/>
      <c r="AY119" s="810"/>
      <c r="AZ119" s="810"/>
      <c r="BA119" s="810"/>
      <c r="BB119" s="810"/>
      <c r="BC119" s="810"/>
      <c r="BD119" s="810"/>
      <c r="BE119" s="810"/>
      <c r="BF119" s="810"/>
      <c r="BG119" s="810"/>
      <c r="BH119" s="810"/>
      <c r="BI119" s="810"/>
      <c r="BJ119" s="810"/>
      <c r="BK119" s="810"/>
      <c r="BL119" s="810"/>
      <c r="BM119" s="810"/>
      <c r="BN119" s="810"/>
      <c r="BO119" s="810"/>
      <c r="BP119" s="810"/>
      <c r="BQ119" s="810"/>
      <c r="BR119" s="810"/>
      <c r="BS119" s="810"/>
      <c r="BT119" s="810"/>
      <c r="BU119" s="810"/>
      <c r="BV119" s="810"/>
      <c r="BW119" s="810"/>
      <c r="BX119" s="810"/>
      <c r="BY119" s="810"/>
      <c r="BZ119" s="810"/>
      <c r="CA119" s="810"/>
      <c r="CB119" s="810"/>
      <c r="CC119" s="810"/>
      <c r="CD119" s="810"/>
      <c r="CE119" s="810"/>
    </row>
    <row r="120" spans="1:84" ht="7.5" customHeight="1" thickBot="1">
      <c r="A120" s="817"/>
      <c r="B120" s="818"/>
      <c r="C120" s="819"/>
      <c r="D120" s="817"/>
      <c r="E120" s="818"/>
      <c r="F120" s="819"/>
      <c r="G120" s="478"/>
      <c r="H120" s="820"/>
      <c r="I120" s="820"/>
      <c r="J120" s="820"/>
      <c r="K120" s="810"/>
      <c r="L120" s="810"/>
      <c r="M120" s="810"/>
      <c r="N120" s="810"/>
      <c r="O120" s="810"/>
      <c r="P120" s="810"/>
      <c r="Q120" s="810"/>
      <c r="R120" s="810"/>
      <c r="S120" s="810"/>
      <c r="T120" s="810"/>
      <c r="U120" s="810"/>
      <c r="V120" s="810"/>
      <c r="W120" s="810"/>
      <c r="X120" s="810"/>
      <c r="Y120" s="810"/>
      <c r="Z120" s="810"/>
      <c r="AA120" s="810"/>
      <c r="AB120" s="810"/>
      <c r="AC120" s="810"/>
      <c r="AD120" s="810"/>
      <c r="AE120" s="810"/>
      <c r="AF120" s="810"/>
      <c r="AG120" s="810"/>
      <c r="AH120" s="810"/>
      <c r="AI120" s="810"/>
      <c r="AJ120" s="810"/>
      <c r="AK120" s="810"/>
      <c r="AL120" s="810"/>
      <c r="AM120" s="810"/>
      <c r="AN120" s="810"/>
      <c r="AO120" s="810"/>
      <c r="AP120" s="810"/>
      <c r="AQ120" s="810"/>
      <c r="AR120" s="810"/>
      <c r="AS120" s="810"/>
      <c r="AT120" s="810"/>
      <c r="AU120" s="810"/>
      <c r="AV120" s="810"/>
      <c r="AW120" s="810"/>
      <c r="AX120" s="810"/>
      <c r="AY120" s="810"/>
      <c r="AZ120" s="810"/>
      <c r="BA120" s="810"/>
      <c r="BB120" s="810"/>
      <c r="BC120" s="810"/>
      <c r="BD120" s="810"/>
      <c r="BE120" s="810"/>
      <c r="BF120" s="810"/>
      <c r="BG120" s="810"/>
      <c r="BH120" s="810"/>
      <c r="BI120" s="810"/>
      <c r="BJ120" s="810"/>
      <c r="BK120" s="810"/>
      <c r="BL120" s="810"/>
      <c r="BM120" s="810"/>
      <c r="BN120" s="810"/>
      <c r="BO120" s="810"/>
      <c r="BP120" s="810"/>
      <c r="BQ120" s="810"/>
      <c r="BR120" s="810"/>
      <c r="BS120" s="810"/>
      <c r="BT120" s="810"/>
      <c r="BU120" s="810"/>
      <c r="BV120" s="810"/>
      <c r="BW120" s="810"/>
      <c r="BX120" s="810"/>
      <c r="BY120" s="810"/>
      <c r="BZ120" s="810"/>
      <c r="CA120" s="810"/>
      <c r="CB120" s="810"/>
      <c r="CC120" s="810"/>
      <c r="CD120" s="810"/>
      <c r="CE120" s="810"/>
    </row>
    <row r="121" spans="1:84" s="479" customFormat="1" ht="8.25" customHeight="1">
      <c r="A121" s="842"/>
      <c r="B121" s="843"/>
      <c r="C121" s="844"/>
      <c r="D121" s="842"/>
      <c r="E121" s="843"/>
      <c r="F121" s="844"/>
      <c r="G121" s="366"/>
      <c r="H121" s="820" t="s">
        <v>919</v>
      </c>
      <c r="I121" s="820"/>
      <c r="J121" s="820"/>
      <c r="K121" s="810" t="s">
        <v>975</v>
      </c>
      <c r="L121" s="810"/>
      <c r="M121" s="810"/>
      <c r="N121" s="810"/>
      <c r="O121" s="810"/>
      <c r="P121" s="810"/>
      <c r="Q121" s="810"/>
      <c r="R121" s="810"/>
      <c r="S121" s="810"/>
      <c r="T121" s="810"/>
      <c r="U121" s="810"/>
      <c r="V121" s="810"/>
      <c r="W121" s="810"/>
      <c r="X121" s="810"/>
      <c r="Y121" s="810"/>
      <c r="Z121" s="810"/>
      <c r="AA121" s="810"/>
      <c r="AB121" s="810"/>
      <c r="AC121" s="810"/>
      <c r="AD121" s="810"/>
      <c r="AE121" s="810"/>
      <c r="AF121" s="810"/>
      <c r="AG121" s="810"/>
      <c r="AH121" s="810"/>
      <c r="AI121" s="810"/>
      <c r="AJ121" s="810"/>
      <c r="AK121" s="810"/>
      <c r="AL121" s="810"/>
      <c r="AM121" s="810"/>
      <c r="AN121" s="810"/>
      <c r="AO121" s="810"/>
      <c r="AP121" s="810"/>
      <c r="AQ121" s="810"/>
      <c r="AR121" s="810"/>
      <c r="AS121" s="810"/>
      <c r="AT121" s="810"/>
      <c r="AU121" s="810"/>
      <c r="AV121" s="810"/>
      <c r="AW121" s="810"/>
      <c r="AX121" s="810"/>
      <c r="AY121" s="810"/>
      <c r="AZ121" s="810"/>
      <c r="BA121" s="810"/>
      <c r="BB121" s="810"/>
      <c r="BC121" s="810"/>
      <c r="BD121" s="810"/>
      <c r="BE121" s="810"/>
      <c r="BF121" s="810"/>
      <c r="BG121" s="810"/>
      <c r="BH121" s="810"/>
      <c r="BI121" s="810"/>
      <c r="BJ121" s="810"/>
      <c r="BK121" s="810"/>
      <c r="BL121" s="810"/>
      <c r="BM121" s="810"/>
      <c r="BN121" s="810"/>
      <c r="BO121" s="810"/>
      <c r="BP121" s="810"/>
      <c r="BQ121" s="810"/>
      <c r="BR121" s="810"/>
      <c r="BS121" s="810"/>
      <c r="BT121" s="810"/>
      <c r="BU121" s="810"/>
      <c r="BV121" s="810"/>
      <c r="BW121" s="810"/>
      <c r="BX121" s="810"/>
      <c r="BY121" s="810"/>
      <c r="BZ121" s="810"/>
      <c r="CA121" s="810"/>
      <c r="CB121" s="810"/>
      <c r="CC121" s="810"/>
      <c r="CD121" s="810"/>
      <c r="CE121" s="810"/>
    </row>
    <row r="122" spans="1:84" s="479" customFormat="1" ht="8.25" customHeight="1">
      <c r="A122" s="845"/>
      <c r="B122" s="810"/>
      <c r="C122" s="846"/>
      <c r="D122" s="845"/>
      <c r="E122" s="810"/>
      <c r="F122" s="846"/>
      <c r="G122" s="366"/>
      <c r="H122" s="820"/>
      <c r="I122" s="820"/>
      <c r="J122" s="820"/>
      <c r="K122" s="810"/>
      <c r="L122" s="810"/>
      <c r="M122" s="810"/>
      <c r="N122" s="810"/>
      <c r="O122" s="810"/>
      <c r="P122" s="810"/>
      <c r="Q122" s="810"/>
      <c r="R122" s="810"/>
      <c r="S122" s="810"/>
      <c r="T122" s="810"/>
      <c r="U122" s="810"/>
      <c r="V122" s="810"/>
      <c r="W122" s="810"/>
      <c r="X122" s="810"/>
      <c r="Y122" s="810"/>
      <c r="Z122" s="810"/>
      <c r="AA122" s="810"/>
      <c r="AB122" s="810"/>
      <c r="AC122" s="810"/>
      <c r="AD122" s="810"/>
      <c r="AE122" s="810"/>
      <c r="AF122" s="810"/>
      <c r="AG122" s="810"/>
      <c r="AH122" s="810"/>
      <c r="AI122" s="810"/>
      <c r="AJ122" s="810"/>
      <c r="AK122" s="810"/>
      <c r="AL122" s="810"/>
      <c r="AM122" s="810"/>
      <c r="AN122" s="810"/>
      <c r="AO122" s="810"/>
      <c r="AP122" s="810"/>
      <c r="AQ122" s="810"/>
      <c r="AR122" s="810"/>
      <c r="AS122" s="810"/>
      <c r="AT122" s="810"/>
      <c r="AU122" s="810"/>
      <c r="AV122" s="810"/>
      <c r="AW122" s="810"/>
      <c r="AX122" s="810"/>
      <c r="AY122" s="810"/>
      <c r="AZ122" s="810"/>
      <c r="BA122" s="810"/>
      <c r="BB122" s="810"/>
      <c r="BC122" s="810"/>
      <c r="BD122" s="810"/>
      <c r="BE122" s="810"/>
      <c r="BF122" s="810"/>
      <c r="BG122" s="810"/>
      <c r="BH122" s="810"/>
      <c r="BI122" s="810"/>
      <c r="BJ122" s="810"/>
      <c r="BK122" s="810"/>
      <c r="BL122" s="810"/>
      <c r="BM122" s="810"/>
      <c r="BN122" s="810"/>
      <c r="BO122" s="810"/>
      <c r="BP122" s="810"/>
      <c r="BQ122" s="810"/>
      <c r="BR122" s="810"/>
      <c r="BS122" s="810"/>
      <c r="BT122" s="810"/>
      <c r="BU122" s="810"/>
      <c r="BV122" s="810"/>
      <c r="BW122" s="810"/>
      <c r="BX122" s="810"/>
      <c r="BY122" s="810"/>
      <c r="BZ122" s="810"/>
      <c r="CA122" s="810"/>
      <c r="CB122" s="810"/>
      <c r="CC122" s="810"/>
      <c r="CD122" s="810"/>
      <c r="CE122" s="810"/>
    </row>
    <row r="123" spans="1:84" s="479" customFormat="1" ht="8.25" customHeight="1" thickBot="1">
      <c r="A123" s="847"/>
      <c r="B123" s="848"/>
      <c r="C123" s="849"/>
      <c r="D123" s="847"/>
      <c r="E123" s="848"/>
      <c r="F123" s="849"/>
      <c r="G123" s="366"/>
      <c r="H123" s="820"/>
      <c r="I123" s="820"/>
      <c r="J123" s="820"/>
      <c r="K123" s="810"/>
      <c r="L123" s="810"/>
      <c r="M123" s="810"/>
      <c r="N123" s="810"/>
      <c r="O123" s="810"/>
      <c r="P123" s="810"/>
      <c r="Q123" s="810"/>
      <c r="R123" s="810"/>
      <c r="S123" s="810"/>
      <c r="T123" s="810"/>
      <c r="U123" s="810"/>
      <c r="V123" s="810"/>
      <c r="W123" s="810"/>
      <c r="X123" s="810"/>
      <c r="Y123" s="810"/>
      <c r="Z123" s="810"/>
      <c r="AA123" s="810"/>
      <c r="AB123" s="810"/>
      <c r="AC123" s="810"/>
      <c r="AD123" s="810"/>
      <c r="AE123" s="810"/>
      <c r="AF123" s="810"/>
      <c r="AG123" s="810"/>
      <c r="AH123" s="810"/>
      <c r="AI123" s="810"/>
      <c r="AJ123" s="810"/>
      <c r="AK123" s="810"/>
      <c r="AL123" s="810"/>
      <c r="AM123" s="810"/>
      <c r="AN123" s="810"/>
      <c r="AO123" s="810"/>
      <c r="AP123" s="810"/>
      <c r="AQ123" s="810"/>
      <c r="AR123" s="810"/>
      <c r="AS123" s="810"/>
      <c r="AT123" s="810"/>
      <c r="AU123" s="810"/>
      <c r="AV123" s="810"/>
      <c r="AW123" s="810"/>
      <c r="AX123" s="810"/>
      <c r="AY123" s="810"/>
      <c r="AZ123" s="810"/>
      <c r="BA123" s="810"/>
      <c r="BB123" s="810"/>
      <c r="BC123" s="810"/>
      <c r="BD123" s="810"/>
      <c r="BE123" s="810"/>
      <c r="BF123" s="810"/>
      <c r="BG123" s="810"/>
      <c r="BH123" s="810"/>
      <c r="BI123" s="810"/>
      <c r="BJ123" s="810"/>
      <c r="BK123" s="810"/>
      <c r="BL123" s="810"/>
      <c r="BM123" s="810"/>
      <c r="BN123" s="810"/>
      <c r="BO123" s="810"/>
      <c r="BP123" s="810"/>
      <c r="BQ123" s="810"/>
      <c r="BR123" s="810"/>
      <c r="BS123" s="810"/>
      <c r="BT123" s="810"/>
      <c r="BU123" s="810"/>
      <c r="BV123" s="810"/>
      <c r="BW123" s="810"/>
      <c r="BX123" s="810"/>
      <c r="BY123" s="810"/>
      <c r="BZ123" s="810"/>
      <c r="CA123" s="810"/>
      <c r="CB123" s="810"/>
      <c r="CC123" s="810"/>
      <c r="CD123" s="810"/>
      <c r="CE123" s="810"/>
    </row>
    <row r="124" spans="1:84" ht="7.5" customHeight="1">
      <c r="A124" s="826" t="s">
        <v>1029</v>
      </c>
      <c r="B124" s="827"/>
      <c r="C124" s="828"/>
      <c r="D124" s="835" t="s">
        <v>1030</v>
      </c>
      <c r="E124" s="835"/>
      <c r="F124" s="836"/>
      <c r="G124" s="478"/>
      <c r="H124" s="810" t="s">
        <v>1050</v>
      </c>
      <c r="I124" s="810"/>
      <c r="J124" s="810"/>
      <c r="K124" s="810"/>
      <c r="L124" s="810"/>
      <c r="M124" s="810"/>
      <c r="N124" s="810"/>
      <c r="O124" s="810"/>
      <c r="P124" s="810"/>
      <c r="Q124" s="810"/>
      <c r="R124" s="810"/>
      <c r="S124" s="810"/>
      <c r="T124" s="810"/>
      <c r="U124" s="810"/>
      <c r="V124" s="810"/>
      <c r="W124" s="810"/>
      <c r="X124" s="810"/>
      <c r="Y124" s="810"/>
      <c r="Z124" s="810"/>
      <c r="AA124" s="810"/>
      <c r="AB124" s="810"/>
      <c r="AC124" s="810"/>
      <c r="AD124" s="810"/>
      <c r="AE124" s="810"/>
      <c r="AF124" s="810"/>
      <c r="AG124" s="810"/>
      <c r="AH124" s="810"/>
      <c r="AI124" s="810"/>
      <c r="AJ124" s="810"/>
      <c r="AK124" s="810"/>
      <c r="AL124" s="810"/>
      <c r="AM124" s="810"/>
      <c r="AN124" s="810"/>
      <c r="AO124" s="810"/>
      <c r="AP124" s="810"/>
      <c r="AQ124" s="810"/>
      <c r="AR124" s="810"/>
      <c r="AS124" s="810"/>
      <c r="AT124" s="810"/>
      <c r="AU124" s="810"/>
      <c r="AV124" s="810"/>
      <c r="AW124" s="810"/>
      <c r="AX124" s="810"/>
      <c r="AY124" s="810"/>
      <c r="AZ124" s="810"/>
      <c r="BA124" s="810"/>
      <c r="BB124" s="810"/>
      <c r="BC124" s="810"/>
      <c r="BD124" s="810"/>
      <c r="BE124" s="810"/>
      <c r="BF124" s="810"/>
      <c r="BG124" s="810"/>
      <c r="BH124" s="810"/>
      <c r="BI124" s="810"/>
      <c r="BJ124" s="810"/>
      <c r="BK124" s="810"/>
      <c r="BL124" s="810"/>
      <c r="BM124" s="810"/>
      <c r="BN124" s="810"/>
      <c r="BO124" s="810"/>
      <c r="BP124" s="810"/>
      <c r="BQ124" s="810"/>
      <c r="BR124" s="810"/>
      <c r="BS124" s="810"/>
      <c r="BT124" s="810"/>
      <c r="BU124" s="810"/>
      <c r="BV124" s="478"/>
      <c r="BW124" s="478"/>
      <c r="BX124" s="478"/>
      <c r="BY124" s="478"/>
      <c r="BZ124" s="478"/>
      <c r="CA124" s="478"/>
      <c r="CB124" s="478"/>
      <c r="CC124" s="478"/>
      <c r="CD124" s="478"/>
      <c r="CE124" s="478"/>
    </row>
    <row r="125" spans="1:84" ht="7.5" customHeight="1">
      <c r="A125" s="829"/>
      <c r="B125" s="830"/>
      <c r="C125" s="831"/>
      <c r="D125" s="837"/>
      <c r="E125" s="837"/>
      <c r="F125" s="838"/>
      <c r="G125" s="478"/>
      <c r="H125" s="810"/>
      <c r="I125" s="810"/>
      <c r="J125" s="810"/>
      <c r="K125" s="810"/>
      <c r="L125" s="810"/>
      <c r="M125" s="810"/>
      <c r="N125" s="810"/>
      <c r="O125" s="810"/>
      <c r="P125" s="810"/>
      <c r="Q125" s="810"/>
      <c r="R125" s="810"/>
      <c r="S125" s="810"/>
      <c r="T125" s="810"/>
      <c r="U125" s="810"/>
      <c r="V125" s="810"/>
      <c r="W125" s="810"/>
      <c r="X125" s="810"/>
      <c r="Y125" s="810"/>
      <c r="Z125" s="810"/>
      <c r="AA125" s="810"/>
      <c r="AB125" s="810"/>
      <c r="AC125" s="810"/>
      <c r="AD125" s="810"/>
      <c r="AE125" s="810"/>
      <c r="AF125" s="810"/>
      <c r="AG125" s="810"/>
      <c r="AH125" s="810"/>
      <c r="AI125" s="810"/>
      <c r="AJ125" s="810"/>
      <c r="AK125" s="810"/>
      <c r="AL125" s="810"/>
      <c r="AM125" s="810"/>
      <c r="AN125" s="810"/>
      <c r="AO125" s="810"/>
      <c r="AP125" s="810"/>
      <c r="AQ125" s="810"/>
      <c r="AR125" s="810"/>
      <c r="AS125" s="810"/>
      <c r="AT125" s="810"/>
      <c r="AU125" s="810"/>
      <c r="AV125" s="810"/>
      <c r="AW125" s="810"/>
      <c r="AX125" s="810"/>
      <c r="AY125" s="810"/>
      <c r="AZ125" s="810"/>
      <c r="BA125" s="810"/>
      <c r="BB125" s="810"/>
      <c r="BC125" s="810"/>
      <c r="BD125" s="810"/>
      <c r="BE125" s="810"/>
      <c r="BF125" s="810"/>
      <c r="BG125" s="810"/>
      <c r="BH125" s="810"/>
      <c r="BI125" s="810"/>
      <c r="BJ125" s="810"/>
      <c r="BK125" s="810"/>
      <c r="BL125" s="810"/>
      <c r="BM125" s="810"/>
      <c r="BN125" s="810"/>
      <c r="BO125" s="810"/>
      <c r="BP125" s="810"/>
      <c r="BQ125" s="810"/>
      <c r="BR125" s="810"/>
      <c r="BS125" s="810"/>
      <c r="BT125" s="810"/>
      <c r="BU125" s="810"/>
      <c r="BV125" s="478"/>
      <c r="BW125" s="478"/>
      <c r="BX125" s="478"/>
      <c r="BY125" s="478"/>
      <c r="BZ125" s="478"/>
      <c r="CA125" s="478"/>
      <c r="CB125" s="478"/>
      <c r="CC125" s="478"/>
      <c r="CD125" s="478"/>
      <c r="CE125" s="478"/>
    </row>
    <row r="126" spans="1:84" ht="7.5" customHeight="1" thickBot="1">
      <c r="A126" s="832"/>
      <c r="B126" s="833"/>
      <c r="C126" s="834"/>
      <c r="D126" s="839"/>
      <c r="E126" s="839"/>
      <c r="F126" s="840"/>
      <c r="G126" s="478"/>
      <c r="H126" s="810"/>
      <c r="I126" s="810"/>
      <c r="J126" s="810"/>
      <c r="K126" s="810"/>
      <c r="L126" s="810"/>
      <c r="M126" s="810"/>
      <c r="N126" s="810"/>
      <c r="O126" s="810"/>
      <c r="P126" s="810"/>
      <c r="Q126" s="810"/>
      <c r="R126" s="810"/>
      <c r="S126" s="810"/>
      <c r="T126" s="810"/>
      <c r="U126" s="810"/>
      <c r="V126" s="810"/>
      <c r="W126" s="810"/>
      <c r="X126" s="810"/>
      <c r="Y126" s="810"/>
      <c r="Z126" s="810"/>
      <c r="AA126" s="810"/>
      <c r="AB126" s="810"/>
      <c r="AC126" s="810"/>
      <c r="AD126" s="810"/>
      <c r="AE126" s="810"/>
      <c r="AF126" s="810"/>
      <c r="AG126" s="810"/>
      <c r="AH126" s="810"/>
      <c r="AI126" s="810"/>
      <c r="AJ126" s="810"/>
      <c r="AK126" s="810"/>
      <c r="AL126" s="810"/>
      <c r="AM126" s="810"/>
      <c r="AN126" s="810"/>
      <c r="AO126" s="810"/>
      <c r="AP126" s="810"/>
      <c r="AQ126" s="810"/>
      <c r="AR126" s="810"/>
      <c r="AS126" s="810"/>
      <c r="AT126" s="810"/>
      <c r="AU126" s="810"/>
      <c r="AV126" s="810"/>
      <c r="AW126" s="810"/>
      <c r="AX126" s="810"/>
      <c r="AY126" s="810"/>
      <c r="AZ126" s="810"/>
      <c r="BA126" s="810"/>
      <c r="BB126" s="810"/>
      <c r="BC126" s="810"/>
      <c r="BD126" s="810"/>
      <c r="BE126" s="810"/>
      <c r="BF126" s="810"/>
      <c r="BG126" s="810"/>
      <c r="BH126" s="810"/>
      <c r="BI126" s="810"/>
      <c r="BJ126" s="810"/>
      <c r="BK126" s="810"/>
      <c r="BL126" s="810"/>
      <c r="BM126" s="810"/>
      <c r="BN126" s="810"/>
      <c r="BO126" s="810"/>
      <c r="BP126" s="810"/>
      <c r="BQ126" s="810"/>
      <c r="BR126" s="810"/>
      <c r="BS126" s="810"/>
      <c r="BT126" s="810"/>
      <c r="BU126" s="810"/>
      <c r="BV126" s="478"/>
      <c r="BW126" s="478"/>
      <c r="BX126" s="478"/>
      <c r="BY126" s="478"/>
      <c r="BZ126" s="478"/>
      <c r="CA126" s="478"/>
      <c r="CB126" s="478"/>
      <c r="CC126" s="478"/>
      <c r="CD126" s="478"/>
      <c r="CE126" s="478"/>
    </row>
    <row r="127" spans="1:84" ht="7.5" customHeight="1">
      <c r="A127" s="811"/>
      <c r="B127" s="812"/>
      <c r="C127" s="813"/>
      <c r="D127" s="811"/>
      <c r="E127" s="812"/>
      <c r="F127" s="813"/>
      <c r="G127" s="478"/>
      <c r="H127" s="820" t="s">
        <v>879</v>
      </c>
      <c r="I127" s="820"/>
      <c r="J127" s="820"/>
      <c r="K127" s="810" t="s">
        <v>898</v>
      </c>
      <c r="L127" s="810"/>
      <c r="M127" s="810"/>
      <c r="N127" s="810"/>
      <c r="O127" s="810"/>
      <c r="P127" s="810"/>
      <c r="Q127" s="810"/>
      <c r="R127" s="810"/>
      <c r="S127" s="810"/>
      <c r="T127" s="810"/>
      <c r="U127" s="810"/>
      <c r="V127" s="810"/>
      <c r="W127" s="810"/>
      <c r="X127" s="810"/>
      <c r="Y127" s="810"/>
      <c r="Z127" s="810"/>
      <c r="AA127" s="810"/>
      <c r="AB127" s="810"/>
      <c r="AC127" s="810"/>
      <c r="AD127" s="810"/>
      <c r="AE127" s="810"/>
      <c r="AF127" s="810"/>
      <c r="AG127" s="810"/>
      <c r="AH127" s="810"/>
      <c r="AI127" s="810"/>
      <c r="AJ127" s="810"/>
      <c r="AK127" s="810"/>
      <c r="AL127" s="810"/>
      <c r="AM127" s="810"/>
      <c r="AN127" s="810"/>
      <c r="AO127" s="810"/>
      <c r="AP127" s="810"/>
      <c r="AQ127" s="810"/>
      <c r="AR127" s="810"/>
      <c r="AS127" s="810"/>
      <c r="AT127" s="810"/>
      <c r="AU127" s="810"/>
      <c r="AV127" s="810"/>
      <c r="AW127" s="810"/>
      <c r="AX127" s="810"/>
      <c r="AY127" s="810"/>
      <c r="AZ127" s="810"/>
      <c r="BA127" s="810"/>
      <c r="BB127" s="810"/>
      <c r="BC127" s="810"/>
      <c r="BD127" s="810"/>
      <c r="BE127" s="810"/>
      <c r="BF127" s="810"/>
      <c r="BG127" s="810"/>
      <c r="BH127" s="810"/>
      <c r="BI127" s="810"/>
      <c r="BJ127" s="810"/>
      <c r="BK127" s="810"/>
      <c r="BL127" s="810"/>
      <c r="BM127" s="810"/>
      <c r="BN127" s="810"/>
      <c r="BO127" s="810"/>
      <c r="BP127" s="810"/>
      <c r="BQ127" s="810"/>
      <c r="BR127" s="810"/>
      <c r="BS127" s="810"/>
      <c r="BT127" s="810"/>
      <c r="BU127" s="810"/>
      <c r="BV127" s="810"/>
      <c r="BW127" s="810"/>
      <c r="BX127" s="810"/>
      <c r="BY127" s="810"/>
      <c r="BZ127" s="810"/>
      <c r="CA127" s="810"/>
      <c r="CB127" s="810"/>
      <c r="CC127" s="810"/>
      <c r="CD127" s="810"/>
      <c r="CE127" s="810"/>
    </row>
    <row r="128" spans="1:84" ht="7.5" customHeight="1">
      <c r="A128" s="814"/>
      <c r="B128" s="815"/>
      <c r="C128" s="816"/>
      <c r="D128" s="814"/>
      <c r="E128" s="815"/>
      <c r="F128" s="816"/>
      <c r="G128" s="478"/>
      <c r="H128" s="820"/>
      <c r="I128" s="820"/>
      <c r="J128" s="820"/>
      <c r="K128" s="810"/>
      <c r="L128" s="810"/>
      <c r="M128" s="810"/>
      <c r="N128" s="810"/>
      <c r="O128" s="810"/>
      <c r="P128" s="810"/>
      <c r="Q128" s="810"/>
      <c r="R128" s="810"/>
      <c r="S128" s="810"/>
      <c r="T128" s="810"/>
      <c r="U128" s="810"/>
      <c r="V128" s="810"/>
      <c r="W128" s="810"/>
      <c r="X128" s="810"/>
      <c r="Y128" s="810"/>
      <c r="Z128" s="810"/>
      <c r="AA128" s="810"/>
      <c r="AB128" s="810"/>
      <c r="AC128" s="810"/>
      <c r="AD128" s="810"/>
      <c r="AE128" s="810"/>
      <c r="AF128" s="810"/>
      <c r="AG128" s="810"/>
      <c r="AH128" s="810"/>
      <c r="AI128" s="810"/>
      <c r="AJ128" s="810"/>
      <c r="AK128" s="810"/>
      <c r="AL128" s="810"/>
      <c r="AM128" s="810"/>
      <c r="AN128" s="810"/>
      <c r="AO128" s="810"/>
      <c r="AP128" s="810"/>
      <c r="AQ128" s="810"/>
      <c r="AR128" s="810"/>
      <c r="AS128" s="810"/>
      <c r="AT128" s="810"/>
      <c r="AU128" s="810"/>
      <c r="AV128" s="810"/>
      <c r="AW128" s="810"/>
      <c r="AX128" s="810"/>
      <c r="AY128" s="810"/>
      <c r="AZ128" s="810"/>
      <c r="BA128" s="810"/>
      <c r="BB128" s="810"/>
      <c r="BC128" s="810"/>
      <c r="BD128" s="810"/>
      <c r="BE128" s="810"/>
      <c r="BF128" s="810"/>
      <c r="BG128" s="810"/>
      <c r="BH128" s="810"/>
      <c r="BI128" s="810"/>
      <c r="BJ128" s="810"/>
      <c r="BK128" s="810"/>
      <c r="BL128" s="810"/>
      <c r="BM128" s="810"/>
      <c r="BN128" s="810"/>
      <c r="BO128" s="810"/>
      <c r="BP128" s="810"/>
      <c r="BQ128" s="810"/>
      <c r="BR128" s="810"/>
      <c r="BS128" s="810"/>
      <c r="BT128" s="810"/>
      <c r="BU128" s="810"/>
      <c r="BV128" s="810"/>
      <c r="BW128" s="810"/>
      <c r="BX128" s="810"/>
      <c r="BY128" s="810"/>
      <c r="BZ128" s="810"/>
      <c r="CA128" s="810"/>
      <c r="CB128" s="810"/>
      <c r="CC128" s="810"/>
      <c r="CD128" s="810"/>
      <c r="CE128" s="810"/>
    </row>
    <row r="129" spans="1:83" ht="7.5" customHeight="1" thickBot="1">
      <c r="A129" s="817"/>
      <c r="B129" s="818"/>
      <c r="C129" s="819"/>
      <c r="D129" s="817"/>
      <c r="E129" s="818"/>
      <c r="F129" s="819"/>
      <c r="G129" s="478"/>
      <c r="H129" s="820"/>
      <c r="I129" s="820"/>
      <c r="J129" s="820"/>
      <c r="K129" s="810"/>
      <c r="L129" s="810"/>
      <c r="M129" s="810"/>
      <c r="N129" s="810"/>
      <c r="O129" s="810"/>
      <c r="P129" s="810"/>
      <c r="Q129" s="810"/>
      <c r="R129" s="810"/>
      <c r="S129" s="810"/>
      <c r="T129" s="810"/>
      <c r="U129" s="810"/>
      <c r="V129" s="810"/>
      <c r="W129" s="810"/>
      <c r="X129" s="810"/>
      <c r="Y129" s="810"/>
      <c r="Z129" s="810"/>
      <c r="AA129" s="810"/>
      <c r="AB129" s="810"/>
      <c r="AC129" s="810"/>
      <c r="AD129" s="810"/>
      <c r="AE129" s="810"/>
      <c r="AF129" s="810"/>
      <c r="AG129" s="810"/>
      <c r="AH129" s="810"/>
      <c r="AI129" s="810"/>
      <c r="AJ129" s="810"/>
      <c r="AK129" s="810"/>
      <c r="AL129" s="810"/>
      <c r="AM129" s="810"/>
      <c r="AN129" s="810"/>
      <c r="AO129" s="810"/>
      <c r="AP129" s="810"/>
      <c r="AQ129" s="810"/>
      <c r="AR129" s="810"/>
      <c r="AS129" s="810"/>
      <c r="AT129" s="810"/>
      <c r="AU129" s="810"/>
      <c r="AV129" s="810"/>
      <c r="AW129" s="810"/>
      <c r="AX129" s="810"/>
      <c r="AY129" s="810"/>
      <c r="AZ129" s="810"/>
      <c r="BA129" s="810"/>
      <c r="BB129" s="810"/>
      <c r="BC129" s="810"/>
      <c r="BD129" s="810"/>
      <c r="BE129" s="810"/>
      <c r="BF129" s="810"/>
      <c r="BG129" s="810"/>
      <c r="BH129" s="810"/>
      <c r="BI129" s="810"/>
      <c r="BJ129" s="810"/>
      <c r="BK129" s="810"/>
      <c r="BL129" s="810"/>
      <c r="BM129" s="810"/>
      <c r="BN129" s="810"/>
      <c r="BO129" s="810"/>
      <c r="BP129" s="810"/>
      <c r="BQ129" s="810"/>
      <c r="BR129" s="810"/>
      <c r="BS129" s="810"/>
      <c r="BT129" s="810"/>
      <c r="BU129" s="810"/>
      <c r="BV129" s="810"/>
      <c r="BW129" s="810"/>
      <c r="BX129" s="810"/>
      <c r="BY129" s="810"/>
      <c r="BZ129" s="810"/>
      <c r="CA129" s="810"/>
      <c r="CB129" s="810"/>
      <c r="CC129" s="810"/>
      <c r="CD129" s="810"/>
      <c r="CE129" s="810"/>
    </row>
    <row r="130" spans="1:83" ht="7.5" customHeight="1">
      <c r="A130" s="811"/>
      <c r="B130" s="812"/>
      <c r="C130" s="813"/>
      <c r="D130" s="811"/>
      <c r="E130" s="812"/>
      <c r="F130" s="813"/>
      <c r="G130" s="478"/>
      <c r="H130" s="820" t="s">
        <v>97</v>
      </c>
      <c r="I130" s="820"/>
      <c r="J130" s="820"/>
      <c r="K130" s="810" t="s">
        <v>899</v>
      </c>
      <c r="L130" s="810"/>
      <c r="M130" s="810"/>
      <c r="N130" s="810"/>
      <c r="O130" s="810"/>
      <c r="P130" s="810"/>
      <c r="Q130" s="810"/>
      <c r="R130" s="810"/>
      <c r="S130" s="810"/>
      <c r="T130" s="810"/>
      <c r="U130" s="810"/>
      <c r="V130" s="810"/>
      <c r="W130" s="810"/>
      <c r="X130" s="810"/>
      <c r="Y130" s="810"/>
      <c r="Z130" s="810"/>
      <c r="AA130" s="810"/>
      <c r="AB130" s="810"/>
      <c r="AC130" s="810"/>
      <c r="AD130" s="810"/>
      <c r="AE130" s="810"/>
      <c r="AF130" s="810"/>
      <c r="AG130" s="810"/>
      <c r="AH130" s="810"/>
      <c r="AI130" s="810"/>
      <c r="AJ130" s="810"/>
      <c r="AK130" s="810"/>
      <c r="AL130" s="810"/>
      <c r="AM130" s="810"/>
      <c r="AN130" s="810"/>
      <c r="AO130" s="810"/>
      <c r="AP130" s="810"/>
      <c r="AQ130" s="810"/>
      <c r="AR130" s="810"/>
      <c r="AS130" s="810"/>
      <c r="AT130" s="810"/>
      <c r="AU130" s="810"/>
      <c r="AV130" s="810"/>
      <c r="AW130" s="810"/>
      <c r="AX130" s="810"/>
      <c r="AY130" s="810"/>
      <c r="AZ130" s="810"/>
      <c r="BA130" s="810"/>
      <c r="BB130" s="810"/>
      <c r="BC130" s="810"/>
      <c r="BD130" s="810"/>
      <c r="BE130" s="810"/>
      <c r="BF130" s="810"/>
      <c r="BG130" s="810"/>
      <c r="BH130" s="810"/>
      <c r="BI130" s="810"/>
      <c r="BJ130" s="810"/>
      <c r="BK130" s="810"/>
      <c r="BL130" s="810"/>
      <c r="BM130" s="810"/>
      <c r="BN130" s="810"/>
      <c r="BO130" s="810"/>
      <c r="BP130" s="810"/>
      <c r="BQ130" s="810"/>
      <c r="BR130" s="810"/>
      <c r="BS130" s="810"/>
      <c r="BT130" s="810"/>
      <c r="BU130" s="810"/>
      <c r="BV130" s="810"/>
      <c r="BW130" s="810"/>
      <c r="BX130" s="810"/>
      <c r="BY130" s="810"/>
      <c r="BZ130" s="810"/>
      <c r="CA130" s="810"/>
      <c r="CB130" s="810"/>
      <c r="CC130" s="810"/>
      <c r="CD130" s="810"/>
      <c r="CE130" s="810"/>
    </row>
    <row r="131" spans="1:83" ht="7.5" customHeight="1">
      <c r="A131" s="814"/>
      <c r="B131" s="815"/>
      <c r="C131" s="816"/>
      <c r="D131" s="814"/>
      <c r="E131" s="815"/>
      <c r="F131" s="816"/>
      <c r="G131" s="478"/>
      <c r="H131" s="820"/>
      <c r="I131" s="820"/>
      <c r="J131" s="820"/>
      <c r="K131" s="810"/>
      <c r="L131" s="810"/>
      <c r="M131" s="810"/>
      <c r="N131" s="810"/>
      <c r="O131" s="810"/>
      <c r="P131" s="810"/>
      <c r="Q131" s="810"/>
      <c r="R131" s="810"/>
      <c r="S131" s="810"/>
      <c r="T131" s="810"/>
      <c r="U131" s="810"/>
      <c r="V131" s="810"/>
      <c r="W131" s="810"/>
      <c r="X131" s="810"/>
      <c r="Y131" s="810"/>
      <c r="Z131" s="810"/>
      <c r="AA131" s="810"/>
      <c r="AB131" s="810"/>
      <c r="AC131" s="810"/>
      <c r="AD131" s="810"/>
      <c r="AE131" s="810"/>
      <c r="AF131" s="810"/>
      <c r="AG131" s="810"/>
      <c r="AH131" s="810"/>
      <c r="AI131" s="810"/>
      <c r="AJ131" s="810"/>
      <c r="AK131" s="810"/>
      <c r="AL131" s="810"/>
      <c r="AM131" s="810"/>
      <c r="AN131" s="810"/>
      <c r="AO131" s="810"/>
      <c r="AP131" s="810"/>
      <c r="AQ131" s="810"/>
      <c r="AR131" s="810"/>
      <c r="AS131" s="810"/>
      <c r="AT131" s="810"/>
      <c r="AU131" s="810"/>
      <c r="AV131" s="810"/>
      <c r="AW131" s="810"/>
      <c r="AX131" s="810"/>
      <c r="AY131" s="810"/>
      <c r="AZ131" s="810"/>
      <c r="BA131" s="810"/>
      <c r="BB131" s="810"/>
      <c r="BC131" s="810"/>
      <c r="BD131" s="810"/>
      <c r="BE131" s="810"/>
      <c r="BF131" s="810"/>
      <c r="BG131" s="810"/>
      <c r="BH131" s="810"/>
      <c r="BI131" s="810"/>
      <c r="BJ131" s="810"/>
      <c r="BK131" s="810"/>
      <c r="BL131" s="810"/>
      <c r="BM131" s="810"/>
      <c r="BN131" s="810"/>
      <c r="BO131" s="810"/>
      <c r="BP131" s="810"/>
      <c r="BQ131" s="810"/>
      <c r="BR131" s="810"/>
      <c r="BS131" s="810"/>
      <c r="BT131" s="810"/>
      <c r="BU131" s="810"/>
      <c r="BV131" s="810"/>
      <c r="BW131" s="810"/>
      <c r="BX131" s="810"/>
      <c r="BY131" s="810"/>
      <c r="BZ131" s="810"/>
      <c r="CA131" s="810"/>
      <c r="CB131" s="810"/>
      <c r="CC131" s="810"/>
      <c r="CD131" s="810"/>
      <c r="CE131" s="810"/>
    </row>
    <row r="132" spans="1:83" ht="7.5" customHeight="1" thickBot="1">
      <c r="A132" s="817"/>
      <c r="B132" s="818"/>
      <c r="C132" s="819"/>
      <c r="D132" s="817"/>
      <c r="E132" s="818"/>
      <c r="F132" s="819"/>
      <c r="G132" s="478"/>
      <c r="H132" s="820"/>
      <c r="I132" s="820"/>
      <c r="J132" s="820"/>
      <c r="K132" s="810"/>
      <c r="L132" s="810"/>
      <c r="M132" s="810"/>
      <c r="N132" s="810"/>
      <c r="O132" s="810"/>
      <c r="P132" s="810"/>
      <c r="Q132" s="810"/>
      <c r="R132" s="810"/>
      <c r="S132" s="810"/>
      <c r="T132" s="810"/>
      <c r="U132" s="810"/>
      <c r="V132" s="810"/>
      <c r="W132" s="810"/>
      <c r="X132" s="810"/>
      <c r="Y132" s="810"/>
      <c r="Z132" s="810"/>
      <c r="AA132" s="810"/>
      <c r="AB132" s="810"/>
      <c r="AC132" s="810"/>
      <c r="AD132" s="810"/>
      <c r="AE132" s="810"/>
      <c r="AF132" s="810"/>
      <c r="AG132" s="810"/>
      <c r="AH132" s="810"/>
      <c r="AI132" s="810"/>
      <c r="AJ132" s="810"/>
      <c r="AK132" s="810"/>
      <c r="AL132" s="810"/>
      <c r="AM132" s="810"/>
      <c r="AN132" s="810"/>
      <c r="AO132" s="810"/>
      <c r="AP132" s="810"/>
      <c r="AQ132" s="810"/>
      <c r="AR132" s="810"/>
      <c r="AS132" s="810"/>
      <c r="AT132" s="810"/>
      <c r="AU132" s="810"/>
      <c r="AV132" s="810"/>
      <c r="AW132" s="810"/>
      <c r="AX132" s="810"/>
      <c r="AY132" s="810"/>
      <c r="AZ132" s="810"/>
      <c r="BA132" s="810"/>
      <c r="BB132" s="810"/>
      <c r="BC132" s="810"/>
      <c r="BD132" s="810"/>
      <c r="BE132" s="810"/>
      <c r="BF132" s="810"/>
      <c r="BG132" s="810"/>
      <c r="BH132" s="810"/>
      <c r="BI132" s="810"/>
      <c r="BJ132" s="810"/>
      <c r="BK132" s="810"/>
      <c r="BL132" s="810"/>
      <c r="BM132" s="810"/>
      <c r="BN132" s="810"/>
      <c r="BO132" s="810"/>
      <c r="BP132" s="810"/>
      <c r="BQ132" s="810"/>
      <c r="BR132" s="810"/>
      <c r="BS132" s="810"/>
      <c r="BT132" s="810"/>
      <c r="BU132" s="810"/>
      <c r="BV132" s="810"/>
      <c r="BW132" s="810"/>
      <c r="BX132" s="810"/>
      <c r="BY132" s="810"/>
      <c r="BZ132" s="810"/>
      <c r="CA132" s="810"/>
      <c r="CB132" s="810"/>
      <c r="CC132" s="810"/>
      <c r="CD132" s="810"/>
      <c r="CE132" s="810"/>
    </row>
    <row r="133" spans="1:83" ht="7.5" customHeight="1">
      <c r="A133" s="811"/>
      <c r="B133" s="812"/>
      <c r="C133" s="813"/>
      <c r="D133" s="811"/>
      <c r="E133" s="812"/>
      <c r="F133" s="813"/>
      <c r="G133" s="478"/>
      <c r="H133" s="820" t="s">
        <v>98</v>
      </c>
      <c r="I133" s="820"/>
      <c r="J133" s="820"/>
      <c r="K133" s="810" t="s">
        <v>900</v>
      </c>
      <c r="L133" s="810"/>
      <c r="M133" s="810"/>
      <c r="N133" s="810"/>
      <c r="O133" s="810"/>
      <c r="P133" s="810"/>
      <c r="Q133" s="810"/>
      <c r="R133" s="810"/>
      <c r="S133" s="810"/>
      <c r="T133" s="810"/>
      <c r="U133" s="810"/>
      <c r="V133" s="810"/>
      <c r="W133" s="810"/>
      <c r="X133" s="810"/>
      <c r="Y133" s="810"/>
      <c r="Z133" s="810"/>
      <c r="AA133" s="810"/>
      <c r="AB133" s="810"/>
      <c r="AC133" s="810"/>
      <c r="AD133" s="810"/>
      <c r="AE133" s="810"/>
      <c r="AF133" s="810"/>
      <c r="AG133" s="810"/>
      <c r="AH133" s="810"/>
      <c r="AI133" s="810"/>
      <c r="AJ133" s="810"/>
      <c r="AK133" s="810"/>
      <c r="AL133" s="810"/>
      <c r="AM133" s="810"/>
      <c r="AN133" s="810"/>
      <c r="AO133" s="810"/>
      <c r="AP133" s="810"/>
      <c r="AQ133" s="810"/>
      <c r="AR133" s="810"/>
      <c r="AS133" s="810"/>
      <c r="AT133" s="810"/>
      <c r="AU133" s="810"/>
      <c r="AV133" s="810"/>
      <c r="AW133" s="810"/>
      <c r="AX133" s="810"/>
      <c r="AY133" s="810"/>
      <c r="AZ133" s="810"/>
      <c r="BA133" s="810"/>
      <c r="BB133" s="810"/>
      <c r="BC133" s="810"/>
      <c r="BD133" s="810"/>
      <c r="BE133" s="810"/>
      <c r="BF133" s="810"/>
      <c r="BG133" s="810"/>
      <c r="BH133" s="810"/>
      <c r="BI133" s="810"/>
      <c r="BJ133" s="810"/>
      <c r="BK133" s="810"/>
      <c r="BL133" s="810"/>
      <c r="BM133" s="810"/>
      <c r="BN133" s="810"/>
      <c r="BO133" s="810"/>
      <c r="BP133" s="810"/>
      <c r="BQ133" s="810"/>
      <c r="BR133" s="810"/>
      <c r="BS133" s="810"/>
      <c r="BT133" s="810"/>
      <c r="BU133" s="810"/>
      <c r="BV133" s="810"/>
      <c r="BW133" s="810"/>
      <c r="BX133" s="810"/>
      <c r="BY133" s="810"/>
      <c r="BZ133" s="810"/>
      <c r="CA133" s="810"/>
      <c r="CB133" s="810"/>
      <c r="CC133" s="810"/>
      <c r="CD133" s="810"/>
      <c r="CE133" s="810"/>
    </row>
    <row r="134" spans="1:83" ht="7.5" customHeight="1">
      <c r="A134" s="814"/>
      <c r="B134" s="815"/>
      <c r="C134" s="816"/>
      <c r="D134" s="814"/>
      <c r="E134" s="815"/>
      <c r="F134" s="816"/>
      <c r="G134" s="478"/>
      <c r="H134" s="820"/>
      <c r="I134" s="820"/>
      <c r="J134" s="820"/>
      <c r="K134" s="810"/>
      <c r="L134" s="810"/>
      <c r="M134" s="810"/>
      <c r="N134" s="810"/>
      <c r="O134" s="810"/>
      <c r="P134" s="810"/>
      <c r="Q134" s="810"/>
      <c r="R134" s="810"/>
      <c r="S134" s="810"/>
      <c r="T134" s="810"/>
      <c r="U134" s="810"/>
      <c r="V134" s="810"/>
      <c r="W134" s="810"/>
      <c r="X134" s="810"/>
      <c r="Y134" s="810"/>
      <c r="Z134" s="810"/>
      <c r="AA134" s="810"/>
      <c r="AB134" s="810"/>
      <c r="AC134" s="810"/>
      <c r="AD134" s="810"/>
      <c r="AE134" s="810"/>
      <c r="AF134" s="810"/>
      <c r="AG134" s="810"/>
      <c r="AH134" s="810"/>
      <c r="AI134" s="810"/>
      <c r="AJ134" s="810"/>
      <c r="AK134" s="810"/>
      <c r="AL134" s="810"/>
      <c r="AM134" s="810"/>
      <c r="AN134" s="810"/>
      <c r="AO134" s="810"/>
      <c r="AP134" s="810"/>
      <c r="AQ134" s="810"/>
      <c r="AR134" s="810"/>
      <c r="AS134" s="810"/>
      <c r="AT134" s="810"/>
      <c r="AU134" s="810"/>
      <c r="AV134" s="810"/>
      <c r="AW134" s="810"/>
      <c r="AX134" s="810"/>
      <c r="AY134" s="810"/>
      <c r="AZ134" s="810"/>
      <c r="BA134" s="810"/>
      <c r="BB134" s="810"/>
      <c r="BC134" s="810"/>
      <c r="BD134" s="810"/>
      <c r="BE134" s="810"/>
      <c r="BF134" s="810"/>
      <c r="BG134" s="810"/>
      <c r="BH134" s="810"/>
      <c r="BI134" s="810"/>
      <c r="BJ134" s="810"/>
      <c r="BK134" s="810"/>
      <c r="BL134" s="810"/>
      <c r="BM134" s="810"/>
      <c r="BN134" s="810"/>
      <c r="BO134" s="810"/>
      <c r="BP134" s="810"/>
      <c r="BQ134" s="810"/>
      <c r="BR134" s="810"/>
      <c r="BS134" s="810"/>
      <c r="BT134" s="810"/>
      <c r="BU134" s="810"/>
      <c r="BV134" s="810"/>
      <c r="BW134" s="810"/>
      <c r="BX134" s="810"/>
      <c r="BY134" s="810"/>
      <c r="BZ134" s="810"/>
      <c r="CA134" s="810"/>
      <c r="CB134" s="810"/>
      <c r="CC134" s="810"/>
      <c r="CD134" s="810"/>
      <c r="CE134" s="810"/>
    </row>
    <row r="135" spans="1:83" ht="7.5" customHeight="1" thickBot="1">
      <c r="A135" s="817"/>
      <c r="B135" s="818"/>
      <c r="C135" s="819"/>
      <c r="D135" s="817"/>
      <c r="E135" s="818"/>
      <c r="F135" s="819"/>
      <c r="G135" s="478"/>
      <c r="H135" s="820"/>
      <c r="I135" s="820"/>
      <c r="J135" s="820"/>
      <c r="K135" s="810"/>
      <c r="L135" s="810"/>
      <c r="M135" s="810"/>
      <c r="N135" s="810"/>
      <c r="O135" s="810"/>
      <c r="P135" s="810"/>
      <c r="Q135" s="810"/>
      <c r="R135" s="810"/>
      <c r="S135" s="810"/>
      <c r="T135" s="810"/>
      <c r="U135" s="810"/>
      <c r="V135" s="810"/>
      <c r="W135" s="810"/>
      <c r="X135" s="810"/>
      <c r="Y135" s="810"/>
      <c r="Z135" s="810"/>
      <c r="AA135" s="810"/>
      <c r="AB135" s="810"/>
      <c r="AC135" s="810"/>
      <c r="AD135" s="810"/>
      <c r="AE135" s="810"/>
      <c r="AF135" s="810"/>
      <c r="AG135" s="810"/>
      <c r="AH135" s="810"/>
      <c r="AI135" s="810"/>
      <c r="AJ135" s="810"/>
      <c r="AK135" s="810"/>
      <c r="AL135" s="810"/>
      <c r="AM135" s="810"/>
      <c r="AN135" s="810"/>
      <c r="AO135" s="810"/>
      <c r="AP135" s="810"/>
      <c r="AQ135" s="810"/>
      <c r="AR135" s="810"/>
      <c r="AS135" s="810"/>
      <c r="AT135" s="810"/>
      <c r="AU135" s="810"/>
      <c r="AV135" s="810"/>
      <c r="AW135" s="810"/>
      <c r="AX135" s="810"/>
      <c r="AY135" s="810"/>
      <c r="AZ135" s="810"/>
      <c r="BA135" s="810"/>
      <c r="BB135" s="810"/>
      <c r="BC135" s="810"/>
      <c r="BD135" s="810"/>
      <c r="BE135" s="810"/>
      <c r="BF135" s="810"/>
      <c r="BG135" s="810"/>
      <c r="BH135" s="810"/>
      <c r="BI135" s="810"/>
      <c r="BJ135" s="810"/>
      <c r="BK135" s="810"/>
      <c r="BL135" s="810"/>
      <c r="BM135" s="810"/>
      <c r="BN135" s="810"/>
      <c r="BO135" s="810"/>
      <c r="BP135" s="810"/>
      <c r="BQ135" s="810"/>
      <c r="BR135" s="810"/>
      <c r="BS135" s="810"/>
      <c r="BT135" s="810"/>
      <c r="BU135" s="810"/>
      <c r="BV135" s="810"/>
      <c r="BW135" s="810"/>
      <c r="BX135" s="810"/>
      <c r="BY135" s="810"/>
      <c r="BZ135" s="810"/>
      <c r="CA135" s="810"/>
      <c r="CB135" s="810"/>
      <c r="CC135" s="810"/>
      <c r="CD135" s="810"/>
      <c r="CE135" s="810"/>
    </row>
    <row r="136" spans="1:83" ht="7.5" customHeight="1">
      <c r="A136" s="811"/>
      <c r="B136" s="812"/>
      <c r="C136" s="813"/>
      <c r="D136" s="811"/>
      <c r="E136" s="812"/>
      <c r="F136" s="813"/>
      <c r="G136" s="478"/>
      <c r="H136" s="820" t="s">
        <v>100</v>
      </c>
      <c r="I136" s="820"/>
      <c r="J136" s="820"/>
      <c r="K136" s="810" t="s">
        <v>901</v>
      </c>
      <c r="L136" s="810"/>
      <c r="M136" s="810"/>
      <c r="N136" s="810"/>
      <c r="O136" s="810"/>
      <c r="P136" s="810"/>
      <c r="Q136" s="810"/>
      <c r="R136" s="810"/>
      <c r="S136" s="810"/>
      <c r="T136" s="810"/>
      <c r="U136" s="810"/>
      <c r="V136" s="810"/>
      <c r="W136" s="810"/>
      <c r="X136" s="810"/>
      <c r="Y136" s="810"/>
      <c r="Z136" s="810"/>
      <c r="AA136" s="810"/>
      <c r="AB136" s="810"/>
      <c r="AC136" s="810"/>
      <c r="AD136" s="810"/>
      <c r="AE136" s="810"/>
      <c r="AF136" s="810"/>
      <c r="AG136" s="810"/>
      <c r="AH136" s="810"/>
      <c r="AI136" s="810"/>
      <c r="AJ136" s="810"/>
      <c r="AK136" s="810"/>
      <c r="AL136" s="810"/>
      <c r="AM136" s="810"/>
      <c r="AN136" s="810"/>
      <c r="AO136" s="810"/>
      <c r="AP136" s="810"/>
      <c r="AQ136" s="810"/>
      <c r="AR136" s="810"/>
      <c r="AS136" s="810"/>
      <c r="AT136" s="810"/>
      <c r="AU136" s="810"/>
      <c r="AV136" s="810"/>
      <c r="AW136" s="810"/>
      <c r="AX136" s="810"/>
      <c r="AY136" s="810"/>
      <c r="AZ136" s="810"/>
      <c r="BA136" s="810"/>
      <c r="BB136" s="810"/>
      <c r="BC136" s="810"/>
      <c r="BD136" s="810"/>
      <c r="BE136" s="810"/>
      <c r="BF136" s="810"/>
      <c r="BG136" s="810"/>
      <c r="BH136" s="810"/>
      <c r="BI136" s="810"/>
      <c r="BJ136" s="810"/>
      <c r="BK136" s="810"/>
      <c r="BL136" s="810"/>
      <c r="BM136" s="810"/>
      <c r="BN136" s="810"/>
      <c r="BO136" s="810"/>
      <c r="BP136" s="810"/>
      <c r="BQ136" s="810"/>
      <c r="BR136" s="810"/>
      <c r="BS136" s="810"/>
      <c r="BT136" s="810"/>
      <c r="BU136" s="810"/>
      <c r="BV136" s="810"/>
      <c r="BW136" s="810"/>
      <c r="BX136" s="810"/>
      <c r="BY136" s="810"/>
      <c r="BZ136" s="810"/>
      <c r="CA136" s="810"/>
      <c r="CB136" s="810"/>
      <c r="CC136" s="810"/>
      <c r="CD136" s="810"/>
      <c r="CE136" s="810"/>
    </row>
    <row r="137" spans="1:83" ht="7.5" customHeight="1">
      <c r="A137" s="814"/>
      <c r="B137" s="815"/>
      <c r="C137" s="816"/>
      <c r="D137" s="814"/>
      <c r="E137" s="815"/>
      <c r="F137" s="816"/>
      <c r="G137" s="478"/>
      <c r="H137" s="820"/>
      <c r="I137" s="820"/>
      <c r="J137" s="820"/>
      <c r="K137" s="810"/>
      <c r="L137" s="810"/>
      <c r="M137" s="810"/>
      <c r="N137" s="810"/>
      <c r="O137" s="810"/>
      <c r="P137" s="810"/>
      <c r="Q137" s="810"/>
      <c r="R137" s="810"/>
      <c r="S137" s="810"/>
      <c r="T137" s="810"/>
      <c r="U137" s="810"/>
      <c r="V137" s="810"/>
      <c r="W137" s="810"/>
      <c r="X137" s="810"/>
      <c r="Y137" s="810"/>
      <c r="Z137" s="810"/>
      <c r="AA137" s="810"/>
      <c r="AB137" s="810"/>
      <c r="AC137" s="810"/>
      <c r="AD137" s="810"/>
      <c r="AE137" s="810"/>
      <c r="AF137" s="810"/>
      <c r="AG137" s="810"/>
      <c r="AH137" s="810"/>
      <c r="AI137" s="810"/>
      <c r="AJ137" s="810"/>
      <c r="AK137" s="810"/>
      <c r="AL137" s="810"/>
      <c r="AM137" s="810"/>
      <c r="AN137" s="810"/>
      <c r="AO137" s="810"/>
      <c r="AP137" s="810"/>
      <c r="AQ137" s="810"/>
      <c r="AR137" s="810"/>
      <c r="AS137" s="810"/>
      <c r="AT137" s="810"/>
      <c r="AU137" s="810"/>
      <c r="AV137" s="810"/>
      <c r="AW137" s="810"/>
      <c r="AX137" s="810"/>
      <c r="AY137" s="810"/>
      <c r="AZ137" s="810"/>
      <c r="BA137" s="810"/>
      <c r="BB137" s="810"/>
      <c r="BC137" s="810"/>
      <c r="BD137" s="810"/>
      <c r="BE137" s="810"/>
      <c r="BF137" s="810"/>
      <c r="BG137" s="810"/>
      <c r="BH137" s="810"/>
      <c r="BI137" s="810"/>
      <c r="BJ137" s="810"/>
      <c r="BK137" s="810"/>
      <c r="BL137" s="810"/>
      <c r="BM137" s="810"/>
      <c r="BN137" s="810"/>
      <c r="BO137" s="810"/>
      <c r="BP137" s="810"/>
      <c r="BQ137" s="810"/>
      <c r="BR137" s="810"/>
      <c r="BS137" s="810"/>
      <c r="BT137" s="810"/>
      <c r="BU137" s="810"/>
      <c r="BV137" s="810"/>
      <c r="BW137" s="810"/>
      <c r="BX137" s="810"/>
      <c r="BY137" s="810"/>
      <c r="BZ137" s="810"/>
      <c r="CA137" s="810"/>
      <c r="CB137" s="810"/>
      <c r="CC137" s="810"/>
      <c r="CD137" s="810"/>
      <c r="CE137" s="810"/>
    </row>
    <row r="138" spans="1:83" ht="7.5" customHeight="1" thickBot="1">
      <c r="A138" s="817"/>
      <c r="B138" s="818"/>
      <c r="C138" s="819"/>
      <c r="D138" s="817"/>
      <c r="E138" s="818"/>
      <c r="F138" s="819"/>
      <c r="G138" s="478"/>
      <c r="H138" s="820"/>
      <c r="I138" s="820"/>
      <c r="J138" s="820"/>
      <c r="K138" s="810"/>
      <c r="L138" s="810"/>
      <c r="M138" s="810"/>
      <c r="N138" s="810"/>
      <c r="O138" s="810"/>
      <c r="P138" s="810"/>
      <c r="Q138" s="810"/>
      <c r="R138" s="810"/>
      <c r="S138" s="810"/>
      <c r="T138" s="810"/>
      <c r="U138" s="810"/>
      <c r="V138" s="810"/>
      <c r="W138" s="810"/>
      <c r="X138" s="810"/>
      <c r="Y138" s="810"/>
      <c r="Z138" s="810"/>
      <c r="AA138" s="810"/>
      <c r="AB138" s="810"/>
      <c r="AC138" s="810"/>
      <c r="AD138" s="810"/>
      <c r="AE138" s="810"/>
      <c r="AF138" s="810"/>
      <c r="AG138" s="810"/>
      <c r="AH138" s="810"/>
      <c r="AI138" s="810"/>
      <c r="AJ138" s="810"/>
      <c r="AK138" s="810"/>
      <c r="AL138" s="810"/>
      <c r="AM138" s="810"/>
      <c r="AN138" s="810"/>
      <c r="AO138" s="810"/>
      <c r="AP138" s="810"/>
      <c r="AQ138" s="810"/>
      <c r="AR138" s="810"/>
      <c r="AS138" s="810"/>
      <c r="AT138" s="810"/>
      <c r="AU138" s="810"/>
      <c r="AV138" s="810"/>
      <c r="AW138" s="810"/>
      <c r="AX138" s="810"/>
      <c r="AY138" s="810"/>
      <c r="AZ138" s="810"/>
      <c r="BA138" s="810"/>
      <c r="BB138" s="810"/>
      <c r="BC138" s="810"/>
      <c r="BD138" s="810"/>
      <c r="BE138" s="810"/>
      <c r="BF138" s="810"/>
      <c r="BG138" s="810"/>
      <c r="BH138" s="810"/>
      <c r="BI138" s="810"/>
      <c r="BJ138" s="810"/>
      <c r="BK138" s="810"/>
      <c r="BL138" s="810"/>
      <c r="BM138" s="810"/>
      <c r="BN138" s="810"/>
      <c r="BO138" s="810"/>
      <c r="BP138" s="810"/>
      <c r="BQ138" s="810"/>
      <c r="BR138" s="810"/>
      <c r="BS138" s="810"/>
      <c r="BT138" s="810"/>
      <c r="BU138" s="810"/>
      <c r="BV138" s="810"/>
      <c r="BW138" s="810"/>
      <c r="BX138" s="810"/>
      <c r="BY138" s="810"/>
      <c r="BZ138" s="810"/>
      <c r="CA138" s="810"/>
      <c r="CB138" s="810"/>
      <c r="CC138" s="810"/>
      <c r="CD138" s="810"/>
      <c r="CE138" s="810"/>
    </row>
    <row r="139" spans="1:83" ht="7.5" customHeight="1">
      <c r="A139" s="811"/>
      <c r="B139" s="812"/>
      <c r="C139" s="813"/>
      <c r="D139" s="811"/>
      <c r="E139" s="812"/>
      <c r="F139" s="813"/>
      <c r="G139" s="478"/>
      <c r="H139" s="820" t="s">
        <v>882</v>
      </c>
      <c r="I139" s="820"/>
      <c r="J139" s="820"/>
      <c r="K139" s="810" t="s">
        <v>902</v>
      </c>
      <c r="L139" s="810"/>
      <c r="M139" s="810"/>
      <c r="N139" s="810"/>
      <c r="O139" s="810"/>
      <c r="P139" s="810"/>
      <c r="Q139" s="810"/>
      <c r="R139" s="810"/>
      <c r="S139" s="810"/>
      <c r="T139" s="810"/>
      <c r="U139" s="810"/>
      <c r="V139" s="810"/>
      <c r="W139" s="810"/>
      <c r="X139" s="810"/>
      <c r="Y139" s="810"/>
      <c r="Z139" s="810"/>
      <c r="AA139" s="810"/>
      <c r="AB139" s="810"/>
      <c r="AC139" s="810"/>
      <c r="AD139" s="810"/>
      <c r="AE139" s="810"/>
      <c r="AF139" s="810"/>
      <c r="AG139" s="810"/>
      <c r="AH139" s="810"/>
      <c r="AI139" s="810"/>
      <c r="AJ139" s="810"/>
      <c r="AK139" s="810"/>
      <c r="AL139" s="810"/>
      <c r="AM139" s="810"/>
      <c r="AN139" s="810"/>
      <c r="AO139" s="810"/>
      <c r="AP139" s="810"/>
      <c r="AQ139" s="810"/>
      <c r="AR139" s="810"/>
      <c r="AS139" s="810"/>
      <c r="AT139" s="810"/>
      <c r="AU139" s="810"/>
      <c r="AV139" s="810"/>
      <c r="AW139" s="810"/>
      <c r="AX139" s="810"/>
      <c r="AY139" s="810"/>
      <c r="AZ139" s="810"/>
      <c r="BA139" s="810"/>
      <c r="BB139" s="810"/>
      <c r="BC139" s="810"/>
      <c r="BD139" s="810"/>
      <c r="BE139" s="810"/>
      <c r="BF139" s="810"/>
      <c r="BG139" s="810"/>
      <c r="BH139" s="810"/>
      <c r="BI139" s="810"/>
      <c r="BJ139" s="810"/>
      <c r="BK139" s="810"/>
      <c r="BL139" s="810"/>
      <c r="BM139" s="810"/>
      <c r="BN139" s="810"/>
      <c r="BO139" s="810"/>
      <c r="BP139" s="810"/>
      <c r="BQ139" s="810"/>
      <c r="BR139" s="810"/>
      <c r="BS139" s="810"/>
      <c r="BT139" s="810"/>
      <c r="BU139" s="810"/>
      <c r="BV139" s="810"/>
      <c r="BW139" s="810"/>
      <c r="BX139" s="810"/>
      <c r="BY139" s="810"/>
      <c r="BZ139" s="810"/>
      <c r="CA139" s="810"/>
      <c r="CB139" s="810"/>
      <c r="CC139" s="810"/>
      <c r="CD139" s="810"/>
      <c r="CE139" s="810"/>
    </row>
    <row r="140" spans="1:83" ht="7.5" customHeight="1">
      <c r="A140" s="814"/>
      <c r="B140" s="815"/>
      <c r="C140" s="816"/>
      <c r="D140" s="814"/>
      <c r="E140" s="815"/>
      <c r="F140" s="816"/>
      <c r="G140" s="478"/>
      <c r="H140" s="820"/>
      <c r="I140" s="820"/>
      <c r="J140" s="820"/>
      <c r="K140" s="810"/>
      <c r="L140" s="810"/>
      <c r="M140" s="810"/>
      <c r="N140" s="810"/>
      <c r="O140" s="810"/>
      <c r="P140" s="810"/>
      <c r="Q140" s="810"/>
      <c r="R140" s="810"/>
      <c r="S140" s="810"/>
      <c r="T140" s="810"/>
      <c r="U140" s="810"/>
      <c r="V140" s="810"/>
      <c r="W140" s="810"/>
      <c r="X140" s="810"/>
      <c r="Y140" s="810"/>
      <c r="Z140" s="810"/>
      <c r="AA140" s="810"/>
      <c r="AB140" s="810"/>
      <c r="AC140" s="810"/>
      <c r="AD140" s="810"/>
      <c r="AE140" s="810"/>
      <c r="AF140" s="810"/>
      <c r="AG140" s="810"/>
      <c r="AH140" s="810"/>
      <c r="AI140" s="810"/>
      <c r="AJ140" s="810"/>
      <c r="AK140" s="810"/>
      <c r="AL140" s="810"/>
      <c r="AM140" s="810"/>
      <c r="AN140" s="810"/>
      <c r="AO140" s="810"/>
      <c r="AP140" s="810"/>
      <c r="AQ140" s="810"/>
      <c r="AR140" s="810"/>
      <c r="AS140" s="810"/>
      <c r="AT140" s="810"/>
      <c r="AU140" s="810"/>
      <c r="AV140" s="810"/>
      <c r="AW140" s="810"/>
      <c r="AX140" s="810"/>
      <c r="AY140" s="810"/>
      <c r="AZ140" s="810"/>
      <c r="BA140" s="810"/>
      <c r="BB140" s="810"/>
      <c r="BC140" s="810"/>
      <c r="BD140" s="810"/>
      <c r="BE140" s="810"/>
      <c r="BF140" s="810"/>
      <c r="BG140" s="810"/>
      <c r="BH140" s="810"/>
      <c r="BI140" s="810"/>
      <c r="BJ140" s="810"/>
      <c r="BK140" s="810"/>
      <c r="BL140" s="810"/>
      <c r="BM140" s="810"/>
      <c r="BN140" s="810"/>
      <c r="BO140" s="810"/>
      <c r="BP140" s="810"/>
      <c r="BQ140" s="810"/>
      <c r="BR140" s="810"/>
      <c r="BS140" s="810"/>
      <c r="BT140" s="810"/>
      <c r="BU140" s="810"/>
      <c r="BV140" s="810"/>
      <c r="BW140" s="810"/>
      <c r="BX140" s="810"/>
      <c r="BY140" s="810"/>
      <c r="BZ140" s="810"/>
      <c r="CA140" s="810"/>
      <c r="CB140" s="810"/>
      <c r="CC140" s="810"/>
      <c r="CD140" s="810"/>
      <c r="CE140" s="810"/>
    </row>
    <row r="141" spans="1:83" ht="7.5" customHeight="1" thickBot="1">
      <c r="A141" s="817"/>
      <c r="B141" s="818"/>
      <c r="C141" s="819"/>
      <c r="D141" s="817"/>
      <c r="E141" s="818"/>
      <c r="F141" s="819"/>
      <c r="G141" s="478"/>
      <c r="H141" s="820"/>
      <c r="I141" s="820"/>
      <c r="J141" s="820"/>
      <c r="K141" s="810"/>
      <c r="L141" s="810"/>
      <c r="M141" s="810"/>
      <c r="N141" s="810"/>
      <c r="O141" s="810"/>
      <c r="P141" s="810"/>
      <c r="Q141" s="810"/>
      <c r="R141" s="810"/>
      <c r="S141" s="810"/>
      <c r="T141" s="810"/>
      <c r="U141" s="810"/>
      <c r="V141" s="810"/>
      <c r="W141" s="810"/>
      <c r="X141" s="810"/>
      <c r="Y141" s="810"/>
      <c r="Z141" s="810"/>
      <c r="AA141" s="810"/>
      <c r="AB141" s="810"/>
      <c r="AC141" s="810"/>
      <c r="AD141" s="810"/>
      <c r="AE141" s="810"/>
      <c r="AF141" s="810"/>
      <c r="AG141" s="810"/>
      <c r="AH141" s="810"/>
      <c r="AI141" s="810"/>
      <c r="AJ141" s="810"/>
      <c r="AK141" s="810"/>
      <c r="AL141" s="810"/>
      <c r="AM141" s="810"/>
      <c r="AN141" s="810"/>
      <c r="AO141" s="810"/>
      <c r="AP141" s="810"/>
      <c r="AQ141" s="810"/>
      <c r="AR141" s="810"/>
      <c r="AS141" s="810"/>
      <c r="AT141" s="810"/>
      <c r="AU141" s="810"/>
      <c r="AV141" s="810"/>
      <c r="AW141" s="810"/>
      <c r="AX141" s="810"/>
      <c r="AY141" s="810"/>
      <c r="AZ141" s="810"/>
      <c r="BA141" s="810"/>
      <c r="BB141" s="810"/>
      <c r="BC141" s="810"/>
      <c r="BD141" s="810"/>
      <c r="BE141" s="810"/>
      <c r="BF141" s="810"/>
      <c r="BG141" s="810"/>
      <c r="BH141" s="810"/>
      <c r="BI141" s="810"/>
      <c r="BJ141" s="810"/>
      <c r="BK141" s="810"/>
      <c r="BL141" s="810"/>
      <c r="BM141" s="810"/>
      <c r="BN141" s="810"/>
      <c r="BO141" s="810"/>
      <c r="BP141" s="810"/>
      <c r="BQ141" s="810"/>
      <c r="BR141" s="810"/>
      <c r="BS141" s="810"/>
      <c r="BT141" s="810"/>
      <c r="BU141" s="810"/>
      <c r="BV141" s="810"/>
      <c r="BW141" s="810"/>
      <c r="BX141" s="810"/>
      <c r="BY141" s="810"/>
      <c r="BZ141" s="810"/>
      <c r="CA141" s="810"/>
      <c r="CB141" s="810"/>
      <c r="CC141" s="810"/>
      <c r="CD141" s="810"/>
      <c r="CE141" s="810"/>
    </row>
    <row r="142" spans="1:83" ht="7.5" customHeight="1">
      <c r="A142" s="811"/>
      <c r="B142" s="812"/>
      <c r="C142" s="813"/>
      <c r="D142" s="811"/>
      <c r="E142" s="812"/>
      <c r="F142" s="813"/>
      <c r="G142" s="478"/>
      <c r="H142" s="820" t="s">
        <v>883</v>
      </c>
      <c r="I142" s="820"/>
      <c r="J142" s="820"/>
      <c r="K142" s="810" t="s">
        <v>903</v>
      </c>
      <c r="L142" s="810"/>
      <c r="M142" s="810"/>
      <c r="N142" s="810"/>
      <c r="O142" s="810"/>
      <c r="P142" s="810"/>
      <c r="Q142" s="810"/>
      <c r="R142" s="810"/>
      <c r="S142" s="810"/>
      <c r="T142" s="810"/>
      <c r="U142" s="810"/>
      <c r="V142" s="810"/>
      <c r="W142" s="810"/>
      <c r="X142" s="810"/>
      <c r="Y142" s="810"/>
      <c r="Z142" s="810"/>
      <c r="AA142" s="810"/>
      <c r="AB142" s="810"/>
      <c r="AC142" s="810"/>
      <c r="AD142" s="810"/>
      <c r="AE142" s="810"/>
      <c r="AF142" s="810"/>
      <c r="AG142" s="810"/>
      <c r="AH142" s="810"/>
      <c r="AI142" s="810"/>
      <c r="AJ142" s="810"/>
      <c r="AK142" s="810"/>
      <c r="AL142" s="810"/>
      <c r="AM142" s="810"/>
      <c r="AN142" s="810"/>
      <c r="AO142" s="810"/>
      <c r="AP142" s="810"/>
      <c r="AQ142" s="810"/>
      <c r="AR142" s="810"/>
      <c r="AS142" s="810"/>
      <c r="AT142" s="810"/>
      <c r="AU142" s="810"/>
      <c r="AV142" s="810"/>
      <c r="AW142" s="810"/>
      <c r="AX142" s="810"/>
      <c r="AY142" s="810"/>
      <c r="AZ142" s="810"/>
      <c r="BA142" s="810"/>
      <c r="BB142" s="810"/>
      <c r="BC142" s="810"/>
      <c r="BD142" s="810"/>
      <c r="BE142" s="810"/>
      <c r="BF142" s="810"/>
      <c r="BG142" s="810"/>
      <c r="BH142" s="810"/>
      <c r="BI142" s="810"/>
      <c r="BJ142" s="810"/>
      <c r="BK142" s="810"/>
      <c r="BL142" s="810"/>
      <c r="BM142" s="810"/>
      <c r="BN142" s="810"/>
      <c r="BO142" s="810"/>
      <c r="BP142" s="810"/>
      <c r="BQ142" s="810"/>
      <c r="BR142" s="810"/>
      <c r="BS142" s="810"/>
      <c r="BT142" s="810"/>
      <c r="BU142" s="810"/>
      <c r="BV142" s="810"/>
      <c r="BW142" s="810"/>
      <c r="BX142" s="810"/>
      <c r="BY142" s="810"/>
      <c r="BZ142" s="810"/>
      <c r="CA142" s="810"/>
      <c r="CB142" s="810"/>
      <c r="CC142" s="810"/>
      <c r="CD142" s="810"/>
      <c r="CE142" s="810"/>
    </row>
    <row r="143" spans="1:83" ht="7.5" customHeight="1">
      <c r="A143" s="814"/>
      <c r="B143" s="815"/>
      <c r="C143" s="816"/>
      <c r="D143" s="814"/>
      <c r="E143" s="815"/>
      <c r="F143" s="816"/>
      <c r="G143" s="478"/>
      <c r="H143" s="820"/>
      <c r="I143" s="820"/>
      <c r="J143" s="820"/>
      <c r="K143" s="810"/>
      <c r="L143" s="810"/>
      <c r="M143" s="810"/>
      <c r="N143" s="810"/>
      <c r="O143" s="810"/>
      <c r="P143" s="810"/>
      <c r="Q143" s="810"/>
      <c r="R143" s="810"/>
      <c r="S143" s="810"/>
      <c r="T143" s="810"/>
      <c r="U143" s="810"/>
      <c r="V143" s="810"/>
      <c r="W143" s="810"/>
      <c r="X143" s="810"/>
      <c r="Y143" s="810"/>
      <c r="Z143" s="810"/>
      <c r="AA143" s="810"/>
      <c r="AB143" s="810"/>
      <c r="AC143" s="810"/>
      <c r="AD143" s="810"/>
      <c r="AE143" s="810"/>
      <c r="AF143" s="810"/>
      <c r="AG143" s="810"/>
      <c r="AH143" s="810"/>
      <c r="AI143" s="810"/>
      <c r="AJ143" s="810"/>
      <c r="AK143" s="810"/>
      <c r="AL143" s="810"/>
      <c r="AM143" s="810"/>
      <c r="AN143" s="810"/>
      <c r="AO143" s="810"/>
      <c r="AP143" s="810"/>
      <c r="AQ143" s="810"/>
      <c r="AR143" s="810"/>
      <c r="AS143" s="810"/>
      <c r="AT143" s="810"/>
      <c r="AU143" s="810"/>
      <c r="AV143" s="810"/>
      <c r="AW143" s="810"/>
      <c r="AX143" s="810"/>
      <c r="AY143" s="810"/>
      <c r="AZ143" s="810"/>
      <c r="BA143" s="810"/>
      <c r="BB143" s="810"/>
      <c r="BC143" s="810"/>
      <c r="BD143" s="810"/>
      <c r="BE143" s="810"/>
      <c r="BF143" s="810"/>
      <c r="BG143" s="810"/>
      <c r="BH143" s="810"/>
      <c r="BI143" s="810"/>
      <c r="BJ143" s="810"/>
      <c r="BK143" s="810"/>
      <c r="BL143" s="810"/>
      <c r="BM143" s="810"/>
      <c r="BN143" s="810"/>
      <c r="BO143" s="810"/>
      <c r="BP143" s="810"/>
      <c r="BQ143" s="810"/>
      <c r="BR143" s="810"/>
      <c r="BS143" s="810"/>
      <c r="BT143" s="810"/>
      <c r="BU143" s="810"/>
      <c r="BV143" s="810"/>
      <c r="BW143" s="810"/>
      <c r="BX143" s="810"/>
      <c r="BY143" s="810"/>
      <c r="BZ143" s="810"/>
      <c r="CA143" s="810"/>
      <c r="CB143" s="810"/>
      <c r="CC143" s="810"/>
      <c r="CD143" s="810"/>
      <c r="CE143" s="810"/>
    </row>
    <row r="144" spans="1:83" ht="7.5" customHeight="1" thickBot="1">
      <c r="A144" s="817"/>
      <c r="B144" s="818"/>
      <c r="C144" s="819"/>
      <c r="D144" s="817"/>
      <c r="E144" s="818"/>
      <c r="F144" s="819"/>
      <c r="G144" s="478"/>
      <c r="H144" s="820"/>
      <c r="I144" s="820"/>
      <c r="J144" s="820"/>
      <c r="K144" s="810"/>
      <c r="L144" s="810"/>
      <c r="M144" s="810"/>
      <c r="N144" s="810"/>
      <c r="O144" s="810"/>
      <c r="P144" s="810"/>
      <c r="Q144" s="810"/>
      <c r="R144" s="810"/>
      <c r="S144" s="810"/>
      <c r="T144" s="810"/>
      <c r="U144" s="810"/>
      <c r="V144" s="810"/>
      <c r="W144" s="810"/>
      <c r="X144" s="810"/>
      <c r="Y144" s="810"/>
      <c r="Z144" s="810"/>
      <c r="AA144" s="810"/>
      <c r="AB144" s="810"/>
      <c r="AC144" s="810"/>
      <c r="AD144" s="810"/>
      <c r="AE144" s="810"/>
      <c r="AF144" s="810"/>
      <c r="AG144" s="810"/>
      <c r="AH144" s="810"/>
      <c r="AI144" s="810"/>
      <c r="AJ144" s="810"/>
      <c r="AK144" s="810"/>
      <c r="AL144" s="810"/>
      <c r="AM144" s="810"/>
      <c r="AN144" s="810"/>
      <c r="AO144" s="810"/>
      <c r="AP144" s="810"/>
      <c r="AQ144" s="810"/>
      <c r="AR144" s="810"/>
      <c r="AS144" s="810"/>
      <c r="AT144" s="810"/>
      <c r="AU144" s="810"/>
      <c r="AV144" s="810"/>
      <c r="AW144" s="810"/>
      <c r="AX144" s="810"/>
      <c r="AY144" s="810"/>
      <c r="AZ144" s="810"/>
      <c r="BA144" s="810"/>
      <c r="BB144" s="810"/>
      <c r="BC144" s="810"/>
      <c r="BD144" s="810"/>
      <c r="BE144" s="810"/>
      <c r="BF144" s="810"/>
      <c r="BG144" s="810"/>
      <c r="BH144" s="810"/>
      <c r="BI144" s="810"/>
      <c r="BJ144" s="810"/>
      <c r="BK144" s="810"/>
      <c r="BL144" s="810"/>
      <c r="BM144" s="810"/>
      <c r="BN144" s="810"/>
      <c r="BO144" s="810"/>
      <c r="BP144" s="810"/>
      <c r="BQ144" s="810"/>
      <c r="BR144" s="810"/>
      <c r="BS144" s="810"/>
      <c r="BT144" s="810"/>
      <c r="BU144" s="810"/>
      <c r="BV144" s="810"/>
      <c r="BW144" s="810"/>
      <c r="BX144" s="810"/>
      <c r="BY144" s="810"/>
      <c r="BZ144" s="810"/>
      <c r="CA144" s="810"/>
      <c r="CB144" s="810"/>
      <c r="CC144" s="810"/>
      <c r="CD144" s="810"/>
      <c r="CE144" s="810"/>
    </row>
    <row r="145" spans="1:83" ht="7.5" customHeight="1">
      <c r="A145" s="811"/>
      <c r="B145" s="812"/>
      <c r="C145" s="813"/>
      <c r="D145" s="811"/>
      <c r="E145" s="812"/>
      <c r="F145" s="813"/>
      <c r="G145" s="478"/>
      <c r="H145" s="820" t="s">
        <v>885</v>
      </c>
      <c r="I145" s="820"/>
      <c r="J145" s="820"/>
      <c r="K145" s="810" t="s">
        <v>904</v>
      </c>
      <c r="L145" s="810"/>
      <c r="M145" s="810"/>
      <c r="N145" s="810"/>
      <c r="O145" s="810"/>
      <c r="P145" s="810"/>
      <c r="Q145" s="810"/>
      <c r="R145" s="810"/>
      <c r="S145" s="810"/>
      <c r="T145" s="810"/>
      <c r="U145" s="810"/>
      <c r="V145" s="810"/>
      <c r="W145" s="810"/>
      <c r="X145" s="810"/>
      <c r="Y145" s="810"/>
      <c r="Z145" s="810"/>
      <c r="AA145" s="810"/>
      <c r="AB145" s="810"/>
      <c r="AC145" s="810"/>
      <c r="AD145" s="810"/>
      <c r="AE145" s="810"/>
      <c r="AF145" s="810"/>
      <c r="AG145" s="810"/>
      <c r="AH145" s="810"/>
      <c r="AI145" s="810"/>
      <c r="AJ145" s="810"/>
      <c r="AK145" s="810"/>
      <c r="AL145" s="810"/>
      <c r="AM145" s="810"/>
      <c r="AN145" s="810"/>
      <c r="AO145" s="810"/>
      <c r="AP145" s="810"/>
      <c r="AQ145" s="810"/>
      <c r="AR145" s="810"/>
      <c r="AS145" s="810"/>
      <c r="AT145" s="810"/>
      <c r="AU145" s="810"/>
      <c r="AV145" s="810"/>
      <c r="AW145" s="810"/>
      <c r="AX145" s="810"/>
      <c r="AY145" s="810"/>
      <c r="AZ145" s="810"/>
      <c r="BA145" s="810"/>
      <c r="BB145" s="810"/>
      <c r="BC145" s="810"/>
      <c r="BD145" s="810"/>
      <c r="BE145" s="810"/>
      <c r="BF145" s="810"/>
      <c r="BG145" s="810"/>
      <c r="BH145" s="810"/>
      <c r="BI145" s="810"/>
      <c r="BJ145" s="810"/>
      <c r="BK145" s="810"/>
      <c r="BL145" s="810"/>
      <c r="BM145" s="810"/>
      <c r="BN145" s="810"/>
      <c r="BO145" s="810"/>
      <c r="BP145" s="810"/>
      <c r="BQ145" s="810"/>
      <c r="BR145" s="810"/>
      <c r="BS145" s="810"/>
      <c r="BT145" s="810"/>
      <c r="BU145" s="810"/>
      <c r="BV145" s="810"/>
      <c r="BW145" s="810"/>
      <c r="BX145" s="810"/>
      <c r="BY145" s="810"/>
      <c r="BZ145" s="810"/>
      <c r="CA145" s="810"/>
      <c r="CB145" s="810"/>
      <c r="CC145" s="810"/>
      <c r="CD145" s="810"/>
      <c r="CE145" s="810"/>
    </row>
    <row r="146" spans="1:83" ht="7.5" customHeight="1">
      <c r="A146" s="814"/>
      <c r="B146" s="815"/>
      <c r="C146" s="816"/>
      <c r="D146" s="814"/>
      <c r="E146" s="815"/>
      <c r="F146" s="816"/>
      <c r="G146" s="478"/>
      <c r="H146" s="820"/>
      <c r="I146" s="820"/>
      <c r="J146" s="820"/>
      <c r="K146" s="810"/>
      <c r="L146" s="810"/>
      <c r="M146" s="810"/>
      <c r="N146" s="810"/>
      <c r="O146" s="810"/>
      <c r="P146" s="810"/>
      <c r="Q146" s="810"/>
      <c r="R146" s="810"/>
      <c r="S146" s="810"/>
      <c r="T146" s="810"/>
      <c r="U146" s="810"/>
      <c r="V146" s="810"/>
      <c r="W146" s="810"/>
      <c r="X146" s="810"/>
      <c r="Y146" s="810"/>
      <c r="Z146" s="810"/>
      <c r="AA146" s="810"/>
      <c r="AB146" s="810"/>
      <c r="AC146" s="810"/>
      <c r="AD146" s="810"/>
      <c r="AE146" s="810"/>
      <c r="AF146" s="810"/>
      <c r="AG146" s="810"/>
      <c r="AH146" s="810"/>
      <c r="AI146" s="810"/>
      <c r="AJ146" s="810"/>
      <c r="AK146" s="810"/>
      <c r="AL146" s="810"/>
      <c r="AM146" s="810"/>
      <c r="AN146" s="810"/>
      <c r="AO146" s="810"/>
      <c r="AP146" s="810"/>
      <c r="AQ146" s="810"/>
      <c r="AR146" s="810"/>
      <c r="AS146" s="810"/>
      <c r="AT146" s="810"/>
      <c r="AU146" s="810"/>
      <c r="AV146" s="810"/>
      <c r="AW146" s="810"/>
      <c r="AX146" s="810"/>
      <c r="AY146" s="810"/>
      <c r="AZ146" s="810"/>
      <c r="BA146" s="810"/>
      <c r="BB146" s="810"/>
      <c r="BC146" s="810"/>
      <c r="BD146" s="810"/>
      <c r="BE146" s="810"/>
      <c r="BF146" s="810"/>
      <c r="BG146" s="810"/>
      <c r="BH146" s="810"/>
      <c r="BI146" s="810"/>
      <c r="BJ146" s="810"/>
      <c r="BK146" s="810"/>
      <c r="BL146" s="810"/>
      <c r="BM146" s="810"/>
      <c r="BN146" s="810"/>
      <c r="BO146" s="810"/>
      <c r="BP146" s="810"/>
      <c r="BQ146" s="810"/>
      <c r="BR146" s="810"/>
      <c r="BS146" s="810"/>
      <c r="BT146" s="810"/>
      <c r="BU146" s="810"/>
      <c r="BV146" s="810"/>
      <c r="BW146" s="810"/>
      <c r="BX146" s="810"/>
      <c r="BY146" s="810"/>
      <c r="BZ146" s="810"/>
      <c r="CA146" s="810"/>
      <c r="CB146" s="810"/>
      <c r="CC146" s="810"/>
      <c r="CD146" s="810"/>
      <c r="CE146" s="810"/>
    </row>
    <row r="147" spans="1:83" ht="7.5" customHeight="1" thickBot="1">
      <c r="A147" s="817"/>
      <c r="B147" s="818"/>
      <c r="C147" s="819"/>
      <c r="D147" s="817"/>
      <c r="E147" s="818"/>
      <c r="F147" s="819"/>
      <c r="G147" s="478"/>
      <c r="H147" s="820"/>
      <c r="I147" s="820"/>
      <c r="J147" s="820"/>
      <c r="K147" s="810"/>
      <c r="L147" s="810"/>
      <c r="M147" s="810"/>
      <c r="N147" s="810"/>
      <c r="O147" s="810"/>
      <c r="P147" s="810"/>
      <c r="Q147" s="810"/>
      <c r="R147" s="810"/>
      <c r="S147" s="810"/>
      <c r="T147" s="810"/>
      <c r="U147" s="810"/>
      <c r="V147" s="810"/>
      <c r="W147" s="810"/>
      <c r="X147" s="810"/>
      <c r="Y147" s="810"/>
      <c r="Z147" s="810"/>
      <c r="AA147" s="810"/>
      <c r="AB147" s="810"/>
      <c r="AC147" s="810"/>
      <c r="AD147" s="810"/>
      <c r="AE147" s="810"/>
      <c r="AF147" s="810"/>
      <c r="AG147" s="810"/>
      <c r="AH147" s="810"/>
      <c r="AI147" s="810"/>
      <c r="AJ147" s="810"/>
      <c r="AK147" s="810"/>
      <c r="AL147" s="810"/>
      <c r="AM147" s="810"/>
      <c r="AN147" s="810"/>
      <c r="AO147" s="810"/>
      <c r="AP147" s="810"/>
      <c r="AQ147" s="810"/>
      <c r="AR147" s="810"/>
      <c r="AS147" s="810"/>
      <c r="AT147" s="810"/>
      <c r="AU147" s="810"/>
      <c r="AV147" s="810"/>
      <c r="AW147" s="810"/>
      <c r="AX147" s="810"/>
      <c r="AY147" s="810"/>
      <c r="AZ147" s="810"/>
      <c r="BA147" s="810"/>
      <c r="BB147" s="810"/>
      <c r="BC147" s="810"/>
      <c r="BD147" s="810"/>
      <c r="BE147" s="810"/>
      <c r="BF147" s="810"/>
      <c r="BG147" s="810"/>
      <c r="BH147" s="810"/>
      <c r="BI147" s="810"/>
      <c r="BJ147" s="810"/>
      <c r="BK147" s="810"/>
      <c r="BL147" s="810"/>
      <c r="BM147" s="810"/>
      <c r="BN147" s="810"/>
      <c r="BO147" s="810"/>
      <c r="BP147" s="810"/>
      <c r="BQ147" s="810"/>
      <c r="BR147" s="810"/>
      <c r="BS147" s="810"/>
      <c r="BT147" s="810"/>
      <c r="BU147" s="810"/>
      <c r="BV147" s="810"/>
      <c r="BW147" s="810"/>
      <c r="BX147" s="810"/>
      <c r="BY147" s="810"/>
      <c r="BZ147" s="810"/>
      <c r="CA147" s="810"/>
      <c r="CB147" s="810"/>
      <c r="CC147" s="810"/>
      <c r="CD147" s="810"/>
      <c r="CE147" s="810"/>
    </row>
    <row r="148" spans="1:83" ht="7.5" customHeight="1">
      <c r="A148" s="811"/>
      <c r="B148" s="812"/>
      <c r="C148" s="813"/>
      <c r="D148" s="811"/>
      <c r="E148" s="812"/>
      <c r="F148" s="813"/>
      <c r="G148" s="478"/>
      <c r="H148" s="820" t="s">
        <v>886</v>
      </c>
      <c r="I148" s="820"/>
      <c r="J148" s="820"/>
      <c r="K148" s="810" t="s">
        <v>1051</v>
      </c>
      <c r="L148" s="810"/>
      <c r="M148" s="810"/>
      <c r="N148" s="810"/>
      <c r="O148" s="810"/>
      <c r="P148" s="810"/>
      <c r="Q148" s="810"/>
      <c r="R148" s="810"/>
      <c r="S148" s="810"/>
      <c r="T148" s="810"/>
      <c r="U148" s="810"/>
      <c r="V148" s="810"/>
      <c r="W148" s="810"/>
      <c r="X148" s="810"/>
      <c r="Y148" s="810"/>
      <c r="Z148" s="810"/>
      <c r="AA148" s="810"/>
      <c r="AB148" s="810"/>
      <c r="AC148" s="810"/>
      <c r="AD148" s="810"/>
      <c r="AE148" s="810"/>
      <c r="AF148" s="810"/>
      <c r="AG148" s="810"/>
      <c r="AH148" s="810"/>
      <c r="AI148" s="810"/>
      <c r="AJ148" s="810"/>
      <c r="AK148" s="810"/>
      <c r="AL148" s="810"/>
      <c r="AM148" s="810"/>
      <c r="AN148" s="810"/>
      <c r="AO148" s="810"/>
      <c r="AP148" s="810"/>
      <c r="AQ148" s="810"/>
      <c r="AR148" s="810"/>
      <c r="AS148" s="810"/>
      <c r="AT148" s="810"/>
      <c r="AU148" s="810"/>
      <c r="AV148" s="810"/>
      <c r="AW148" s="810"/>
      <c r="AX148" s="810"/>
      <c r="AY148" s="810"/>
      <c r="AZ148" s="810"/>
      <c r="BA148" s="810"/>
      <c r="BB148" s="810"/>
      <c r="BC148" s="810"/>
      <c r="BD148" s="810"/>
      <c r="BE148" s="810"/>
      <c r="BF148" s="810"/>
      <c r="BG148" s="810"/>
      <c r="BH148" s="810"/>
      <c r="BI148" s="810"/>
      <c r="BJ148" s="810"/>
      <c r="BK148" s="810"/>
      <c r="BL148" s="810"/>
      <c r="BM148" s="810"/>
      <c r="BN148" s="810"/>
      <c r="BO148" s="810"/>
      <c r="BP148" s="810"/>
      <c r="BQ148" s="810"/>
      <c r="BR148" s="810"/>
      <c r="BS148" s="810"/>
      <c r="BT148" s="810"/>
      <c r="BU148" s="810"/>
      <c r="BV148" s="810"/>
      <c r="BW148" s="810"/>
      <c r="BX148" s="810"/>
      <c r="BY148" s="810"/>
      <c r="BZ148" s="810"/>
      <c r="CA148" s="810"/>
      <c r="CB148" s="810"/>
      <c r="CC148" s="810"/>
      <c r="CD148" s="810"/>
      <c r="CE148" s="810"/>
    </row>
    <row r="149" spans="1:83" ht="7.5" customHeight="1">
      <c r="A149" s="814"/>
      <c r="B149" s="815"/>
      <c r="C149" s="816"/>
      <c r="D149" s="814"/>
      <c r="E149" s="815"/>
      <c r="F149" s="816"/>
      <c r="G149" s="478"/>
      <c r="H149" s="820"/>
      <c r="I149" s="820"/>
      <c r="J149" s="820"/>
      <c r="K149" s="810"/>
      <c r="L149" s="810"/>
      <c r="M149" s="810"/>
      <c r="N149" s="810"/>
      <c r="O149" s="810"/>
      <c r="P149" s="810"/>
      <c r="Q149" s="810"/>
      <c r="R149" s="810"/>
      <c r="S149" s="810"/>
      <c r="T149" s="810"/>
      <c r="U149" s="810"/>
      <c r="V149" s="810"/>
      <c r="W149" s="810"/>
      <c r="X149" s="810"/>
      <c r="Y149" s="810"/>
      <c r="Z149" s="810"/>
      <c r="AA149" s="810"/>
      <c r="AB149" s="810"/>
      <c r="AC149" s="810"/>
      <c r="AD149" s="810"/>
      <c r="AE149" s="810"/>
      <c r="AF149" s="810"/>
      <c r="AG149" s="810"/>
      <c r="AH149" s="810"/>
      <c r="AI149" s="810"/>
      <c r="AJ149" s="810"/>
      <c r="AK149" s="810"/>
      <c r="AL149" s="810"/>
      <c r="AM149" s="810"/>
      <c r="AN149" s="810"/>
      <c r="AO149" s="810"/>
      <c r="AP149" s="810"/>
      <c r="AQ149" s="810"/>
      <c r="AR149" s="810"/>
      <c r="AS149" s="810"/>
      <c r="AT149" s="810"/>
      <c r="AU149" s="810"/>
      <c r="AV149" s="810"/>
      <c r="AW149" s="810"/>
      <c r="AX149" s="810"/>
      <c r="AY149" s="810"/>
      <c r="AZ149" s="810"/>
      <c r="BA149" s="810"/>
      <c r="BB149" s="810"/>
      <c r="BC149" s="810"/>
      <c r="BD149" s="810"/>
      <c r="BE149" s="810"/>
      <c r="BF149" s="810"/>
      <c r="BG149" s="810"/>
      <c r="BH149" s="810"/>
      <c r="BI149" s="810"/>
      <c r="BJ149" s="810"/>
      <c r="BK149" s="810"/>
      <c r="BL149" s="810"/>
      <c r="BM149" s="810"/>
      <c r="BN149" s="810"/>
      <c r="BO149" s="810"/>
      <c r="BP149" s="810"/>
      <c r="BQ149" s="810"/>
      <c r="BR149" s="810"/>
      <c r="BS149" s="810"/>
      <c r="BT149" s="810"/>
      <c r="BU149" s="810"/>
      <c r="BV149" s="810"/>
      <c r="BW149" s="810"/>
      <c r="BX149" s="810"/>
      <c r="BY149" s="810"/>
      <c r="BZ149" s="810"/>
      <c r="CA149" s="810"/>
      <c r="CB149" s="810"/>
      <c r="CC149" s="810"/>
      <c r="CD149" s="810"/>
      <c r="CE149" s="810"/>
    </row>
    <row r="150" spans="1:83" ht="7.5" customHeight="1" thickBot="1">
      <c r="A150" s="817"/>
      <c r="B150" s="818"/>
      <c r="C150" s="819"/>
      <c r="D150" s="817"/>
      <c r="E150" s="818"/>
      <c r="F150" s="819"/>
      <c r="G150" s="478"/>
      <c r="H150" s="820"/>
      <c r="I150" s="820"/>
      <c r="J150" s="820"/>
      <c r="K150" s="810"/>
      <c r="L150" s="810"/>
      <c r="M150" s="810"/>
      <c r="N150" s="810"/>
      <c r="O150" s="810"/>
      <c r="P150" s="810"/>
      <c r="Q150" s="810"/>
      <c r="R150" s="810"/>
      <c r="S150" s="810"/>
      <c r="T150" s="810"/>
      <c r="U150" s="810"/>
      <c r="V150" s="810"/>
      <c r="W150" s="810"/>
      <c r="X150" s="810"/>
      <c r="Y150" s="810"/>
      <c r="Z150" s="810"/>
      <c r="AA150" s="810"/>
      <c r="AB150" s="810"/>
      <c r="AC150" s="810"/>
      <c r="AD150" s="810"/>
      <c r="AE150" s="810"/>
      <c r="AF150" s="810"/>
      <c r="AG150" s="810"/>
      <c r="AH150" s="810"/>
      <c r="AI150" s="810"/>
      <c r="AJ150" s="810"/>
      <c r="AK150" s="810"/>
      <c r="AL150" s="810"/>
      <c r="AM150" s="810"/>
      <c r="AN150" s="810"/>
      <c r="AO150" s="810"/>
      <c r="AP150" s="810"/>
      <c r="AQ150" s="810"/>
      <c r="AR150" s="810"/>
      <c r="AS150" s="810"/>
      <c r="AT150" s="810"/>
      <c r="AU150" s="810"/>
      <c r="AV150" s="810"/>
      <c r="AW150" s="810"/>
      <c r="AX150" s="810"/>
      <c r="AY150" s="810"/>
      <c r="AZ150" s="810"/>
      <c r="BA150" s="810"/>
      <c r="BB150" s="810"/>
      <c r="BC150" s="810"/>
      <c r="BD150" s="810"/>
      <c r="BE150" s="810"/>
      <c r="BF150" s="810"/>
      <c r="BG150" s="810"/>
      <c r="BH150" s="810"/>
      <c r="BI150" s="810"/>
      <c r="BJ150" s="810"/>
      <c r="BK150" s="810"/>
      <c r="BL150" s="810"/>
      <c r="BM150" s="810"/>
      <c r="BN150" s="810"/>
      <c r="BO150" s="810"/>
      <c r="BP150" s="810"/>
      <c r="BQ150" s="810"/>
      <c r="BR150" s="810"/>
      <c r="BS150" s="810"/>
      <c r="BT150" s="810"/>
      <c r="BU150" s="810"/>
      <c r="BV150" s="810"/>
      <c r="BW150" s="810"/>
      <c r="BX150" s="810"/>
      <c r="BY150" s="810"/>
      <c r="BZ150" s="810"/>
      <c r="CA150" s="810"/>
      <c r="CB150" s="810"/>
      <c r="CC150" s="810"/>
      <c r="CD150" s="810"/>
      <c r="CE150" s="810"/>
    </row>
    <row r="151" spans="1:83" ht="7.5" customHeight="1">
      <c r="A151" s="811"/>
      <c r="B151" s="812"/>
      <c r="C151" s="813"/>
      <c r="D151" s="811"/>
      <c r="E151" s="812"/>
      <c r="F151" s="813"/>
      <c r="G151" s="478"/>
      <c r="H151" s="820" t="s">
        <v>887</v>
      </c>
      <c r="I151" s="820"/>
      <c r="J151" s="820"/>
      <c r="K151" s="810" t="s">
        <v>912</v>
      </c>
      <c r="L151" s="810"/>
      <c r="M151" s="810"/>
      <c r="N151" s="810"/>
      <c r="O151" s="810"/>
      <c r="P151" s="810"/>
      <c r="Q151" s="810"/>
      <c r="R151" s="810"/>
      <c r="S151" s="810"/>
      <c r="T151" s="810"/>
      <c r="U151" s="810"/>
      <c r="V151" s="810"/>
      <c r="W151" s="810"/>
      <c r="X151" s="810"/>
      <c r="Y151" s="810"/>
      <c r="Z151" s="810"/>
      <c r="AA151" s="810"/>
      <c r="AB151" s="810"/>
      <c r="AC151" s="810"/>
      <c r="AD151" s="810"/>
      <c r="AE151" s="810"/>
      <c r="AF151" s="810"/>
      <c r="AG151" s="810"/>
      <c r="AH151" s="810"/>
      <c r="AI151" s="810"/>
      <c r="AJ151" s="810"/>
      <c r="AK151" s="810"/>
      <c r="AL151" s="810"/>
      <c r="AM151" s="810"/>
      <c r="AN151" s="810"/>
      <c r="AO151" s="810"/>
      <c r="AP151" s="810"/>
      <c r="AQ151" s="810"/>
      <c r="AR151" s="810"/>
      <c r="AS151" s="810"/>
      <c r="AT151" s="810"/>
      <c r="AU151" s="810"/>
      <c r="AV151" s="810"/>
      <c r="AW151" s="810"/>
      <c r="AX151" s="810"/>
      <c r="AY151" s="810"/>
      <c r="AZ151" s="810"/>
      <c r="BA151" s="810"/>
      <c r="BB151" s="810"/>
      <c r="BC151" s="810"/>
      <c r="BD151" s="810"/>
      <c r="BE151" s="810"/>
      <c r="BF151" s="810"/>
      <c r="BG151" s="810"/>
      <c r="BH151" s="810"/>
      <c r="BI151" s="810"/>
      <c r="BJ151" s="810"/>
      <c r="BK151" s="810"/>
      <c r="BL151" s="810"/>
      <c r="BM151" s="810"/>
      <c r="BN151" s="810"/>
      <c r="BO151" s="810"/>
      <c r="BP151" s="810"/>
      <c r="BQ151" s="810"/>
      <c r="BR151" s="810"/>
      <c r="BS151" s="810"/>
      <c r="BT151" s="810"/>
      <c r="BU151" s="810"/>
      <c r="BV151" s="810"/>
      <c r="BW151" s="810"/>
      <c r="BX151" s="810"/>
      <c r="BY151" s="810"/>
      <c r="BZ151" s="810"/>
      <c r="CA151" s="810"/>
      <c r="CB151" s="810"/>
      <c r="CC151" s="810"/>
      <c r="CD151" s="810"/>
      <c r="CE151" s="810"/>
    </row>
    <row r="152" spans="1:83" ht="7.5" customHeight="1">
      <c r="A152" s="814"/>
      <c r="B152" s="815"/>
      <c r="C152" s="816"/>
      <c r="D152" s="814"/>
      <c r="E152" s="815"/>
      <c r="F152" s="816"/>
      <c r="G152" s="478"/>
      <c r="H152" s="820"/>
      <c r="I152" s="820"/>
      <c r="J152" s="820"/>
      <c r="K152" s="810"/>
      <c r="L152" s="810"/>
      <c r="M152" s="810"/>
      <c r="N152" s="810"/>
      <c r="O152" s="810"/>
      <c r="P152" s="810"/>
      <c r="Q152" s="810"/>
      <c r="R152" s="810"/>
      <c r="S152" s="810"/>
      <c r="T152" s="810"/>
      <c r="U152" s="810"/>
      <c r="V152" s="810"/>
      <c r="W152" s="810"/>
      <c r="X152" s="810"/>
      <c r="Y152" s="810"/>
      <c r="Z152" s="810"/>
      <c r="AA152" s="810"/>
      <c r="AB152" s="810"/>
      <c r="AC152" s="810"/>
      <c r="AD152" s="810"/>
      <c r="AE152" s="810"/>
      <c r="AF152" s="810"/>
      <c r="AG152" s="810"/>
      <c r="AH152" s="810"/>
      <c r="AI152" s="810"/>
      <c r="AJ152" s="810"/>
      <c r="AK152" s="810"/>
      <c r="AL152" s="810"/>
      <c r="AM152" s="810"/>
      <c r="AN152" s="810"/>
      <c r="AO152" s="810"/>
      <c r="AP152" s="810"/>
      <c r="AQ152" s="810"/>
      <c r="AR152" s="810"/>
      <c r="AS152" s="810"/>
      <c r="AT152" s="810"/>
      <c r="AU152" s="810"/>
      <c r="AV152" s="810"/>
      <c r="AW152" s="810"/>
      <c r="AX152" s="810"/>
      <c r="AY152" s="810"/>
      <c r="AZ152" s="810"/>
      <c r="BA152" s="810"/>
      <c r="BB152" s="810"/>
      <c r="BC152" s="810"/>
      <c r="BD152" s="810"/>
      <c r="BE152" s="810"/>
      <c r="BF152" s="810"/>
      <c r="BG152" s="810"/>
      <c r="BH152" s="810"/>
      <c r="BI152" s="810"/>
      <c r="BJ152" s="810"/>
      <c r="BK152" s="810"/>
      <c r="BL152" s="810"/>
      <c r="BM152" s="810"/>
      <c r="BN152" s="810"/>
      <c r="BO152" s="810"/>
      <c r="BP152" s="810"/>
      <c r="BQ152" s="810"/>
      <c r="BR152" s="810"/>
      <c r="BS152" s="810"/>
      <c r="BT152" s="810"/>
      <c r="BU152" s="810"/>
      <c r="BV152" s="810"/>
      <c r="BW152" s="810"/>
      <c r="BX152" s="810"/>
      <c r="BY152" s="810"/>
      <c r="BZ152" s="810"/>
      <c r="CA152" s="810"/>
      <c r="CB152" s="810"/>
      <c r="CC152" s="810"/>
      <c r="CD152" s="810"/>
      <c r="CE152" s="810"/>
    </row>
    <row r="153" spans="1:83" ht="7.5" customHeight="1" thickBot="1">
      <c r="A153" s="817"/>
      <c r="B153" s="818"/>
      <c r="C153" s="819"/>
      <c r="D153" s="817"/>
      <c r="E153" s="818"/>
      <c r="F153" s="819"/>
      <c r="G153" s="478"/>
      <c r="H153" s="820"/>
      <c r="I153" s="820"/>
      <c r="J153" s="820"/>
      <c r="K153" s="810"/>
      <c r="L153" s="810"/>
      <c r="M153" s="810"/>
      <c r="N153" s="810"/>
      <c r="O153" s="810"/>
      <c r="P153" s="810"/>
      <c r="Q153" s="810"/>
      <c r="R153" s="810"/>
      <c r="S153" s="810"/>
      <c r="T153" s="810"/>
      <c r="U153" s="810"/>
      <c r="V153" s="810"/>
      <c r="W153" s="810"/>
      <c r="X153" s="810"/>
      <c r="Y153" s="810"/>
      <c r="Z153" s="810"/>
      <c r="AA153" s="810"/>
      <c r="AB153" s="810"/>
      <c r="AC153" s="810"/>
      <c r="AD153" s="810"/>
      <c r="AE153" s="810"/>
      <c r="AF153" s="810"/>
      <c r="AG153" s="810"/>
      <c r="AH153" s="810"/>
      <c r="AI153" s="810"/>
      <c r="AJ153" s="810"/>
      <c r="AK153" s="810"/>
      <c r="AL153" s="810"/>
      <c r="AM153" s="810"/>
      <c r="AN153" s="810"/>
      <c r="AO153" s="810"/>
      <c r="AP153" s="810"/>
      <c r="AQ153" s="810"/>
      <c r="AR153" s="810"/>
      <c r="AS153" s="810"/>
      <c r="AT153" s="810"/>
      <c r="AU153" s="810"/>
      <c r="AV153" s="810"/>
      <c r="AW153" s="810"/>
      <c r="AX153" s="810"/>
      <c r="AY153" s="810"/>
      <c r="AZ153" s="810"/>
      <c r="BA153" s="810"/>
      <c r="BB153" s="810"/>
      <c r="BC153" s="810"/>
      <c r="BD153" s="810"/>
      <c r="BE153" s="810"/>
      <c r="BF153" s="810"/>
      <c r="BG153" s="810"/>
      <c r="BH153" s="810"/>
      <c r="BI153" s="810"/>
      <c r="BJ153" s="810"/>
      <c r="BK153" s="810"/>
      <c r="BL153" s="810"/>
      <c r="BM153" s="810"/>
      <c r="BN153" s="810"/>
      <c r="BO153" s="810"/>
      <c r="BP153" s="810"/>
      <c r="BQ153" s="810"/>
      <c r="BR153" s="810"/>
      <c r="BS153" s="810"/>
      <c r="BT153" s="810"/>
      <c r="BU153" s="810"/>
      <c r="BV153" s="810"/>
      <c r="BW153" s="810"/>
      <c r="BX153" s="810"/>
      <c r="BY153" s="810"/>
      <c r="BZ153" s="810"/>
      <c r="CA153" s="810"/>
      <c r="CB153" s="810"/>
      <c r="CC153" s="810"/>
      <c r="CD153" s="810"/>
      <c r="CE153" s="810"/>
    </row>
    <row r="154" spans="1:83" ht="7.5" customHeight="1">
      <c r="A154" s="811"/>
      <c r="B154" s="812"/>
      <c r="C154" s="813"/>
      <c r="D154" s="811"/>
      <c r="E154" s="812"/>
      <c r="F154" s="813"/>
      <c r="G154" s="478"/>
      <c r="H154" s="820" t="s">
        <v>888</v>
      </c>
      <c r="I154" s="820"/>
      <c r="J154" s="820"/>
      <c r="K154" s="810" t="s">
        <v>905</v>
      </c>
      <c r="L154" s="810"/>
      <c r="M154" s="810"/>
      <c r="N154" s="810"/>
      <c r="O154" s="810"/>
      <c r="P154" s="810"/>
      <c r="Q154" s="810"/>
      <c r="R154" s="810"/>
      <c r="S154" s="810"/>
      <c r="T154" s="810"/>
      <c r="U154" s="810"/>
      <c r="V154" s="810"/>
      <c r="W154" s="810"/>
      <c r="X154" s="810"/>
      <c r="Y154" s="810"/>
      <c r="Z154" s="810"/>
      <c r="AA154" s="810"/>
      <c r="AB154" s="810"/>
      <c r="AC154" s="810"/>
      <c r="AD154" s="810"/>
      <c r="AE154" s="810"/>
      <c r="AF154" s="810"/>
      <c r="AG154" s="810"/>
      <c r="AH154" s="810"/>
      <c r="AI154" s="810"/>
      <c r="AJ154" s="810"/>
      <c r="AK154" s="810"/>
      <c r="AL154" s="810"/>
      <c r="AM154" s="810"/>
      <c r="AN154" s="810"/>
      <c r="AO154" s="810"/>
      <c r="AP154" s="810"/>
      <c r="AQ154" s="810"/>
      <c r="AR154" s="810"/>
      <c r="AS154" s="810"/>
      <c r="AT154" s="810"/>
      <c r="AU154" s="810"/>
      <c r="AV154" s="810"/>
      <c r="AW154" s="810"/>
      <c r="AX154" s="810"/>
      <c r="AY154" s="810"/>
      <c r="AZ154" s="810"/>
      <c r="BA154" s="810"/>
      <c r="BB154" s="810"/>
      <c r="BC154" s="810"/>
      <c r="BD154" s="810"/>
      <c r="BE154" s="810"/>
      <c r="BF154" s="810"/>
      <c r="BG154" s="810"/>
      <c r="BH154" s="810"/>
      <c r="BI154" s="810"/>
      <c r="BJ154" s="810"/>
      <c r="BK154" s="810"/>
      <c r="BL154" s="810"/>
      <c r="BM154" s="810"/>
      <c r="BN154" s="810"/>
      <c r="BO154" s="810"/>
      <c r="BP154" s="810"/>
      <c r="BQ154" s="810"/>
      <c r="BR154" s="810"/>
      <c r="BS154" s="810"/>
      <c r="BT154" s="810"/>
      <c r="BU154" s="810"/>
      <c r="BV154" s="810"/>
      <c r="BW154" s="810"/>
      <c r="BX154" s="810"/>
      <c r="BY154" s="810"/>
      <c r="BZ154" s="810"/>
      <c r="CA154" s="810"/>
      <c r="CB154" s="810"/>
      <c r="CC154" s="810"/>
      <c r="CD154" s="810"/>
      <c r="CE154" s="810"/>
    </row>
    <row r="155" spans="1:83" ht="7.5" customHeight="1">
      <c r="A155" s="814"/>
      <c r="B155" s="815"/>
      <c r="C155" s="816"/>
      <c r="D155" s="814"/>
      <c r="E155" s="815"/>
      <c r="F155" s="816"/>
      <c r="G155" s="478"/>
      <c r="H155" s="820"/>
      <c r="I155" s="820"/>
      <c r="J155" s="820"/>
      <c r="K155" s="810"/>
      <c r="L155" s="810"/>
      <c r="M155" s="810"/>
      <c r="N155" s="810"/>
      <c r="O155" s="810"/>
      <c r="P155" s="810"/>
      <c r="Q155" s="810"/>
      <c r="R155" s="810"/>
      <c r="S155" s="810"/>
      <c r="T155" s="810"/>
      <c r="U155" s="810"/>
      <c r="V155" s="810"/>
      <c r="W155" s="810"/>
      <c r="X155" s="810"/>
      <c r="Y155" s="810"/>
      <c r="Z155" s="810"/>
      <c r="AA155" s="810"/>
      <c r="AB155" s="810"/>
      <c r="AC155" s="810"/>
      <c r="AD155" s="810"/>
      <c r="AE155" s="810"/>
      <c r="AF155" s="810"/>
      <c r="AG155" s="810"/>
      <c r="AH155" s="810"/>
      <c r="AI155" s="810"/>
      <c r="AJ155" s="810"/>
      <c r="AK155" s="810"/>
      <c r="AL155" s="810"/>
      <c r="AM155" s="810"/>
      <c r="AN155" s="810"/>
      <c r="AO155" s="810"/>
      <c r="AP155" s="810"/>
      <c r="AQ155" s="810"/>
      <c r="AR155" s="810"/>
      <c r="AS155" s="810"/>
      <c r="AT155" s="810"/>
      <c r="AU155" s="810"/>
      <c r="AV155" s="810"/>
      <c r="AW155" s="810"/>
      <c r="AX155" s="810"/>
      <c r="AY155" s="810"/>
      <c r="AZ155" s="810"/>
      <c r="BA155" s="810"/>
      <c r="BB155" s="810"/>
      <c r="BC155" s="810"/>
      <c r="BD155" s="810"/>
      <c r="BE155" s="810"/>
      <c r="BF155" s="810"/>
      <c r="BG155" s="810"/>
      <c r="BH155" s="810"/>
      <c r="BI155" s="810"/>
      <c r="BJ155" s="810"/>
      <c r="BK155" s="810"/>
      <c r="BL155" s="810"/>
      <c r="BM155" s="810"/>
      <c r="BN155" s="810"/>
      <c r="BO155" s="810"/>
      <c r="BP155" s="810"/>
      <c r="BQ155" s="810"/>
      <c r="BR155" s="810"/>
      <c r="BS155" s="810"/>
      <c r="BT155" s="810"/>
      <c r="BU155" s="810"/>
      <c r="BV155" s="810"/>
      <c r="BW155" s="810"/>
      <c r="BX155" s="810"/>
      <c r="BY155" s="810"/>
      <c r="BZ155" s="810"/>
      <c r="CA155" s="810"/>
      <c r="CB155" s="810"/>
      <c r="CC155" s="810"/>
      <c r="CD155" s="810"/>
      <c r="CE155" s="810"/>
    </row>
    <row r="156" spans="1:83" ht="7.5" customHeight="1" thickBot="1">
      <c r="A156" s="817"/>
      <c r="B156" s="818"/>
      <c r="C156" s="819"/>
      <c r="D156" s="817"/>
      <c r="E156" s="818"/>
      <c r="F156" s="819"/>
      <c r="G156" s="478"/>
      <c r="H156" s="820"/>
      <c r="I156" s="820"/>
      <c r="J156" s="820"/>
      <c r="K156" s="810"/>
      <c r="L156" s="810"/>
      <c r="M156" s="810"/>
      <c r="N156" s="810"/>
      <c r="O156" s="810"/>
      <c r="P156" s="810"/>
      <c r="Q156" s="810"/>
      <c r="R156" s="810"/>
      <c r="S156" s="810"/>
      <c r="T156" s="810"/>
      <c r="U156" s="810"/>
      <c r="V156" s="810"/>
      <c r="W156" s="810"/>
      <c r="X156" s="810"/>
      <c r="Y156" s="810"/>
      <c r="Z156" s="810"/>
      <c r="AA156" s="810"/>
      <c r="AB156" s="810"/>
      <c r="AC156" s="810"/>
      <c r="AD156" s="810"/>
      <c r="AE156" s="810"/>
      <c r="AF156" s="810"/>
      <c r="AG156" s="810"/>
      <c r="AH156" s="810"/>
      <c r="AI156" s="810"/>
      <c r="AJ156" s="810"/>
      <c r="AK156" s="810"/>
      <c r="AL156" s="810"/>
      <c r="AM156" s="810"/>
      <c r="AN156" s="810"/>
      <c r="AO156" s="810"/>
      <c r="AP156" s="810"/>
      <c r="AQ156" s="810"/>
      <c r="AR156" s="810"/>
      <c r="AS156" s="810"/>
      <c r="AT156" s="810"/>
      <c r="AU156" s="810"/>
      <c r="AV156" s="810"/>
      <c r="AW156" s="810"/>
      <c r="AX156" s="810"/>
      <c r="AY156" s="810"/>
      <c r="AZ156" s="810"/>
      <c r="BA156" s="810"/>
      <c r="BB156" s="810"/>
      <c r="BC156" s="810"/>
      <c r="BD156" s="810"/>
      <c r="BE156" s="810"/>
      <c r="BF156" s="810"/>
      <c r="BG156" s="810"/>
      <c r="BH156" s="810"/>
      <c r="BI156" s="810"/>
      <c r="BJ156" s="810"/>
      <c r="BK156" s="810"/>
      <c r="BL156" s="810"/>
      <c r="BM156" s="810"/>
      <c r="BN156" s="810"/>
      <c r="BO156" s="810"/>
      <c r="BP156" s="810"/>
      <c r="BQ156" s="810"/>
      <c r="BR156" s="810"/>
      <c r="BS156" s="810"/>
      <c r="BT156" s="810"/>
      <c r="BU156" s="810"/>
      <c r="BV156" s="810"/>
      <c r="BW156" s="810"/>
      <c r="BX156" s="810"/>
      <c r="BY156" s="810"/>
      <c r="BZ156" s="810"/>
      <c r="CA156" s="810"/>
      <c r="CB156" s="810"/>
      <c r="CC156" s="810"/>
      <c r="CD156" s="810"/>
      <c r="CE156" s="810"/>
    </row>
    <row r="157" spans="1:83" ht="7.5" customHeight="1">
      <c r="A157" s="478"/>
      <c r="B157" s="478"/>
      <c r="C157" s="478"/>
      <c r="D157" s="478"/>
      <c r="E157" s="478"/>
      <c r="F157" s="478"/>
      <c r="G157" s="478"/>
      <c r="H157" s="810" t="s">
        <v>909</v>
      </c>
      <c r="I157" s="810"/>
      <c r="J157" s="810"/>
      <c r="K157" s="810"/>
      <c r="L157" s="810"/>
      <c r="M157" s="810"/>
      <c r="N157" s="810"/>
      <c r="O157" s="810"/>
      <c r="P157" s="810"/>
      <c r="Q157" s="810"/>
      <c r="R157" s="810"/>
      <c r="S157" s="810"/>
      <c r="T157" s="810"/>
      <c r="U157" s="810"/>
      <c r="V157" s="810"/>
      <c r="W157" s="810"/>
      <c r="X157" s="810"/>
      <c r="Y157" s="810"/>
      <c r="Z157" s="810"/>
      <c r="AA157" s="810"/>
      <c r="AB157" s="810"/>
      <c r="AC157" s="810"/>
      <c r="AD157" s="810"/>
      <c r="AE157" s="810"/>
      <c r="AF157" s="810"/>
      <c r="AG157" s="810"/>
      <c r="AH157" s="810"/>
      <c r="AI157" s="810"/>
      <c r="AJ157" s="810"/>
      <c r="AK157" s="810"/>
      <c r="AL157" s="810"/>
      <c r="AM157" s="810"/>
      <c r="AN157" s="810"/>
      <c r="AO157" s="810"/>
      <c r="AP157" s="810"/>
      <c r="AQ157" s="810"/>
      <c r="AR157" s="810"/>
      <c r="AS157" s="810"/>
      <c r="AT157" s="810"/>
      <c r="AU157" s="810"/>
      <c r="AV157" s="810"/>
      <c r="AW157" s="810"/>
      <c r="AX157" s="810"/>
      <c r="AY157" s="810"/>
      <c r="AZ157" s="810"/>
      <c r="BA157" s="810"/>
      <c r="BB157" s="810"/>
      <c r="BC157" s="810"/>
      <c r="BD157" s="810"/>
      <c r="BE157" s="810"/>
      <c r="BF157" s="810"/>
      <c r="BG157" s="810"/>
      <c r="BH157" s="810"/>
      <c r="BI157" s="810"/>
      <c r="BJ157" s="810"/>
      <c r="BK157" s="810"/>
      <c r="BL157" s="810"/>
      <c r="BM157" s="810"/>
      <c r="BN157" s="810"/>
      <c r="BO157" s="810"/>
      <c r="BP157" s="810"/>
      <c r="BQ157" s="810"/>
      <c r="BR157" s="810"/>
      <c r="BS157" s="810"/>
      <c r="BT157" s="810"/>
      <c r="BU157" s="810"/>
      <c r="BV157" s="478"/>
      <c r="BW157" s="478"/>
      <c r="BX157" s="478"/>
      <c r="BY157" s="478"/>
      <c r="BZ157" s="478"/>
      <c r="CA157" s="478"/>
      <c r="CB157" s="478"/>
      <c r="CC157" s="478"/>
      <c r="CD157" s="478"/>
      <c r="CE157" s="478"/>
    </row>
    <row r="158" spans="1:83" ht="7.5" customHeight="1">
      <c r="A158" s="478"/>
      <c r="B158" s="478"/>
      <c r="C158" s="478"/>
      <c r="D158" s="478"/>
      <c r="E158" s="478"/>
      <c r="F158" s="478"/>
      <c r="G158" s="478"/>
      <c r="H158" s="810"/>
      <c r="I158" s="810"/>
      <c r="J158" s="810"/>
      <c r="K158" s="810"/>
      <c r="L158" s="810"/>
      <c r="M158" s="810"/>
      <c r="N158" s="810"/>
      <c r="O158" s="810"/>
      <c r="P158" s="810"/>
      <c r="Q158" s="810"/>
      <c r="R158" s="810"/>
      <c r="S158" s="810"/>
      <c r="T158" s="810"/>
      <c r="U158" s="810"/>
      <c r="V158" s="810"/>
      <c r="W158" s="810"/>
      <c r="X158" s="810"/>
      <c r="Y158" s="810"/>
      <c r="Z158" s="810"/>
      <c r="AA158" s="810"/>
      <c r="AB158" s="810"/>
      <c r="AC158" s="810"/>
      <c r="AD158" s="810"/>
      <c r="AE158" s="810"/>
      <c r="AF158" s="810"/>
      <c r="AG158" s="810"/>
      <c r="AH158" s="810"/>
      <c r="AI158" s="810"/>
      <c r="AJ158" s="810"/>
      <c r="AK158" s="810"/>
      <c r="AL158" s="810"/>
      <c r="AM158" s="810"/>
      <c r="AN158" s="810"/>
      <c r="AO158" s="810"/>
      <c r="AP158" s="810"/>
      <c r="AQ158" s="810"/>
      <c r="AR158" s="810"/>
      <c r="AS158" s="810"/>
      <c r="AT158" s="810"/>
      <c r="AU158" s="810"/>
      <c r="AV158" s="810"/>
      <c r="AW158" s="810"/>
      <c r="AX158" s="810"/>
      <c r="AY158" s="810"/>
      <c r="AZ158" s="810"/>
      <c r="BA158" s="810"/>
      <c r="BB158" s="810"/>
      <c r="BC158" s="810"/>
      <c r="BD158" s="810"/>
      <c r="BE158" s="810"/>
      <c r="BF158" s="810"/>
      <c r="BG158" s="810"/>
      <c r="BH158" s="810"/>
      <c r="BI158" s="810"/>
      <c r="BJ158" s="810"/>
      <c r="BK158" s="810"/>
      <c r="BL158" s="810"/>
      <c r="BM158" s="810"/>
      <c r="BN158" s="810"/>
      <c r="BO158" s="810"/>
      <c r="BP158" s="810"/>
      <c r="BQ158" s="810"/>
      <c r="BR158" s="810"/>
      <c r="BS158" s="810"/>
      <c r="BT158" s="810"/>
      <c r="BU158" s="810"/>
      <c r="BV158" s="478"/>
      <c r="BW158" s="478"/>
      <c r="BX158" s="478"/>
      <c r="BY158" s="478"/>
      <c r="BZ158" s="478"/>
      <c r="CA158" s="478"/>
      <c r="CB158" s="478"/>
      <c r="CC158" s="478"/>
      <c r="CD158" s="478"/>
      <c r="CE158" s="478"/>
    </row>
    <row r="159" spans="1:83" ht="7.5" customHeight="1" thickBot="1">
      <c r="A159" s="478"/>
      <c r="B159" s="478"/>
      <c r="C159" s="478"/>
      <c r="D159" s="478"/>
      <c r="E159" s="478"/>
      <c r="F159" s="478"/>
      <c r="G159" s="478"/>
      <c r="H159" s="810"/>
      <c r="I159" s="810"/>
      <c r="J159" s="810"/>
      <c r="K159" s="810"/>
      <c r="L159" s="810"/>
      <c r="M159" s="810"/>
      <c r="N159" s="810"/>
      <c r="O159" s="810"/>
      <c r="P159" s="810"/>
      <c r="Q159" s="810"/>
      <c r="R159" s="810"/>
      <c r="S159" s="810"/>
      <c r="T159" s="810"/>
      <c r="U159" s="810"/>
      <c r="V159" s="810"/>
      <c r="W159" s="810"/>
      <c r="X159" s="810"/>
      <c r="Y159" s="810"/>
      <c r="Z159" s="810"/>
      <c r="AA159" s="810"/>
      <c r="AB159" s="810"/>
      <c r="AC159" s="810"/>
      <c r="AD159" s="810"/>
      <c r="AE159" s="810"/>
      <c r="AF159" s="810"/>
      <c r="AG159" s="810"/>
      <c r="AH159" s="810"/>
      <c r="AI159" s="810"/>
      <c r="AJ159" s="810"/>
      <c r="AK159" s="810"/>
      <c r="AL159" s="810"/>
      <c r="AM159" s="810"/>
      <c r="AN159" s="810"/>
      <c r="AO159" s="810"/>
      <c r="AP159" s="810"/>
      <c r="AQ159" s="810"/>
      <c r="AR159" s="810"/>
      <c r="AS159" s="810"/>
      <c r="AT159" s="810"/>
      <c r="AU159" s="810"/>
      <c r="AV159" s="810"/>
      <c r="AW159" s="810"/>
      <c r="AX159" s="810"/>
      <c r="AY159" s="810"/>
      <c r="AZ159" s="810"/>
      <c r="BA159" s="810"/>
      <c r="BB159" s="810"/>
      <c r="BC159" s="810"/>
      <c r="BD159" s="810"/>
      <c r="BE159" s="810"/>
      <c r="BF159" s="810"/>
      <c r="BG159" s="810"/>
      <c r="BH159" s="810"/>
      <c r="BI159" s="810"/>
      <c r="BJ159" s="810"/>
      <c r="BK159" s="810"/>
      <c r="BL159" s="810"/>
      <c r="BM159" s="810"/>
      <c r="BN159" s="810"/>
      <c r="BO159" s="810"/>
      <c r="BP159" s="810"/>
      <c r="BQ159" s="810"/>
      <c r="BR159" s="810"/>
      <c r="BS159" s="810"/>
      <c r="BT159" s="810"/>
      <c r="BU159" s="810"/>
      <c r="BV159" s="478"/>
      <c r="BW159" s="478"/>
      <c r="BX159" s="478"/>
      <c r="BY159" s="478"/>
      <c r="BZ159" s="478"/>
      <c r="CA159" s="478"/>
      <c r="CB159" s="478"/>
      <c r="CC159" s="478"/>
      <c r="CD159" s="478"/>
      <c r="CE159" s="478"/>
    </row>
    <row r="160" spans="1:83" ht="7.5" customHeight="1">
      <c r="A160" s="811"/>
      <c r="B160" s="812"/>
      <c r="C160" s="813"/>
      <c r="D160" s="811"/>
      <c r="E160" s="812"/>
      <c r="F160" s="813"/>
      <c r="G160" s="478"/>
      <c r="H160" s="820" t="s">
        <v>879</v>
      </c>
      <c r="I160" s="820"/>
      <c r="J160" s="820"/>
      <c r="K160" s="810" t="s">
        <v>911</v>
      </c>
      <c r="L160" s="810"/>
      <c r="M160" s="810"/>
      <c r="N160" s="810"/>
      <c r="O160" s="810"/>
      <c r="P160" s="810"/>
      <c r="Q160" s="810"/>
      <c r="R160" s="810"/>
      <c r="S160" s="810"/>
      <c r="T160" s="810"/>
      <c r="U160" s="810"/>
      <c r="V160" s="810"/>
      <c r="W160" s="810"/>
      <c r="X160" s="810"/>
      <c r="Y160" s="810"/>
      <c r="Z160" s="810"/>
      <c r="AA160" s="810"/>
      <c r="AB160" s="810"/>
      <c r="AC160" s="810"/>
      <c r="AD160" s="810"/>
      <c r="AE160" s="810"/>
      <c r="AF160" s="810"/>
      <c r="AG160" s="810"/>
      <c r="AH160" s="810"/>
      <c r="AI160" s="810"/>
      <c r="AJ160" s="810"/>
      <c r="AK160" s="810"/>
      <c r="AL160" s="810"/>
      <c r="AM160" s="810"/>
      <c r="AN160" s="810"/>
      <c r="AO160" s="810"/>
      <c r="AP160" s="810"/>
      <c r="AQ160" s="810"/>
      <c r="AR160" s="810"/>
      <c r="AS160" s="810"/>
      <c r="AT160" s="810"/>
      <c r="AU160" s="810"/>
      <c r="AV160" s="810"/>
      <c r="AW160" s="810"/>
      <c r="AX160" s="810"/>
      <c r="AY160" s="810"/>
      <c r="AZ160" s="810"/>
      <c r="BA160" s="810"/>
      <c r="BB160" s="810"/>
      <c r="BC160" s="810"/>
      <c r="BD160" s="810"/>
      <c r="BE160" s="810"/>
      <c r="BF160" s="810"/>
      <c r="BG160" s="810"/>
      <c r="BH160" s="810"/>
      <c r="BI160" s="810"/>
      <c r="BJ160" s="810"/>
      <c r="BK160" s="810"/>
      <c r="BL160" s="810"/>
      <c r="BM160" s="810"/>
      <c r="BN160" s="810"/>
      <c r="BO160" s="810"/>
      <c r="BP160" s="810"/>
      <c r="BQ160" s="810"/>
      <c r="BR160" s="810"/>
      <c r="BS160" s="810"/>
      <c r="BT160" s="810"/>
      <c r="BU160" s="810"/>
      <c r="BV160" s="810"/>
      <c r="BW160" s="810"/>
      <c r="BX160" s="810"/>
      <c r="BY160" s="810"/>
      <c r="BZ160" s="810"/>
      <c r="CA160" s="810"/>
      <c r="CB160" s="810"/>
      <c r="CC160" s="810"/>
      <c r="CD160" s="810"/>
      <c r="CE160" s="810"/>
    </row>
    <row r="161" spans="1:84" ht="7.5" customHeight="1">
      <c r="A161" s="814"/>
      <c r="B161" s="815"/>
      <c r="C161" s="816"/>
      <c r="D161" s="814"/>
      <c r="E161" s="815"/>
      <c r="F161" s="816"/>
      <c r="G161" s="478"/>
      <c r="H161" s="820"/>
      <c r="I161" s="820"/>
      <c r="J161" s="820"/>
      <c r="K161" s="810"/>
      <c r="L161" s="810"/>
      <c r="M161" s="810"/>
      <c r="N161" s="810"/>
      <c r="O161" s="810"/>
      <c r="P161" s="810"/>
      <c r="Q161" s="810"/>
      <c r="R161" s="810"/>
      <c r="S161" s="810"/>
      <c r="T161" s="810"/>
      <c r="U161" s="810"/>
      <c r="V161" s="810"/>
      <c r="W161" s="810"/>
      <c r="X161" s="810"/>
      <c r="Y161" s="810"/>
      <c r="Z161" s="810"/>
      <c r="AA161" s="810"/>
      <c r="AB161" s="810"/>
      <c r="AC161" s="810"/>
      <c r="AD161" s="810"/>
      <c r="AE161" s="810"/>
      <c r="AF161" s="810"/>
      <c r="AG161" s="810"/>
      <c r="AH161" s="810"/>
      <c r="AI161" s="810"/>
      <c r="AJ161" s="810"/>
      <c r="AK161" s="810"/>
      <c r="AL161" s="810"/>
      <c r="AM161" s="810"/>
      <c r="AN161" s="810"/>
      <c r="AO161" s="810"/>
      <c r="AP161" s="810"/>
      <c r="AQ161" s="810"/>
      <c r="AR161" s="810"/>
      <c r="AS161" s="810"/>
      <c r="AT161" s="810"/>
      <c r="AU161" s="810"/>
      <c r="AV161" s="810"/>
      <c r="AW161" s="810"/>
      <c r="AX161" s="810"/>
      <c r="AY161" s="810"/>
      <c r="AZ161" s="810"/>
      <c r="BA161" s="810"/>
      <c r="BB161" s="810"/>
      <c r="BC161" s="810"/>
      <c r="BD161" s="810"/>
      <c r="BE161" s="810"/>
      <c r="BF161" s="810"/>
      <c r="BG161" s="810"/>
      <c r="BH161" s="810"/>
      <c r="BI161" s="810"/>
      <c r="BJ161" s="810"/>
      <c r="BK161" s="810"/>
      <c r="BL161" s="810"/>
      <c r="BM161" s="810"/>
      <c r="BN161" s="810"/>
      <c r="BO161" s="810"/>
      <c r="BP161" s="810"/>
      <c r="BQ161" s="810"/>
      <c r="BR161" s="810"/>
      <c r="BS161" s="810"/>
      <c r="BT161" s="810"/>
      <c r="BU161" s="810"/>
      <c r="BV161" s="810"/>
      <c r="BW161" s="810"/>
      <c r="BX161" s="810"/>
      <c r="BY161" s="810"/>
      <c r="BZ161" s="810"/>
      <c r="CA161" s="810"/>
      <c r="CB161" s="810"/>
      <c r="CC161" s="810"/>
      <c r="CD161" s="810"/>
      <c r="CE161" s="810"/>
    </row>
    <row r="162" spans="1:84" ht="7.5" customHeight="1" thickBot="1">
      <c r="A162" s="817"/>
      <c r="B162" s="818"/>
      <c r="C162" s="819"/>
      <c r="D162" s="817"/>
      <c r="E162" s="818"/>
      <c r="F162" s="819"/>
      <c r="G162" s="478"/>
      <c r="H162" s="820"/>
      <c r="I162" s="820"/>
      <c r="J162" s="820"/>
      <c r="K162" s="810"/>
      <c r="L162" s="810"/>
      <c r="M162" s="810"/>
      <c r="N162" s="810"/>
      <c r="O162" s="810"/>
      <c r="P162" s="810"/>
      <c r="Q162" s="810"/>
      <c r="R162" s="810"/>
      <c r="S162" s="810"/>
      <c r="T162" s="810"/>
      <c r="U162" s="810"/>
      <c r="V162" s="810"/>
      <c r="W162" s="810"/>
      <c r="X162" s="810"/>
      <c r="Y162" s="810"/>
      <c r="Z162" s="810"/>
      <c r="AA162" s="810"/>
      <c r="AB162" s="810"/>
      <c r="AC162" s="810"/>
      <c r="AD162" s="810"/>
      <c r="AE162" s="810"/>
      <c r="AF162" s="810"/>
      <c r="AG162" s="810"/>
      <c r="AH162" s="810"/>
      <c r="AI162" s="810"/>
      <c r="AJ162" s="810"/>
      <c r="AK162" s="810"/>
      <c r="AL162" s="810"/>
      <c r="AM162" s="810"/>
      <c r="AN162" s="810"/>
      <c r="AO162" s="810"/>
      <c r="AP162" s="810"/>
      <c r="AQ162" s="810"/>
      <c r="AR162" s="810"/>
      <c r="AS162" s="810"/>
      <c r="AT162" s="810"/>
      <c r="AU162" s="810"/>
      <c r="AV162" s="810"/>
      <c r="AW162" s="810"/>
      <c r="AX162" s="810"/>
      <c r="AY162" s="810"/>
      <c r="AZ162" s="810"/>
      <c r="BA162" s="810"/>
      <c r="BB162" s="810"/>
      <c r="BC162" s="810"/>
      <c r="BD162" s="810"/>
      <c r="BE162" s="810"/>
      <c r="BF162" s="810"/>
      <c r="BG162" s="810"/>
      <c r="BH162" s="810"/>
      <c r="BI162" s="810"/>
      <c r="BJ162" s="810"/>
      <c r="BK162" s="810"/>
      <c r="BL162" s="810"/>
      <c r="BM162" s="810"/>
      <c r="BN162" s="810"/>
      <c r="BO162" s="810"/>
      <c r="BP162" s="810"/>
      <c r="BQ162" s="810"/>
      <c r="BR162" s="810"/>
      <c r="BS162" s="810"/>
      <c r="BT162" s="810"/>
      <c r="BU162" s="810"/>
      <c r="BV162" s="810"/>
      <c r="BW162" s="810"/>
      <c r="BX162" s="810"/>
      <c r="BY162" s="810"/>
      <c r="BZ162" s="810"/>
      <c r="CA162" s="810"/>
      <c r="CB162" s="810"/>
      <c r="CC162" s="810"/>
      <c r="CD162" s="810"/>
      <c r="CE162" s="810"/>
    </row>
    <row r="163" spans="1:84" ht="7.5" customHeight="1">
      <c r="A163" s="811"/>
      <c r="B163" s="812"/>
      <c r="C163" s="813"/>
      <c r="D163" s="811"/>
      <c r="E163" s="812"/>
      <c r="F163" s="813"/>
      <c r="G163" s="478"/>
      <c r="H163" s="820" t="s">
        <v>97</v>
      </c>
      <c r="I163" s="820"/>
      <c r="J163" s="820"/>
      <c r="K163" s="810" t="s">
        <v>1052</v>
      </c>
      <c r="L163" s="810"/>
      <c r="M163" s="810"/>
      <c r="N163" s="810"/>
      <c r="O163" s="810"/>
      <c r="P163" s="810"/>
      <c r="Q163" s="810"/>
      <c r="R163" s="810"/>
      <c r="S163" s="810"/>
      <c r="T163" s="810"/>
      <c r="U163" s="810"/>
      <c r="V163" s="810"/>
      <c r="W163" s="810"/>
      <c r="X163" s="810"/>
      <c r="Y163" s="810"/>
      <c r="Z163" s="810"/>
      <c r="AA163" s="810"/>
      <c r="AB163" s="810"/>
      <c r="AC163" s="810"/>
      <c r="AD163" s="810"/>
      <c r="AE163" s="810"/>
      <c r="AF163" s="810"/>
      <c r="AG163" s="810"/>
      <c r="AH163" s="810"/>
      <c r="AI163" s="810"/>
      <c r="AJ163" s="810"/>
      <c r="AK163" s="810"/>
      <c r="AL163" s="810"/>
      <c r="AM163" s="810"/>
      <c r="AN163" s="810"/>
      <c r="AO163" s="810"/>
      <c r="AP163" s="810"/>
      <c r="AQ163" s="810"/>
      <c r="AR163" s="810"/>
      <c r="AS163" s="810"/>
      <c r="AT163" s="810"/>
      <c r="AU163" s="810"/>
      <c r="AV163" s="810"/>
      <c r="AW163" s="810"/>
      <c r="AX163" s="810"/>
      <c r="AY163" s="810"/>
      <c r="AZ163" s="810"/>
      <c r="BA163" s="810"/>
      <c r="BB163" s="810"/>
      <c r="BC163" s="810"/>
      <c r="BD163" s="810"/>
      <c r="BE163" s="810"/>
      <c r="BF163" s="810"/>
      <c r="BG163" s="810"/>
      <c r="BH163" s="810"/>
      <c r="BI163" s="810"/>
      <c r="BJ163" s="810"/>
      <c r="BK163" s="810"/>
      <c r="BL163" s="810"/>
      <c r="BM163" s="810"/>
      <c r="BN163" s="810"/>
      <c r="BO163" s="810"/>
      <c r="BP163" s="810"/>
      <c r="BQ163" s="810"/>
      <c r="BR163" s="810"/>
      <c r="BS163" s="810"/>
      <c r="BT163" s="810"/>
      <c r="BU163" s="810"/>
      <c r="BV163" s="810"/>
      <c r="BW163" s="810"/>
      <c r="BX163" s="810"/>
      <c r="BY163" s="810"/>
      <c r="BZ163" s="810"/>
      <c r="CA163" s="810"/>
      <c r="CB163" s="810"/>
      <c r="CC163" s="810"/>
      <c r="CD163" s="810"/>
      <c r="CE163" s="810"/>
    </row>
    <row r="164" spans="1:84" ht="7.5" customHeight="1">
      <c r="A164" s="814"/>
      <c r="B164" s="815"/>
      <c r="C164" s="816"/>
      <c r="D164" s="814"/>
      <c r="E164" s="815"/>
      <c r="F164" s="816"/>
      <c r="G164" s="478"/>
      <c r="H164" s="820"/>
      <c r="I164" s="820"/>
      <c r="J164" s="820"/>
      <c r="K164" s="810"/>
      <c r="L164" s="810"/>
      <c r="M164" s="810"/>
      <c r="N164" s="810"/>
      <c r="O164" s="810"/>
      <c r="P164" s="810"/>
      <c r="Q164" s="810"/>
      <c r="R164" s="810"/>
      <c r="S164" s="810"/>
      <c r="T164" s="810"/>
      <c r="U164" s="810"/>
      <c r="V164" s="810"/>
      <c r="W164" s="810"/>
      <c r="X164" s="810"/>
      <c r="Y164" s="810"/>
      <c r="Z164" s="810"/>
      <c r="AA164" s="810"/>
      <c r="AB164" s="810"/>
      <c r="AC164" s="810"/>
      <c r="AD164" s="810"/>
      <c r="AE164" s="810"/>
      <c r="AF164" s="810"/>
      <c r="AG164" s="810"/>
      <c r="AH164" s="810"/>
      <c r="AI164" s="810"/>
      <c r="AJ164" s="810"/>
      <c r="AK164" s="810"/>
      <c r="AL164" s="810"/>
      <c r="AM164" s="810"/>
      <c r="AN164" s="810"/>
      <c r="AO164" s="810"/>
      <c r="AP164" s="810"/>
      <c r="AQ164" s="810"/>
      <c r="AR164" s="810"/>
      <c r="AS164" s="810"/>
      <c r="AT164" s="810"/>
      <c r="AU164" s="810"/>
      <c r="AV164" s="810"/>
      <c r="AW164" s="810"/>
      <c r="AX164" s="810"/>
      <c r="AY164" s="810"/>
      <c r="AZ164" s="810"/>
      <c r="BA164" s="810"/>
      <c r="BB164" s="810"/>
      <c r="BC164" s="810"/>
      <c r="BD164" s="810"/>
      <c r="BE164" s="810"/>
      <c r="BF164" s="810"/>
      <c r="BG164" s="810"/>
      <c r="BH164" s="810"/>
      <c r="BI164" s="810"/>
      <c r="BJ164" s="810"/>
      <c r="BK164" s="810"/>
      <c r="BL164" s="810"/>
      <c r="BM164" s="810"/>
      <c r="BN164" s="810"/>
      <c r="BO164" s="810"/>
      <c r="BP164" s="810"/>
      <c r="BQ164" s="810"/>
      <c r="BR164" s="810"/>
      <c r="BS164" s="810"/>
      <c r="BT164" s="810"/>
      <c r="BU164" s="810"/>
      <c r="BV164" s="810"/>
      <c r="BW164" s="810"/>
      <c r="BX164" s="810"/>
      <c r="BY164" s="810"/>
      <c r="BZ164" s="810"/>
      <c r="CA164" s="810"/>
      <c r="CB164" s="810"/>
      <c r="CC164" s="810"/>
      <c r="CD164" s="810"/>
      <c r="CE164" s="810"/>
    </row>
    <row r="165" spans="1:84" ht="7.5" customHeight="1" thickBot="1">
      <c r="A165" s="817"/>
      <c r="B165" s="818"/>
      <c r="C165" s="819"/>
      <c r="D165" s="817"/>
      <c r="E165" s="818"/>
      <c r="F165" s="819"/>
      <c r="G165" s="478"/>
      <c r="H165" s="820"/>
      <c r="I165" s="820"/>
      <c r="J165" s="820"/>
      <c r="K165" s="810"/>
      <c r="L165" s="810"/>
      <c r="M165" s="810"/>
      <c r="N165" s="810"/>
      <c r="O165" s="810"/>
      <c r="P165" s="810"/>
      <c r="Q165" s="810"/>
      <c r="R165" s="810"/>
      <c r="S165" s="810"/>
      <c r="T165" s="810"/>
      <c r="U165" s="810"/>
      <c r="V165" s="810"/>
      <c r="W165" s="810"/>
      <c r="X165" s="810"/>
      <c r="Y165" s="810"/>
      <c r="Z165" s="810"/>
      <c r="AA165" s="810"/>
      <c r="AB165" s="810"/>
      <c r="AC165" s="810"/>
      <c r="AD165" s="810"/>
      <c r="AE165" s="810"/>
      <c r="AF165" s="810"/>
      <c r="AG165" s="810"/>
      <c r="AH165" s="810"/>
      <c r="AI165" s="810"/>
      <c r="AJ165" s="810"/>
      <c r="AK165" s="810"/>
      <c r="AL165" s="810"/>
      <c r="AM165" s="810"/>
      <c r="AN165" s="810"/>
      <c r="AO165" s="810"/>
      <c r="AP165" s="810"/>
      <c r="AQ165" s="810"/>
      <c r="AR165" s="810"/>
      <c r="AS165" s="810"/>
      <c r="AT165" s="810"/>
      <c r="AU165" s="810"/>
      <c r="AV165" s="810"/>
      <c r="AW165" s="810"/>
      <c r="AX165" s="810"/>
      <c r="AY165" s="810"/>
      <c r="AZ165" s="810"/>
      <c r="BA165" s="810"/>
      <c r="BB165" s="810"/>
      <c r="BC165" s="810"/>
      <c r="BD165" s="810"/>
      <c r="BE165" s="810"/>
      <c r="BF165" s="810"/>
      <c r="BG165" s="810"/>
      <c r="BH165" s="810"/>
      <c r="BI165" s="810"/>
      <c r="BJ165" s="810"/>
      <c r="BK165" s="810"/>
      <c r="BL165" s="810"/>
      <c r="BM165" s="810"/>
      <c r="BN165" s="810"/>
      <c r="BO165" s="810"/>
      <c r="BP165" s="810"/>
      <c r="BQ165" s="810"/>
      <c r="BR165" s="810"/>
      <c r="BS165" s="810"/>
      <c r="BT165" s="810"/>
      <c r="BU165" s="810"/>
      <c r="BV165" s="810"/>
      <c r="BW165" s="810"/>
      <c r="BX165" s="810"/>
      <c r="BY165" s="810"/>
      <c r="BZ165" s="810"/>
      <c r="CA165" s="810"/>
      <c r="CB165" s="810"/>
      <c r="CC165" s="810"/>
      <c r="CD165" s="810"/>
      <c r="CE165" s="810"/>
    </row>
    <row r="166" spans="1:84" ht="7.5" customHeight="1">
      <c r="A166" s="811"/>
      <c r="B166" s="812"/>
      <c r="C166" s="813"/>
      <c r="D166" s="811"/>
      <c r="E166" s="812"/>
      <c r="F166" s="813"/>
      <c r="G166" s="478"/>
      <c r="H166" s="820" t="s">
        <v>98</v>
      </c>
      <c r="I166" s="820"/>
      <c r="J166" s="820"/>
      <c r="K166" s="810" t="s">
        <v>1053</v>
      </c>
      <c r="L166" s="810"/>
      <c r="M166" s="810"/>
      <c r="N166" s="810"/>
      <c r="O166" s="810"/>
      <c r="P166" s="810"/>
      <c r="Q166" s="810"/>
      <c r="R166" s="810"/>
      <c r="S166" s="810"/>
      <c r="T166" s="810"/>
      <c r="U166" s="810"/>
      <c r="V166" s="810"/>
      <c r="W166" s="810"/>
      <c r="X166" s="810"/>
      <c r="Y166" s="810"/>
      <c r="Z166" s="810"/>
      <c r="AA166" s="810"/>
      <c r="AB166" s="810"/>
      <c r="AC166" s="810"/>
      <c r="AD166" s="810"/>
      <c r="AE166" s="810"/>
      <c r="AF166" s="810"/>
      <c r="AG166" s="810"/>
      <c r="AH166" s="810"/>
      <c r="AI166" s="810"/>
      <c r="AJ166" s="810"/>
      <c r="AK166" s="810"/>
      <c r="AL166" s="810"/>
      <c r="AM166" s="810"/>
      <c r="AN166" s="810"/>
      <c r="AO166" s="810"/>
      <c r="AP166" s="810"/>
      <c r="AQ166" s="810"/>
      <c r="AR166" s="810"/>
      <c r="AS166" s="810"/>
      <c r="AT166" s="810"/>
      <c r="AU166" s="810"/>
      <c r="AV166" s="810"/>
      <c r="AW166" s="810"/>
      <c r="AX166" s="810"/>
      <c r="AY166" s="810"/>
      <c r="AZ166" s="810"/>
      <c r="BA166" s="810"/>
      <c r="BB166" s="810"/>
      <c r="BC166" s="810"/>
      <c r="BD166" s="810"/>
      <c r="BE166" s="810"/>
      <c r="BF166" s="810"/>
      <c r="BG166" s="810"/>
      <c r="BH166" s="810"/>
      <c r="BI166" s="810"/>
      <c r="BJ166" s="810"/>
      <c r="BK166" s="810"/>
      <c r="BL166" s="810"/>
      <c r="BM166" s="810"/>
      <c r="BN166" s="810"/>
      <c r="BO166" s="810"/>
      <c r="BP166" s="810"/>
      <c r="BQ166" s="810"/>
      <c r="BR166" s="810"/>
      <c r="BS166" s="810"/>
      <c r="BT166" s="810"/>
      <c r="BU166" s="810"/>
      <c r="BV166" s="810"/>
      <c r="BW166" s="810"/>
      <c r="BX166" s="810"/>
      <c r="BY166" s="810"/>
      <c r="BZ166" s="810"/>
      <c r="CA166" s="810"/>
      <c r="CB166" s="810"/>
      <c r="CC166" s="810"/>
      <c r="CD166" s="810"/>
      <c r="CE166" s="810"/>
    </row>
    <row r="167" spans="1:84" ht="7.5" customHeight="1">
      <c r="A167" s="814"/>
      <c r="B167" s="815"/>
      <c r="C167" s="816"/>
      <c r="D167" s="814"/>
      <c r="E167" s="815"/>
      <c r="F167" s="816"/>
      <c r="G167" s="478"/>
      <c r="H167" s="820"/>
      <c r="I167" s="820"/>
      <c r="J167" s="820"/>
      <c r="K167" s="810"/>
      <c r="L167" s="810"/>
      <c r="M167" s="810"/>
      <c r="N167" s="810"/>
      <c r="O167" s="810"/>
      <c r="P167" s="810"/>
      <c r="Q167" s="810"/>
      <c r="R167" s="810"/>
      <c r="S167" s="810"/>
      <c r="T167" s="810"/>
      <c r="U167" s="810"/>
      <c r="V167" s="810"/>
      <c r="W167" s="810"/>
      <c r="X167" s="810"/>
      <c r="Y167" s="810"/>
      <c r="Z167" s="810"/>
      <c r="AA167" s="810"/>
      <c r="AB167" s="810"/>
      <c r="AC167" s="810"/>
      <c r="AD167" s="810"/>
      <c r="AE167" s="810"/>
      <c r="AF167" s="810"/>
      <c r="AG167" s="810"/>
      <c r="AH167" s="810"/>
      <c r="AI167" s="810"/>
      <c r="AJ167" s="810"/>
      <c r="AK167" s="810"/>
      <c r="AL167" s="810"/>
      <c r="AM167" s="810"/>
      <c r="AN167" s="810"/>
      <c r="AO167" s="810"/>
      <c r="AP167" s="810"/>
      <c r="AQ167" s="810"/>
      <c r="AR167" s="810"/>
      <c r="AS167" s="810"/>
      <c r="AT167" s="810"/>
      <c r="AU167" s="810"/>
      <c r="AV167" s="810"/>
      <c r="AW167" s="810"/>
      <c r="AX167" s="810"/>
      <c r="AY167" s="810"/>
      <c r="AZ167" s="810"/>
      <c r="BA167" s="810"/>
      <c r="BB167" s="810"/>
      <c r="BC167" s="810"/>
      <c r="BD167" s="810"/>
      <c r="BE167" s="810"/>
      <c r="BF167" s="810"/>
      <c r="BG167" s="810"/>
      <c r="BH167" s="810"/>
      <c r="BI167" s="810"/>
      <c r="BJ167" s="810"/>
      <c r="BK167" s="810"/>
      <c r="BL167" s="810"/>
      <c r="BM167" s="810"/>
      <c r="BN167" s="810"/>
      <c r="BO167" s="810"/>
      <c r="BP167" s="810"/>
      <c r="BQ167" s="810"/>
      <c r="BR167" s="810"/>
      <c r="BS167" s="810"/>
      <c r="BT167" s="810"/>
      <c r="BU167" s="810"/>
      <c r="BV167" s="810"/>
      <c r="BW167" s="810"/>
      <c r="BX167" s="810"/>
      <c r="BY167" s="810"/>
      <c r="BZ167" s="810"/>
      <c r="CA167" s="810"/>
      <c r="CB167" s="810"/>
      <c r="CC167" s="810"/>
      <c r="CD167" s="810"/>
      <c r="CE167" s="810"/>
    </row>
    <row r="168" spans="1:84" ht="7.5" customHeight="1" thickBot="1">
      <c r="A168" s="817"/>
      <c r="B168" s="818"/>
      <c r="C168" s="819"/>
      <c r="D168" s="817"/>
      <c r="E168" s="818"/>
      <c r="F168" s="819"/>
      <c r="G168" s="478"/>
      <c r="H168" s="820"/>
      <c r="I168" s="820"/>
      <c r="J168" s="820"/>
      <c r="K168" s="810"/>
      <c r="L168" s="810"/>
      <c r="M168" s="810"/>
      <c r="N168" s="810"/>
      <c r="O168" s="810"/>
      <c r="P168" s="810"/>
      <c r="Q168" s="810"/>
      <c r="R168" s="810"/>
      <c r="S168" s="810"/>
      <c r="T168" s="810"/>
      <c r="U168" s="810"/>
      <c r="V168" s="810"/>
      <c r="W168" s="810"/>
      <c r="X168" s="810"/>
      <c r="Y168" s="810"/>
      <c r="Z168" s="810"/>
      <c r="AA168" s="810"/>
      <c r="AB168" s="810"/>
      <c r="AC168" s="810"/>
      <c r="AD168" s="810"/>
      <c r="AE168" s="810"/>
      <c r="AF168" s="810"/>
      <c r="AG168" s="810"/>
      <c r="AH168" s="810"/>
      <c r="AI168" s="810"/>
      <c r="AJ168" s="810"/>
      <c r="AK168" s="810"/>
      <c r="AL168" s="810"/>
      <c r="AM168" s="810"/>
      <c r="AN168" s="810"/>
      <c r="AO168" s="810"/>
      <c r="AP168" s="810"/>
      <c r="AQ168" s="810"/>
      <c r="AR168" s="810"/>
      <c r="AS168" s="810"/>
      <c r="AT168" s="810"/>
      <c r="AU168" s="810"/>
      <c r="AV168" s="810"/>
      <c r="AW168" s="810"/>
      <c r="AX168" s="810"/>
      <c r="AY168" s="810"/>
      <c r="AZ168" s="810"/>
      <c r="BA168" s="810"/>
      <c r="BB168" s="810"/>
      <c r="BC168" s="810"/>
      <c r="BD168" s="810"/>
      <c r="BE168" s="810"/>
      <c r="BF168" s="810"/>
      <c r="BG168" s="810"/>
      <c r="BH168" s="810"/>
      <c r="BI168" s="810"/>
      <c r="BJ168" s="810"/>
      <c r="BK168" s="810"/>
      <c r="BL168" s="810"/>
      <c r="BM168" s="810"/>
      <c r="BN168" s="810"/>
      <c r="BO168" s="810"/>
      <c r="BP168" s="810"/>
      <c r="BQ168" s="810"/>
      <c r="BR168" s="810"/>
      <c r="BS168" s="810"/>
      <c r="BT168" s="810"/>
      <c r="BU168" s="810"/>
      <c r="BV168" s="810"/>
      <c r="BW168" s="810"/>
      <c r="BX168" s="810"/>
      <c r="BY168" s="810"/>
      <c r="BZ168" s="810"/>
      <c r="CA168" s="810"/>
      <c r="CB168" s="810"/>
      <c r="CC168" s="810"/>
      <c r="CD168" s="810"/>
      <c r="CE168" s="810"/>
    </row>
    <row r="169" spans="1:84" ht="7.5" customHeight="1">
      <c r="A169" s="811"/>
      <c r="B169" s="812"/>
      <c r="C169" s="813"/>
      <c r="D169" s="811"/>
      <c r="E169" s="812"/>
      <c r="F169" s="813"/>
      <c r="G169" s="478"/>
      <c r="H169" s="820" t="s">
        <v>100</v>
      </c>
      <c r="I169" s="820"/>
      <c r="J169" s="820"/>
      <c r="K169" s="810" t="s">
        <v>913</v>
      </c>
      <c r="L169" s="810"/>
      <c r="M169" s="810"/>
      <c r="N169" s="810"/>
      <c r="O169" s="810"/>
      <c r="P169" s="810"/>
      <c r="Q169" s="810"/>
      <c r="R169" s="810"/>
      <c r="S169" s="810"/>
      <c r="T169" s="810"/>
      <c r="U169" s="810"/>
      <c r="V169" s="810"/>
      <c r="W169" s="810"/>
      <c r="X169" s="810"/>
      <c r="Y169" s="810"/>
      <c r="Z169" s="810"/>
      <c r="AA169" s="810"/>
      <c r="AB169" s="810"/>
      <c r="AC169" s="810"/>
      <c r="AD169" s="810"/>
      <c r="AE169" s="810"/>
      <c r="AF169" s="810"/>
      <c r="AG169" s="810"/>
      <c r="AH169" s="810"/>
      <c r="AI169" s="810"/>
      <c r="AJ169" s="810"/>
      <c r="AK169" s="810"/>
      <c r="AL169" s="810"/>
      <c r="AM169" s="810"/>
      <c r="AN169" s="810"/>
      <c r="AO169" s="810"/>
      <c r="AP169" s="810"/>
      <c r="AQ169" s="810"/>
      <c r="AR169" s="810"/>
      <c r="AS169" s="810"/>
      <c r="AT169" s="810"/>
      <c r="AU169" s="810"/>
      <c r="AV169" s="810"/>
      <c r="AW169" s="810"/>
      <c r="AX169" s="810"/>
      <c r="AY169" s="810"/>
      <c r="AZ169" s="810"/>
      <c r="BA169" s="810"/>
      <c r="BB169" s="810"/>
      <c r="BC169" s="810"/>
      <c r="BD169" s="810"/>
      <c r="BE169" s="810"/>
      <c r="BF169" s="810"/>
      <c r="BG169" s="810"/>
      <c r="BH169" s="810"/>
      <c r="BI169" s="810"/>
      <c r="BJ169" s="810"/>
      <c r="BK169" s="810"/>
      <c r="BL169" s="810"/>
      <c r="BM169" s="810"/>
      <c r="BN169" s="810"/>
      <c r="BO169" s="810"/>
      <c r="BP169" s="810"/>
      <c r="BQ169" s="810"/>
      <c r="BR169" s="810"/>
      <c r="BS169" s="810"/>
      <c r="BT169" s="810"/>
      <c r="BU169" s="810"/>
      <c r="BV169" s="810"/>
      <c r="BW169" s="810"/>
      <c r="BX169" s="810"/>
      <c r="BY169" s="810"/>
      <c r="BZ169" s="810"/>
      <c r="CA169" s="810"/>
      <c r="CB169" s="810"/>
      <c r="CC169" s="810"/>
      <c r="CD169" s="810"/>
      <c r="CE169" s="810"/>
    </row>
    <row r="170" spans="1:84" ht="7.5" customHeight="1">
      <c r="A170" s="814"/>
      <c r="B170" s="815"/>
      <c r="C170" s="816"/>
      <c r="D170" s="814"/>
      <c r="E170" s="815"/>
      <c r="F170" s="816"/>
      <c r="G170" s="478"/>
      <c r="H170" s="820"/>
      <c r="I170" s="820"/>
      <c r="J170" s="820"/>
      <c r="K170" s="810"/>
      <c r="L170" s="810"/>
      <c r="M170" s="810"/>
      <c r="N170" s="810"/>
      <c r="O170" s="810"/>
      <c r="P170" s="810"/>
      <c r="Q170" s="810"/>
      <c r="R170" s="810"/>
      <c r="S170" s="810"/>
      <c r="T170" s="810"/>
      <c r="U170" s="810"/>
      <c r="V170" s="810"/>
      <c r="W170" s="810"/>
      <c r="X170" s="810"/>
      <c r="Y170" s="810"/>
      <c r="Z170" s="810"/>
      <c r="AA170" s="810"/>
      <c r="AB170" s="810"/>
      <c r="AC170" s="810"/>
      <c r="AD170" s="810"/>
      <c r="AE170" s="810"/>
      <c r="AF170" s="810"/>
      <c r="AG170" s="810"/>
      <c r="AH170" s="810"/>
      <c r="AI170" s="810"/>
      <c r="AJ170" s="810"/>
      <c r="AK170" s="810"/>
      <c r="AL170" s="810"/>
      <c r="AM170" s="810"/>
      <c r="AN170" s="810"/>
      <c r="AO170" s="810"/>
      <c r="AP170" s="810"/>
      <c r="AQ170" s="810"/>
      <c r="AR170" s="810"/>
      <c r="AS170" s="810"/>
      <c r="AT170" s="810"/>
      <c r="AU170" s="810"/>
      <c r="AV170" s="810"/>
      <c r="AW170" s="810"/>
      <c r="AX170" s="810"/>
      <c r="AY170" s="810"/>
      <c r="AZ170" s="810"/>
      <c r="BA170" s="810"/>
      <c r="BB170" s="810"/>
      <c r="BC170" s="810"/>
      <c r="BD170" s="810"/>
      <c r="BE170" s="810"/>
      <c r="BF170" s="810"/>
      <c r="BG170" s="810"/>
      <c r="BH170" s="810"/>
      <c r="BI170" s="810"/>
      <c r="BJ170" s="810"/>
      <c r="BK170" s="810"/>
      <c r="BL170" s="810"/>
      <c r="BM170" s="810"/>
      <c r="BN170" s="810"/>
      <c r="BO170" s="810"/>
      <c r="BP170" s="810"/>
      <c r="BQ170" s="810"/>
      <c r="BR170" s="810"/>
      <c r="BS170" s="810"/>
      <c r="BT170" s="810"/>
      <c r="BU170" s="810"/>
      <c r="BV170" s="810"/>
      <c r="BW170" s="810"/>
      <c r="BX170" s="810"/>
      <c r="BY170" s="810"/>
      <c r="BZ170" s="810"/>
      <c r="CA170" s="810"/>
      <c r="CB170" s="810"/>
      <c r="CC170" s="810"/>
      <c r="CD170" s="810"/>
      <c r="CE170" s="810"/>
    </row>
    <row r="171" spans="1:84" ht="7.5" customHeight="1" thickBot="1">
      <c r="A171" s="817"/>
      <c r="B171" s="818"/>
      <c r="C171" s="819"/>
      <c r="D171" s="817"/>
      <c r="E171" s="818"/>
      <c r="F171" s="819"/>
      <c r="G171" s="478"/>
      <c r="H171" s="820"/>
      <c r="I171" s="820"/>
      <c r="J171" s="820"/>
      <c r="K171" s="810"/>
      <c r="L171" s="810"/>
      <c r="M171" s="810"/>
      <c r="N171" s="810"/>
      <c r="O171" s="810"/>
      <c r="P171" s="810"/>
      <c r="Q171" s="810"/>
      <c r="R171" s="810"/>
      <c r="S171" s="810"/>
      <c r="T171" s="810"/>
      <c r="U171" s="810"/>
      <c r="V171" s="810"/>
      <c r="W171" s="810"/>
      <c r="X171" s="810"/>
      <c r="Y171" s="810"/>
      <c r="Z171" s="810"/>
      <c r="AA171" s="810"/>
      <c r="AB171" s="810"/>
      <c r="AC171" s="810"/>
      <c r="AD171" s="810"/>
      <c r="AE171" s="810"/>
      <c r="AF171" s="810"/>
      <c r="AG171" s="810"/>
      <c r="AH171" s="810"/>
      <c r="AI171" s="810"/>
      <c r="AJ171" s="810"/>
      <c r="AK171" s="810"/>
      <c r="AL171" s="810"/>
      <c r="AM171" s="810"/>
      <c r="AN171" s="810"/>
      <c r="AO171" s="810"/>
      <c r="AP171" s="810"/>
      <c r="AQ171" s="810"/>
      <c r="AR171" s="810"/>
      <c r="AS171" s="810"/>
      <c r="AT171" s="810"/>
      <c r="AU171" s="810"/>
      <c r="AV171" s="810"/>
      <c r="AW171" s="810"/>
      <c r="AX171" s="810"/>
      <c r="AY171" s="810"/>
      <c r="AZ171" s="810"/>
      <c r="BA171" s="810"/>
      <c r="BB171" s="810"/>
      <c r="BC171" s="810"/>
      <c r="BD171" s="810"/>
      <c r="BE171" s="810"/>
      <c r="BF171" s="810"/>
      <c r="BG171" s="810"/>
      <c r="BH171" s="810"/>
      <c r="BI171" s="810"/>
      <c r="BJ171" s="810"/>
      <c r="BK171" s="810"/>
      <c r="BL171" s="810"/>
      <c r="BM171" s="810"/>
      <c r="BN171" s="810"/>
      <c r="BO171" s="810"/>
      <c r="BP171" s="810"/>
      <c r="BQ171" s="810"/>
      <c r="BR171" s="810"/>
      <c r="BS171" s="810"/>
      <c r="BT171" s="810"/>
      <c r="BU171" s="810"/>
      <c r="BV171" s="810"/>
      <c r="BW171" s="810"/>
      <c r="BX171" s="810"/>
      <c r="BY171" s="810"/>
      <c r="BZ171" s="810"/>
      <c r="CA171" s="810"/>
      <c r="CB171" s="810"/>
      <c r="CC171" s="810"/>
      <c r="CD171" s="810"/>
      <c r="CE171" s="810"/>
    </row>
    <row r="172" spans="1:84" ht="7.5" customHeight="1">
      <c r="A172" s="811"/>
      <c r="B172" s="812"/>
      <c r="C172" s="813"/>
      <c r="D172" s="811"/>
      <c r="E172" s="812"/>
      <c r="F172" s="813"/>
      <c r="G172" s="478"/>
      <c r="H172" s="820" t="s">
        <v>882</v>
      </c>
      <c r="I172" s="820"/>
      <c r="J172" s="820"/>
      <c r="K172" s="810" t="s">
        <v>1095</v>
      </c>
      <c r="L172" s="810"/>
      <c r="M172" s="810"/>
      <c r="N172" s="810"/>
      <c r="O172" s="810"/>
      <c r="P172" s="810"/>
      <c r="Q172" s="810"/>
      <c r="R172" s="810"/>
      <c r="S172" s="810"/>
      <c r="T172" s="810"/>
      <c r="U172" s="810"/>
      <c r="V172" s="810"/>
      <c r="W172" s="810"/>
      <c r="X172" s="810"/>
      <c r="Y172" s="810"/>
      <c r="Z172" s="810"/>
      <c r="AA172" s="810"/>
      <c r="AB172" s="810"/>
      <c r="AC172" s="810"/>
      <c r="AD172" s="810"/>
      <c r="AE172" s="810"/>
      <c r="AF172" s="810"/>
      <c r="AG172" s="810"/>
      <c r="AH172" s="810"/>
      <c r="AI172" s="810"/>
      <c r="AJ172" s="810"/>
      <c r="AK172" s="810"/>
      <c r="AL172" s="810"/>
      <c r="AM172" s="810"/>
      <c r="AN172" s="810"/>
      <c r="AO172" s="810"/>
      <c r="AP172" s="810"/>
      <c r="AQ172" s="810"/>
      <c r="AR172" s="810"/>
      <c r="AS172" s="810"/>
      <c r="AT172" s="810"/>
      <c r="AU172" s="810"/>
      <c r="AV172" s="810"/>
      <c r="AW172" s="810"/>
      <c r="AX172" s="810"/>
      <c r="AY172" s="810"/>
      <c r="AZ172" s="810"/>
      <c r="BA172" s="810"/>
      <c r="BB172" s="810"/>
      <c r="BC172" s="810"/>
      <c r="BD172" s="810"/>
      <c r="BE172" s="810"/>
      <c r="BF172" s="810"/>
      <c r="BG172" s="810"/>
      <c r="BH172" s="810"/>
      <c r="BI172" s="810"/>
      <c r="BJ172" s="810"/>
      <c r="BK172" s="810"/>
      <c r="BL172" s="810"/>
      <c r="BM172" s="810"/>
      <c r="BN172" s="810"/>
      <c r="BO172" s="810"/>
      <c r="BP172" s="810"/>
      <c r="BQ172" s="810"/>
      <c r="BR172" s="810"/>
      <c r="BS172" s="810"/>
      <c r="BT172" s="810"/>
      <c r="BU172" s="810"/>
      <c r="BV172" s="810"/>
      <c r="BW172" s="810"/>
      <c r="BX172" s="810"/>
      <c r="BY172" s="810"/>
      <c r="BZ172" s="810"/>
      <c r="CA172" s="810"/>
      <c r="CB172" s="810"/>
      <c r="CC172" s="810"/>
      <c r="CD172" s="810"/>
      <c r="CE172" s="810"/>
      <c r="CF172" s="297"/>
    </row>
    <row r="173" spans="1:84" ht="7.5" customHeight="1">
      <c r="A173" s="814"/>
      <c r="B173" s="815"/>
      <c r="C173" s="816"/>
      <c r="D173" s="814"/>
      <c r="E173" s="815"/>
      <c r="F173" s="816"/>
      <c r="G173" s="478"/>
      <c r="H173" s="820"/>
      <c r="I173" s="820"/>
      <c r="J173" s="820"/>
      <c r="K173" s="810"/>
      <c r="L173" s="810"/>
      <c r="M173" s="810"/>
      <c r="N173" s="810"/>
      <c r="O173" s="810"/>
      <c r="P173" s="810"/>
      <c r="Q173" s="810"/>
      <c r="R173" s="810"/>
      <c r="S173" s="810"/>
      <c r="T173" s="810"/>
      <c r="U173" s="810"/>
      <c r="V173" s="810"/>
      <c r="W173" s="810"/>
      <c r="X173" s="810"/>
      <c r="Y173" s="810"/>
      <c r="Z173" s="810"/>
      <c r="AA173" s="810"/>
      <c r="AB173" s="810"/>
      <c r="AC173" s="810"/>
      <c r="AD173" s="810"/>
      <c r="AE173" s="810"/>
      <c r="AF173" s="810"/>
      <c r="AG173" s="810"/>
      <c r="AH173" s="810"/>
      <c r="AI173" s="810"/>
      <c r="AJ173" s="810"/>
      <c r="AK173" s="810"/>
      <c r="AL173" s="810"/>
      <c r="AM173" s="810"/>
      <c r="AN173" s="810"/>
      <c r="AO173" s="810"/>
      <c r="AP173" s="810"/>
      <c r="AQ173" s="810"/>
      <c r="AR173" s="810"/>
      <c r="AS173" s="810"/>
      <c r="AT173" s="810"/>
      <c r="AU173" s="810"/>
      <c r="AV173" s="810"/>
      <c r="AW173" s="810"/>
      <c r="AX173" s="810"/>
      <c r="AY173" s="810"/>
      <c r="AZ173" s="810"/>
      <c r="BA173" s="810"/>
      <c r="BB173" s="810"/>
      <c r="BC173" s="810"/>
      <c r="BD173" s="810"/>
      <c r="BE173" s="810"/>
      <c r="BF173" s="810"/>
      <c r="BG173" s="810"/>
      <c r="BH173" s="810"/>
      <c r="BI173" s="810"/>
      <c r="BJ173" s="810"/>
      <c r="BK173" s="810"/>
      <c r="BL173" s="810"/>
      <c r="BM173" s="810"/>
      <c r="BN173" s="810"/>
      <c r="BO173" s="810"/>
      <c r="BP173" s="810"/>
      <c r="BQ173" s="810"/>
      <c r="BR173" s="810"/>
      <c r="BS173" s="810"/>
      <c r="BT173" s="810"/>
      <c r="BU173" s="810"/>
      <c r="BV173" s="810"/>
      <c r="BW173" s="810"/>
      <c r="BX173" s="810"/>
      <c r="BY173" s="810"/>
      <c r="BZ173" s="810"/>
      <c r="CA173" s="810"/>
      <c r="CB173" s="810"/>
      <c r="CC173" s="810"/>
      <c r="CD173" s="810"/>
      <c r="CE173" s="810"/>
      <c r="CF173" s="297"/>
    </row>
    <row r="174" spans="1:84" ht="7.5" customHeight="1" thickBot="1">
      <c r="A174" s="817"/>
      <c r="B174" s="818"/>
      <c r="C174" s="819"/>
      <c r="D174" s="817"/>
      <c r="E174" s="818"/>
      <c r="F174" s="819"/>
      <c r="G174" s="478"/>
      <c r="H174" s="820"/>
      <c r="I174" s="820"/>
      <c r="J174" s="820"/>
      <c r="K174" s="810"/>
      <c r="L174" s="810"/>
      <c r="M174" s="810"/>
      <c r="N174" s="810"/>
      <c r="O174" s="810"/>
      <c r="P174" s="810"/>
      <c r="Q174" s="810"/>
      <c r="R174" s="810"/>
      <c r="S174" s="810"/>
      <c r="T174" s="810"/>
      <c r="U174" s="810"/>
      <c r="V174" s="810"/>
      <c r="W174" s="810"/>
      <c r="X174" s="810"/>
      <c r="Y174" s="810"/>
      <c r="Z174" s="810"/>
      <c r="AA174" s="810"/>
      <c r="AB174" s="810"/>
      <c r="AC174" s="810"/>
      <c r="AD174" s="810"/>
      <c r="AE174" s="810"/>
      <c r="AF174" s="810"/>
      <c r="AG174" s="810"/>
      <c r="AH174" s="810"/>
      <c r="AI174" s="810"/>
      <c r="AJ174" s="810"/>
      <c r="AK174" s="810"/>
      <c r="AL174" s="810"/>
      <c r="AM174" s="810"/>
      <c r="AN174" s="810"/>
      <c r="AO174" s="810"/>
      <c r="AP174" s="810"/>
      <c r="AQ174" s="810"/>
      <c r="AR174" s="810"/>
      <c r="AS174" s="810"/>
      <c r="AT174" s="810"/>
      <c r="AU174" s="810"/>
      <c r="AV174" s="810"/>
      <c r="AW174" s="810"/>
      <c r="AX174" s="810"/>
      <c r="AY174" s="810"/>
      <c r="AZ174" s="810"/>
      <c r="BA174" s="810"/>
      <c r="BB174" s="810"/>
      <c r="BC174" s="810"/>
      <c r="BD174" s="810"/>
      <c r="BE174" s="810"/>
      <c r="BF174" s="810"/>
      <c r="BG174" s="810"/>
      <c r="BH174" s="810"/>
      <c r="BI174" s="810"/>
      <c r="BJ174" s="810"/>
      <c r="BK174" s="810"/>
      <c r="BL174" s="810"/>
      <c r="BM174" s="810"/>
      <c r="BN174" s="810"/>
      <c r="BO174" s="810"/>
      <c r="BP174" s="810"/>
      <c r="BQ174" s="810"/>
      <c r="BR174" s="810"/>
      <c r="BS174" s="810"/>
      <c r="BT174" s="810"/>
      <c r="BU174" s="810"/>
      <c r="BV174" s="810"/>
      <c r="BW174" s="810"/>
      <c r="BX174" s="810"/>
      <c r="BY174" s="810"/>
      <c r="BZ174" s="810"/>
      <c r="CA174" s="810"/>
      <c r="CB174" s="810"/>
      <c r="CC174" s="810"/>
      <c r="CD174" s="810"/>
      <c r="CE174" s="810"/>
      <c r="CF174" s="297"/>
    </row>
    <row r="175" spans="1:84" ht="7.5" customHeight="1">
      <c r="A175" s="811"/>
      <c r="B175" s="812"/>
      <c r="C175" s="813"/>
      <c r="D175" s="811"/>
      <c r="E175" s="812"/>
      <c r="F175" s="813"/>
      <c r="G175" s="478"/>
      <c r="H175" s="820" t="s">
        <v>883</v>
      </c>
      <c r="I175" s="820"/>
      <c r="J175" s="820"/>
      <c r="K175" s="810" t="s">
        <v>1054</v>
      </c>
      <c r="L175" s="810"/>
      <c r="M175" s="810"/>
      <c r="N175" s="810"/>
      <c r="O175" s="810"/>
      <c r="P175" s="810"/>
      <c r="Q175" s="810"/>
      <c r="R175" s="810"/>
      <c r="S175" s="810"/>
      <c r="T175" s="810"/>
      <c r="U175" s="810"/>
      <c r="V175" s="810"/>
      <c r="W175" s="810"/>
      <c r="X175" s="810"/>
      <c r="Y175" s="810"/>
      <c r="Z175" s="810"/>
      <c r="AA175" s="810"/>
      <c r="AB175" s="810"/>
      <c r="AC175" s="810"/>
      <c r="AD175" s="810"/>
      <c r="AE175" s="810"/>
      <c r="AF175" s="810"/>
      <c r="AG175" s="810"/>
      <c r="AH175" s="810"/>
      <c r="AI175" s="810"/>
      <c r="AJ175" s="810"/>
      <c r="AK175" s="810"/>
      <c r="AL175" s="810"/>
      <c r="AM175" s="810"/>
      <c r="AN175" s="810"/>
      <c r="AO175" s="810"/>
      <c r="AP175" s="810"/>
      <c r="AQ175" s="810"/>
      <c r="AR175" s="810"/>
      <c r="AS175" s="810"/>
      <c r="AT175" s="810"/>
      <c r="AU175" s="810"/>
      <c r="AV175" s="810"/>
      <c r="AW175" s="810"/>
      <c r="AX175" s="810"/>
      <c r="AY175" s="810"/>
      <c r="AZ175" s="810"/>
      <c r="BA175" s="810"/>
      <c r="BB175" s="810"/>
      <c r="BC175" s="810"/>
      <c r="BD175" s="810"/>
      <c r="BE175" s="810"/>
      <c r="BF175" s="810"/>
      <c r="BG175" s="810"/>
      <c r="BH175" s="810"/>
      <c r="BI175" s="810"/>
      <c r="BJ175" s="810"/>
      <c r="BK175" s="810"/>
      <c r="BL175" s="810"/>
      <c r="BM175" s="810"/>
      <c r="BN175" s="810"/>
      <c r="BO175" s="810"/>
      <c r="BP175" s="810"/>
      <c r="BQ175" s="810"/>
      <c r="BR175" s="810"/>
      <c r="BS175" s="810"/>
      <c r="BT175" s="810"/>
      <c r="BU175" s="810"/>
      <c r="BV175" s="810"/>
      <c r="BW175" s="810"/>
      <c r="BX175" s="810"/>
      <c r="BY175" s="810"/>
      <c r="BZ175" s="810"/>
      <c r="CA175" s="810"/>
      <c r="CB175" s="810"/>
      <c r="CC175" s="810"/>
      <c r="CD175" s="810"/>
      <c r="CE175" s="810"/>
      <c r="CF175" s="297"/>
    </row>
    <row r="176" spans="1:84" ht="7.5" customHeight="1">
      <c r="A176" s="814"/>
      <c r="B176" s="815"/>
      <c r="C176" s="816"/>
      <c r="D176" s="814"/>
      <c r="E176" s="815"/>
      <c r="F176" s="816"/>
      <c r="G176" s="478"/>
      <c r="H176" s="820"/>
      <c r="I176" s="820"/>
      <c r="J176" s="820"/>
      <c r="K176" s="810"/>
      <c r="L176" s="810"/>
      <c r="M176" s="810"/>
      <c r="N176" s="810"/>
      <c r="O176" s="810"/>
      <c r="P176" s="810"/>
      <c r="Q176" s="810"/>
      <c r="R176" s="810"/>
      <c r="S176" s="810"/>
      <c r="T176" s="810"/>
      <c r="U176" s="810"/>
      <c r="V176" s="810"/>
      <c r="W176" s="810"/>
      <c r="X176" s="810"/>
      <c r="Y176" s="810"/>
      <c r="Z176" s="810"/>
      <c r="AA176" s="810"/>
      <c r="AB176" s="810"/>
      <c r="AC176" s="810"/>
      <c r="AD176" s="810"/>
      <c r="AE176" s="810"/>
      <c r="AF176" s="810"/>
      <c r="AG176" s="810"/>
      <c r="AH176" s="810"/>
      <c r="AI176" s="810"/>
      <c r="AJ176" s="810"/>
      <c r="AK176" s="810"/>
      <c r="AL176" s="810"/>
      <c r="AM176" s="810"/>
      <c r="AN176" s="810"/>
      <c r="AO176" s="810"/>
      <c r="AP176" s="810"/>
      <c r="AQ176" s="810"/>
      <c r="AR176" s="810"/>
      <c r="AS176" s="810"/>
      <c r="AT176" s="810"/>
      <c r="AU176" s="810"/>
      <c r="AV176" s="810"/>
      <c r="AW176" s="810"/>
      <c r="AX176" s="810"/>
      <c r="AY176" s="810"/>
      <c r="AZ176" s="810"/>
      <c r="BA176" s="810"/>
      <c r="BB176" s="810"/>
      <c r="BC176" s="810"/>
      <c r="BD176" s="810"/>
      <c r="BE176" s="810"/>
      <c r="BF176" s="810"/>
      <c r="BG176" s="810"/>
      <c r="BH176" s="810"/>
      <c r="BI176" s="810"/>
      <c r="BJ176" s="810"/>
      <c r="BK176" s="810"/>
      <c r="BL176" s="810"/>
      <c r="BM176" s="810"/>
      <c r="BN176" s="810"/>
      <c r="BO176" s="810"/>
      <c r="BP176" s="810"/>
      <c r="BQ176" s="810"/>
      <c r="BR176" s="810"/>
      <c r="BS176" s="810"/>
      <c r="BT176" s="810"/>
      <c r="BU176" s="810"/>
      <c r="BV176" s="810"/>
      <c r="BW176" s="810"/>
      <c r="BX176" s="810"/>
      <c r="BY176" s="810"/>
      <c r="BZ176" s="810"/>
      <c r="CA176" s="810"/>
      <c r="CB176" s="810"/>
      <c r="CC176" s="810"/>
      <c r="CD176" s="810"/>
      <c r="CE176" s="810"/>
      <c r="CF176" s="297"/>
    </row>
    <row r="177" spans="1:84" ht="7.5" customHeight="1" thickBot="1">
      <c r="A177" s="817"/>
      <c r="B177" s="818"/>
      <c r="C177" s="819"/>
      <c r="D177" s="817"/>
      <c r="E177" s="818"/>
      <c r="F177" s="819"/>
      <c r="G177" s="478"/>
      <c r="H177" s="820"/>
      <c r="I177" s="820"/>
      <c r="J177" s="820"/>
      <c r="K177" s="810"/>
      <c r="L177" s="810"/>
      <c r="M177" s="810"/>
      <c r="N177" s="810"/>
      <c r="O177" s="810"/>
      <c r="P177" s="810"/>
      <c r="Q177" s="810"/>
      <c r="R177" s="810"/>
      <c r="S177" s="810"/>
      <c r="T177" s="810"/>
      <c r="U177" s="810"/>
      <c r="V177" s="810"/>
      <c r="W177" s="810"/>
      <c r="X177" s="810"/>
      <c r="Y177" s="810"/>
      <c r="Z177" s="810"/>
      <c r="AA177" s="810"/>
      <c r="AB177" s="810"/>
      <c r="AC177" s="810"/>
      <c r="AD177" s="810"/>
      <c r="AE177" s="810"/>
      <c r="AF177" s="810"/>
      <c r="AG177" s="810"/>
      <c r="AH177" s="810"/>
      <c r="AI177" s="810"/>
      <c r="AJ177" s="810"/>
      <c r="AK177" s="810"/>
      <c r="AL177" s="810"/>
      <c r="AM177" s="810"/>
      <c r="AN177" s="810"/>
      <c r="AO177" s="810"/>
      <c r="AP177" s="810"/>
      <c r="AQ177" s="810"/>
      <c r="AR177" s="810"/>
      <c r="AS177" s="810"/>
      <c r="AT177" s="810"/>
      <c r="AU177" s="810"/>
      <c r="AV177" s="810"/>
      <c r="AW177" s="810"/>
      <c r="AX177" s="810"/>
      <c r="AY177" s="810"/>
      <c r="AZ177" s="810"/>
      <c r="BA177" s="810"/>
      <c r="BB177" s="810"/>
      <c r="BC177" s="810"/>
      <c r="BD177" s="810"/>
      <c r="BE177" s="810"/>
      <c r="BF177" s="810"/>
      <c r="BG177" s="810"/>
      <c r="BH177" s="810"/>
      <c r="BI177" s="810"/>
      <c r="BJ177" s="810"/>
      <c r="BK177" s="810"/>
      <c r="BL177" s="810"/>
      <c r="BM177" s="810"/>
      <c r="BN177" s="810"/>
      <c r="BO177" s="810"/>
      <c r="BP177" s="810"/>
      <c r="BQ177" s="810"/>
      <c r="BR177" s="810"/>
      <c r="BS177" s="810"/>
      <c r="BT177" s="810"/>
      <c r="BU177" s="810"/>
      <c r="BV177" s="810"/>
      <c r="BW177" s="810"/>
      <c r="BX177" s="810"/>
      <c r="BY177" s="810"/>
      <c r="BZ177" s="810"/>
      <c r="CA177" s="810"/>
      <c r="CB177" s="810"/>
      <c r="CC177" s="810"/>
      <c r="CD177" s="810"/>
      <c r="CE177" s="810"/>
      <c r="CF177" s="297"/>
    </row>
    <row r="178" spans="1:84" ht="7.5" customHeight="1">
      <c r="A178" s="811"/>
      <c r="B178" s="812"/>
      <c r="C178" s="813"/>
      <c r="D178" s="811"/>
      <c r="E178" s="812"/>
      <c r="F178" s="813"/>
      <c r="G178" s="469"/>
      <c r="H178" s="820" t="s">
        <v>885</v>
      </c>
      <c r="I178" s="820"/>
      <c r="J178" s="820"/>
      <c r="K178" s="810" t="s">
        <v>1055</v>
      </c>
      <c r="L178" s="810"/>
      <c r="M178" s="810"/>
      <c r="N178" s="810"/>
      <c r="O178" s="810"/>
      <c r="P178" s="810"/>
      <c r="Q178" s="810"/>
      <c r="R178" s="810"/>
      <c r="S178" s="810"/>
      <c r="T178" s="810"/>
      <c r="U178" s="810"/>
      <c r="V178" s="810"/>
      <c r="W178" s="810"/>
      <c r="X178" s="810"/>
      <c r="Y178" s="810"/>
      <c r="Z178" s="810"/>
      <c r="AA178" s="810"/>
      <c r="AB178" s="810"/>
      <c r="AC178" s="810"/>
      <c r="AD178" s="810"/>
      <c r="AE178" s="810"/>
      <c r="AF178" s="810"/>
      <c r="AG178" s="810"/>
      <c r="AH178" s="810"/>
      <c r="AI178" s="810"/>
      <c r="AJ178" s="810"/>
      <c r="AK178" s="810"/>
      <c r="AL178" s="810"/>
      <c r="AM178" s="810"/>
      <c r="AN178" s="810"/>
      <c r="AO178" s="810"/>
      <c r="AP178" s="810"/>
      <c r="AQ178" s="810"/>
      <c r="AR178" s="810"/>
      <c r="AS178" s="810"/>
      <c r="AT178" s="810"/>
      <c r="AU178" s="810"/>
      <c r="AV178" s="810"/>
      <c r="AW178" s="810"/>
      <c r="AX178" s="810"/>
      <c r="AY178" s="810"/>
      <c r="AZ178" s="810"/>
      <c r="BA178" s="810"/>
      <c r="BB178" s="810"/>
      <c r="BC178" s="810"/>
      <c r="BD178" s="810"/>
      <c r="BE178" s="810"/>
      <c r="BF178" s="810"/>
      <c r="BG178" s="810"/>
      <c r="BH178" s="810"/>
      <c r="BI178" s="810"/>
      <c r="BJ178" s="810"/>
      <c r="BK178" s="810"/>
      <c r="BL178" s="810"/>
      <c r="BM178" s="810"/>
      <c r="BN178" s="810"/>
      <c r="BO178" s="810"/>
      <c r="BP178" s="810"/>
      <c r="BQ178" s="810"/>
      <c r="BR178" s="810"/>
      <c r="BS178" s="810"/>
      <c r="BT178" s="810"/>
      <c r="BU178" s="810"/>
      <c r="BV178" s="810"/>
      <c r="BW178" s="810"/>
      <c r="BX178" s="810"/>
      <c r="BY178" s="810"/>
      <c r="BZ178" s="810"/>
      <c r="CA178" s="810"/>
      <c r="CB178" s="810"/>
      <c r="CC178" s="810"/>
      <c r="CD178" s="810"/>
      <c r="CE178" s="810"/>
    </row>
    <row r="179" spans="1:84" ht="7.5" customHeight="1">
      <c r="A179" s="814"/>
      <c r="B179" s="815"/>
      <c r="C179" s="816"/>
      <c r="D179" s="814"/>
      <c r="E179" s="815"/>
      <c r="F179" s="816"/>
      <c r="G179" s="469"/>
      <c r="H179" s="820"/>
      <c r="I179" s="820"/>
      <c r="J179" s="820"/>
      <c r="K179" s="810"/>
      <c r="L179" s="810"/>
      <c r="M179" s="810"/>
      <c r="N179" s="810"/>
      <c r="O179" s="810"/>
      <c r="P179" s="810"/>
      <c r="Q179" s="810"/>
      <c r="R179" s="810"/>
      <c r="S179" s="810"/>
      <c r="T179" s="810"/>
      <c r="U179" s="810"/>
      <c r="V179" s="810"/>
      <c r="W179" s="810"/>
      <c r="X179" s="810"/>
      <c r="Y179" s="810"/>
      <c r="Z179" s="810"/>
      <c r="AA179" s="810"/>
      <c r="AB179" s="810"/>
      <c r="AC179" s="810"/>
      <c r="AD179" s="810"/>
      <c r="AE179" s="810"/>
      <c r="AF179" s="810"/>
      <c r="AG179" s="810"/>
      <c r="AH179" s="810"/>
      <c r="AI179" s="810"/>
      <c r="AJ179" s="810"/>
      <c r="AK179" s="810"/>
      <c r="AL179" s="810"/>
      <c r="AM179" s="810"/>
      <c r="AN179" s="810"/>
      <c r="AO179" s="810"/>
      <c r="AP179" s="810"/>
      <c r="AQ179" s="810"/>
      <c r="AR179" s="810"/>
      <c r="AS179" s="810"/>
      <c r="AT179" s="810"/>
      <c r="AU179" s="810"/>
      <c r="AV179" s="810"/>
      <c r="AW179" s="810"/>
      <c r="AX179" s="810"/>
      <c r="AY179" s="810"/>
      <c r="AZ179" s="810"/>
      <c r="BA179" s="810"/>
      <c r="BB179" s="810"/>
      <c r="BC179" s="810"/>
      <c r="BD179" s="810"/>
      <c r="BE179" s="810"/>
      <c r="BF179" s="810"/>
      <c r="BG179" s="810"/>
      <c r="BH179" s="810"/>
      <c r="BI179" s="810"/>
      <c r="BJ179" s="810"/>
      <c r="BK179" s="810"/>
      <c r="BL179" s="810"/>
      <c r="BM179" s="810"/>
      <c r="BN179" s="810"/>
      <c r="BO179" s="810"/>
      <c r="BP179" s="810"/>
      <c r="BQ179" s="810"/>
      <c r="BR179" s="810"/>
      <c r="BS179" s="810"/>
      <c r="BT179" s="810"/>
      <c r="BU179" s="810"/>
      <c r="BV179" s="810"/>
      <c r="BW179" s="810"/>
      <c r="BX179" s="810"/>
      <c r="BY179" s="810"/>
      <c r="BZ179" s="810"/>
      <c r="CA179" s="810"/>
      <c r="CB179" s="810"/>
      <c r="CC179" s="810"/>
      <c r="CD179" s="810"/>
      <c r="CE179" s="810"/>
    </row>
    <row r="180" spans="1:84" ht="7.5" customHeight="1" thickBot="1">
      <c r="A180" s="817"/>
      <c r="B180" s="818"/>
      <c r="C180" s="819"/>
      <c r="D180" s="817"/>
      <c r="E180" s="818"/>
      <c r="F180" s="819"/>
      <c r="G180" s="469"/>
      <c r="H180" s="820"/>
      <c r="I180" s="820"/>
      <c r="J180" s="820"/>
      <c r="K180" s="810"/>
      <c r="L180" s="810"/>
      <c r="M180" s="810"/>
      <c r="N180" s="810"/>
      <c r="O180" s="810"/>
      <c r="P180" s="810"/>
      <c r="Q180" s="810"/>
      <c r="R180" s="810"/>
      <c r="S180" s="810"/>
      <c r="T180" s="810"/>
      <c r="U180" s="810"/>
      <c r="V180" s="810"/>
      <c r="W180" s="810"/>
      <c r="X180" s="810"/>
      <c r="Y180" s="810"/>
      <c r="Z180" s="810"/>
      <c r="AA180" s="810"/>
      <c r="AB180" s="810"/>
      <c r="AC180" s="810"/>
      <c r="AD180" s="810"/>
      <c r="AE180" s="810"/>
      <c r="AF180" s="810"/>
      <c r="AG180" s="810"/>
      <c r="AH180" s="810"/>
      <c r="AI180" s="810"/>
      <c r="AJ180" s="810"/>
      <c r="AK180" s="810"/>
      <c r="AL180" s="810"/>
      <c r="AM180" s="810"/>
      <c r="AN180" s="810"/>
      <c r="AO180" s="810"/>
      <c r="AP180" s="810"/>
      <c r="AQ180" s="810"/>
      <c r="AR180" s="810"/>
      <c r="AS180" s="810"/>
      <c r="AT180" s="810"/>
      <c r="AU180" s="810"/>
      <c r="AV180" s="810"/>
      <c r="AW180" s="810"/>
      <c r="AX180" s="810"/>
      <c r="AY180" s="810"/>
      <c r="AZ180" s="810"/>
      <c r="BA180" s="810"/>
      <c r="BB180" s="810"/>
      <c r="BC180" s="810"/>
      <c r="BD180" s="810"/>
      <c r="BE180" s="810"/>
      <c r="BF180" s="810"/>
      <c r="BG180" s="810"/>
      <c r="BH180" s="810"/>
      <c r="BI180" s="810"/>
      <c r="BJ180" s="810"/>
      <c r="BK180" s="810"/>
      <c r="BL180" s="810"/>
      <c r="BM180" s="810"/>
      <c r="BN180" s="810"/>
      <c r="BO180" s="810"/>
      <c r="BP180" s="810"/>
      <c r="BQ180" s="810"/>
      <c r="BR180" s="810"/>
      <c r="BS180" s="810"/>
      <c r="BT180" s="810"/>
      <c r="BU180" s="810"/>
      <c r="BV180" s="810"/>
      <c r="BW180" s="810"/>
      <c r="BX180" s="810"/>
      <c r="BY180" s="810"/>
      <c r="BZ180" s="810"/>
      <c r="CA180" s="810"/>
      <c r="CB180" s="810"/>
      <c r="CC180" s="810"/>
      <c r="CD180" s="810"/>
      <c r="CE180" s="810"/>
    </row>
    <row r="181" spans="1:84" ht="7.5" customHeight="1">
      <c r="A181" s="478"/>
      <c r="B181" s="478"/>
      <c r="C181" s="478"/>
      <c r="D181" s="478"/>
      <c r="E181" s="478"/>
      <c r="F181" s="478"/>
      <c r="G181" s="469"/>
      <c r="H181" s="470"/>
      <c r="I181" s="470"/>
      <c r="J181" s="470"/>
      <c r="K181" s="469"/>
      <c r="L181" s="469"/>
      <c r="M181" s="469"/>
      <c r="N181" s="469"/>
      <c r="O181" s="469"/>
      <c r="P181" s="469"/>
      <c r="Q181" s="469"/>
      <c r="R181" s="469"/>
      <c r="S181" s="469"/>
      <c r="T181" s="469"/>
      <c r="U181" s="469"/>
      <c r="V181" s="469"/>
      <c r="W181" s="469"/>
      <c r="X181" s="469"/>
      <c r="Y181" s="469"/>
      <c r="Z181" s="469"/>
      <c r="AA181" s="469"/>
      <c r="AB181" s="469"/>
      <c r="AC181" s="469"/>
      <c r="AD181" s="469"/>
      <c r="AE181" s="469"/>
      <c r="AF181" s="469"/>
      <c r="AG181" s="469"/>
      <c r="AH181" s="469"/>
      <c r="AI181" s="469"/>
      <c r="AJ181" s="469"/>
      <c r="AK181" s="469"/>
      <c r="AL181" s="469"/>
      <c r="AM181" s="469"/>
      <c r="AN181" s="469"/>
      <c r="AO181" s="469"/>
      <c r="AP181" s="469"/>
      <c r="AQ181" s="469"/>
      <c r="AR181" s="469"/>
      <c r="AS181" s="469"/>
      <c r="AT181" s="469"/>
      <c r="AU181" s="469"/>
      <c r="AV181" s="469"/>
      <c r="AW181" s="469"/>
      <c r="AX181" s="469"/>
      <c r="AY181" s="469"/>
      <c r="AZ181" s="469"/>
      <c r="BA181" s="469"/>
      <c r="BB181" s="478"/>
      <c r="BC181" s="478"/>
      <c r="BD181" s="478"/>
      <c r="BE181" s="478"/>
      <c r="BF181" s="478"/>
      <c r="BG181" s="478"/>
      <c r="BH181" s="478"/>
      <c r="BI181" s="478"/>
      <c r="BJ181" s="478"/>
      <c r="BK181" s="478"/>
      <c r="BL181" s="478"/>
      <c r="BM181" s="478"/>
      <c r="BN181" s="478"/>
      <c r="BO181" s="478"/>
      <c r="BP181" s="478"/>
      <c r="BQ181" s="478"/>
      <c r="BR181" s="478"/>
      <c r="BS181" s="478"/>
      <c r="BT181" s="478"/>
      <c r="BU181" s="478"/>
      <c r="BV181" s="478"/>
      <c r="BW181" s="478"/>
      <c r="BX181" s="478"/>
      <c r="BY181" s="478"/>
      <c r="BZ181" s="478"/>
      <c r="CA181" s="478"/>
      <c r="CB181" s="478"/>
      <c r="CC181" s="478"/>
      <c r="CD181" s="478"/>
      <c r="CE181" s="478"/>
    </row>
    <row r="182" spans="1:84" ht="7.5" customHeight="1">
      <c r="A182" s="810" t="s">
        <v>1056</v>
      </c>
      <c r="B182" s="810"/>
      <c r="C182" s="810"/>
      <c r="D182" s="810"/>
      <c r="E182" s="810"/>
      <c r="F182" s="810"/>
      <c r="G182" s="810"/>
      <c r="H182" s="810"/>
      <c r="I182" s="810"/>
      <c r="J182" s="810"/>
      <c r="K182" s="810"/>
      <c r="L182" s="810"/>
      <c r="M182" s="810"/>
      <c r="N182" s="810"/>
      <c r="O182" s="810"/>
      <c r="P182" s="810"/>
      <c r="Q182" s="810"/>
      <c r="R182" s="810"/>
      <c r="S182" s="810"/>
      <c r="T182" s="810"/>
      <c r="U182" s="810"/>
      <c r="V182" s="810"/>
      <c r="W182" s="810"/>
      <c r="X182" s="810"/>
      <c r="Y182" s="810"/>
      <c r="Z182" s="810"/>
      <c r="AA182" s="810"/>
      <c r="AB182" s="810"/>
      <c r="AC182" s="810"/>
      <c r="AD182" s="810"/>
      <c r="AE182" s="810"/>
      <c r="AF182" s="810"/>
      <c r="AG182" s="810"/>
      <c r="AH182" s="810"/>
      <c r="AI182" s="810"/>
      <c r="AJ182" s="810"/>
      <c r="AK182" s="810"/>
      <c r="AL182" s="810"/>
      <c r="AM182" s="810"/>
      <c r="AN182" s="810"/>
      <c r="AO182" s="810"/>
      <c r="AP182" s="810"/>
      <c r="AQ182" s="810"/>
      <c r="AR182" s="810"/>
      <c r="AS182" s="810"/>
      <c r="AT182" s="810"/>
      <c r="AU182" s="810"/>
      <c r="AV182" s="810"/>
      <c r="AW182" s="810"/>
      <c r="AX182" s="469"/>
      <c r="AY182" s="469"/>
      <c r="AZ182" s="469"/>
      <c r="BA182" s="469"/>
      <c r="BB182" s="478"/>
      <c r="BC182" s="478"/>
      <c r="BD182" s="478"/>
      <c r="BE182" s="478"/>
      <c r="BF182" s="478"/>
      <c r="BG182" s="478"/>
      <c r="BH182" s="478"/>
      <c r="BI182" s="478"/>
      <c r="BJ182" s="478"/>
      <c r="BK182" s="478"/>
      <c r="BL182" s="478"/>
      <c r="BM182" s="478"/>
      <c r="BN182" s="478"/>
      <c r="BO182" s="478"/>
      <c r="BP182" s="478"/>
      <c r="BQ182" s="478"/>
      <c r="BR182" s="478"/>
      <c r="BS182" s="478"/>
      <c r="BT182" s="478"/>
      <c r="BU182" s="478"/>
      <c r="BV182" s="478"/>
      <c r="BW182" s="478"/>
      <c r="BX182" s="478"/>
      <c r="BY182" s="478"/>
      <c r="BZ182" s="478"/>
      <c r="CA182" s="478"/>
      <c r="CB182" s="478"/>
      <c r="CC182" s="478"/>
      <c r="CD182" s="478"/>
      <c r="CE182" s="478"/>
    </row>
    <row r="183" spans="1:84" ht="7.5" customHeight="1">
      <c r="A183" s="810"/>
      <c r="B183" s="810"/>
      <c r="C183" s="810"/>
      <c r="D183" s="810"/>
      <c r="E183" s="810"/>
      <c r="F183" s="810"/>
      <c r="G183" s="810"/>
      <c r="H183" s="810"/>
      <c r="I183" s="810"/>
      <c r="J183" s="810"/>
      <c r="K183" s="810"/>
      <c r="L183" s="810"/>
      <c r="M183" s="810"/>
      <c r="N183" s="810"/>
      <c r="O183" s="810"/>
      <c r="P183" s="810"/>
      <c r="Q183" s="810"/>
      <c r="R183" s="810"/>
      <c r="S183" s="810"/>
      <c r="T183" s="810"/>
      <c r="U183" s="810"/>
      <c r="V183" s="810"/>
      <c r="W183" s="810"/>
      <c r="X183" s="810"/>
      <c r="Y183" s="810"/>
      <c r="Z183" s="810"/>
      <c r="AA183" s="810"/>
      <c r="AB183" s="810"/>
      <c r="AC183" s="810"/>
      <c r="AD183" s="810"/>
      <c r="AE183" s="810"/>
      <c r="AF183" s="810"/>
      <c r="AG183" s="810"/>
      <c r="AH183" s="810"/>
      <c r="AI183" s="810"/>
      <c r="AJ183" s="810"/>
      <c r="AK183" s="810"/>
      <c r="AL183" s="810"/>
      <c r="AM183" s="810"/>
      <c r="AN183" s="810"/>
      <c r="AO183" s="810"/>
      <c r="AP183" s="810"/>
      <c r="AQ183" s="810"/>
      <c r="AR183" s="810"/>
      <c r="AS183" s="810"/>
      <c r="AT183" s="810"/>
      <c r="AU183" s="810"/>
      <c r="AV183" s="810"/>
      <c r="AW183" s="810"/>
      <c r="AX183" s="469"/>
      <c r="AY183" s="469"/>
      <c r="AZ183" s="469"/>
      <c r="BA183" s="469"/>
      <c r="BB183" s="478"/>
      <c r="BC183" s="478"/>
      <c r="BD183" s="478"/>
      <c r="BE183" s="478"/>
      <c r="BF183" s="478"/>
      <c r="BG183" s="478"/>
      <c r="BH183" s="478"/>
      <c r="BI183" s="478"/>
      <c r="BJ183" s="478"/>
      <c r="BK183" s="478"/>
      <c r="BL183" s="478"/>
      <c r="BM183" s="478"/>
      <c r="BN183" s="478"/>
      <c r="BO183" s="478"/>
      <c r="BP183" s="478"/>
      <c r="BQ183" s="478"/>
      <c r="BR183" s="478"/>
      <c r="BS183" s="478"/>
      <c r="BT183" s="478"/>
      <c r="BU183" s="478"/>
      <c r="BV183" s="478"/>
      <c r="BW183" s="478"/>
      <c r="BX183" s="478"/>
      <c r="BY183" s="478"/>
      <c r="BZ183" s="478"/>
      <c r="CA183" s="478"/>
      <c r="CB183" s="478"/>
      <c r="CC183" s="478"/>
      <c r="CD183" s="478"/>
      <c r="CE183" s="478"/>
    </row>
    <row r="184" spans="1:84" ht="7.5" customHeight="1">
      <c r="A184" s="810"/>
      <c r="B184" s="810"/>
      <c r="C184" s="810"/>
      <c r="D184" s="810"/>
      <c r="E184" s="810"/>
      <c r="F184" s="810"/>
      <c r="G184" s="810"/>
      <c r="H184" s="810"/>
      <c r="I184" s="810"/>
      <c r="J184" s="810"/>
      <c r="K184" s="810"/>
      <c r="L184" s="810"/>
      <c r="M184" s="810"/>
      <c r="N184" s="810"/>
      <c r="O184" s="810"/>
      <c r="P184" s="810"/>
      <c r="Q184" s="810"/>
      <c r="R184" s="810"/>
      <c r="S184" s="810"/>
      <c r="T184" s="810"/>
      <c r="U184" s="810"/>
      <c r="V184" s="810"/>
      <c r="W184" s="810"/>
      <c r="X184" s="810"/>
      <c r="Y184" s="810"/>
      <c r="Z184" s="810"/>
      <c r="AA184" s="810"/>
      <c r="AB184" s="810"/>
      <c r="AC184" s="810"/>
      <c r="AD184" s="810"/>
      <c r="AE184" s="810"/>
      <c r="AF184" s="810"/>
      <c r="AG184" s="810"/>
      <c r="AH184" s="810"/>
      <c r="AI184" s="810"/>
      <c r="AJ184" s="810"/>
      <c r="AK184" s="810"/>
      <c r="AL184" s="810"/>
      <c r="AM184" s="810"/>
      <c r="AN184" s="810"/>
      <c r="AO184" s="810"/>
      <c r="AP184" s="810"/>
      <c r="AQ184" s="810"/>
      <c r="AR184" s="810"/>
      <c r="AS184" s="810"/>
      <c r="AT184" s="810"/>
      <c r="AU184" s="810"/>
      <c r="AV184" s="810"/>
      <c r="AW184" s="810"/>
      <c r="AX184" s="469"/>
      <c r="AY184" s="469"/>
      <c r="AZ184" s="469"/>
      <c r="BA184" s="469"/>
      <c r="BB184" s="478"/>
      <c r="BC184" s="478"/>
      <c r="BD184" s="478"/>
      <c r="BE184" s="478"/>
      <c r="BF184" s="478"/>
      <c r="BG184" s="478"/>
      <c r="BH184" s="478"/>
      <c r="BI184" s="478"/>
      <c r="BJ184" s="478"/>
      <c r="BK184" s="478"/>
      <c r="BL184" s="478"/>
      <c r="BM184" s="478"/>
      <c r="BN184" s="478"/>
      <c r="BO184" s="478"/>
      <c r="BP184" s="478"/>
      <c r="BQ184" s="478"/>
      <c r="BR184" s="478"/>
      <c r="BS184" s="478"/>
      <c r="BT184" s="478"/>
      <c r="BU184" s="478"/>
      <c r="BV184" s="478"/>
      <c r="BW184" s="478"/>
      <c r="BX184" s="478"/>
      <c r="BY184" s="478"/>
      <c r="BZ184" s="478"/>
      <c r="CA184" s="478"/>
      <c r="CB184" s="478"/>
      <c r="CC184" s="478"/>
      <c r="CD184" s="478"/>
      <c r="CE184" s="478"/>
    </row>
    <row r="185" spans="1:84" ht="7.5" customHeight="1">
      <c r="A185" s="469"/>
      <c r="B185" s="469"/>
      <c r="C185" s="469"/>
      <c r="D185" s="469"/>
      <c r="E185" s="469"/>
      <c r="F185" s="469"/>
      <c r="G185" s="469"/>
      <c r="H185" s="810" t="s">
        <v>914</v>
      </c>
      <c r="I185" s="810"/>
      <c r="J185" s="810"/>
      <c r="K185" s="810"/>
      <c r="L185" s="810"/>
      <c r="M185" s="810"/>
      <c r="N185" s="810"/>
      <c r="O185" s="810"/>
      <c r="P185" s="810"/>
      <c r="Q185" s="810"/>
      <c r="R185" s="810"/>
      <c r="S185" s="810"/>
      <c r="T185" s="810"/>
      <c r="U185" s="810"/>
      <c r="V185" s="810"/>
      <c r="W185" s="810"/>
      <c r="X185" s="810"/>
      <c r="Y185" s="810"/>
      <c r="Z185" s="810"/>
      <c r="AA185" s="810"/>
      <c r="AB185" s="810"/>
      <c r="AC185" s="810"/>
      <c r="AD185" s="810"/>
      <c r="AE185" s="810"/>
      <c r="AF185" s="810"/>
      <c r="AG185" s="810"/>
      <c r="AH185" s="810"/>
      <c r="AI185" s="810"/>
      <c r="AJ185" s="810"/>
      <c r="AK185" s="810"/>
      <c r="AL185" s="810"/>
      <c r="AM185" s="810"/>
      <c r="AN185" s="810"/>
      <c r="AO185" s="810"/>
      <c r="AP185" s="810"/>
      <c r="AQ185" s="810"/>
      <c r="AR185" s="810"/>
      <c r="AS185" s="810"/>
      <c r="AT185" s="810"/>
      <c r="AU185" s="810"/>
      <c r="AV185" s="810"/>
      <c r="AW185" s="810"/>
      <c r="AX185" s="810"/>
      <c r="AY185" s="810"/>
      <c r="AZ185" s="810"/>
      <c r="BA185" s="810"/>
      <c r="BB185" s="478"/>
      <c r="BC185" s="478"/>
      <c r="BD185" s="478"/>
      <c r="BE185" s="478"/>
      <c r="BF185" s="478"/>
      <c r="BG185" s="478"/>
      <c r="BH185" s="478"/>
      <c r="BI185" s="478"/>
      <c r="BJ185" s="478"/>
      <c r="BK185" s="478"/>
      <c r="BL185" s="478"/>
      <c r="BM185" s="478"/>
      <c r="BN185" s="478"/>
      <c r="BO185" s="478"/>
      <c r="BP185" s="478"/>
      <c r="BQ185" s="478"/>
      <c r="BR185" s="478"/>
      <c r="BS185" s="478"/>
      <c r="BT185" s="478"/>
      <c r="BU185" s="478"/>
      <c r="BV185" s="478"/>
      <c r="BW185" s="478"/>
      <c r="BX185" s="478"/>
      <c r="BY185" s="478"/>
      <c r="BZ185" s="478"/>
      <c r="CA185" s="478"/>
      <c r="CB185" s="478"/>
      <c r="CC185" s="478"/>
      <c r="CD185" s="478"/>
      <c r="CE185" s="478"/>
    </row>
    <row r="186" spans="1:84" ht="7.5" customHeight="1">
      <c r="A186" s="469"/>
      <c r="B186" s="469"/>
      <c r="C186" s="469"/>
      <c r="D186" s="469"/>
      <c r="E186" s="469"/>
      <c r="F186" s="469"/>
      <c r="G186" s="469"/>
      <c r="H186" s="810"/>
      <c r="I186" s="810"/>
      <c r="J186" s="810"/>
      <c r="K186" s="810"/>
      <c r="L186" s="810"/>
      <c r="M186" s="810"/>
      <c r="N186" s="810"/>
      <c r="O186" s="810"/>
      <c r="P186" s="810"/>
      <c r="Q186" s="810"/>
      <c r="R186" s="810"/>
      <c r="S186" s="810"/>
      <c r="T186" s="810"/>
      <c r="U186" s="810"/>
      <c r="V186" s="810"/>
      <c r="W186" s="810"/>
      <c r="X186" s="810"/>
      <c r="Y186" s="810"/>
      <c r="Z186" s="810"/>
      <c r="AA186" s="810"/>
      <c r="AB186" s="810"/>
      <c r="AC186" s="810"/>
      <c r="AD186" s="810"/>
      <c r="AE186" s="810"/>
      <c r="AF186" s="810"/>
      <c r="AG186" s="810"/>
      <c r="AH186" s="810"/>
      <c r="AI186" s="810"/>
      <c r="AJ186" s="810"/>
      <c r="AK186" s="810"/>
      <c r="AL186" s="810"/>
      <c r="AM186" s="810"/>
      <c r="AN186" s="810"/>
      <c r="AO186" s="810"/>
      <c r="AP186" s="810"/>
      <c r="AQ186" s="810"/>
      <c r="AR186" s="810"/>
      <c r="AS186" s="810"/>
      <c r="AT186" s="810"/>
      <c r="AU186" s="810"/>
      <c r="AV186" s="810"/>
      <c r="AW186" s="810"/>
      <c r="AX186" s="810"/>
      <c r="AY186" s="810"/>
      <c r="AZ186" s="810"/>
      <c r="BA186" s="810"/>
      <c r="BB186" s="478"/>
      <c r="BC186" s="478"/>
      <c r="BD186" s="478"/>
      <c r="BE186" s="478"/>
      <c r="BF186" s="478"/>
      <c r="BG186" s="478"/>
      <c r="BH186" s="478"/>
      <c r="BI186" s="478"/>
      <c r="BJ186" s="478"/>
      <c r="BK186" s="478"/>
      <c r="BL186" s="478"/>
      <c r="BM186" s="478"/>
      <c r="BN186" s="478"/>
      <c r="BO186" s="478"/>
      <c r="BP186" s="478"/>
      <c r="BQ186" s="478"/>
      <c r="BR186" s="478"/>
      <c r="BS186" s="478"/>
      <c r="BT186" s="478"/>
      <c r="BU186" s="478"/>
      <c r="BV186" s="478"/>
      <c r="BW186" s="478"/>
      <c r="BX186" s="478"/>
      <c r="BY186" s="478"/>
      <c r="BZ186" s="478"/>
      <c r="CA186" s="478"/>
      <c r="CB186" s="478"/>
      <c r="CC186" s="478"/>
      <c r="CD186" s="478"/>
      <c r="CE186" s="478"/>
    </row>
    <row r="187" spans="1:84" ht="7.5" customHeight="1" thickBot="1">
      <c r="A187" s="469"/>
      <c r="B187" s="469"/>
      <c r="C187" s="469"/>
      <c r="D187" s="469"/>
      <c r="E187" s="469"/>
      <c r="F187" s="469"/>
      <c r="G187" s="469"/>
      <c r="H187" s="810"/>
      <c r="I187" s="810"/>
      <c r="J187" s="810"/>
      <c r="K187" s="810"/>
      <c r="L187" s="810"/>
      <c r="M187" s="810"/>
      <c r="N187" s="810"/>
      <c r="O187" s="810"/>
      <c r="P187" s="810"/>
      <c r="Q187" s="810"/>
      <c r="R187" s="810"/>
      <c r="S187" s="810"/>
      <c r="T187" s="810"/>
      <c r="U187" s="810"/>
      <c r="V187" s="810"/>
      <c r="W187" s="810"/>
      <c r="X187" s="810"/>
      <c r="Y187" s="810"/>
      <c r="Z187" s="810"/>
      <c r="AA187" s="810"/>
      <c r="AB187" s="810"/>
      <c r="AC187" s="810"/>
      <c r="AD187" s="810"/>
      <c r="AE187" s="810"/>
      <c r="AF187" s="810"/>
      <c r="AG187" s="810"/>
      <c r="AH187" s="810"/>
      <c r="AI187" s="810"/>
      <c r="AJ187" s="810"/>
      <c r="AK187" s="810"/>
      <c r="AL187" s="810"/>
      <c r="AM187" s="810"/>
      <c r="AN187" s="810"/>
      <c r="AO187" s="810"/>
      <c r="AP187" s="810"/>
      <c r="AQ187" s="810"/>
      <c r="AR187" s="810"/>
      <c r="AS187" s="810"/>
      <c r="AT187" s="810"/>
      <c r="AU187" s="810"/>
      <c r="AV187" s="810"/>
      <c r="AW187" s="810"/>
      <c r="AX187" s="810"/>
      <c r="AY187" s="810"/>
      <c r="AZ187" s="810"/>
      <c r="BA187" s="810"/>
      <c r="BB187" s="478"/>
      <c r="BC187" s="478"/>
      <c r="BD187" s="478"/>
      <c r="BE187" s="478"/>
      <c r="BF187" s="478"/>
      <c r="BG187" s="478"/>
      <c r="BH187" s="478"/>
      <c r="BI187" s="478"/>
      <c r="BJ187" s="478"/>
      <c r="BK187" s="478"/>
      <c r="BL187" s="478"/>
      <c r="BM187" s="478"/>
      <c r="BN187" s="478"/>
      <c r="BO187" s="478"/>
      <c r="BP187" s="478"/>
      <c r="BQ187" s="478"/>
      <c r="BR187" s="478"/>
      <c r="BS187" s="478"/>
      <c r="BT187" s="478"/>
      <c r="BU187" s="478"/>
      <c r="BV187" s="478"/>
      <c r="BW187" s="478"/>
      <c r="BX187" s="478"/>
      <c r="BY187" s="478"/>
      <c r="BZ187" s="478"/>
      <c r="CA187" s="478"/>
      <c r="CB187" s="478"/>
      <c r="CC187" s="478"/>
      <c r="CD187" s="478"/>
      <c r="CE187" s="478"/>
    </row>
    <row r="188" spans="1:84" ht="7.5" customHeight="1">
      <c r="A188" s="811"/>
      <c r="B188" s="812"/>
      <c r="C188" s="813"/>
      <c r="D188" s="811"/>
      <c r="E188" s="812"/>
      <c r="F188" s="813"/>
      <c r="G188" s="469"/>
      <c r="H188" s="820" t="s">
        <v>879</v>
      </c>
      <c r="I188" s="820"/>
      <c r="J188" s="820"/>
      <c r="K188" s="810" t="s">
        <v>1057</v>
      </c>
      <c r="L188" s="810"/>
      <c r="M188" s="810"/>
      <c r="N188" s="810"/>
      <c r="O188" s="810"/>
      <c r="P188" s="810"/>
      <c r="Q188" s="810"/>
      <c r="R188" s="810"/>
      <c r="S188" s="810"/>
      <c r="T188" s="810"/>
      <c r="U188" s="810"/>
      <c r="V188" s="810"/>
      <c r="W188" s="810"/>
      <c r="X188" s="810"/>
      <c r="Y188" s="810"/>
      <c r="Z188" s="810"/>
      <c r="AA188" s="810"/>
      <c r="AB188" s="810"/>
      <c r="AC188" s="810"/>
      <c r="AD188" s="810"/>
      <c r="AE188" s="810"/>
      <c r="AF188" s="810"/>
      <c r="AG188" s="810"/>
      <c r="AH188" s="810"/>
      <c r="AI188" s="810"/>
      <c r="AJ188" s="810"/>
      <c r="AK188" s="810"/>
      <c r="AL188" s="810"/>
      <c r="AM188" s="810"/>
      <c r="AN188" s="810"/>
      <c r="AO188" s="810"/>
      <c r="AP188" s="810"/>
      <c r="AQ188" s="810"/>
      <c r="AR188" s="810"/>
      <c r="AS188" s="810"/>
      <c r="AT188" s="810"/>
      <c r="AU188" s="810"/>
      <c r="AV188" s="810"/>
      <c r="AW188" s="810"/>
      <c r="AX188" s="810"/>
      <c r="AY188" s="810"/>
      <c r="AZ188" s="810"/>
      <c r="BA188" s="810"/>
      <c r="BB188" s="810"/>
      <c r="BC188" s="810"/>
      <c r="BD188" s="810"/>
      <c r="BE188" s="810"/>
      <c r="BF188" s="810"/>
      <c r="BG188" s="810"/>
      <c r="BH188" s="810"/>
      <c r="BI188" s="810"/>
      <c r="BJ188" s="810"/>
      <c r="BK188" s="810"/>
      <c r="BL188" s="810"/>
      <c r="BM188" s="810"/>
      <c r="BN188" s="810"/>
      <c r="BO188" s="810"/>
      <c r="BP188" s="810"/>
      <c r="BQ188" s="810"/>
      <c r="BR188" s="810"/>
      <c r="BS188" s="810"/>
      <c r="BT188" s="810"/>
      <c r="BU188" s="810"/>
      <c r="BV188" s="810"/>
      <c r="BW188" s="810"/>
      <c r="BX188" s="810"/>
      <c r="BY188" s="810"/>
      <c r="BZ188" s="810"/>
      <c r="CA188" s="810"/>
      <c r="CB188" s="810"/>
      <c r="CC188" s="810"/>
      <c r="CD188" s="810"/>
      <c r="CE188" s="810"/>
    </row>
    <row r="189" spans="1:84" ht="7.5" customHeight="1">
      <c r="A189" s="814"/>
      <c r="B189" s="815"/>
      <c r="C189" s="816"/>
      <c r="D189" s="814"/>
      <c r="E189" s="815"/>
      <c r="F189" s="816"/>
      <c r="G189" s="469"/>
      <c r="H189" s="820"/>
      <c r="I189" s="820"/>
      <c r="J189" s="820"/>
      <c r="K189" s="810"/>
      <c r="L189" s="810"/>
      <c r="M189" s="810"/>
      <c r="N189" s="810"/>
      <c r="O189" s="810"/>
      <c r="P189" s="810"/>
      <c r="Q189" s="810"/>
      <c r="R189" s="810"/>
      <c r="S189" s="810"/>
      <c r="T189" s="810"/>
      <c r="U189" s="810"/>
      <c r="V189" s="810"/>
      <c r="W189" s="810"/>
      <c r="X189" s="810"/>
      <c r="Y189" s="810"/>
      <c r="Z189" s="810"/>
      <c r="AA189" s="810"/>
      <c r="AB189" s="810"/>
      <c r="AC189" s="810"/>
      <c r="AD189" s="810"/>
      <c r="AE189" s="810"/>
      <c r="AF189" s="810"/>
      <c r="AG189" s="810"/>
      <c r="AH189" s="810"/>
      <c r="AI189" s="810"/>
      <c r="AJ189" s="810"/>
      <c r="AK189" s="810"/>
      <c r="AL189" s="810"/>
      <c r="AM189" s="810"/>
      <c r="AN189" s="810"/>
      <c r="AO189" s="810"/>
      <c r="AP189" s="810"/>
      <c r="AQ189" s="810"/>
      <c r="AR189" s="810"/>
      <c r="AS189" s="810"/>
      <c r="AT189" s="810"/>
      <c r="AU189" s="810"/>
      <c r="AV189" s="810"/>
      <c r="AW189" s="810"/>
      <c r="AX189" s="810"/>
      <c r="AY189" s="810"/>
      <c r="AZ189" s="810"/>
      <c r="BA189" s="810"/>
      <c r="BB189" s="810"/>
      <c r="BC189" s="810"/>
      <c r="BD189" s="810"/>
      <c r="BE189" s="810"/>
      <c r="BF189" s="810"/>
      <c r="BG189" s="810"/>
      <c r="BH189" s="810"/>
      <c r="BI189" s="810"/>
      <c r="BJ189" s="810"/>
      <c r="BK189" s="810"/>
      <c r="BL189" s="810"/>
      <c r="BM189" s="810"/>
      <c r="BN189" s="810"/>
      <c r="BO189" s="810"/>
      <c r="BP189" s="810"/>
      <c r="BQ189" s="810"/>
      <c r="BR189" s="810"/>
      <c r="BS189" s="810"/>
      <c r="BT189" s="810"/>
      <c r="BU189" s="810"/>
      <c r="BV189" s="810"/>
      <c r="BW189" s="810"/>
      <c r="BX189" s="810"/>
      <c r="BY189" s="810"/>
      <c r="BZ189" s="810"/>
      <c r="CA189" s="810"/>
      <c r="CB189" s="810"/>
      <c r="CC189" s="810"/>
      <c r="CD189" s="810"/>
      <c r="CE189" s="810"/>
    </row>
    <row r="190" spans="1:84" ht="7.5" customHeight="1" thickBot="1">
      <c r="A190" s="817"/>
      <c r="B190" s="818"/>
      <c r="C190" s="819"/>
      <c r="D190" s="817"/>
      <c r="E190" s="818"/>
      <c r="F190" s="819"/>
      <c r="G190" s="469"/>
      <c r="H190" s="820"/>
      <c r="I190" s="820"/>
      <c r="J190" s="820"/>
      <c r="K190" s="810"/>
      <c r="L190" s="810"/>
      <c r="M190" s="810"/>
      <c r="N190" s="810"/>
      <c r="O190" s="810"/>
      <c r="P190" s="810"/>
      <c r="Q190" s="810"/>
      <c r="R190" s="810"/>
      <c r="S190" s="810"/>
      <c r="T190" s="810"/>
      <c r="U190" s="810"/>
      <c r="V190" s="810"/>
      <c r="W190" s="810"/>
      <c r="X190" s="810"/>
      <c r="Y190" s="810"/>
      <c r="Z190" s="810"/>
      <c r="AA190" s="810"/>
      <c r="AB190" s="810"/>
      <c r="AC190" s="810"/>
      <c r="AD190" s="810"/>
      <c r="AE190" s="810"/>
      <c r="AF190" s="810"/>
      <c r="AG190" s="810"/>
      <c r="AH190" s="810"/>
      <c r="AI190" s="810"/>
      <c r="AJ190" s="810"/>
      <c r="AK190" s="810"/>
      <c r="AL190" s="810"/>
      <c r="AM190" s="810"/>
      <c r="AN190" s="810"/>
      <c r="AO190" s="810"/>
      <c r="AP190" s="810"/>
      <c r="AQ190" s="810"/>
      <c r="AR190" s="810"/>
      <c r="AS190" s="810"/>
      <c r="AT190" s="810"/>
      <c r="AU190" s="810"/>
      <c r="AV190" s="810"/>
      <c r="AW190" s="810"/>
      <c r="AX190" s="810"/>
      <c r="AY190" s="810"/>
      <c r="AZ190" s="810"/>
      <c r="BA190" s="810"/>
      <c r="BB190" s="810"/>
      <c r="BC190" s="810"/>
      <c r="BD190" s="810"/>
      <c r="BE190" s="810"/>
      <c r="BF190" s="810"/>
      <c r="BG190" s="810"/>
      <c r="BH190" s="810"/>
      <c r="BI190" s="810"/>
      <c r="BJ190" s="810"/>
      <c r="BK190" s="810"/>
      <c r="BL190" s="810"/>
      <c r="BM190" s="810"/>
      <c r="BN190" s="810"/>
      <c r="BO190" s="810"/>
      <c r="BP190" s="810"/>
      <c r="BQ190" s="810"/>
      <c r="BR190" s="810"/>
      <c r="BS190" s="810"/>
      <c r="BT190" s="810"/>
      <c r="BU190" s="810"/>
      <c r="BV190" s="810"/>
      <c r="BW190" s="810"/>
      <c r="BX190" s="810"/>
      <c r="BY190" s="810"/>
      <c r="BZ190" s="810"/>
      <c r="CA190" s="810"/>
      <c r="CB190" s="810"/>
      <c r="CC190" s="810"/>
      <c r="CD190" s="810"/>
      <c r="CE190" s="810"/>
    </row>
    <row r="191" spans="1:84" ht="7.5" customHeight="1">
      <c r="A191" s="811"/>
      <c r="B191" s="812"/>
      <c r="C191" s="813"/>
      <c r="D191" s="811"/>
      <c r="E191" s="812"/>
      <c r="F191" s="813"/>
      <c r="G191" s="469"/>
      <c r="H191" s="820" t="s">
        <v>97</v>
      </c>
      <c r="I191" s="820"/>
      <c r="J191" s="820"/>
      <c r="K191" s="810" t="s">
        <v>915</v>
      </c>
      <c r="L191" s="810"/>
      <c r="M191" s="810"/>
      <c r="N191" s="810"/>
      <c r="O191" s="810"/>
      <c r="P191" s="810"/>
      <c r="Q191" s="810"/>
      <c r="R191" s="810"/>
      <c r="S191" s="810"/>
      <c r="T191" s="810"/>
      <c r="U191" s="810"/>
      <c r="V191" s="810"/>
      <c r="W191" s="810"/>
      <c r="X191" s="810"/>
      <c r="Y191" s="810"/>
      <c r="Z191" s="810"/>
      <c r="AA191" s="810"/>
      <c r="AB191" s="810"/>
      <c r="AC191" s="810"/>
      <c r="AD191" s="810"/>
      <c r="AE191" s="810"/>
      <c r="AF191" s="810"/>
      <c r="AG191" s="810"/>
      <c r="AH191" s="810"/>
      <c r="AI191" s="810"/>
      <c r="AJ191" s="810"/>
      <c r="AK191" s="810"/>
      <c r="AL191" s="810"/>
      <c r="AM191" s="810"/>
      <c r="AN191" s="810"/>
      <c r="AO191" s="810"/>
      <c r="AP191" s="810"/>
      <c r="AQ191" s="810"/>
      <c r="AR191" s="810"/>
      <c r="AS191" s="810"/>
      <c r="AT191" s="810"/>
      <c r="AU191" s="810"/>
      <c r="AV191" s="810"/>
      <c r="AW191" s="810"/>
      <c r="AX191" s="810"/>
      <c r="AY191" s="810"/>
      <c r="AZ191" s="810"/>
      <c r="BA191" s="810"/>
      <c r="BB191" s="810"/>
      <c r="BC191" s="810"/>
      <c r="BD191" s="810"/>
      <c r="BE191" s="810"/>
      <c r="BF191" s="810"/>
      <c r="BG191" s="810"/>
      <c r="BH191" s="810"/>
      <c r="BI191" s="810"/>
      <c r="BJ191" s="810"/>
      <c r="BK191" s="810"/>
      <c r="BL191" s="810"/>
      <c r="BM191" s="810"/>
      <c r="BN191" s="810"/>
      <c r="BO191" s="810"/>
      <c r="BP191" s="810"/>
      <c r="BQ191" s="810"/>
      <c r="BR191" s="810"/>
      <c r="BS191" s="810"/>
      <c r="BT191" s="810"/>
      <c r="BU191" s="810"/>
      <c r="BV191" s="810"/>
      <c r="BW191" s="810"/>
      <c r="BX191" s="810"/>
      <c r="BY191" s="810"/>
      <c r="BZ191" s="810"/>
      <c r="CA191" s="810"/>
      <c r="CB191" s="810"/>
      <c r="CC191" s="810"/>
      <c r="CD191" s="810"/>
      <c r="CE191" s="810"/>
    </row>
    <row r="192" spans="1:84" ht="7.5" customHeight="1">
      <c r="A192" s="814"/>
      <c r="B192" s="815"/>
      <c r="C192" s="816"/>
      <c r="D192" s="814"/>
      <c r="E192" s="815"/>
      <c r="F192" s="816"/>
      <c r="G192" s="469"/>
      <c r="H192" s="820"/>
      <c r="I192" s="820"/>
      <c r="J192" s="820"/>
      <c r="K192" s="810"/>
      <c r="L192" s="810"/>
      <c r="M192" s="810"/>
      <c r="N192" s="810"/>
      <c r="O192" s="810"/>
      <c r="P192" s="810"/>
      <c r="Q192" s="810"/>
      <c r="R192" s="810"/>
      <c r="S192" s="810"/>
      <c r="T192" s="810"/>
      <c r="U192" s="810"/>
      <c r="V192" s="810"/>
      <c r="W192" s="810"/>
      <c r="X192" s="810"/>
      <c r="Y192" s="810"/>
      <c r="Z192" s="810"/>
      <c r="AA192" s="810"/>
      <c r="AB192" s="810"/>
      <c r="AC192" s="810"/>
      <c r="AD192" s="810"/>
      <c r="AE192" s="810"/>
      <c r="AF192" s="810"/>
      <c r="AG192" s="810"/>
      <c r="AH192" s="810"/>
      <c r="AI192" s="810"/>
      <c r="AJ192" s="810"/>
      <c r="AK192" s="810"/>
      <c r="AL192" s="810"/>
      <c r="AM192" s="810"/>
      <c r="AN192" s="810"/>
      <c r="AO192" s="810"/>
      <c r="AP192" s="810"/>
      <c r="AQ192" s="810"/>
      <c r="AR192" s="810"/>
      <c r="AS192" s="810"/>
      <c r="AT192" s="810"/>
      <c r="AU192" s="810"/>
      <c r="AV192" s="810"/>
      <c r="AW192" s="810"/>
      <c r="AX192" s="810"/>
      <c r="AY192" s="810"/>
      <c r="AZ192" s="810"/>
      <c r="BA192" s="810"/>
      <c r="BB192" s="810"/>
      <c r="BC192" s="810"/>
      <c r="BD192" s="810"/>
      <c r="BE192" s="810"/>
      <c r="BF192" s="810"/>
      <c r="BG192" s="810"/>
      <c r="BH192" s="810"/>
      <c r="BI192" s="810"/>
      <c r="BJ192" s="810"/>
      <c r="BK192" s="810"/>
      <c r="BL192" s="810"/>
      <c r="BM192" s="810"/>
      <c r="BN192" s="810"/>
      <c r="BO192" s="810"/>
      <c r="BP192" s="810"/>
      <c r="BQ192" s="810"/>
      <c r="BR192" s="810"/>
      <c r="BS192" s="810"/>
      <c r="BT192" s="810"/>
      <c r="BU192" s="810"/>
      <c r="BV192" s="810"/>
      <c r="BW192" s="810"/>
      <c r="BX192" s="810"/>
      <c r="BY192" s="810"/>
      <c r="BZ192" s="810"/>
      <c r="CA192" s="810"/>
      <c r="CB192" s="810"/>
      <c r="CC192" s="810"/>
      <c r="CD192" s="810"/>
      <c r="CE192" s="810"/>
    </row>
    <row r="193" spans="1:83" ht="7.5" customHeight="1" thickBot="1">
      <c r="A193" s="817"/>
      <c r="B193" s="818"/>
      <c r="C193" s="819"/>
      <c r="D193" s="817"/>
      <c r="E193" s="818"/>
      <c r="F193" s="819"/>
      <c r="G193" s="469"/>
      <c r="H193" s="820"/>
      <c r="I193" s="820"/>
      <c r="J193" s="820"/>
      <c r="K193" s="810"/>
      <c r="L193" s="810"/>
      <c r="M193" s="810"/>
      <c r="N193" s="810"/>
      <c r="O193" s="810"/>
      <c r="P193" s="810"/>
      <c r="Q193" s="810"/>
      <c r="R193" s="810"/>
      <c r="S193" s="810"/>
      <c r="T193" s="810"/>
      <c r="U193" s="810"/>
      <c r="V193" s="810"/>
      <c r="W193" s="810"/>
      <c r="X193" s="810"/>
      <c r="Y193" s="810"/>
      <c r="Z193" s="810"/>
      <c r="AA193" s="810"/>
      <c r="AB193" s="810"/>
      <c r="AC193" s="810"/>
      <c r="AD193" s="810"/>
      <c r="AE193" s="810"/>
      <c r="AF193" s="810"/>
      <c r="AG193" s="810"/>
      <c r="AH193" s="810"/>
      <c r="AI193" s="810"/>
      <c r="AJ193" s="810"/>
      <c r="AK193" s="810"/>
      <c r="AL193" s="810"/>
      <c r="AM193" s="810"/>
      <c r="AN193" s="810"/>
      <c r="AO193" s="810"/>
      <c r="AP193" s="810"/>
      <c r="AQ193" s="810"/>
      <c r="AR193" s="810"/>
      <c r="AS193" s="810"/>
      <c r="AT193" s="810"/>
      <c r="AU193" s="810"/>
      <c r="AV193" s="810"/>
      <c r="AW193" s="810"/>
      <c r="AX193" s="810"/>
      <c r="AY193" s="810"/>
      <c r="AZ193" s="810"/>
      <c r="BA193" s="810"/>
      <c r="BB193" s="810"/>
      <c r="BC193" s="810"/>
      <c r="BD193" s="810"/>
      <c r="BE193" s="810"/>
      <c r="BF193" s="810"/>
      <c r="BG193" s="810"/>
      <c r="BH193" s="810"/>
      <c r="BI193" s="810"/>
      <c r="BJ193" s="810"/>
      <c r="BK193" s="810"/>
      <c r="BL193" s="810"/>
      <c r="BM193" s="810"/>
      <c r="BN193" s="810"/>
      <c r="BO193" s="810"/>
      <c r="BP193" s="810"/>
      <c r="BQ193" s="810"/>
      <c r="BR193" s="810"/>
      <c r="BS193" s="810"/>
      <c r="BT193" s="810"/>
      <c r="BU193" s="810"/>
      <c r="BV193" s="810"/>
      <c r="BW193" s="810"/>
      <c r="BX193" s="810"/>
      <c r="BY193" s="810"/>
      <c r="BZ193" s="810"/>
      <c r="CA193" s="810"/>
      <c r="CB193" s="810"/>
      <c r="CC193" s="810"/>
      <c r="CD193" s="810"/>
      <c r="CE193" s="810"/>
    </row>
    <row r="194" spans="1:83" ht="7.5" customHeight="1">
      <c r="A194" s="811"/>
      <c r="B194" s="812"/>
      <c r="C194" s="813"/>
      <c r="D194" s="811"/>
      <c r="E194" s="812"/>
      <c r="F194" s="813"/>
      <c r="G194" s="469"/>
      <c r="H194" s="820" t="s">
        <v>98</v>
      </c>
      <c r="I194" s="820"/>
      <c r="J194" s="820"/>
      <c r="K194" s="810" t="s">
        <v>1058</v>
      </c>
      <c r="L194" s="810"/>
      <c r="M194" s="810"/>
      <c r="N194" s="810"/>
      <c r="O194" s="810"/>
      <c r="P194" s="810"/>
      <c r="Q194" s="810"/>
      <c r="R194" s="810"/>
      <c r="S194" s="810"/>
      <c r="T194" s="810"/>
      <c r="U194" s="810"/>
      <c r="V194" s="810"/>
      <c r="W194" s="810"/>
      <c r="X194" s="810"/>
      <c r="Y194" s="810"/>
      <c r="Z194" s="810"/>
      <c r="AA194" s="810"/>
      <c r="AB194" s="810"/>
      <c r="AC194" s="810"/>
      <c r="AD194" s="810"/>
      <c r="AE194" s="810"/>
      <c r="AF194" s="810"/>
      <c r="AG194" s="810"/>
      <c r="AH194" s="810"/>
      <c r="AI194" s="810"/>
      <c r="AJ194" s="810"/>
      <c r="AK194" s="810"/>
      <c r="AL194" s="810"/>
      <c r="AM194" s="810"/>
      <c r="AN194" s="810"/>
      <c r="AO194" s="810"/>
      <c r="AP194" s="810"/>
      <c r="AQ194" s="810"/>
      <c r="AR194" s="810"/>
      <c r="AS194" s="810"/>
      <c r="AT194" s="810"/>
      <c r="AU194" s="810"/>
      <c r="AV194" s="810"/>
      <c r="AW194" s="810"/>
      <c r="AX194" s="810"/>
      <c r="AY194" s="810"/>
      <c r="AZ194" s="810"/>
      <c r="BA194" s="810"/>
      <c r="BB194" s="810"/>
      <c r="BC194" s="810"/>
      <c r="BD194" s="810"/>
      <c r="BE194" s="810"/>
      <c r="BF194" s="810"/>
      <c r="BG194" s="810"/>
      <c r="BH194" s="810"/>
      <c r="BI194" s="810"/>
      <c r="BJ194" s="810"/>
      <c r="BK194" s="810"/>
      <c r="BL194" s="810"/>
      <c r="BM194" s="810"/>
      <c r="BN194" s="810"/>
      <c r="BO194" s="810"/>
      <c r="BP194" s="810"/>
      <c r="BQ194" s="810"/>
      <c r="BR194" s="810"/>
      <c r="BS194" s="810"/>
      <c r="BT194" s="810"/>
      <c r="BU194" s="810"/>
      <c r="BV194" s="810"/>
      <c r="BW194" s="810"/>
      <c r="BX194" s="810"/>
      <c r="BY194" s="810"/>
      <c r="BZ194" s="810"/>
      <c r="CA194" s="810"/>
      <c r="CB194" s="810"/>
      <c r="CC194" s="810"/>
      <c r="CD194" s="810"/>
      <c r="CE194" s="810"/>
    </row>
    <row r="195" spans="1:83" ht="7.5" customHeight="1">
      <c r="A195" s="814"/>
      <c r="B195" s="815"/>
      <c r="C195" s="816"/>
      <c r="D195" s="814"/>
      <c r="E195" s="815"/>
      <c r="F195" s="816"/>
      <c r="G195" s="469"/>
      <c r="H195" s="820"/>
      <c r="I195" s="820"/>
      <c r="J195" s="820"/>
      <c r="K195" s="810"/>
      <c r="L195" s="810"/>
      <c r="M195" s="810"/>
      <c r="N195" s="810"/>
      <c r="O195" s="810"/>
      <c r="P195" s="810"/>
      <c r="Q195" s="810"/>
      <c r="R195" s="810"/>
      <c r="S195" s="810"/>
      <c r="T195" s="810"/>
      <c r="U195" s="810"/>
      <c r="V195" s="810"/>
      <c r="W195" s="810"/>
      <c r="X195" s="810"/>
      <c r="Y195" s="810"/>
      <c r="Z195" s="810"/>
      <c r="AA195" s="810"/>
      <c r="AB195" s="810"/>
      <c r="AC195" s="810"/>
      <c r="AD195" s="810"/>
      <c r="AE195" s="810"/>
      <c r="AF195" s="810"/>
      <c r="AG195" s="810"/>
      <c r="AH195" s="810"/>
      <c r="AI195" s="810"/>
      <c r="AJ195" s="810"/>
      <c r="AK195" s="810"/>
      <c r="AL195" s="810"/>
      <c r="AM195" s="810"/>
      <c r="AN195" s="810"/>
      <c r="AO195" s="810"/>
      <c r="AP195" s="810"/>
      <c r="AQ195" s="810"/>
      <c r="AR195" s="810"/>
      <c r="AS195" s="810"/>
      <c r="AT195" s="810"/>
      <c r="AU195" s="810"/>
      <c r="AV195" s="810"/>
      <c r="AW195" s="810"/>
      <c r="AX195" s="810"/>
      <c r="AY195" s="810"/>
      <c r="AZ195" s="810"/>
      <c r="BA195" s="810"/>
      <c r="BB195" s="810"/>
      <c r="BC195" s="810"/>
      <c r="BD195" s="810"/>
      <c r="BE195" s="810"/>
      <c r="BF195" s="810"/>
      <c r="BG195" s="810"/>
      <c r="BH195" s="810"/>
      <c r="BI195" s="810"/>
      <c r="BJ195" s="810"/>
      <c r="BK195" s="810"/>
      <c r="BL195" s="810"/>
      <c r="BM195" s="810"/>
      <c r="BN195" s="810"/>
      <c r="BO195" s="810"/>
      <c r="BP195" s="810"/>
      <c r="BQ195" s="810"/>
      <c r="BR195" s="810"/>
      <c r="BS195" s="810"/>
      <c r="BT195" s="810"/>
      <c r="BU195" s="810"/>
      <c r="BV195" s="810"/>
      <c r="BW195" s="810"/>
      <c r="BX195" s="810"/>
      <c r="BY195" s="810"/>
      <c r="BZ195" s="810"/>
      <c r="CA195" s="810"/>
      <c r="CB195" s="810"/>
      <c r="CC195" s="810"/>
      <c r="CD195" s="810"/>
      <c r="CE195" s="810"/>
    </row>
    <row r="196" spans="1:83" ht="7.5" customHeight="1" thickBot="1">
      <c r="A196" s="817"/>
      <c r="B196" s="818"/>
      <c r="C196" s="819"/>
      <c r="D196" s="817"/>
      <c r="E196" s="818"/>
      <c r="F196" s="819"/>
      <c r="G196" s="469"/>
      <c r="H196" s="820"/>
      <c r="I196" s="820"/>
      <c r="J196" s="820"/>
      <c r="K196" s="810"/>
      <c r="L196" s="810"/>
      <c r="M196" s="810"/>
      <c r="N196" s="810"/>
      <c r="O196" s="810"/>
      <c r="P196" s="810"/>
      <c r="Q196" s="810"/>
      <c r="R196" s="810"/>
      <c r="S196" s="810"/>
      <c r="T196" s="810"/>
      <c r="U196" s="810"/>
      <c r="V196" s="810"/>
      <c r="W196" s="810"/>
      <c r="X196" s="810"/>
      <c r="Y196" s="810"/>
      <c r="Z196" s="810"/>
      <c r="AA196" s="810"/>
      <c r="AB196" s="810"/>
      <c r="AC196" s="810"/>
      <c r="AD196" s="810"/>
      <c r="AE196" s="810"/>
      <c r="AF196" s="810"/>
      <c r="AG196" s="810"/>
      <c r="AH196" s="810"/>
      <c r="AI196" s="810"/>
      <c r="AJ196" s="810"/>
      <c r="AK196" s="810"/>
      <c r="AL196" s="810"/>
      <c r="AM196" s="810"/>
      <c r="AN196" s="810"/>
      <c r="AO196" s="810"/>
      <c r="AP196" s="810"/>
      <c r="AQ196" s="810"/>
      <c r="AR196" s="810"/>
      <c r="AS196" s="810"/>
      <c r="AT196" s="810"/>
      <c r="AU196" s="810"/>
      <c r="AV196" s="810"/>
      <c r="AW196" s="810"/>
      <c r="AX196" s="810"/>
      <c r="AY196" s="810"/>
      <c r="AZ196" s="810"/>
      <c r="BA196" s="810"/>
      <c r="BB196" s="810"/>
      <c r="BC196" s="810"/>
      <c r="BD196" s="810"/>
      <c r="BE196" s="810"/>
      <c r="BF196" s="810"/>
      <c r="BG196" s="810"/>
      <c r="BH196" s="810"/>
      <c r="BI196" s="810"/>
      <c r="BJ196" s="810"/>
      <c r="BK196" s="810"/>
      <c r="BL196" s="810"/>
      <c r="BM196" s="810"/>
      <c r="BN196" s="810"/>
      <c r="BO196" s="810"/>
      <c r="BP196" s="810"/>
      <c r="BQ196" s="810"/>
      <c r="BR196" s="810"/>
      <c r="BS196" s="810"/>
      <c r="BT196" s="810"/>
      <c r="BU196" s="810"/>
      <c r="BV196" s="810"/>
      <c r="BW196" s="810"/>
      <c r="BX196" s="810"/>
      <c r="BY196" s="810"/>
      <c r="BZ196" s="810"/>
      <c r="CA196" s="810"/>
      <c r="CB196" s="810"/>
      <c r="CC196" s="810"/>
      <c r="CD196" s="810"/>
      <c r="CE196" s="810"/>
    </row>
    <row r="197" spans="1:83" ht="7.5" customHeight="1">
      <c r="A197" s="811"/>
      <c r="B197" s="812"/>
      <c r="C197" s="813"/>
      <c r="D197" s="811"/>
      <c r="E197" s="812"/>
      <c r="F197" s="813"/>
      <c r="G197" s="469"/>
      <c r="H197" s="820" t="s">
        <v>100</v>
      </c>
      <c r="I197" s="820"/>
      <c r="J197" s="820"/>
      <c r="K197" s="810" t="s">
        <v>1059</v>
      </c>
      <c r="L197" s="810"/>
      <c r="M197" s="810"/>
      <c r="N197" s="810"/>
      <c r="O197" s="810"/>
      <c r="P197" s="810"/>
      <c r="Q197" s="810"/>
      <c r="R197" s="810"/>
      <c r="S197" s="810"/>
      <c r="T197" s="810"/>
      <c r="U197" s="810"/>
      <c r="V197" s="810"/>
      <c r="W197" s="810"/>
      <c r="X197" s="810"/>
      <c r="Y197" s="810"/>
      <c r="Z197" s="810"/>
      <c r="AA197" s="810"/>
      <c r="AB197" s="810"/>
      <c r="AC197" s="810"/>
      <c r="AD197" s="810"/>
      <c r="AE197" s="810"/>
      <c r="AF197" s="810"/>
      <c r="AG197" s="810"/>
      <c r="AH197" s="810"/>
      <c r="AI197" s="810"/>
      <c r="AJ197" s="810"/>
      <c r="AK197" s="810"/>
      <c r="AL197" s="810"/>
      <c r="AM197" s="810"/>
      <c r="AN197" s="810"/>
      <c r="AO197" s="810"/>
      <c r="AP197" s="810"/>
      <c r="AQ197" s="810"/>
      <c r="AR197" s="810"/>
      <c r="AS197" s="810"/>
      <c r="AT197" s="810"/>
      <c r="AU197" s="810"/>
      <c r="AV197" s="810"/>
      <c r="AW197" s="810"/>
      <c r="AX197" s="810"/>
      <c r="AY197" s="810"/>
      <c r="AZ197" s="810"/>
      <c r="BA197" s="810"/>
      <c r="BB197" s="810"/>
      <c r="BC197" s="810"/>
      <c r="BD197" s="810"/>
      <c r="BE197" s="810"/>
      <c r="BF197" s="810"/>
      <c r="BG197" s="810"/>
      <c r="BH197" s="810"/>
      <c r="BI197" s="810"/>
      <c r="BJ197" s="810"/>
      <c r="BK197" s="810"/>
      <c r="BL197" s="810"/>
      <c r="BM197" s="810"/>
      <c r="BN197" s="810"/>
      <c r="BO197" s="810"/>
      <c r="BP197" s="810"/>
      <c r="BQ197" s="810"/>
      <c r="BR197" s="810"/>
      <c r="BS197" s="810"/>
      <c r="BT197" s="810"/>
      <c r="BU197" s="810"/>
      <c r="BV197" s="810"/>
      <c r="BW197" s="810"/>
      <c r="BX197" s="810"/>
      <c r="BY197" s="810"/>
      <c r="BZ197" s="810"/>
      <c r="CA197" s="810"/>
      <c r="CB197" s="810"/>
      <c r="CC197" s="810"/>
      <c r="CD197" s="810"/>
      <c r="CE197" s="810"/>
    </row>
    <row r="198" spans="1:83" ht="7.5" customHeight="1">
      <c r="A198" s="814"/>
      <c r="B198" s="815"/>
      <c r="C198" s="816"/>
      <c r="D198" s="814"/>
      <c r="E198" s="815"/>
      <c r="F198" s="816"/>
      <c r="G198" s="469"/>
      <c r="H198" s="820"/>
      <c r="I198" s="820"/>
      <c r="J198" s="820"/>
      <c r="K198" s="810"/>
      <c r="L198" s="810"/>
      <c r="M198" s="810"/>
      <c r="N198" s="810"/>
      <c r="O198" s="810"/>
      <c r="P198" s="810"/>
      <c r="Q198" s="810"/>
      <c r="R198" s="810"/>
      <c r="S198" s="810"/>
      <c r="T198" s="810"/>
      <c r="U198" s="810"/>
      <c r="V198" s="810"/>
      <c r="W198" s="810"/>
      <c r="X198" s="810"/>
      <c r="Y198" s="810"/>
      <c r="Z198" s="810"/>
      <c r="AA198" s="810"/>
      <c r="AB198" s="810"/>
      <c r="AC198" s="810"/>
      <c r="AD198" s="810"/>
      <c r="AE198" s="810"/>
      <c r="AF198" s="810"/>
      <c r="AG198" s="810"/>
      <c r="AH198" s="810"/>
      <c r="AI198" s="810"/>
      <c r="AJ198" s="810"/>
      <c r="AK198" s="810"/>
      <c r="AL198" s="810"/>
      <c r="AM198" s="810"/>
      <c r="AN198" s="810"/>
      <c r="AO198" s="810"/>
      <c r="AP198" s="810"/>
      <c r="AQ198" s="810"/>
      <c r="AR198" s="810"/>
      <c r="AS198" s="810"/>
      <c r="AT198" s="810"/>
      <c r="AU198" s="810"/>
      <c r="AV198" s="810"/>
      <c r="AW198" s="810"/>
      <c r="AX198" s="810"/>
      <c r="AY198" s="810"/>
      <c r="AZ198" s="810"/>
      <c r="BA198" s="810"/>
      <c r="BB198" s="810"/>
      <c r="BC198" s="810"/>
      <c r="BD198" s="810"/>
      <c r="BE198" s="810"/>
      <c r="BF198" s="810"/>
      <c r="BG198" s="810"/>
      <c r="BH198" s="810"/>
      <c r="BI198" s="810"/>
      <c r="BJ198" s="810"/>
      <c r="BK198" s="810"/>
      <c r="BL198" s="810"/>
      <c r="BM198" s="810"/>
      <c r="BN198" s="810"/>
      <c r="BO198" s="810"/>
      <c r="BP198" s="810"/>
      <c r="BQ198" s="810"/>
      <c r="BR198" s="810"/>
      <c r="BS198" s="810"/>
      <c r="BT198" s="810"/>
      <c r="BU198" s="810"/>
      <c r="BV198" s="810"/>
      <c r="BW198" s="810"/>
      <c r="BX198" s="810"/>
      <c r="BY198" s="810"/>
      <c r="BZ198" s="810"/>
      <c r="CA198" s="810"/>
      <c r="CB198" s="810"/>
      <c r="CC198" s="810"/>
      <c r="CD198" s="810"/>
      <c r="CE198" s="810"/>
    </row>
    <row r="199" spans="1:83" ht="7.5" customHeight="1" thickBot="1">
      <c r="A199" s="817"/>
      <c r="B199" s="818"/>
      <c r="C199" s="819"/>
      <c r="D199" s="817"/>
      <c r="E199" s="818"/>
      <c r="F199" s="819"/>
      <c r="G199" s="469"/>
      <c r="H199" s="820"/>
      <c r="I199" s="820"/>
      <c r="J199" s="820"/>
      <c r="K199" s="810"/>
      <c r="L199" s="810"/>
      <c r="M199" s="810"/>
      <c r="N199" s="810"/>
      <c r="O199" s="810"/>
      <c r="P199" s="810"/>
      <c r="Q199" s="810"/>
      <c r="R199" s="810"/>
      <c r="S199" s="810"/>
      <c r="T199" s="810"/>
      <c r="U199" s="810"/>
      <c r="V199" s="810"/>
      <c r="W199" s="810"/>
      <c r="X199" s="810"/>
      <c r="Y199" s="810"/>
      <c r="Z199" s="810"/>
      <c r="AA199" s="810"/>
      <c r="AB199" s="810"/>
      <c r="AC199" s="810"/>
      <c r="AD199" s="810"/>
      <c r="AE199" s="810"/>
      <c r="AF199" s="810"/>
      <c r="AG199" s="810"/>
      <c r="AH199" s="810"/>
      <c r="AI199" s="810"/>
      <c r="AJ199" s="810"/>
      <c r="AK199" s="810"/>
      <c r="AL199" s="810"/>
      <c r="AM199" s="810"/>
      <c r="AN199" s="810"/>
      <c r="AO199" s="810"/>
      <c r="AP199" s="810"/>
      <c r="AQ199" s="810"/>
      <c r="AR199" s="810"/>
      <c r="AS199" s="810"/>
      <c r="AT199" s="810"/>
      <c r="AU199" s="810"/>
      <c r="AV199" s="810"/>
      <c r="AW199" s="810"/>
      <c r="AX199" s="810"/>
      <c r="AY199" s="810"/>
      <c r="AZ199" s="810"/>
      <c r="BA199" s="810"/>
      <c r="BB199" s="810"/>
      <c r="BC199" s="810"/>
      <c r="BD199" s="810"/>
      <c r="BE199" s="810"/>
      <c r="BF199" s="810"/>
      <c r="BG199" s="810"/>
      <c r="BH199" s="810"/>
      <c r="BI199" s="810"/>
      <c r="BJ199" s="810"/>
      <c r="BK199" s="810"/>
      <c r="BL199" s="810"/>
      <c r="BM199" s="810"/>
      <c r="BN199" s="810"/>
      <c r="BO199" s="810"/>
      <c r="BP199" s="810"/>
      <c r="BQ199" s="810"/>
      <c r="BR199" s="810"/>
      <c r="BS199" s="810"/>
      <c r="BT199" s="810"/>
      <c r="BU199" s="810"/>
      <c r="BV199" s="810"/>
      <c r="BW199" s="810"/>
      <c r="BX199" s="810"/>
      <c r="BY199" s="810"/>
      <c r="BZ199" s="810"/>
      <c r="CA199" s="810"/>
      <c r="CB199" s="810"/>
      <c r="CC199" s="810"/>
      <c r="CD199" s="810"/>
      <c r="CE199" s="810"/>
    </row>
    <row r="200" spans="1:83" ht="7.5" customHeight="1">
      <c r="A200" s="811"/>
      <c r="B200" s="812"/>
      <c r="C200" s="813"/>
      <c r="D200" s="811"/>
      <c r="E200" s="812"/>
      <c r="F200" s="813"/>
      <c r="G200" s="469"/>
      <c r="H200" s="820" t="s">
        <v>882</v>
      </c>
      <c r="I200" s="820"/>
      <c r="J200" s="820"/>
      <c r="K200" s="810" t="s">
        <v>1060</v>
      </c>
      <c r="L200" s="810"/>
      <c r="M200" s="810"/>
      <c r="N200" s="810"/>
      <c r="O200" s="810"/>
      <c r="P200" s="810"/>
      <c r="Q200" s="810"/>
      <c r="R200" s="810"/>
      <c r="S200" s="810"/>
      <c r="T200" s="810"/>
      <c r="U200" s="810"/>
      <c r="V200" s="810"/>
      <c r="W200" s="810"/>
      <c r="X200" s="810"/>
      <c r="Y200" s="810"/>
      <c r="Z200" s="810"/>
      <c r="AA200" s="810"/>
      <c r="AB200" s="810"/>
      <c r="AC200" s="810"/>
      <c r="AD200" s="810"/>
      <c r="AE200" s="810"/>
      <c r="AF200" s="810"/>
      <c r="AG200" s="810"/>
      <c r="AH200" s="810"/>
      <c r="AI200" s="810"/>
      <c r="AJ200" s="810"/>
      <c r="AK200" s="810"/>
      <c r="AL200" s="810"/>
      <c r="AM200" s="810"/>
      <c r="AN200" s="810"/>
      <c r="AO200" s="810"/>
      <c r="AP200" s="810"/>
      <c r="AQ200" s="810"/>
      <c r="AR200" s="810"/>
      <c r="AS200" s="810"/>
      <c r="AT200" s="810"/>
      <c r="AU200" s="810"/>
      <c r="AV200" s="810"/>
      <c r="AW200" s="810"/>
      <c r="AX200" s="810"/>
      <c r="AY200" s="810"/>
      <c r="AZ200" s="810"/>
      <c r="BA200" s="810"/>
      <c r="BB200" s="810"/>
      <c r="BC200" s="810"/>
      <c r="BD200" s="810"/>
      <c r="BE200" s="810"/>
      <c r="BF200" s="810"/>
      <c r="BG200" s="810"/>
      <c r="BH200" s="810"/>
      <c r="BI200" s="810"/>
      <c r="BJ200" s="810"/>
      <c r="BK200" s="810"/>
      <c r="BL200" s="810"/>
      <c r="BM200" s="810"/>
      <c r="BN200" s="810"/>
      <c r="BO200" s="810"/>
      <c r="BP200" s="810"/>
      <c r="BQ200" s="810"/>
      <c r="BR200" s="810"/>
      <c r="BS200" s="810"/>
      <c r="BT200" s="810"/>
      <c r="BU200" s="810"/>
      <c r="BV200" s="810"/>
      <c r="BW200" s="810"/>
      <c r="BX200" s="810"/>
      <c r="BY200" s="810"/>
      <c r="BZ200" s="810"/>
      <c r="CA200" s="810"/>
      <c r="CB200" s="810"/>
      <c r="CC200" s="810"/>
      <c r="CD200" s="810"/>
      <c r="CE200" s="810"/>
    </row>
    <row r="201" spans="1:83" ht="7.5" customHeight="1">
      <c r="A201" s="814"/>
      <c r="B201" s="815"/>
      <c r="C201" s="816"/>
      <c r="D201" s="814"/>
      <c r="E201" s="815"/>
      <c r="F201" s="816"/>
      <c r="G201" s="469"/>
      <c r="H201" s="820"/>
      <c r="I201" s="820"/>
      <c r="J201" s="820"/>
      <c r="K201" s="810"/>
      <c r="L201" s="810"/>
      <c r="M201" s="810"/>
      <c r="N201" s="810"/>
      <c r="O201" s="810"/>
      <c r="P201" s="810"/>
      <c r="Q201" s="810"/>
      <c r="R201" s="810"/>
      <c r="S201" s="810"/>
      <c r="T201" s="810"/>
      <c r="U201" s="810"/>
      <c r="V201" s="810"/>
      <c r="W201" s="810"/>
      <c r="X201" s="810"/>
      <c r="Y201" s="810"/>
      <c r="Z201" s="810"/>
      <c r="AA201" s="810"/>
      <c r="AB201" s="810"/>
      <c r="AC201" s="810"/>
      <c r="AD201" s="810"/>
      <c r="AE201" s="810"/>
      <c r="AF201" s="810"/>
      <c r="AG201" s="810"/>
      <c r="AH201" s="810"/>
      <c r="AI201" s="810"/>
      <c r="AJ201" s="810"/>
      <c r="AK201" s="810"/>
      <c r="AL201" s="810"/>
      <c r="AM201" s="810"/>
      <c r="AN201" s="810"/>
      <c r="AO201" s="810"/>
      <c r="AP201" s="810"/>
      <c r="AQ201" s="810"/>
      <c r="AR201" s="810"/>
      <c r="AS201" s="810"/>
      <c r="AT201" s="810"/>
      <c r="AU201" s="810"/>
      <c r="AV201" s="810"/>
      <c r="AW201" s="810"/>
      <c r="AX201" s="810"/>
      <c r="AY201" s="810"/>
      <c r="AZ201" s="810"/>
      <c r="BA201" s="810"/>
      <c r="BB201" s="810"/>
      <c r="BC201" s="810"/>
      <c r="BD201" s="810"/>
      <c r="BE201" s="810"/>
      <c r="BF201" s="810"/>
      <c r="BG201" s="810"/>
      <c r="BH201" s="810"/>
      <c r="BI201" s="810"/>
      <c r="BJ201" s="810"/>
      <c r="BK201" s="810"/>
      <c r="BL201" s="810"/>
      <c r="BM201" s="810"/>
      <c r="BN201" s="810"/>
      <c r="BO201" s="810"/>
      <c r="BP201" s="810"/>
      <c r="BQ201" s="810"/>
      <c r="BR201" s="810"/>
      <c r="BS201" s="810"/>
      <c r="BT201" s="810"/>
      <c r="BU201" s="810"/>
      <c r="BV201" s="810"/>
      <c r="BW201" s="810"/>
      <c r="BX201" s="810"/>
      <c r="BY201" s="810"/>
      <c r="BZ201" s="810"/>
      <c r="CA201" s="810"/>
      <c r="CB201" s="810"/>
      <c r="CC201" s="810"/>
      <c r="CD201" s="810"/>
      <c r="CE201" s="810"/>
    </row>
    <row r="202" spans="1:83" ht="7.5" customHeight="1" thickBot="1">
      <c r="A202" s="817"/>
      <c r="B202" s="818"/>
      <c r="C202" s="819"/>
      <c r="D202" s="817"/>
      <c r="E202" s="818"/>
      <c r="F202" s="819"/>
      <c r="G202" s="469"/>
      <c r="H202" s="820"/>
      <c r="I202" s="820"/>
      <c r="J202" s="820"/>
      <c r="K202" s="810"/>
      <c r="L202" s="810"/>
      <c r="M202" s="810"/>
      <c r="N202" s="810"/>
      <c r="O202" s="810"/>
      <c r="P202" s="810"/>
      <c r="Q202" s="810"/>
      <c r="R202" s="810"/>
      <c r="S202" s="810"/>
      <c r="T202" s="810"/>
      <c r="U202" s="810"/>
      <c r="V202" s="810"/>
      <c r="W202" s="810"/>
      <c r="X202" s="810"/>
      <c r="Y202" s="810"/>
      <c r="Z202" s="810"/>
      <c r="AA202" s="810"/>
      <c r="AB202" s="810"/>
      <c r="AC202" s="810"/>
      <c r="AD202" s="810"/>
      <c r="AE202" s="810"/>
      <c r="AF202" s="810"/>
      <c r="AG202" s="810"/>
      <c r="AH202" s="810"/>
      <c r="AI202" s="810"/>
      <c r="AJ202" s="810"/>
      <c r="AK202" s="810"/>
      <c r="AL202" s="810"/>
      <c r="AM202" s="810"/>
      <c r="AN202" s="810"/>
      <c r="AO202" s="810"/>
      <c r="AP202" s="810"/>
      <c r="AQ202" s="810"/>
      <c r="AR202" s="810"/>
      <c r="AS202" s="810"/>
      <c r="AT202" s="810"/>
      <c r="AU202" s="810"/>
      <c r="AV202" s="810"/>
      <c r="AW202" s="810"/>
      <c r="AX202" s="810"/>
      <c r="AY202" s="810"/>
      <c r="AZ202" s="810"/>
      <c r="BA202" s="810"/>
      <c r="BB202" s="810"/>
      <c r="BC202" s="810"/>
      <c r="BD202" s="810"/>
      <c r="BE202" s="810"/>
      <c r="BF202" s="810"/>
      <c r="BG202" s="810"/>
      <c r="BH202" s="810"/>
      <c r="BI202" s="810"/>
      <c r="BJ202" s="810"/>
      <c r="BK202" s="810"/>
      <c r="BL202" s="810"/>
      <c r="BM202" s="810"/>
      <c r="BN202" s="810"/>
      <c r="BO202" s="810"/>
      <c r="BP202" s="810"/>
      <c r="BQ202" s="810"/>
      <c r="BR202" s="810"/>
      <c r="BS202" s="810"/>
      <c r="BT202" s="810"/>
      <c r="BU202" s="810"/>
      <c r="BV202" s="810"/>
      <c r="BW202" s="810"/>
      <c r="BX202" s="810"/>
      <c r="BY202" s="810"/>
      <c r="BZ202" s="810"/>
      <c r="CA202" s="810"/>
      <c r="CB202" s="810"/>
      <c r="CC202" s="810"/>
      <c r="CD202" s="810"/>
      <c r="CE202" s="810"/>
    </row>
    <row r="203" spans="1:83" ht="7.5" customHeight="1">
      <c r="A203" s="811"/>
      <c r="B203" s="812"/>
      <c r="C203" s="813"/>
      <c r="D203" s="811"/>
      <c r="E203" s="812"/>
      <c r="F203" s="813"/>
      <c r="G203" s="469"/>
      <c r="H203" s="820" t="s">
        <v>883</v>
      </c>
      <c r="I203" s="820"/>
      <c r="J203" s="820"/>
      <c r="K203" s="810" t="s">
        <v>1061</v>
      </c>
      <c r="L203" s="810"/>
      <c r="M203" s="810"/>
      <c r="N203" s="810"/>
      <c r="O203" s="810"/>
      <c r="P203" s="810"/>
      <c r="Q203" s="810"/>
      <c r="R203" s="810"/>
      <c r="S203" s="810"/>
      <c r="T203" s="810"/>
      <c r="U203" s="810"/>
      <c r="V203" s="810"/>
      <c r="W203" s="810"/>
      <c r="X203" s="810"/>
      <c r="Y203" s="810"/>
      <c r="Z203" s="810"/>
      <c r="AA203" s="810"/>
      <c r="AB203" s="810"/>
      <c r="AC203" s="810"/>
      <c r="AD203" s="810"/>
      <c r="AE203" s="810"/>
      <c r="AF203" s="810"/>
      <c r="AG203" s="810"/>
      <c r="AH203" s="810"/>
      <c r="AI203" s="810"/>
      <c r="AJ203" s="810"/>
      <c r="AK203" s="810"/>
      <c r="AL203" s="810"/>
      <c r="AM203" s="810"/>
      <c r="AN203" s="810"/>
      <c r="AO203" s="810"/>
      <c r="AP203" s="810"/>
      <c r="AQ203" s="810"/>
      <c r="AR203" s="810"/>
      <c r="AS203" s="810"/>
      <c r="AT203" s="810"/>
      <c r="AU203" s="810"/>
      <c r="AV203" s="810"/>
      <c r="AW203" s="810"/>
      <c r="AX203" s="810"/>
      <c r="AY203" s="810"/>
      <c r="AZ203" s="810"/>
      <c r="BA203" s="810"/>
      <c r="BB203" s="810"/>
      <c r="BC203" s="810"/>
      <c r="BD203" s="810"/>
      <c r="BE203" s="810"/>
      <c r="BF203" s="810"/>
      <c r="BG203" s="810"/>
      <c r="BH203" s="810"/>
      <c r="BI203" s="810"/>
      <c r="BJ203" s="810"/>
      <c r="BK203" s="810"/>
      <c r="BL203" s="810"/>
      <c r="BM203" s="810"/>
      <c r="BN203" s="810"/>
      <c r="BO203" s="810"/>
      <c r="BP203" s="810"/>
      <c r="BQ203" s="810"/>
      <c r="BR203" s="810"/>
      <c r="BS203" s="810"/>
      <c r="BT203" s="810"/>
      <c r="BU203" s="810"/>
      <c r="BV203" s="810"/>
      <c r="BW203" s="810"/>
      <c r="BX203" s="810"/>
      <c r="BY203" s="810"/>
      <c r="BZ203" s="810"/>
      <c r="CA203" s="810"/>
      <c r="CB203" s="810"/>
      <c r="CC203" s="810"/>
      <c r="CD203" s="810"/>
      <c r="CE203" s="810"/>
    </row>
    <row r="204" spans="1:83" ht="7.5" customHeight="1">
      <c r="A204" s="814"/>
      <c r="B204" s="815"/>
      <c r="C204" s="816"/>
      <c r="D204" s="814"/>
      <c r="E204" s="815"/>
      <c r="F204" s="816"/>
      <c r="G204" s="469"/>
      <c r="H204" s="820"/>
      <c r="I204" s="820"/>
      <c r="J204" s="820"/>
      <c r="K204" s="810"/>
      <c r="L204" s="810"/>
      <c r="M204" s="810"/>
      <c r="N204" s="810"/>
      <c r="O204" s="810"/>
      <c r="P204" s="810"/>
      <c r="Q204" s="810"/>
      <c r="R204" s="810"/>
      <c r="S204" s="810"/>
      <c r="T204" s="810"/>
      <c r="U204" s="810"/>
      <c r="V204" s="810"/>
      <c r="W204" s="810"/>
      <c r="X204" s="810"/>
      <c r="Y204" s="810"/>
      <c r="Z204" s="810"/>
      <c r="AA204" s="810"/>
      <c r="AB204" s="810"/>
      <c r="AC204" s="810"/>
      <c r="AD204" s="810"/>
      <c r="AE204" s="810"/>
      <c r="AF204" s="810"/>
      <c r="AG204" s="810"/>
      <c r="AH204" s="810"/>
      <c r="AI204" s="810"/>
      <c r="AJ204" s="810"/>
      <c r="AK204" s="810"/>
      <c r="AL204" s="810"/>
      <c r="AM204" s="810"/>
      <c r="AN204" s="810"/>
      <c r="AO204" s="810"/>
      <c r="AP204" s="810"/>
      <c r="AQ204" s="810"/>
      <c r="AR204" s="810"/>
      <c r="AS204" s="810"/>
      <c r="AT204" s="810"/>
      <c r="AU204" s="810"/>
      <c r="AV204" s="810"/>
      <c r="AW204" s="810"/>
      <c r="AX204" s="810"/>
      <c r="AY204" s="810"/>
      <c r="AZ204" s="810"/>
      <c r="BA204" s="810"/>
      <c r="BB204" s="810"/>
      <c r="BC204" s="810"/>
      <c r="BD204" s="810"/>
      <c r="BE204" s="810"/>
      <c r="BF204" s="810"/>
      <c r="BG204" s="810"/>
      <c r="BH204" s="810"/>
      <c r="BI204" s="810"/>
      <c r="BJ204" s="810"/>
      <c r="BK204" s="810"/>
      <c r="BL204" s="810"/>
      <c r="BM204" s="810"/>
      <c r="BN204" s="810"/>
      <c r="BO204" s="810"/>
      <c r="BP204" s="810"/>
      <c r="BQ204" s="810"/>
      <c r="BR204" s="810"/>
      <c r="BS204" s="810"/>
      <c r="BT204" s="810"/>
      <c r="BU204" s="810"/>
      <c r="BV204" s="810"/>
      <c r="BW204" s="810"/>
      <c r="BX204" s="810"/>
      <c r="BY204" s="810"/>
      <c r="BZ204" s="810"/>
      <c r="CA204" s="810"/>
      <c r="CB204" s="810"/>
      <c r="CC204" s="810"/>
      <c r="CD204" s="810"/>
      <c r="CE204" s="810"/>
    </row>
    <row r="205" spans="1:83" ht="7.5" customHeight="1" thickBot="1">
      <c r="A205" s="817"/>
      <c r="B205" s="818"/>
      <c r="C205" s="819"/>
      <c r="D205" s="817"/>
      <c r="E205" s="818"/>
      <c r="F205" s="819"/>
      <c r="G205" s="469"/>
      <c r="H205" s="820"/>
      <c r="I205" s="820"/>
      <c r="J205" s="820"/>
      <c r="K205" s="810"/>
      <c r="L205" s="810"/>
      <c r="M205" s="810"/>
      <c r="N205" s="810"/>
      <c r="O205" s="810"/>
      <c r="P205" s="810"/>
      <c r="Q205" s="810"/>
      <c r="R205" s="810"/>
      <c r="S205" s="810"/>
      <c r="T205" s="810"/>
      <c r="U205" s="810"/>
      <c r="V205" s="810"/>
      <c r="W205" s="810"/>
      <c r="X205" s="810"/>
      <c r="Y205" s="810"/>
      <c r="Z205" s="810"/>
      <c r="AA205" s="810"/>
      <c r="AB205" s="810"/>
      <c r="AC205" s="810"/>
      <c r="AD205" s="810"/>
      <c r="AE205" s="810"/>
      <c r="AF205" s="810"/>
      <c r="AG205" s="810"/>
      <c r="AH205" s="810"/>
      <c r="AI205" s="810"/>
      <c r="AJ205" s="810"/>
      <c r="AK205" s="810"/>
      <c r="AL205" s="810"/>
      <c r="AM205" s="810"/>
      <c r="AN205" s="810"/>
      <c r="AO205" s="810"/>
      <c r="AP205" s="810"/>
      <c r="AQ205" s="810"/>
      <c r="AR205" s="810"/>
      <c r="AS205" s="810"/>
      <c r="AT205" s="810"/>
      <c r="AU205" s="810"/>
      <c r="AV205" s="810"/>
      <c r="AW205" s="810"/>
      <c r="AX205" s="810"/>
      <c r="AY205" s="810"/>
      <c r="AZ205" s="810"/>
      <c r="BA205" s="810"/>
      <c r="BB205" s="810"/>
      <c r="BC205" s="810"/>
      <c r="BD205" s="810"/>
      <c r="BE205" s="810"/>
      <c r="BF205" s="810"/>
      <c r="BG205" s="810"/>
      <c r="BH205" s="810"/>
      <c r="BI205" s="810"/>
      <c r="BJ205" s="810"/>
      <c r="BK205" s="810"/>
      <c r="BL205" s="810"/>
      <c r="BM205" s="810"/>
      <c r="BN205" s="810"/>
      <c r="BO205" s="810"/>
      <c r="BP205" s="810"/>
      <c r="BQ205" s="810"/>
      <c r="BR205" s="810"/>
      <c r="BS205" s="810"/>
      <c r="BT205" s="810"/>
      <c r="BU205" s="810"/>
      <c r="BV205" s="810"/>
      <c r="BW205" s="810"/>
      <c r="BX205" s="810"/>
      <c r="BY205" s="810"/>
      <c r="BZ205" s="810"/>
      <c r="CA205" s="810"/>
      <c r="CB205" s="810"/>
      <c r="CC205" s="810"/>
      <c r="CD205" s="810"/>
      <c r="CE205" s="810"/>
    </row>
    <row r="206" spans="1:83" ht="7.5" customHeight="1">
      <c r="A206" s="811"/>
      <c r="B206" s="812"/>
      <c r="C206" s="813"/>
      <c r="D206" s="811"/>
      <c r="E206" s="812"/>
      <c r="F206" s="813"/>
      <c r="G206" s="469"/>
      <c r="H206" s="820" t="s">
        <v>885</v>
      </c>
      <c r="I206" s="820"/>
      <c r="J206" s="820"/>
      <c r="K206" s="810" t="s">
        <v>1062</v>
      </c>
      <c r="L206" s="810"/>
      <c r="M206" s="810"/>
      <c r="N206" s="810"/>
      <c r="O206" s="810"/>
      <c r="P206" s="810"/>
      <c r="Q206" s="810"/>
      <c r="R206" s="810"/>
      <c r="S206" s="810"/>
      <c r="T206" s="810"/>
      <c r="U206" s="810"/>
      <c r="V206" s="810"/>
      <c r="W206" s="810"/>
      <c r="X206" s="810"/>
      <c r="Y206" s="810"/>
      <c r="Z206" s="810"/>
      <c r="AA206" s="810"/>
      <c r="AB206" s="810"/>
      <c r="AC206" s="810"/>
      <c r="AD206" s="810"/>
      <c r="AE206" s="810"/>
      <c r="AF206" s="810"/>
      <c r="AG206" s="810"/>
      <c r="AH206" s="810"/>
      <c r="AI206" s="810"/>
      <c r="AJ206" s="810"/>
      <c r="AK206" s="810"/>
      <c r="AL206" s="810"/>
      <c r="AM206" s="810"/>
      <c r="AN206" s="810"/>
      <c r="AO206" s="810"/>
      <c r="AP206" s="810"/>
      <c r="AQ206" s="810"/>
      <c r="AR206" s="810"/>
      <c r="AS206" s="810"/>
      <c r="AT206" s="810"/>
      <c r="AU206" s="810"/>
      <c r="AV206" s="810"/>
      <c r="AW206" s="810"/>
      <c r="AX206" s="810"/>
      <c r="AY206" s="810"/>
      <c r="AZ206" s="810"/>
      <c r="BA206" s="810"/>
      <c r="BB206" s="810"/>
      <c r="BC206" s="810"/>
      <c r="BD206" s="810"/>
      <c r="BE206" s="810"/>
      <c r="BF206" s="810"/>
      <c r="BG206" s="810"/>
      <c r="BH206" s="810"/>
      <c r="BI206" s="810"/>
      <c r="BJ206" s="810"/>
      <c r="BK206" s="810"/>
      <c r="BL206" s="810"/>
      <c r="BM206" s="810"/>
      <c r="BN206" s="810"/>
      <c r="BO206" s="810"/>
      <c r="BP206" s="810"/>
      <c r="BQ206" s="810"/>
      <c r="BR206" s="810"/>
      <c r="BS206" s="810"/>
      <c r="BT206" s="810"/>
      <c r="BU206" s="810"/>
      <c r="BV206" s="810"/>
      <c r="BW206" s="810"/>
      <c r="BX206" s="810"/>
      <c r="BY206" s="810"/>
      <c r="BZ206" s="810"/>
      <c r="CA206" s="810"/>
      <c r="CB206" s="810"/>
      <c r="CC206" s="810"/>
      <c r="CD206" s="810"/>
      <c r="CE206" s="810"/>
    </row>
    <row r="207" spans="1:83" ht="7.5" customHeight="1">
      <c r="A207" s="814"/>
      <c r="B207" s="815"/>
      <c r="C207" s="816"/>
      <c r="D207" s="814"/>
      <c r="E207" s="815"/>
      <c r="F207" s="816"/>
      <c r="G207" s="469"/>
      <c r="H207" s="820"/>
      <c r="I207" s="820"/>
      <c r="J207" s="820"/>
      <c r="K207" s="810"/>
      <c r="L207" s="810"/>
      <c r="M207" s="810"/>
      <c r="N207" s="810"/>
      <c r="O207" s="810"/>
      <c r="P207" s="810"/>
      <c r="Q207" s="810"/>
      <c r="R207" s="810"/>
      <c r="S207" s="810"/>
      <c r="T207" s="810"/>
      <c r="U207" s="810"/>
      <c r="V207" s="810"/>
      <c r="W207" s="810"/>
      <c r="X207" s="810"/>
      <c r="Y207" s="810"/>
      <c r="Z207" s="810"/>
      <c r="AA207" s="810"/>
      <c r="AB207" s="810"/>
      <c r="AC207" s="810"/>
      <c r="AD207" s="810"/>
      <c r="AE207" s="810"/>
      <c r="AF207" s="810"/>
      <c r="AG207" s="810"/>
      <c r="AH207" s="810"/>
      <c r="AI207" s="810"/>
      <c r="AJ207" s="810"/>
      <c r="AK207" s="810"/>
      <c r="AL207" s="810"/>
      <c r="AM207" s="810"/>
      <c r="AN207" s="810"/>
      <c r="AO207" s="810"/>
      <c r="AP207" s="810"/>
      <c r="AQ207" s="810"/>
      <c r="AR207" s="810"/>
      <c r="AS207" s="810"/>
      <c r="AT207" s="810"/>
      <c r="AU207" s="810"/>
      <c r="AV207" s="810"/>
      <c r="AW207" s="810"/>
      <c r="AX207" s="810"/>
      <c r="AY207" s="810"/>
      <c r="AZ207" s="810"/>
      <c r="BA207" s="810"/>
      <c r="BB207" s="810"/>
      <c r="BC207" s="810"/>
      <c r="BD207" s="810"/>
      <c r="BE207" s="810"/>
      <c r="BF207" s="810"/>
      <c r="BG207" s="810"/>
      <c r="BH207" s="810"/>
      <c r="BI207" s="810"/>
      <c r="BJ207" s="810"/>
      <c r="BK207" s="810"/>
      <c r="BL207" s="810"/>
      <c r="BM207" s="810"/>
      <c r="BN207" s="810"/>
      <c r="BO207" s="810"/>
      <c r="BP207" s="810"/>
      <c r="BQ207" s="810"/>
      <c r="BR207" s="810"/>
      <c r="BS207" s="810"/>
      <c r="BT207" s="810"/>
      <c r="BU207" s="810"/>
      <c r="BV207" s="810"/>
      <c r="BW207" s="810"/>
      <c r="BX207" s="810"/>
      <c r="BY207" s="810"/>
      <c r="BZ207" s="810"/>
      <c r="CA207" s="810"/>
      <c r="CB207" s="810"/>
      <c r="CC207" s="810"/>
      <c r="CD207" s="810"/>
      <c r="CE207" s="810"/>
    </row>
    <row r="208" spans="1:83" ht="7.5" customHeight="1" thickBot="1">
      <c r="A208" s="817"/>
      <c r="B208" s="818"/>
      <c r="C208" s="819"/>
      <c r="D208" s="817"/>
      <c r="E208" s="818"/>
      <c r="F208" s="819"/>
      <c r="G208" s="469"/>
      <c r="H208" s="820"/>
      <c r="I208" s="820"/>
      <c r="J208" s="820"/>
      <c r="K208" s="810"/>
      <c r="L208" s="810"/>
      <c r="M208" s="810"/>
      <c r="N208" s="810"/>
      <c r="O208" s="810"/>
      <c r="P208" s="810"/>
      <c r="Q208" s="810"/>
      <c r="R208" s="810"/>
      <c r="S208" s="810"/>
      <c r="T208" s="810"/>
      <c r="U208" s="810"/>
      <c r="V208" s="810"/>
      <c r="W208" s="810"/>
      <c r="X208" s="810"/>
      <c r="Y208" s="810"/>
      <c r="Z208" s="810"/>
      <c r="AA208" s="810"/>
      <c r="AB208" s="810"/>
      <c r="AC208" s="810"/>
      <c r="AD208" s="810"/>
      <c r="AE208" s="810"/>
      <c r="AF208" s="810"/>
      <c r="AG208" s="810"/>
      <c r="AH208" s="810"/>
      <c r="AI208" s="810"/>
      <c r="AJ208" s="810"/>
      <c r="AK208" s="810"/>
      <c r="AL208" s="810"/>
      <c r="AM208" s="810"/>
      <c r="AN208" s="810"/>
      <c r="AO208" s="810"/>
      <c r="AP208" s="810"/>
      <c r="AQ208" s="810"/>
      <c r="AR208" s="810"/>
      <c r="AS208" s="810"/>
      <c r="AT208" s="810"/>
      <c r="AU208" s="810"/>
      <c r="AV208" s="810"/>
      <c r="AW208" s="810"/>
      <c r="AX208" s="810"/>
      <c r="AY208" s="810"/>
      <c r="AZ208" s="810"/>
      <c r="BA208" s="810"/>
      <c r="BB208" s="810"/>
      <c r="BC208" s="810"/>
      <c r="BD208" s="810"/>
      <c r="BE208" s="810"/>
      <c r="BF208" s="810"/>
      <c r="BG208" s="810"/>
      <c r="BH208" s="810"/>
      <c r="BI208" s="810"/>
      <c r="BJ208" s="810"/>
      <c r="BK208" s="810"/>
      <c r="BL208" s="810"/>
      <c r="BM208" s="810"/>
      <c r="BN208" s="810"/>
      <c r="BO208" s="810"/>
      <c r="BP208" s="810"/>
      <c r="BQ208" s="810"/>
      <c r="BR208" s="810"/>
      <c r="BS208" s="810"/>
      <c r="BT208" s="810"/>
      <c r="BU208" s="810"/>
      <c r="BV208" s="810"/>
      <c r="BW208" s="810"/>
      <c r="BX208" s="810"/>
      <c r="BY208" s="810"/>
      <c r="BZ208" s="810"/>
      <c r="CA208" s="810"/>
      <c r="CB208" s="810"/>
      <c r="CC208" s="810"/>
      <c r="CD208" s="810"/>
      <c r="CE208" s="810"/>
    </row>
    <row r="209" spans="1:83" ht="7.5" customHeight="1">
      <c r="A209" s="811"/>
      <c r="B209" s="812"/>
      <c r="C209" s="813"/>
      <c r="D209" s="811"/>
      <c r="E209" s="812"/>
      <c r="F209" s="813"/>
      <c r="G209" s="469"/>
      <c r="H209" s="820" t="s">
        <v>886</v>
      </c>
      <c r="I209" s="820"/>
      <c r="J209" s="820"/>
      <c r="K209" s="810" t="s">
        <v>1063</v>
      </c>
      <c r="L209" s="810"/>
      <c r="M209" s="810"/>
      <c r="N209" s="810"/>
      <c r="O209" s="810"/>
      <c r="P209" s="810"/>
      <c r="Q209" s="810"/>
      <c r="R209" s="810"/>
      <c r="S209" s="810"/>
      <c r="T209" s="810"/>
      <c r="U209" s="810"/>
      <c r="V209" s="810"/>
      <c r="W209" s="810"/>
      <c r="X209" s="810"/>
      <c r="Y209" s="810"/>
      <c r="Z209" s="810"/>
      <c r="AA209" s="810"/>
      <c r="AB209" s="810"/>
      <c r="AC209" s="810"/>
      <c r="AD209" s="810"/>
      <c r="AE209" s="810"/>
      <c r="AF209" s="810"/>
      <c r="AG209" s="810"/>
      <c r="AH209" s="810"/>
      <c r="AI209" s="810"/>
      <c r="AJ209" s="810"/>
      <c r="AK209" s="810"/>
      <c r="AL209" s="810"/>
      <c r="AM209" s="810"/>
      <c r="AN209" s="810"/>
      <c r="AO209" s="810"/>
      <c r="AP209" s="810"/>
      <c r="AQ209" s="810"/>
      <c r="AR209" s="810"/>
      <c r="AS209" s="810"/>
      <c r="AT209" s="810"/>
      <c r="AU209" s="810"/>
      <c r="AV209" s="810"/>
      <c r="AW209" s="810"/>
      <c r="AX209" s="810"/>
      <c r="AY209" s="810"/>
      <c r="AZ209" s="810"/>
      <c r="BA209" s="810"/>
      <c r="BB209" s="810"/>
      <c r="BC209" s="810"/>
      <c r="BD209" s="810"/>
      <c r="BE209" s="810"/>
      <c r="BF209" s="810"/>
      <c r="BG209" s="810"/>
      <c r="BH209" s="810"/>
      <c r="BI209" s="810"/>
      <c r="BJ209" s="810"/>
      <c r="BK209" s="810"/>
      <c r="BL209" s="810"/>
      <c r="BM209" s="810"/>
      <c r="BN209" s="810"/>
      <c r="BO209" s="810"/>
      <c r="BP209" s="810"/>
      <c r="BQ209" s="810"/>
      <c r="BR209" s="810"/>
      <c r="BS209" s="810"/>
      <c r="BT209" s="810"/>
      <c r="BU209" s="810"/>
      <c r="BV209" s="810"/>
      <c r="BW209" s="810"/>
      <c r="BX209" s="810"/>
      <c r="BY209" s="810"/>
      <c r="BZ209" s="810"/>
      <c r="CA209" s="810"/>
      <c r="CB209" s="810"/>
      <c r="CC209" s="810"/>
      <c r="CD209" s="810"/>
      <c r="CE209" s="810"/>
    </row>
    <row r="210" spans="1:83" ht="7.5" customHeight="1">
      <c r="A210" s="814"/>
      <c r="B210" s="815"/>
      <c r="C210" s="816"/>
      <c r="D210" s="814"/>
      <c r="E210" s="815"/>
      <c r="F210" s="816"/>
      <c r="G210" s="469"/>
      <c r="H210" s="820"/>
      <c r="I210" s="820"/>
      <c r="J210" s="820"/>
      <c r="K210" s="810"/>
      <c r="L210" s="810"/>
      <c r="M210" s="810"/>
      <c r="N210" s="810"/>
      <c r="O210" s="810"/>
      <c r="P210" s="810"/>
      <c r="Q210" s="810"/>
      <c r="R210" s="810"/>
      <c r="S210" s="810"/>
      <c r="T210" s="810"/>
      <c r="U210" s="810"/>
      <c r="V210" s="810"/>
      <c r="W210" s="810"/>
      <c r="X210" s="810"/>
      <c r="Y210" s="810"/>
      <c r="Z210" s="810"/>
      <c r="AA210" s="810"/>
      <c r="AB210" s="810"/>
      <c r="AC210" s="810"/>
      <c r="AD210" s="810"/>
      <c r="AE210" s="810"/>
      <c r="AF210" s="810"/>
      <c r="AG210" s="810"/>
      <c r="AH210" s="810"/>
      <c r="AI210" s="810"/>
      <c r="AJ210" s="810"/>
      <c r="AK210" s="810"/>
      <c r="AL210" s="810"/>
      <c r="AM210" s="810"/>
      <c r="AN210" s="810"/>
      <c r="AO210" s="810"/>
      <c r="AP210" s="810"/>
      <c r="AQ210" s="810"/>
      <c r="AR210" s="810"/>
      <c r="AS210" s="810"/>
      <c r="AT210" s="810"/>
      <c r="AU210" s="810"/>
      <c r="AV210" s="810"/>
      <c r="AW210" s="810"/>
      <c r="AX210" s="810"/>
      <c r="AY210" s="810"/>
      <c r="AZ210" s="810"/>
      <c r="BA210" s="810"/>
      <c r="BB210" s="810"/>
      <c r="BC210" s="810"/>
      <c r="BD210" s="810"/>
      <c r="BE210" s="810"/>
      <c r="BF210" s="810"/>
      <c r="BG210" s="810"/>
      <c r="BH210" s="810"/>
      <c r="BI210" s="810"/>
      <c r="BJ210" s="810"/>
      <c r="BK210" s="810"/>
      <c r="BL210" s="810"/>
      <c r="BM210" s="810"/>
      <c r="BN210" s="810"/>
      <c r="BO210" s="810"/>
      <c r="BP210" s="810"/>
      <c r="BQ210" s="810"/>
      <c r="BR210" s="810"/>
      <c r="BS210" s="810"/>
      <c r="BT210" s="810"/>
      <c r="BU210" s="810"/>
      <c r="BV210" s="810"/>
      <c r="BW210" s="810"/>
      <c r="BX210" s="810"/>
      <c r="BY210" s="810"/>
      <c r="BZ210" s="810"/>
      <c r="CA210" s="810"/>
      <c r="CB210" s="810"/>
      <c r="CC210" s="810"/>
      <c r="CD210" s="810"/>
      <c r="CE210" s="810"/>
    </row>
    <row r="211" spans="1:83" ht="7.5" customHeight="1" thickBot="1">
      <c r="A211" s="817"/>
      <c r="B211" s="818"/>
      <c r="C211" s="819"/>
      <c r="D211" s="817"/>
      <c r="E211" s="818"/>
      <c r="F211" s="819"/>
      <c r="G211" s="469"/>
      <c r="H211" s="820"/>
      <c r="I211" s="820"/>
      <c r="J211" s="820"/>
      <c r="K211" s="810"/>
      <c r="L211" s="810"/>
      <c r="M211" s="810"/>
      <c r="N211" s="810"/>
      <c r="O211" s="810"/>
      <c r="P211" s="810"/>
      <c r="Q211" s="810"/>
      <c r="R211" s="810"/>
      <c r="S211" s="810"/>
      <c r="T211" s="810"/>
      <c r="U211" s="810"/>
      <c r="V211" s="810"/>
      <c r="W211" s="810"/>
      <c r="X211" s="810"/>
      <c r="Y211" s="810"/>
      <c r="Z211" s="810"/>
      <c r="AA211" s="810"/>
      <c r="AB211" s="810"/>
      <c r="AC211" s="810"/>
      <c r="AD211" s="810"/>
      <c r="AE211" s="810"/>
      <c r="AF211" s="810"/>
      <c r="AG211" s="810"/>
      <c r="AH211" s="810"/>
      <c r="AI211" s="810"/>
      <c r="AJ211" s="810"/>
      <c r="AK211" s="810"/>
      <c r="AL211" s="810"/>
      <c r="AM211" s="810"/>
      <c r="AN211" s="810"/>
      <c r="AO211" s="810"/>
      <c r="AP211" s="810"/>
      <c r="AQ211" s="810"/>
      <c r="AR211" s="810"/>
      <c r="AS211" s="810"/>
      <c r="AT211" s="810"/>
      <c r="AU211" s="810"/>
      <c r="AV211" s="810"/>
      <c r="AW211" s="810"/>
      <c r="AX211" s="810"/>
      <c r="AY211" s="810"/>
      <c r="AZ211" s="810"/>
      <c r="BA211" s="810"/>
      <c r="BB211" s="810"/>
      <c r="BC211" s="810"/>
      <c r="BD211" s="810"/>
      <c r="BE211" s="810"/>
      <c r="BF211" s="810"/>
      <c r="BG211" s="810"/>
      <c r="BH211" s="810"/>
      <c r="BI211" s="810"/>
      <c r="BJ211" s="810"/>
      <c r="BK211" s="810"/>
      <c r="BL211" s="810"/>
      <c r="BM211" s="810"/>
      <c r="BN211" s="810"/>
      <c r="BO211" s="810"/>
      <c r="BP211" s="810"/>
      <c r="BQ211" s="810"/>
      <c r="BR211" s="810"/>
      <c r="BS211" s="810"/>
      <c r="BT211" s="810"/>
      <c r="BU211" s="810"/>
      <c r="BV211" s="810"/>
      <c r="BW211" s="810"/>
      <c r="BX211" s="810"/>
      <c r="BY211" s="810"/>
      <c r="BZ211" s="810"/>
      <c r="CA211" s="810"/>
      <c r="CB211" s="810"/>
      <c r="CC211" s="810"/>
      <c r="CD211" s="810"/>
      <c r="CE211" s="810"/>
    </row>
    <row r="212" spans="1:83" ht="7.5" customHeight="1">
      <c r="A212" s="811"/>
      <c r="B212" s="812"/>
      <c r="C212" s="813"/>
      <c r="D212" s="811"/>
      <c r="E212" s="812"/>
      <c r="F212" s="813"/>
      <c r="G212" s="469"/>
      <c r="H212" s="820" t="s">
        <v>1093</v>
      </c>
      <c r="I212" s="820"/>
      <c r="J212" s="820"/>
      <c r="K212" s="810" t="s">
        <v>1064</v>
      </c>
      <c r="L212" s="841"/>
      <c r="M212" s="841"/>
      <c r="N212" s="841"/>
      <c r="O212" s="841"/>
      <c r="P212" s="841"/>
      <c r="Q212" s="841"/>
      <c r="R212" s="841"/>
      <c r="S212" s="841"/>
      <c r="T212" s="841"/>
      <c r="U212" s="841"/>
      <c r="V212" s="841"/>
      <c r="W212" s="841"/>
      <c r="X212" s="841"/>
      <c r="Y212" s="841"/>
      <c r="Z212" s="841"/>
      <c r="AA212" s="841"/>
      <c r="AB212" s="841"/>
      <c r="AC212" s="841"/>
      <c r="AD212" s="841"/>
      <c r="AE212" s="841"/>
      <c r="AF212" s="841"/>
      <c r="AG212" s="841"/>
      <c r="AH212" s="841"/>
      <c r="AI212" s="841"/>
      <c r="AJ212" s="841"/>
      <c r="AK212" s="841"/>
      <c r="AL212" s="841"/>
      <c r="AM212" s="841"/>
      <c r="AN212" s="841"/>
      <c r="AO212" s="841"/>
      <c r="AP212" s="841"/>
      <c r="AQ212" s="841"/>
      <c r="AR212" s="841"/>
      <c r="AS212" s="841"/>
      <c r="AT212" s="841"/>
      <c r="AU212" s="841"/>
      <c r="AV212" s="841"/>
      <c r="AW212" s="841"/>
      <c r="AX212" s="841"/>
      <c r="AY212" s="841"/>
      <c r="AZ212" s="841"/>
      <c r="BA212" s="841"/>
      <c r="BB212" s="841"/>
      <c r="BC212" s="841"/>
      <c r="BD212" s="841"/>
      <c r="BE212" s="841"/>
      <c r="BF212" s="841"/>
      <c r="BG212" s="841"/>
      <c r="BH212" s="841"/>
      <c r="BI212" s="841"/>
      <c r="BJ212" s="841"/>
      <c r="BK212" s="841"/>
      <c r="BL212" s="841"/>
      <c r="BM212" s="841"/>
      <c r="BN212" s="841"/>
      <c r="BO212" s="841"/>
      <c r="BP212" s="841"/>
      <c r="BQ212" s="841"/>
      <c r="BR212" s="841"/>
      <c r="BS212" s="841"/>
      <c r="BT212" s="841"/>
      <c r="BU212" s="841"/>
      <c r="BV212" s="841"/>
      <c r="BW212" s="841"/>
      <c r="BX212" s="841"/>
      <c r="BY212" s="841"/>
      <c r="BZ212" s="841"/>
      <c r="CA212" s="841"/>
      <c r="CB212" s="841"/>
      <c r="CC212" s="841"/>
      <c r="CD212" s="841"/>
      <c r="CE212" s="841"/>
    </row>
    <row r="213" spans="1:83" ht="7.5" customHeight="1">
      <c r="A213" s="814"/>
      <c r="B213" s="815"/>
      <c r="C213" s="816"/>
      <c r="D213" s="814"/>
      <c r="E213" s="815"/>
      <c r="F213" s="816"/>
      <c r="G213" s="469"/>
      <c r="H213" s="820"/>
      <c r="I213" s="820"/>
      <c r="J213" s="820"/>
      <c r="K213" s="841"/>
      <c r="L213" s="841"/>
      <c r="M213" s="841"/>
      <c r="N213" s="841"/>
      <c r="O213" s="841"/>
      <c r="P213" s="841"/>
      <c r="Q213" s="841"/>
      <c r="R213" s="841"/>
      <c r="S213" s="841"/>
      <c r="T213" s="841"/>
      <c r="U213" s="841"/>
      <c r="V213" s="841"/>
      <c r="W213" s="841"/>
      <c r="X213" s="841"/>
      <c r="Y213" s="841"/>
      <c r="Z213" s="841"/>
      <c r="AA213" s="841"/>
      <c r="AB213" s="841"/>
      <c r="AC213" s="841"/>
      <c r="AD213" s="841"/>
      <c r="AE213" s="841"/>
      <c r="AF213" s="841"/>
      <c r="AG213" s="841"/>
      <c r="AH213" s="841"/>
      <c r="AI213" s="841"/>
      <c r="AJ213" s="841"/>
      <c r="AK213" s="841"/>
      <c r="AL213" s="841"/>
      <c r="AM213" s="841"/>
      <c r="AN213" s="841"/>
      <c r="AO213" s="841"/>
      <c r="AP213" s="841"/>
      <c r="AQ213" s="841"/>
      <c r="AR213" s="841"/>
      <c r="AS213" s="841"/>
      <c r="AT213" s="841"/>
      <c r="AU213" s="841"/>
      <c r="AV213" s="841"/>
      <c r="AW213" s="841"/>
      <c r="AX213" s="841"/>
      <c r="AY213" s="841"/>
      <c r="AZ213" s="841"/>
      <c r="BA213" s="841"/>
      <c r="BB213" s="841"/>
      <c r="BC213" s="841"/>
      <c r="BD213" s="841"/>
      <c r="BE213" s="841"/>
      <c r="BF213" s="841"/>
      <c r="BG213" s="841"/>
      <c r="BH213" s="841"/>
      <c r="BI213" s="841"/>
      <c r="BJ213" s="841"/>
      <c r="BK213" s="841"/>
      <c r="BL213" s="841"/>
      <c r="BM213" s="841"/>
      <c r="BN213" s="841"/>
      <c r="BO213" s="841"/>
      <c r="BP213" s="841"/>
      <c r="BQ213" s="841"/>
      <c r="BR213" s="841"/>
      <c r="BS213" s="841"/>
      <c r="BT213" s="841"/>
      <c r="BU213" s="841"/>
      <c r="BV213" s="841"/>
      <c r="BW213" s="841"/>
      <c r="BX213" s="841"/>
      <c r="BY213" s="841"/>
      <c r="BZ213" s="841"/>
      <c r="CA213" s="841"/>
      <c r="CB213" s="841"/>
      <c r="CC213" s="841"/>
      <c r="CD213" s="841"/>
      <c r="CE213" s="841"/>
    </row>
    <row r="214" spans="1:83" ht="7.5" customHeight="1" thickBot="1">
      <c r="A214" s="817"/>
      <c r="B214" s="818"/>
      <c r="C214" s="819"/>
      <c r="D214" s="817"/>
      <c r="E214" s="818"/>
      <c r="F214" s="819"/>
      <c r="G214" s="469"/>
      <c r="H214" s="820"/>
      <c r="I214" s="820"/>
      <c r="J214" s="820"/>
      <c r="K214" s="841"/>
      <c r="L214" s="841"/>
      <c r="M214" s="841"/>
      <c r="N214" s="841"/>
      <c r="O214" s="841"/>
      <c r="P214" s="841"/>
      <c r="Q214" s="841"/>
      <c r="R214" s="841"/>
      <c r="S214" s="841"/>
      <c r="T214" s="841"/>
      <c r="U214" s="841"/>
      <c r="V214" s="841"/>
      <c r="W214" s="841"/>
      <c r="X214" s="841"/>
      <c r="Y214" s="841"/>
      <c r="Z214" s="841"/>
      <c r="AA214" s="841"/>
      <c r="AB214" s="841"/>
      <c r="AC214" s="841"/>
      <c r="AD214" s="841"/>
      <c r="AE214" s="841"/>
      <c r="AF214" s="841"/>
      <c r="AG214" s="841"/>
      <c r="AH214" s="841"/>
      <c r="AI214" s="841"/>
      <c r="AJ214" s="841"/>
      <c r="AK214" s="841"/>
      <c r="AL214" s="841"/>
      <c r="AM214" s="841"/>
      <c r="AN214" s="841"/>
      <c r="AO214" s="841"/>
      <c r="AP214" s="841"/>
      <c r="AQ214" s="841"/>
      <c r="AR214" s="841"/>
      <c r="AS214" s="841"/>
      <c r="AT214" s="841"/>
      <c r="AU214" s="841"/>
      <c r="AV214" s="841"/>
      <c r="AW214" s="841"/>
      <c r="AX214" s="841"/>
      <c r="AY214" s="841"/>
      <c r="AZ214" s="841"/>
      <c r="BA214" s="841"/>
      <c r="BB214" s="841"/>
      <c r="BC214" s="841"/>
      <c r="BD214" s="841"/>
      <c r="BE214" s="841"/>
      <c r="BF214" s="841"/>
      <c r="BG214" s="841"/>
      <c r="BH214" s="841"/>
      <c r="BI214" s="841"/>
      <c r="BJ214" s="841"/>
      <c r="BK214" s="841"/>
      <c r="BL214" s="841"/>
      <c r="BM214" s="841"/>
      <c r="BN214" s="841"/>
      <c r="BO214" s="841"/>
      <c r="BP214" s="841"/>
      <c r="BQ214" s="841"/>
      <c r="BR214" s="841"/>
      <c r="BS214" s="841"/>
      <c r="BT214" s="841"/>
      <c r="BU214" s="841"/>
      <c r="BV214" s="841"/>
      <c r="BW214" s="841"/>
      <c r="BX214" s="841"/>
      <c r="BY214" s="841"/>
      <c r="BZ214" s="841"/>
      <c r="CA214" s="841"/>
      <c r="CB214" s="841"/>
      <c r="CC214" s="841"/>
      <c r="CD214" s="841"/>
      <c r="CE214" s="841"/>
    </row>
    <row r="215" spans="1:83" ht="7.5" customHeight="1">
      <c r="A215" s="811"/>
      <c r="B215" s="812"/>
      <c r="C215" s="813"/>
      <c r="D215" s="811"/>
      <c r="E215" s="812"/>
      <c r="F215" s="813"/>
      <c r="G215" s="469"/>
      <c r="H215" s="820" t="s">
        <v>1094</v>
      </c>
      <c r="I215" s="820"/>
      <c r="J215" s="820"/>
      <c r="K215" s="810" t="s">
        <v>1065</v>
      </c>
      <c r="L215" s="810"/>
      <c r="M215" s="810"/>
      <c r="N215" s="810"/>
      <c r="O215" s="810"/>
      <c r="P215" s="810"/>
      <c r="Q215" s="810"/>
      <c r="R215" s="810"/>
      <c r="S215" s="810"/>
      <c r="T215" s="810"/>
      <c r="U215" s="810"/>
      <c r="V215" s="810"/>
      <c r="W215" s="810"/>
      <c r="X215" s="810"/>
      <c r="Y215" s="810"/>
      <c r="Z215" s="810"/>
      <c r="AA215" s="810"/>
      <c r="AB215" s="810"/>
      <c r="AC215" s="810"/>
      <c r="AD215" s="810"/>
      <c r="AE215" s="810"/>
      <c r="AF215" s="810"/>
      <c r="AG215" s="810"/>
      <c r="AH215" s="810"/>
      <c r="AI215" s="810"/>
      <c r="AJ215" s="810"/>
      <c r="AK215" s="810"/>
      <c r="AL215" s="810"/>
      <c r="AM215" s="810"/>
      <c r="AN215" s="810"/>
      <c r="AO215" s="810"/>
      <c r="AP215" s="810"/>
      <c r="AQ215" s="810"/>
      <c r="AR215" s="810"/>
      <c r="AS215" s="810"/>
      <c r="AT215" s="810"/>
      <c r="AU215" s="810"/>
      <c r="AV215" s="810"/>
      <c r="AW215" s="810"/>
      <c r="AX215" s="810"/>
      <c r="AY215" s="810"/>
      <c r="AZ215" s="810"/>
      <c r="BA215" s="810"/>
      <c r="BB215" s="810"/>
      <c r="BC215" s="810"/>
      <c r="BD215" s="810"/>
      <c r="BE215" s="810"/>
      <c r="BF215" s="810"/>
      <c r="BG215" s="810"/>
      <c r="BH215" s="810"/>
      <c r="BI215" s="810"/>
      <c r="BJ215" s="810"/>
      <c r="BK215" s="810"/>
      <c r="BL215" s="810"/>
      <c r="BM215" s="810"/>
      <c r="BN215" s="810"/>
      <c r="BO215" s="810"/>
      <c r="BP215" s="810"/>
      <c r="BQ215" s="810"/>
      <c r="BR215" s="810"/>
      <c r="BS215" s="810"/>
      <c r="BT215" s="810"/>
      <c r="BU215" s="810"/>
      <c r="BV215" s="810"/>
      <c r="BW215" s="810"/>
      <c r="BX215" s="810"/>
      <c r="BY215" s="810"/>
      <c r="BZ215" s="810"/>
      <c r="CA215" s="810"/>
      <c r="CB215" s="810"/>
      <c r="CC215" s="810"/>
      <c r="CD215" s="810"/>
      <c r="CE215" s="810"/>
    </row>
    <row r="216" spans="1:83" ht="7.5" customHeight="1">
      <c r="A216" s="814"/>
      <c r="B216" s="815"/>
      <c r="C216" s="816"/>
      <c r="D216" s="814"/>
      <c r="E216" s="815"/>
      <c r="F216" s="816"/>
      <c r="G216" s="469"/>
      <c r="H216" s="820"/>
      <c r="I216" s="820"/>
      <c r="J216" s="820"/>
      <c r="K216" s="810"/>
      <c r="L216" s="810"/>
      <c r="M216" s="810"/>
      <c r="N216" s="810"/>
      <c r="O216" s="810"/>
      <c r="P216" s="810"/>
      <c r="Q216" s="810"/>
      <c r="R216" s="810"/>
      <c r="S216" s="810"/>
      <c r="T216" s="810"/>
      <c r="U216" s="810"/>
      <c r="V216" s="810"/>
      <c r="W216" s="810"/>
      <c r="X216" s="810"/>
      <c r="Y216" s="810"/>
      <c r="Z216" s="810"/>
      <c r="AA216" s="810"/>
      <c r="AB216" s="810"/>
      <c r="AC216" s="810"/>
      <c r="AD216" s="810"/>
      <c r="AE216" s="810"/>
      <c r="AF216" s="810"/>
      <c r="AG216" s="810"/>
      <c r="AH216" s="810"/>
      <c r="AI216" s="810"/>
      <c r="AJ216" s="810"/>
      <c r="AK216" s="810"/>
      <c r="AL216" s="810"/>
      <c r="AM216" s="810"/>
      <c r="AN216" s="810"/>
      <c r="AO216" s="810"/>
      <c r="AP216" s="810"/>
      <c r="AQ216" s="810"/>
      <c r="AR216" s="810"/>
      <c r="AS216" s="810"/>
      <c r="AT216" s="810"/>
      <c r="AU216" s="810"/>
      <c r="AV216" s="810"/>
      <c r="AW216" s="810"/>
      <c r="AX216" s="810"/>
      <c r="AY216" s="810"/>
      <c r="AZ216" s="810"/>
      <c r="BA216" s="810"/>
      <c r="BB216" s="810"/>
      <c r="BC216" s="810"/>
      <c r="BD216" s="810"/>
      <c r="BE216" s="810"/>
      <c r="BF216" s="810"/>
      <c r="BG216" s="810"/>
      <c r="BH216" s="810"/>
      <c r="BI216" s="810"/>
      <c r="BJ216" s="810"/>
      <c r="BK216" s="810"/>
      <c r="BL216" s="810"/>
      <c r="BM216" s="810"/>
      <c r="BN216" s="810"/>
      <c r="BO216" s="810"/>
      <c r="BP216" s="810"/>
      <c r="BQ216" s="810"/>
      <c r="BR216" s="810"/>
      <c r="BS216" s="810"/>
      <c r="BT216" s="810"/>
      <c r="BU216" s="810"/>
      <c r="BV216" s="810"/>
      <c r="BW216" s="810"/>
      <c r="BX216" s="810"/>
      <c r="BY216" s="810"/>
      <c r="BZ216" s="810"/>
      <c r="CA216" s="810"/>
      <c r="CB216" s="810"/>
      <c r="CC216" s="810"/>
      <c r="CD216" s="810"/>
      <c r="CE216" s="810"/>
    </row>
    <row r="217" spans="1:83" ht="7.5" customHeight="1" thickBot="1">
      <c r="A217" s="817"/>
      <c r="B217" s="818"/>
      <c r="C217" s="819"/>
      <c r="D217" s="817"/>
      <c r="E217" s="818"/>
      <c r="F217" s="819"/>
      <c r="G217" s="469"/>
      <c r="H217" s="820"/>
      <c r="I217" s="820"/>
      <c r="J217" s="820"/>
      <c r="K217" s="810"/>
      <c r="L217" s="810"/>
      <c r="M217" s="810"/>
      <c r="N217" s="810"/>
      <c r="O217" s="810"/>
      <c r="P217" s="810"/>
      <c r="Q217" s="810"/>
      <c r="R217" s="810"/>
      <c r="S217" s="810"/>
      <c r="T217" s="810"/>
      <c r="U217" s="810"/>
      <c r="V217" s="810"/>
      <c r="W217" s="810"/>
      <c r="X217" s="810"/>
      <c r="Y217" s="810"/>
      <c r="Z217" s="810"/>
      <c r="AA217" s="810"/>
      <c r="AB217" s="810"/>
      <c r="AC217" s="810"/>
      <c r="AD217" s="810"/>
      <c r="AE217" s="810"/>
      <c r="AF217" s="810"/>
      <c r="AG217" s="810"/>
      <c r="AH217" s="810"/>
      <c r="AI217" s="810"/>
      <c r="AJ217" s="810"/>
      <c r="AK217" s="810"/>
      <c r="AL217" s="810"/>
      <c r="AM217" s="810"/>
      <c r="AN217" s="810"/>
      <c r="AO217" s="810"/>
      <c r="AP217" s="810"/>
      <c r="AQ217" s="810"/>
      <c r="AR217" s="810"/>
      <c r="AS217" s="810"/>
      <c r="AT217" s="810"/>
      <c r="AU217" s="810"/>
      <c r="AV217" s="810"/>
      <c r="AW217" s="810"/>
      <c r="AX217" s="810"/>
      <c r="AY217" s="810"/>
      <c r="AZ217" s="810"/>
      <c r="BA217" s="810"/>
      <c r="BB217" s="810"/>
      <c r="BC217" s="810"/>
      <c r="BD217" s="810"/>
      <c r="BE217" s="810"/>
      <c r="BF217" s="810"/>
      <c r="BG217" s="810"/>
      <c r="BH217" s="810"/>
      <c r="BI217" s="810"/>
      <c r="BJ217" s="810"/>
      <c r="BK217" s="810"/>
      <c r="BL217" s="810"/>
      <c r="BM217" s="810"/>
      <c r="BN217" s="810"/>
      <c r="BO217" s="810"/>
      <c r="BP217" s="810"/>
      <c r="BQ217" s="810"/>
      <c r="BR217" s="810"/>
      <c r="BS217" s="810"/>
      <c r="BT217" s="810"/>
      <c r="BU217" s="810"/>
      <c r="BV217" s="810"/>
      <c r="BW217" s="810"/>
      <c r="BX217" s="810"/>
      <c r="BY217" s="810"/>
      <c r="BZ217" s="810"/>
      <c r="CA217" s="810"/>
      <c r="CB217" s="810"/>
      <c r="CC217" s="810"/>
      <c r="CD217" s="810"/>
      <c r="CE217" s="810"/>
    </row>
    <row r="218" spans="1:83" ht="7.5" customHeight="1">
      <c r="A218" s="811"/>
      <c r="B218" s="812"/>
      <c r="C218" s="813"/>
      <c r="D218" s="811"/>
      <c r="E218" s="812"/>
      <c r="F218" s="813"/>
      <c r="G218" s="469"/>
      <c r="H218" s="820" t="s">
        <v>1096</v>
      </c>
      <c r="I218" s="820"/>
      <c r="J218" s="820"/>
      <c r="K218" s="810" t="s">
        <v>916</v>
      </c>
      <c r="L218" s="810"/>
      <c r="M218" s="810"/>
      <c r="N218" s="810"/>
      <c r="O218" s="810"/>
      <c r="P218" s="810"/>
      <c r="Q218" s="810"/>
      <c r="R218" s="810"/>
      <c r="S218" s="810"/>
      <c r="T218" s="810"/>
      <c r="U218" s="810"/>
      <c r="V218" s="810"/>
      <c r="W218" s="810"/>
      <c r="X218" s="810"/>
      <c r="Y218" s="810"/>
      <c r="Z218" s="810"/>
      <c r="AA218" s="810"/>
      <c r="AB218" s="810"/>
      <c r="AC218" s="810"/>
      <c r="AD218" s="810"/>
      <c r="AE218" s="810"/>
      <c r="AF218" s="810"/>
      <c r="AG218" s="810"/>
      <c r="AH218" s="810"/>
      <c r="AI218" s="810"/>
      <c r="AJ218" s="810"/>
      <c r="AK218" s="810"/>
      <c r="AL218" s="810"/>
      <c r="AM218" s="810"/>
      <c r="AN218" s="810"/>
      <c r="AO218" s="810"/>
      <c r="AP218" s="810"/>
      <c r="AQ218" s="810"/>
      <c r="AR218" s="810"/>
      <c r="AS218" s="810"/>
      <c r="AT218" s="810"/>
      <c r="AU218" s="810"/>
      <c r="AV218" s="810"/>
      <c r="AW218" s="810"/>
      <c r="AX218" s="810"/>
      <c r="AY218" s="810"/>
      <c r="AZ218" s="810"/>
      <c r="BA218" s="810"/>
      <c r="BB218" s="810"/>
      <c r="BC218" s="810"/>
      <c r="BD218" s="810"/>
      <c r="BE218" s="810"/>
      <c r="BF218" s="810"/>
      <c r="BG218" s="810"/>
      <c r="BH218" s="810"/>
      <c r="BI218" s="810"/>
      <c r="BJ218" s="810"/>
      <c r="BK218" s="810"/>
      <c r="BL218" s="810"/>
      <c r="BM218" s="810"/>
      <c r="BN218" s="810"/>
      <c r="BO218" s="810"/>
      <c r="BP218" s="810"/>
      <c r="BQ218" s="810"/>
      <c r="BR218" s="810"/>
      <c r="BS218" s="810"/>
      <c r="BT218" s="810"/>
      <c r="BU218" s="810"/>
      <c r="BV218" s="810"/>
      <c r="BW218" s="810"/>
      <c r="BX218" s="810"/>
      <c r="BY218" s="810"/>
      <c r="BZ218" s="810"/>
      <c r="CA218" s="810"/>
      <c r="CB218" s="810"/>
    </row>
    <row r="219" spans="1:83" ht="7.5" customHeight="1">
      <c r="A219" s="814"/>
      <c r="B219" s="815"/>
      <c r="C219" s="816"/>
      <c r="D219" s="814"/>
      <c r="E219" s="815"/>
      <c r="F219" s="816"/>
      <c r="G219" s="469"/>
      <c r="H219" s="820"/>
      <c r="I219" s="820"/>
      <c r="J219" s="820"/>
      <c r="K219" s="810"/>
      <c r="L219" s="810"/>
      <c r="M219" s="810"/>
      <c r="N219" s="810"/>
      <c r="O219" s="810"/>
      <c r="P219" s="810"/>
      <c r="Q219" s="810"/>
      <c r="R219" s="810"/>
      <c r="S219" s="810"/>
      <c r="T219" s="810"/>
      <c r="U219" s="810"/>
      <c r="V219" s="810"/>
      <c r="W219" s="810"/>
      <c r="X219" s="810"/>
      <c r="Y219" s="810"/>
      <c r="Z219" s="810"/>
      <c r="AA219" s="810"/>
      <c r="AB219" s="810"/>
      <c r="AC219" s="810"/>
      <c r="AD219" s="810"/>
      <c r="AE219" s="810"/>
      <c r="AF219" s="810"/>
      <c r="AG219" s="810"/>
      <c r="AH219" s="810"/>
      <c r="AI219" s="810"/>
      <c r="AJ219" s="810"/>
      <c r="AK219" s="810"/>
      <c r="AL219" s="810"/>
      <c r="AM219" s="810"/>
      <c r="AN219" s="810"/>
      <c r="AO219" s="810"/>
      <c r="AP219" s="810"/>
      <c r="AQ219" s="810"/>
      <c r="AR219" s="810"/>
      <c r="AS219" s="810"/>
      <c r="AT219" s="810"/>
      <c r="AU219" s="810"/>
      <c r="AV219" s="810"/>
      <c r="AW219" s="810"/>
      <c r="AX219" s="810"/>
      <c r="AY219" s="810"/>
      <c r="AZ219" s="810"/>
      <c r="BA219" s="810"/>
      <c r="BB219" s="810"/>
      <c r="BC219" s="810"/>
      <c r="BD219" s="810"/>
      <c r="BE219" s="810"/>
      <c r="BF219" s="810"/>
      <c r="BG219" s="810"/>
      <c r="BH219" s="810"/>
      <c r="BI219" s="810"/>
      <c r="BJ219" s="810"/>
      <c r="BK219" s="810"/>
      <c r="BL219" s="810"/>
      <c r="BM219" s="810"/>
      <c r="BN219" s="810"/>
      <c r="BO219" s="810"/>
      <c r="BP219" s="810"/>
      <c r="BQ219" s="810"/>
      <c r="BR219" s="810"/>
      <c r="BS219" s="810"/>
      <c r="BT219" s="810"/>
      <c r="BU219" s="810"/>
      <c r="BV219" s="810"/>
      <c r="BW219" s="810"/>
      <c r="BX219" s="810"/>
      <c r="BY219" s="810"/>
      <c r="BZ219" s="810"/>
      <c r="CA219" s="810"/>
      <c r="CB219" s="810"/>
    </row>
    <row r="220" spans="1:83" ht="7.5" customHeight="1" thickBot="1">
      <c r="A220" s="817"/>
      <c r="B220" s="818"/>
      <c r="C220" s="819"/>
      <c r="D220" s="817"/>
      <c r="E220" s="818"/>
      <c r="F220" s="819"/>
      <c r="G220" s="469"/>
      <c r="H220" s="820"/>
      <c r="I220" s="820"/>
      <c r="J220" s="820"/>
      <c r="K220" s="810"/>
      <c r="L220" s="810"/>
      <c r="M220" s="810"/>
      <c r="N220" s="810"/>
      <c r="O220" s="810"/>
      <c r="P220" s="810"/>
      <c r="Q220" s="810"/>
      <c r="R220" s="810"/>
      <c r="S220" s="810"/>
      <c r="T220" s="810"/>
      <c r="U220" s="810"/>
      <c r="V220" s="810"/>
      <c r="W220" s="810"/>
      <c r="X220" s="810"/>
      <c r="Y220" s="810"/>
      <c r="Z220" s="810"/>
      <c r="AA220" s="810"/>
      <c r="AB220" s="810"/>
      <c r="AC220" s="810"/>
      <c r="AD220" s="810"/>
      <c r="AE220" s="810"/>
      <c r="AF220" s="810"/>
      <c r="AG220" s="810"/>
      <c r="AH220" s="810"/>
      <c r="AI220" s="810"/>
      <c r="AJ220" s="810"/>
      <c r="AK220" s="810"/>
      <c r="AL220" s="810"/>
      <c r="AM220" s="810"/>
      <c r="AN220" s="810"/>
      <c r="AO220" s="810"/>
      <c r="AP220" s="810"/>
      <c r="AQ220" s="810"/>
      <c r="AR220" s="810"/>
      <c r="AS220" s="810"/>
      <c r="AT220" s="810"/>
      <c r="AU220" s="810"/>
      <c r="AV220" s="810"/>
      <c r="AW220" s="810"/>
      <c r="AX220" s="810"/>
      <c r="AY220" s="810"/>
      <c r="AZ220" s="810"/>
      <c r="BA220" s="810"/>
      <c r="BB220" s="810"/>
      <c r="BC220" s="810"/>
      <c r="BD220" s="810"/>
      <c r="BE220" s="810"/>
      <c r="BF220" s="810"/>
      <c r="BG220" s="810"/>
      <c r="BH220" s="810"/>
      <c r="BI220" s="810"/>
      <c r="BJ220" s="810"/>
      <c r="BK220" s="810"/>
      <c r="BL220" s="810"/>
      <c r="BM220" s="810"/>
      <c r="BN220" s="810"/>
      <c r="BO220" s="810"/>
      <c r="BP220" s="810"/>
      <c r="BQ220" s="810"/>
      <c r="BR220" s="810"/>
      <c r="BS220" s="810"/>
      <c r="BT220" s="810"/>
      <c r="BU220" s="810"/>
      <c r="BV220" s="810"/>
      <c r="BW220" s="810"/>
      <c r="BX220" s="810"/>
      <c r="BY220" s="810"/>
      <c r="BZ220" s="810"/>
      <c r="CA220" s="810"/>
      <c r="CB220" s="810"/>
    </row>
    <row r="221" spans="1:83" ht="7.5" customHeight="1">
      <c r="A221" s="811"/>
      <c r="B221" s="812"/>
      <c r="C221" s="813"/>
      <c r="D221" s="811"/>
      <c r="E221" s="812"/>
      <c r="F221" s="813"/>
      <c r="G221" s="469"/>
      <c r="H221" s="820" t="s">
        <v>1097</v>
      </c>
      <c r="I221" s="820"/>
      <c r="J221" s="820"/>
      <c r="K221" s="810" t="s">
        <v>918</v>
      </c>
      <c r="L221" s="810"/>
      <c r="M221" s="810"/>
      <c r="N221" s="810"/>
      <c r="O221" s="810"/>
      <c r="P221" s="810"/>
      <c r="Q221" s="810"/>
      <c r="R221" s="810"/>
      <c r="S221" s="810"/>
      <c r="T221" s="810"/>
      <c r="U221" s="810"/>
      <c r="V221" s="810"/>
      <c r="W221" s="810"/>
      <c r="X221" s="810"/>
      <c r="Y221" s="810"/>
      <c r="Z221" s="810"/>
      <c r="AA221" s="810"/>
      <c r="AB221" s="810"/>
      <c r="AC221" s="810"/>
      <c r="AD221" s="810"/>
      <c r="AE221" s="810"/>
      <c r="AF221" s="810"/>
      <c r="AG221" s="810"/>
      <c r="AH221" s="810"/>
      <c r="AI221" s="810"/>
      <c r="AJ221" s="810"/>
      <c r="AK221" s="810"/>
      <c r="AL221" s="810"/>
      <c r="AM221" s="810"/>
      <c r="AN221" s="810"/>
      <c r="AO221" s="810"/>
      <c r="AP221" s="810"/>
      <c r="AQ221" s="810"/>
      <c r="AR221" s="810"/>
      <c r="AS221" s="810"/>
      <c r="AT221" s="810"/>
      <c r="AU221" s="810"/>
      <c r="AV221" s="810"/>
      <c r="AW221" s="810"/>
      <c r="AX221" s="810"/>
      <c r="AY221" s="810"/>
      <c r="AZ221" s="810"/>
      <c r="BA221" s="810"/>
      <c r="BB221" s="810"/>
      <c r="BC221" s="810"/>
      <c r="BD221" s="810"/>
      <c r="BE221" s="810"/>
      <c r="BF221" s="810"/>
      <c r="BG221" s="810"/>
      <c r="BH221" s="810"/>
      <c r="BI221" s="810"/>
      <c r="BJ221" s="810"/>
      <c r="BK221" s="810"/>
      <c r="BL221" s="810"/>
      <c r="BM221" s="810"/>
      <c r="BN221" s="810"/>
      <c r="BO221" s="810"/>
      <c r="BP221" s="810"/>
      <c r="BQ221" s="810"/>
      <c r="BR221" s="810"/>
      <c r="BS221" s="810"/>
      <c r="BT221" s="810"/>
      <c r="BU221" s="810"/>
      <c r="BV221" s="810"/>
      <c r="BW221" s="810"/>
      <c r="BX221" s="810"/>
      <c r="BY221" s="810"/>
      <c r="BZ221" s="810"/>
      <c r="CA221" s="810"/>
      <c r="CB221" s="810"/>
    </row>
    <row r="222" spans="1:83" ht="7.5" customHeight="1">
      <c r="A222" s="814"/>
      <c r="B222" s="815"/>
      <c r="C222" s="816"/>
      <c r="D222" s="814"/>
      <c r="E222" s="815"/>
      <c r="F222" s="816"/>
      <c r="G222" s="469"/>
      <c r="H222" s="820"/>
      <c r="I222" s="820"/>
      <c r="J222" s="820"/>
      <c r="K222" s="810"/>
      <c r="L222" s="810"/>
      <c r="M222" s="810"/>
      <c r="N222" s="810"/>
      <c r="O222" s="810"/>
      <c r="P222" s="810"/>
      <c r="Q222" s="810"/>
      <c r="R222" s="810"/>
      <c r="S222" s="810"/>
      <c r="T222" s="810"/>
      <c r="U222" s="810"/>
      <c r="V222" s="810"/>
      <c r="W222" s="810"/>
      <c r="X222" s="810"/>
      <c r="Y222" s="810"/>
      <c r="Z222" s="810"/>
      <c r="AA222" s="810"/>
      <c r="AB222" s="810"/>
      <c r="AC222" s="810"/>
      <c r="AD222" s="810"/>
      <c r="AE222" s="810"/>
      <c r="AF222" s="810"/>
      <c r="AG222" s="810"/>
      <c r="AH222" s="810"/>
      <c r="AI222" s="810"/>
      <c r="AJ222" s="810"/>
      <c r="AK222" s="810"/>
      <c r="AL222" s="810"/>
      <c r="AM222" s="810"/>
      <c r="AN222" s="810"/>
      <c r="AO222" s="810"/>
      <c r="AP222" s="810"/>
      <c r="AQ222" s="810"/>
      <c r="AR222" s="810"/>
      <c r="AS222" s="810"/>
      <c r="AT222" s="810"/>
      <c r="AU222" s="810"/>
      <c r="AV222" s="810"/>
      <c r="AW222" s="810"/>
      <c r="AX222" s="810"/>
      <c r="AY222" s="810"/>
      <c r="AZ222" s="810"/>
      <c r="BA222" s="810"/>
      <c r="BB222" s="810"/>
      <c r="BC222" s="810"/>
      <c r="BD222" s="810"/>
      <c r="BE222" s="810"/>
      <c r="BF222" s="810"/>
      <c r="BG222" s="810"/>
      <c r="BH222" s="810"/>
      <c r="BI222" s="810"/>
      <c r="BJ222" s="810"/>
      <c r="BK222" s="810"/>
      <c r="BL222" s="810"/>
      <c r="BM222" s="810"/>
      <c r="BN222" s="810"/>
      <c r="BO222" s="810"/>
      <c r="BP222" s="810"/>
      <c r="BQ222" s="810"/>
      <c r="BR222" s="810"/>
      <c r="BS222" s="810"/>
      <c r="BT222" s="810"/>
      <c r="BU222" s="810"/>
      <c r="BV222" s="810"/>
      <c r="BW222" s="810"/>
      <c r="BX222" s="810"/>
      <c r="BY222" s="810"/>
      <c r="BZ222" s="810"/>
      <c r="CA222" s="810"/>
      <c r="CB222" s="810"/>
    </row>
    <row r="223" spans="1:83" ht="7.5" customHeight="1" thickBot="1">
      <c r="A223" s="817"/>
      <c r="B223" s="818"/>
      <c r="C223" s="819"/>
      <c r="D223" s="817"/>
      <c r="E223" s="818"/>
      <c r="F223" s="819"/>
      <c r="G223" s="469"/>
      <c r="H223" s="820"/>
      <c r="I223" s="820"/>
      <c r="J223" s="820"/>
      <c r="K223" s="810"/>
      <c r="L223" s="810"/>
      <c r="M223" s="810"/>
      <c r="N223" s="810"/>
      <c r="O223" s="810"/>
      <c r="P223" s="810"/>
      <c r="Q223" s="810"/>
      <c r="R223" s="810"/>
      <c r="S223" s="810"/>
      <c r="T223" s="810"/>
      <c r="U223" s="810"/>
      <c r="V223" s="810"/>
      <c r="W223" s="810"/>
      <c r="X223" s="810"/>
      <c r="Y223" s="810"/>
      <c r="Z223" s="810"/>
      <c r="AA223" s="810"/>
      <c r="AB223" s="810"/>
      <c r="AC223" s="810"/>
      <c r="AD223" s="810"/>
      <c r="AE223" s="810"/>
      <c r="AF223" s="810"/>
      <c r="AG223" s="810"/>
      <c r="AH223" s="810"/>
      <c r="AI223" s="810"/>
      <c r="AJ223" s="810"/>
      <c r="AK223" s="810"/>
      <c r="AL223" s="810"/>
      <c r="AM223" s="810"/>
      <c r="AN223" s="810"/>
      <c r="AO223" s="810"/>
      <c r="AP223" s="810"/>
      <c r="AQ223" s="810"/>
      <c r="AR223" s="810"/>
      <c r="AS223" s="810"/>
      <c r="AT223" s="810"/>
      <c r="AU223" s="810"/>
      <c r="AV223" s="810"/>
      <c r="AW223" s="810"/>
      <c r="AX223" s="810"/>
      <c r="AY223" s="810"/>
      <c r="AZ223" s="810"/>
      <c r="BA223" s="810"/>
      <c r="BB223" s="810"/>
      <c r="BC223" s="810"/>
      <c r="BD223" s="810"/>
      <c r="BE223" s="810"/>
      <c r="BF223" s="810"/>
      <c r="BG223" s="810"/>
      <c r="BH223" s="810"/>
      <c r="BI223" s="810"/>
      <c r="BJ223" s="810"/>
      <c r="BK223" s="810"/>
      <c r="BL223" s="810"/>
      <c r="BM223" s="810"/>
      <c r="BN223" s="810"/>
      <c r="BO223" s="810"/>
      <c r="BP223" s="810"/>
      <c r="BQ223" s="810"/>
      <c r="BR223" s="810"/>
      <c r="BS223" s="810"/>
      <c r="BT223" s="810"/>
      <c r="BU223" s="810"/>
      <c r="BV223" s="810"/>
      <c r="BW223" s="810"/>
      <c r="BX223" s="810"/>
      <c r="BY223" s="810"/>
      <c r="BZ223" s="810"/>
      <c r="CA223" s="810"/>
      <c r="CB223" s="810"/>
    </row>
    <row r="224" spans="1:83" ht="7.5" customHeight="1">
      <c r="A224" s="811"/>
      <c r="B224" s="812"/>
      <c r="C224" s="813"/>
      <c r="D224" s="811"/>
      <c r="E224" s="812"/>
      <c r="F224" s="813"/>
      <c r="G224" s="469"/>
      <c r="H224" s="820" t="s">
        <v>1098</v>
      </c>
      <c r="I224" s="820"/>
      <c r="J224" s="820"/>
      <c r="K224" s="810" t="s">
        <v>920</v>
      </c>
      <c r="L224" s="810"/>
      <c r="M224" s="810"/>
      <c r="N224" s="810"/>
      <c r="O224" s="810"/>
      <c r="P224" s="810"/>
      <c r="Q224" s="810"/>
      <c r="R224" s="810"/>
      <c r="S224" s="810"/>
      <c r="T224" s="810"/>
      <c r="U224" s="810"/>
      <c r="V224" s="810"/>
      <c r="W224" s="810"/>
      <c r="X224" s="810"/>
      <c r="Y224" s="810"/>
      <c r="Z224" s="810"/>
      <c r="AA224" s="810"/>
      <c r="AB224" s="810"/>
      <c r="AC224" s="810"/>
      <c r="AD224" s="810"/>
      <c r="AE224" s="810"/>
      <c r="AF224" s="810"/>
      <c r="AG224" s="810"/>
      <c r="AH224" s="810"/>
      <c r="AI224" s="810"/>
      <c r="AJ224" s="810"/>
      <c r="AK224" s="810"/>
      <c r="AL224" s="810"/>
      <c r="AM224" s="810"/>
      <c r="AN224" s="810"/>
      <c r="AO224" s="810"/>
      <c r="AP224" s="810"/>
      <c r="AQ224" s="810"/>
      <c r="AR224" s="810"/>
      <c r="AS224" s="810"/>
      <c r="AT224" s="810"/>
      <c r="AU224" s="810"/>
      <c r="AV224" s="810"/>
      <c r="AW224" s="810"/>
      <c r="AX224" s="810"/>
      <c r="AY224" s="810"/>
      <c r="AZ224" s="810"/>
      <c r="BA224" s="810"/>
      <c r="BB224" s="810"/>
      <c r="BC224" s="810"/>
      <c r="BD224" s="810"/>
      <c r="BE224" s="810"/>
      <c r="BF224" s="810"/>
      <c r="BG224" s="810"/>
      <c r="BH224" s="810"/>
      <c r="BI224" s="810"/>
      <c r="BJ224" s="810"/>
      <c r="BK224" s="810"/>
      <c r="BL224" s="810"/>
      <c r="BM224" s="810"/>
      <c r="BN224" s="810"/>
      <c r="BO224" s="810"/>
      <c r="BP224" s="810"/>
      <c r="BQ224" s="810"/>
      <c r="BR224" s="810"/>
      <c r="BS224" s="810"/>
      <c r="BT224" s="810"/>
      <c r="BU224" s="810"/>
      <c r="BV224" s="810"/>
      <c r="BW224" s="810"/>
      <c r="BX224" s="810"/>
      <c r="BY224" s="810"/>
      <c r="BZ224" s="810"/>
      <c r="CA224" s="810"/>
      <c r="CB224" s="810"/>
    </row>
    <row r="225" spans="1:83" ht="7.5" customHeight="1">
      <c r="A225" s="814"/>
      <c r="B225" s="815"/>
      <c r="C225" s="816"/>
      <c r="D225" s="814"/>
      <c r="E225" s="815"/>
      <c r="F225" s="816"/>
      <c r="G225" s="469"/>
      <c r="H225" s="820"/>
      <c r="I225" s="820"/>
      <c r="J225" s="820"/>
      <c r="K225" s="810"/>
      <c r="L225" s="810"/>
      <c r="M225" s="810"/>
      <c r="N225" s="810"/>
      <c r="O225" s="810"/>
      <c r="P225" s="810"/>
      <c r="Q225" s="810"/>
      <c r="R225" s="810"/>
      <c r="S225" s="810"/>
      <c r="T225" s="810"/>
      <c r="U225" s="810"/>
      <c r="V225" s="810"/>
      <c r="W225" s="810"/>
      <c r="X225" s="810"/>
      <c r="Y225" s="810"/>
      <c r="Z225" s="810"/>
      <c r="AA225" s="810"/>
      <c r="AB225" s="810"/>
      <c r="AC225" s="810"/>
      <c r="AD225" s="810"/>
      <c r="AE225" s="810"/>
      <c r="AF225" s="810"/>
      <c r="AG225" s="810"/>
      <c r="AH225" s="810"/>
      <c r="AI225" s="810"/>
      <c r="AJ225" s="810"/>
      <c r="AK225" s="810"/>
      <c r="AL225" s="810"/>
      <c r="AM225" s="810"/>
      <c r="AN225" s="810"/>
      <c r="AO225" s="810"/>
      <c r="AP225" s="810"/>
      <c r="AQ225" s="810"/>
      <c r="AR225" s="810"/>
      <c r="AS225" s="810"/>
      <c r="AT225" s="810"/>
      <c r="AU225" s="810"/>
      <c r="AV225" s="810"/>
      <c r="AW225" s="810"/>
      <c r="AX225" s="810"/>
      <c r="AY225" s="810"/>
      <c r="AZ225" s="810"/>
      <c r="BA225" s="810"/>
      <c r="BB225" s="810"/>
      <c r="BC225" s="810"/>
      <c r="BD225" s="810"/>
      <c r="BE225" s="810"/>
      <c r="BF225" s="810"/>
      <c r="BG225" s="810"/>
      <c r="BH225" s="810"/>
      <c r="BI225" s="810"/>
      <c r="BJ225" s="810"/>
      <c r="BK225" s="810"/>
      <c r="BL225" s="810"/>
      <c r="BM225" s="810"/>
      <c r="BN225" s="810"/>
      <c r="BO225" s="810"/>
      <c r="BP225" s="810"/>
      <c r="BQ225" s="810"/>
      <c r="BR225" s="810"/>
      <c r="BS225" s="810"/>
      <c r="BT225" s="810"/>
      <c r="BU225" s="810"/>
      <c r="BV225" s="810"/>
      <c r="BW225" s="810"/>
      <c r="BX225" s="810"/>
      <c r="BY225" s="810"/>
      <c r="BZ225" s="810"/>
      <c r="CA225" s="810"/>
      <c r="CB225" s="810"/>
    </row>
    <row r="226" spans="1:83" ht="7.5" customHeight="1" thickBot="1">
      <c r="A226" s="817"/>
      <c r="B226" s="818"/>
      <c r="C226" s="819"/>
      <c r="D226" s="817"/>
      <c r="E226" s="818"/>
      <c r="F226" s="819"/>
      <c r="G226" s="469"/>
      <c r="H226" s="820"/>
      <c r="I226" s="820"/>
      <c r="J226" s="820"/>
      <c r="K226" s="810"/>
      <c r="L226" s="810"/>
      <c r="M226" s="810"/>
      <c r="N226" s="810"/>
      <c r="O226" s="810"/>
      <c r="P226" s="810"/>
      <c r="Q226" s="810"/>
      <c r="R226" s="810"/>
      <c r="S226" s="810"/>
      <c r="T226" s="810"/>
      <c r="U226" s="810"/>
      <c r="V226" s="810"/>
      <c r="W226" s="810"/>
      <c r="X226" s="810"/>
      <c r="Y226" s="810"/>
      <c r="Z226" s="810"/>
      <c r="AA226" s="810"/>
      <c r="AB226" s="810"/>
      <c r="AC226" s="810"/>
      <c r="AD226" s="810"/>
      <c r="AE226" s="810"/>
      <c r="AF226" s="810"/>
      <c r="AG226" s="810"/>
      <c r="AH226" s="810"/>
      <c r="AI226" s="810"/>
      <c r="AJ226" s="810"/>
      <c r="AK226" s="810"/>
      <c r="AL226" s="810"/>
      <c r="AM226" s="810"/>
      <c r="AN226" s="810"/>
      <c r="AO226" s="810"/>
      <c r="AP226" s="810"/>
      <c r="AQ226" s="810"/>
      <c r="AR226" s="810"/>
      <c r="AS226" s="810"/>
      <c r="AT226" s="810"/>
      <c r="AU226" s="810"/>
      <c r="AV226" s="810"/>
      <c r="AW226" s="810"/>
      <c r="AX226" s="810"/>
      <c r="AY226" s="810"/>
      <c r="AZ226" s="810"/>
      <c r="BA226" s="810"/>
      <c r="BB226" s="810"/>
      <c r="BC226" s="810"/>
      <c r="BD226" s="810"/>
      <c r="BE226" s="810"/>
      <c r="BF226" s="810"/>
      <c r="BG226" s="810"/>
      <c r="BH226" s="810"/>
      <c r="BI226" s="810"/>
      <c r="BJ226" s="810"/>
      <c r="BK226" s="810"/>
      <c r="BL226" s="810"/>
      <c r="BM226" s="810"/>
      <c r="BN226" s="810"/>
      <c r="BO226" s="810"/>
      <c r="BP226" s="810"/>
      <c r="BQ226" s="810"/>
      <c r="BR226" s="810"/>
      <c r="BS226" s="810"/>
      <c r="BT226" s="810"/>
      <c r="BU226" s="810"/>
      <c r="BV226" s="810"/>
      <c r="BW226" s="810"/>
      <c r="BX226" s="810"/>
      <c r="BY226" s="810"/>
      <c r="BZ226" s="810"/>
      <c r="CA226" s="810"/>
      <c r="CB226" s="810"/>
    </row>
    <row r="227" spans="1:83" ht="7.5" customHeight="1">
      <c r="A227" s="471"/>
      <c r="B227" s="471"/>
      <c r="C227" s="471"/>
      <c r="D227" s="471"/>
      <c r="E227" s="471"/>
      <c r="F227" s="471"/>
      <c r="G227" s="469"/>
      <c r="H227" s="810" t="s">
        <v>921</v>
      </c>
      <c r="I227" s="810"/>
      <c r="J227" s="810"/>
      <c r="K227" s="810"/>
      <c r="L227" s="810"/>
      <c r="M227" s="810"/>
      <c r="N227" s="810"/>
      <c r="O227" s="810"/>
      <c r="P227" s="810"/>
      <c r="Q227" s="810"/>
      <c r="R227" s="810"/>
      <c r="S227" s="810"/>
      <c r="T227" s="810"/>
      <c r="U227" s="810"/>
      <c r="V227" s="810"/>
      <c r="W227" s="810"/>
      <c r="X227" s="810"/>
      <c r="Y227" s="810"/>
      <c r="Z227" s="810"/>
      <c r="AA227" s="810"/>
      <c r="AB227" s="810"/>
      <c r="AC227" s="810"/>
      <c r="AD227" s="810"/>
      <c r="AE227" s="810"/>
      <c r="AF227" s="810"/>
      <c r="AG227" s="810"/>
      <c r="AH227" s="810"/>
      <c r="AI227" s="810"/>
      <c r="AJ227" s="810"/>
      <c r="AK227" s="810"/>
      <c r="AL227" s="810"/>
      <c r="AM227" s="810"/>
      <c r="AN227" s="810"/>
      <c r="AO227" s="810"/>
      <c r="AP227" s="810"/>
      <c r="AQ227" s="810"/>
      <c r="AR227" s="810"/>
      <c r="AS227" s="810"/>
      <c r="AT227" s="810"/>
      <c r="AU227" s="810"/>
      <c r="AV227" s="810"/>
      <c r="AW227" s="810"/>
      <c r="AX227" s="810"/>
      <c r="AY227" s="810"/>
      <c r="AZ227" s="810"/>
      <c r="BA227" s="810"/>
      <c r="BB227" s="478"/>
      <c r="BC227" s="478"/>
      <c r="BD227" s="478"/>
      <c r="BE227" s="478"/>
      <c r="BF227" s="478"/>
      <c r="BG227" s="478"/>
      <c r="BH227" s="478"/>
      <c r="BI227" s="478"/>
      <c r="BJ227" s="478"/>
      <c r="BK227" s="478"/>
      <c r="BL227" s="478"/>
      <c r="BM227" s="478"/>
      <c r="BN227" s="478"/>
      <c r="BO227" s="478"/>
      <c r="BP227" s="478"/>
      <c r="BQ227" s="478"/>
      <c r="BR227" s="478"/>
      <c r="BS227" s="478"/>
      <c r="BT227" s="478"/>
      <c r="BU227" s="478"/>
      <c r="BV227" s="478"/>
      <c r="BW227" s="478"/>
      <c r="BX227" s="478"/>
      <c r="BY227" s="478"/>
      <c r="BZ227" s="478"/>
      <c r="CA227" s="478"/>
      <c r="CB227" s="478"/>
      <c r="CC227" s="478"/>
      <c r="CD227" s="478"/>
      <c r="CE227" s="478"/>
    </row>
    <row r="228" spans="1:83" ht="7.5" customHeight="1">
      <c r="A228" s="478"/>
      <c r="B228" s="478"/>
      <c r="C228" s="478"/>
      <c r="D228" s="478"/>
      <c r="E228" s="478"/>
      <c r="F228" s="478"/>
      <c r="G228" s="469"/>
      <c r="H228" s="810"/>
      <c r="I228" s="810"/>
      <c r="J228" s="810"/>
      <c r="K228" s="810"/>
      <c r="L228" s="810"/>
      <c r="M228" s="810"/>
      <c r="N228" s="810"/>
      <c r="O228" s="810"/>
      <c r="P228" s="810"/>
      <c r="Q228" s="810"/>
      <c r="R228" s="810"/>
      <c r="S228" s="810"/>
      <c r="T228" s="810"/>
      <c r="U228" s="810"/>
      <c r="V228" s="810"/>
      <c r="W228" s="810"/>
      <c r="X228" s="810"/>
      <c r="Y228" s="810"/>
      <c r="Z228" s="810"/>
      <c r="AA228" s="810"/>
      <c r="AB228" s="810"/>
      <c r="AC228" s="810"/>
      <c r="AD228" s="810"/>
      <c r="AE228" s="810"/>
      <c r="AF228" s="810"/>
      <c r="AG228" s="810"/>
      <c r="AH228" s="810"/>
      <c r="AI228" s="810"/>
      <c r="AJ228" s="810"/>
      <c r="AK228" s="810"/>
      <c r="AL228" s="810"/>
      <c r="AM228" s="810"/>
      <c r="AN228" s="810"/>
      <c r="AO228" s="810"/>
      <c r="AP228" s="810"/>
      <c r="AQ228" s="810"/>
      <c r="AR228" s="810"/>
      <c r="AS228" s="810"/>
      <c r="AT228" s="810"/>
      <c r="AU228" s="810"/>
      <c r="AV228" s="810"/>
      <c r="AW228" s="810"/>
      <c r="AX228" s="810"/>
      <c r="AY228" s="810"/>
      <c r="AZ228" s="810"/>
      <c r="BA228" s="810"/>
      <c r="BB228" s="478"/>
      <c r="BC228" s="478"/>
      <c r="BD228" s="478"/>
      <c r="BE228" s="478"/>
      <c r="BF228" s="478"/>
      <c r="BG228" s="478"/>
      <c r="BH228" s="478"/>
      <c r="BI228" s="478"/>
      <c r="BJ228" s="478"/>
      <c r="BK228" s="478"/>
      <c r="BL228" s="478"/>
      <c r="BM228" s="478"/>
      <c r="BN228" s="478"/>
      <c r="BO228" s="478"/>
      <c r="BP228" s="478"/>
      <c r="BQ228" s="478"/>
      <c r="BR228" s="478"/>
      <c r="BS228" s="478"/>
      <c r="BT228" s="478"/>
      <c r="BU228" s="478"/>
      <c r="BV228" s="478"/>
      <c r="BW228" s="478"/>
      <c r="BX228" s="478"/>
      <c r="BY228" s="478"/>
      <c r="BZ228" s="478"/>
      <c r="CA228" s="478"/>
      <c r="CB228" s="478"/>
      <c r="CC228" s="478"/>
      <c r="CD228" s="478"/>
      <c r="CE228" s="478"/>
    </row>
    <row r="229" spans="1:83" ht="7.5" customHeight="1" thickBot="1">
      <c r="A229" s="472"/>
      <c r="B229" s="472"/>
      <c r="C229" s="472"/>
      <c r="D229" s="472"/>
      <c r="E229" s="472"/>
      <c r="F229" s="472"/>
      <c r="G229" s="469"/>
      <c r="H229" s="810"/>
      <c r="I229" s="810"/>
      <c r="J229" s="810"/>
      <c r="K229" s="810"/>
      <c r="L229" s="810"/>
      <c r="M229" s="810"/>
      <c r="N229" s="810"/>
      <c r="O229" s="810"/>
      <c r="P229" s="810"/>
      <c r="Q229" s="810"/>
      <c r="R229" s="810"/>
      <c r="S229" s="810"/>
      <c r="T229" s="810"/>
      <c r="U229" s="810"/>
      <c r="V229" s="810"/>
      <c r="W229" s="810"/>
      <c r="X229" s="810"/>
      <c r="Y229" s="810"/>
      <c r="Z229" s="810"/>
      <c r="AA229" s="810"/>
      <c r="AB229" s="810"/>
      <c r="AC229" s="810"/>
      <c r="AD229" s="810"/>
      <c r="AE229" s="810"/>
      <c r="AF229" s="810"/>
      <c r="AG229" s="810"/>
      <c r="AH229" s="810"/>
      <c r="AI229" s="810"/>
      <c r="AJ229" s="810"/>
      <c r="AK229" s="810"/>
      <c r="AL229" s="810"/>
      <c r="AM229" s="810"/>
      <c r="AN229" s="810"/>
      <c r="AO229" s="810"/>
      <c r="AP229" s="810"/>
      <c r="AQ229" s="810"/>
      <c r="AR229" s="810"/>
      <c r="AS229" s="810"/>
      <c r="AT229" s="810"/>
      <c r="AU229" s="810"/>
      <c r="AV229" s="810"/>
      <c r="AW229" s="810"/>
      <c r="AX229" s="810"/>
      <c r="AY229" s="810"/>
      <c r="AZ229" s="810"/>
      <c r="BA229" s="810"/>
      <c r="BB229" s="478"/>
      <c r="BC229" s="478"/>
      <c r="BD229" s="478"/>
      <c r="BE229" s="478"/>
      <c r="BF229" s="478"/>
      <c r="BG229" s="478"/>
      <c r="BH229" s="478"/>
      <c r="BI229" s="478"/>
      <c r="BJ229" s="478"/>
      <c r="BK229" s="478"/>
      <c r="BL229" s="478"/>
      <c r="BM229" s="478"/>
      <c r="BN229" s="478"/>
      <c r="BO229" s="478"/>
      <c r="BP229" s="478"/>
      <c r="BQ229" s="478"/>
      <c r="BR229" s="478"/>
      <c r="BS229" s="478"/>
      <c r="BT229" s="478"/>
      <c r="BU229" s="478"/>
      <c r="BV229" s="478"/>
      <c r="BW229" s="478"/>
      <c r="BX229" s="478"/>
      <c r="BY229" s="478"/>
      <c r="BZ229" s="478"/>
      <c r="CA229" s="478"/>
      <c r="CB229" s="478"/>
      <c r="CC229" s="478"/>
      <c r="CD229" s="478"/>
      <c r="CE229" s="478"/>
    </row>
    <row r="230" spans="1:83" ht="7.5" customHeight="1">
      <c r="A230" s="811"/>
      <c r="B230" s="812"/>
      <c r="C230" s="813"/>
      <c r="D230" s="811"/>
      <c r="E230" s="812"/>
      <c r="F230" s="813"/>
      <c r="G230" s="469"/>
      <c r="H230" s="820" t="s">
        <v>879</v>
      </c>
      <c r="I230" s="820"/>
      <c r="J230" s="820"/>
      <c r="K230" s="810" t="s">
        <v>1066</v>
      </c>
      <c r="L230" s="810"/>
      <c r="M230" s="810"/>
      <c r="N230" s="810"/>
      <c r="O230" s="810"/>
      <c r="P230" s="810"/>
      <c r="Q230" s="810"/>
      <c r="R230" s="810"/>
      <c r="S230" s="810"/>
      <c r="T230" s="810"/>
      <c r="U230" s="810"/>
      <c r="V230" s="810"/>
      <c r="W230" s="810"/>
      <c r="X230" s="810"/>
      <c r="Y230" s="810"/>
      <c r="Z230" s="810"/>
      <c r="AA230" s="810"/>
      <c r="AB230" s="810"/>
      <c r="AC230" s="810"/>
      <c r="AD230" s="810"/>
      <c r="AE230" s="810"/>
      <c r="AF230" s="810"/>
      <c r="AG230" s="810"/>
      <c r="AH230" s="810"/>
      <c r="AI230" s="810"/>
      <c r="AJ230" s="810"/>
      <c r="AK230" s="810"/>
      <c r="AL230" s="810"/>
      <c r="AM230" s="810"/>
      <c r="AN230" s="810"/>
      <c r="AO230" s="810"/>
      <c r="AP230" s="810"/>
      <c r="AQ230" s="810"/>
      <c r="AR230" s="810"/>
      <c r="AS230" s="810"/>
      <c r="AT230" s="810"/>
      <c r="AU230" s="810"/>
      <c r="AV230" s="810"/>
      <c r="AW230" s="810"/>
      <c r="AX230" s="810"/>
      <c r="AY230" s="810"/>
      <c r="AZ230" s="810"/>
      <c r="BA230" s="810"/>
      <c r="BB230" s="810"/>
      <c r="BC230" s="810"/>
      <c r="BD230" s="810"/>
      <c r="BE230" s="810"/>
      <c r="BF230" s="810"/>
      <c r="BG230" s="810"/>
      <c r="BH230" s="810"/>
      <c r="BI230" s="810"/>
      <c r="BJ230" s="810"/>
      <c r="BK230" s="810"/>
      <c r="BL230" s="810"/>
      <c r="BM230" s="810"/>
      <c r="BN230" s="810"/>
      <c r="BO230" s="810"/>
      <c r="BP230" s="810"/>
      <c r="BQ230" s="810"/>
      <c r="BR230" s="810"/>
      <c r="BS230" s="810"/>
      <c r="BT230" s="810"/>
      <c r="BU230" s="810"/>
      <c r="BV230" s="810"/>
      <c r="BW230" s="810"/>
      <c r="BX230" s="810"/>
      <c r="BY230" s="810"/>
      <c r="BZ230" s="810"/>
      <c r="CA230" s="810"/>
      <c r="CB230" s="810"/>
      <c r="CC230" s="810"/>
      <c r="CD230" s="810"/>
      <c r="CE230" s="810"/>
    </row>
    <row r="231" spans="1:83" ht="7.5" customHeight="1">
      <c r="A231" s="814"/>
      <c r="B231" s="815"/>
      <c r="C231" s="816"/>
      <c r="D231" s="814"/>
      <c r="E231" s="815"/>
      <c r="F231" s="816"/>
      <c r="G231" s="469"/>
      <c r="H231" s="820"/>
      <c r="I231" s="820"/>
      <c r="J231" s="820"/>
      <c r="K231" s="810"/>
      <c r="L231" s="810"/>
      <c r="M231" s="810"/>
      <c r="N231" s="810"/>
      <c r="O231" s="810"/>
      <c r="P231" s="810"/>
      <c r="Q231" s="810"/>
      <c r="R231" s="810"/>
      <c r="S231" s="810"/>
      <c r="T231" s="810"/>
      <c r="U231" s="810"/>
      <c r="V231" s="810"/>
      <c r="W231" s="810"/>
      <c r="X231" s="810"/>
      <c r="Y231" s="810"/>
      <c r="Z231" s="810"/>
      <c r="AA231" s="810"/>
      <c r="AB231" s="810"/>
      <c r="AC231" s="810"/>
      <c r="AD231" s="810"/>
      <c r="AE231" s="810"/>
      <c r="AF231" s="810"/>
      <c r="AG231" s="810"/>
      <c r="AH231" s="810"/>
      <c r="AI231" s="810"/>
      <c r="AJ231" s="810"/>
      <c r="AK231" s="810"/>
      <c r="AL231" s="810"/>
      <c r="AM231" s="810"/>
      <c r="AN231" s="810"/>
      <c r="AO231" s="810"/>
      <c r="AP231" s="810"/>
      <c r="AQ231" s="810"/>
      <c r="AR231" s="810"/>
      <c r="AS231" s="810"/>
      <c r="AT231" s="810"/>
      <c r="AU231" s="810"/>
      <c r="AV231" s="810"/>
      <c r="AW231" s="810"/>
      <c r="AX231" s="810"/>
      <c r="AY231" s="810"/>
      <c r="AZ231" s="810"/>
      <c r="BA231" s="810"/>
      <c r="BB231" s="810"/>
      <c r="BC231" s="810"/>
      <c r="BD231" s="810"/>
      <c r="BE231" s="810"/>
      <c r="BF231" s="810"/>
      <c r="BG231" s="810"/>
      <c r="BH231" s="810"/>
      <c r="BI231" s="810"/>
      <c r="BJ231" s="810"/>
      <c r="BK231" s="810"/>
      <c r="BL231" s="810"/>
      <c r="BM231" s="810"/>
      <c r="BN231" s="810"/>
      <c r="BO231" s="810"/>
      <c r="BP231" s="810"/>
      <c r="BQ231" s="810"/>
      <c r="BR231" s="810"/>
      <c r="BS231" s="810"/>
      <c r="BT231" s="810"/>
      <c r="BU231" s="810"/>
      <c r="BV231" s="810"/>
      <c r="BW231" s="810"/>
      <c r="BX231" s="810"/>
      <c r="BY231" s="810"/>
      <c r="BZ231" s="810"/>
      <c r="CA231" s="810"/>
      <c r="CB231" s="810"/>
      <c r="CC231" s="810"/>
      <c r="CD231" s="810"/>
      <c r="CE231" s="810"/>
    </row>
    <row r="232" spans="1:83" ht="7.5" customHeight="1" thickBot="1">
      <c r="A232" s="817"/>
      <c r="B232" s="818"/>
      <c r="C232" s="819"/>
      <c r="D232" s="817"/>
      <c r="E232" s="818"/>
      <c r="F232" s="819"/>
      <c r="G232" s="469"/>
      <c r="H232" s="820"/>
      <c r="I232" s="820"/>
      <c r="J232" s="820"/>
      <c r="K232" s="810"/>
      <c r="L232" s="810"/>
      <c r="M232" s="810"/>
      <c r="N232" s="810"/>
      <c r="O232" s="810"/>
      <c r="P232" s="810"/>
      <c r="Q232" s="810"/>
      <c r="R232" s="810"/>
      <c r="S232" s="810"/>
      <c r="T232" s="810"/>
      <c r="U232" s="810"/>
      <c r="V232" s="810"/>
      <c r="W232" s="810"/>
      <c r="X232" s="810"/>
      <c r="Y232" s="810"/>
      <c r="Z232" s="810"/>
      <c r="AA232" s="810"/>
      <c r="AB232" s="810"/>
      <c r="AC232" s="810"/>
      <c r="AD232" s="810"/>
      <c r="AE232" s="810"/>
      <c r="AF232" s="810"/>
      <c r="AG232" s="810"/>
      <c r="AH232" s="810"/>
      <c r="AI232" s="810"/>
      <c r="AJ232" s="810"/>
      <c r="AK232" s="810"/>
      <c r="AL232" s="810"/>
      <c r="AM232" s="810"/>
      <c r="AN232" s="810"/>
      <c r="AO232" s="810"/>
      <c r="AP232" s="810"/>
      <c r="AQ232" s="810"/>
      <c r="AR232" s="810"/>
      <c r="AS232" s="810"/>
      <c r="AT232" s="810"/>
      <c r="AU232" s="810"/>
      <c r="AV232" s="810"/>
      <c r="AW232" s="810"/>
      <c r="AX232" s="810"/>
      <c r="AY232" s="810"/>
      <c r="AZ232" s="810"/>
      <c r="BA232" s="810"/>
      <c r="BB232" s="810"/>
      <c r="BC232" s="810"/>
      <c r="BD232" s="810"/>
      <c r="BE232" s="810"/>
      <c r="BF232" s="810"/>
      <c r="BG232" s="810"/>
      <c r="BH232" s="810"/>
      <c r="BI232" s="810"/>
      <c r="BJ232" s="810"/>
      <c r="BK232" s="810"/>
      <c r="BL232" s="810"/>
      <c r="BM232" s="810"/>
      <c r="BN232" s="810"/>
      <c r="BO232" s="810"/>
      <c r="BP232" s="810"/>
      <c r="BQ232" s="810"/>
      <c r="BR232" s="810"/>
      <c r="BS232" s="810"/>
      <c r="BT232" s="810"/>
      <c r="BU232" s="810"/>
      <c r="BV232" s="810"/>
      <c r="BW232" s="810"/>
      <c r="BX232" s="810"/>
      <c r="BY232" s="810"/>
      <c r="BZ232" s="810"/>
      <c r="CA232" s="810"/>
      <c r="CB232" s="810"/>
      <c r="CC232" s="810"/>
      <c r="CD232" s="810"/>
      <c r="CE232" s="810"/>
    </row>
    <row r="233" spans="1:83" ht="7.5" customHeight="1">
      <c r="A233" s="811"/>
      <c r="B233" s="812"/>
      <c r="C233" s="813"/>
      <c r="D233" s="811"/>
      <c r="E233" s="812"/>
      <c r="F233" s="813"/>
      <c r="G233" s="469"/>
      <c r="H233" s="820" t="s">
        <v>97</v>
      </c>
      <c r="I233" s="820"/>
      <c r="J233" s="820"/>
      <c r="K233" s="810" t="s">
        <v>922</v>
      </c>
      <c r="L233" s="810"/>
      <c r="M233" s="810"/>
      <c r="N233" s="810"/>
      <c r="O233" s="810"/>
      <c r="P233" s="810"/>
      <c r="Q233" s="810"/>
      <c r="R233" s="810"/>
      <c r="S233" s="810"/>
      <c r="T233" s="810"/>
      <c r="U233" s="810"/>
      <c r="V233" s="810"/>
      <c r="W233" s="810"/>
      <c r="X233" s="810"/>
      <c r="Y233" s="810"/>
      <c r="Z233" s="810"/>
      <c r="AA233" s="810"/>
      <c r="AB233" s="810"/>
      <c r="AC233" s="810"/>
      <c r="AD233" s="810"/>
      <c r="AE233" s="810"/>
      <c r="AF233" s="810"/>
      <c r="AG233" s="810"/>
      <c r="AH233" s="810"/>
      <c r="AI233" s="810"/>
      <c r="AJ233" s="810"/>
      <c r="AK233" s="810"/>
      <c r="AL233" s="810"/>
      <c r="AM233" s="810"/>
      <c r="AN233" s="810"/>
      <c r="AO233" s="810"/>
      <c r="AP233" s="810"/>
      <c r="AQ233" s="810"/>
      <c r="AR233" s="810"/>
      <c r="AS233" s="810"/>
      <c r="AT233" s="810"/>
      <c r="AU233" s="810"/>
      <c r="AV233" s="810"/>
      <c r="AW233" s="810"/>
      <c r="AX233" s="810"/>
      <c r="AY233" s="810"/>
      <c r="AZ233" s="810"/>
      <c r="BA233" s="810"/>
      <c r="BB233" s="810"/>
      <c r="BC233" s="810"/>
      <c r="BD233" s="810"/>
      <c r="BE233" s="810"/>
      <c r="BF233" s="810"/>
      <c r="BG233" s="810"/>
      <c r="BH233" s="810"/>
      <c r="BI233" s="810"/>
      <c r="BJ233" s="810"/>
      <c r="BK233" s="810"/>
      <c r="BL233" s="810"/>
      <c r="BM233" s="810"/>
      <c r="BN233" s="810"/>
      <c r="BO233" s="810"/>
      <c r="BP233" s="810"/>
      <c r="BQ233" s="810"/>
      <c r="BR233" s="810"/>
      <c r="BS233" s="810"/>
      <c r="BT233" s="810"/>
      <c r="BU233" s="810"/>
      <c r="BV233" s="810"/>
      <c r="BW233" s="810"/>
      <c r="BX233" s="810"/>
      <c r="BY233" s="810"/>
      <c r="BZ233" s="810"/>
      <c r="CA233" s="810"/>
      <c r="CB233" s="810"/>
      <c r="CC233" s="810"/>
      <c r="CD233" s="810"/>
      <c r="CE233" s="810"/>
    </row>
    <row r="234" spans="1:83" ht="7.5" customHeight="1">
      <c r="A234" s="814"/>
      <c r="B234" s="815"/>
      <c r="C234" s="816"/>
      <c r="D234" s="814"/>
      <c r="E234" s="815"/>
      <c r="F234" s="816"/>
      <c r="G234" s="469"/>
      <c r="H234" s="820"/>
      <c r="I234" s="820"/>
      <c r="J234" s="820"/>
      <c r="K234" s="810"/>
      <c r="L234" s="810"/>
      <c r="M234" s="810"/>
      <c r="N234" s="810"/>
      <c r="O234" s="810"/>
      <c r="P234" s="810"/>
      <c r="Q234" s="810"/>
      <c r="R234" s="810"/>
      <c r="S234" s="810"/>
      <c r="T234" s="810"/>
      <c r="U234" s="810"/>
      <c r="V234" s="810"/>
      <c r="W234" s="810"/>
      <c r="X234" s="810"/>
      <c r="Y234" s="810"/>
      <c r="Z234" s="810"/>
      <c r="AA234" s="810"/>
      <c r="AB234" s="810"/>
      <c r="AC234" s="810"/>
      <c r="AD234" s="810"/>
      <c r="AE234" s="810"/>
      <c r="AF234" s="810"/>
      <c r="AG234" s="810"/>
      <c r="AH234" s="810"/>
      <c r="AI234" s="810"/>
      <c r="AJ234" s="810"/>
      <c r="AK234" s="810"/>
      <c r="AL234" s="810"/>
      <c r="AM234" s="810"/>
      <c r="AN234" s="810"/>
      <c r="AO234" s="810"/>
      <c r="AP234" s="810"/>
      <c r="AQ234" s="810"/>
      <c r="AR234" s="810"/>
      <c r="AS234" s="810"/>
      <c r="AT234" s="810"/>
      <c r="AU234" s="810"/>
      <c r="AV234" s="810"/>
      <c r="AW234" s="810"/>
      <c r="AX234" s="810"/>
      <c r="AY234" s="810"/>
      <c r="AZ234" s="810"/>
      <c r="BA234" s="810"/>
      <c r="BB234" s="810"/>
      <c r="BC234" s="810"/>
      <c r="BD234" s="810"/>
      <c r="BE234" s="810"/>
      <c r="BF234" s="810"/>
      <c r="BG234" s="810"/>
      <c r="BH234" s="810"/>
      <c r="BI234" s="810"/>
      <c r="BJ234" s="810"/>
      <c r="BK234" s="810"/>
      <c r="BL234" s="810"/>
      <c r="BM234" s="810"/>
      <c r="BN234" s="810"/>
      <c r="BO234" s="810"/>
      <c r="BP234" s="810"/>
      <c r="BQ234" s="810"/>
      <c r="BR234" s="810"/>
      <c r="BS234" s="810"/>
      <c r="BT234" s="810"/>
      <c r="BU234" s="810"/>
      <c r="BV234" s="810"/>
      <c r="BW234" s="810"/>
      <c r="BX234" s="810"/>
      <c r="BY234" s="810"/>
      <c r="BZ234" s="810"/>
      <c r="CA234" s="810"/>
      <c r="CB234" s="810"/>
      <c r="CC234" s="810"/>
      <c r="CD234" s="810"/>
      <c r="CE234" s="810"/>
    </row>
    <row r="235" spans="1:83" ht="7.5" customHeight="1" thickBot="1">
      <c r="A235" s="817"/>
      <c r="B235" s="818"/>
      <c r="C235" s="819"/>
      <c r="D235" s="817"/>
      <c r="E235" s="818"/>
      <c r="F235" s="819"/>
      <c r="G235" s="469"/>
      <c r="H235" s="820"/>
      <c r="I235" s="820"/>
      <c r="J235" s="820"/>
      <c r="K235" s="810"/>
      <c r="L235" s="810"/>
      <c r="M235" s="810"/>
      <c r="N235" s="810"/>
      <c r="O235" s="810"/>
      <c r="P235" s="810"/>
      <c r="Q235" s="810"/>
      <c r="R235" s="810"/>
      <c r="S235" s="810"/>
      <c r="T235" s="810"/>
      <c r="U235" s="810"/>
      <c r="V235" s="810"/>
      <c r="W235" s="810"/>
      <c r="X235" s="810"/>
      <c r="Y235" s="810"/>
      <c r="Z235" s="810"/>
      <c r="AA235" s="810"/>
      <c r="AB235" s="810"/>
      <c r="AC235" s="810"/>
      <c r="AD235" s="810"/>
      <c r="AE235" s="810"/>
      <c r="AF235" s="810"/>
      <c r="AG235" s="810"/>
      <c r="AH235" s="810"/>
      <c r="AI235" s="810"/>
      <c r="AJ235" s="810"/>
      <c r="AK235" s="810"/>
      <c r="AL235" s="810"/>
      <c r="AM235" s="810"/>
      <c r="AN235" s="810"/>
      <c r="AO235" s="810"/>
      <c r="AP235" s="810"/>
      <c r="AQ235" s="810"/>
      <c r="AR235" s="810"/>
      <c r="AS235" s="810"/>
      <c r="AT235" s="810"/>
      <c r="AU235" s="810"/>
      <c r="AV235" s="810"/>
      <c r="AW235" s="810"/>
      <c r="AX235" s="810"/>
      <c r="AY235" s="810"/>
      <c r="AZ235" s="810"/>
      <c r="BA235" s="810"/>
      <c r="BB235" s="810"/>
      <c r="BC235" s="810"/>
      <c r="BD235" s="810"/>
      <c r="BE235" s="810"/>
      <c r="BF235" s="810"/>
      <c r="BG235" s="810"/>
      <c r="BH235" s="810"/>
      <c r="BI235" s="810"/>
      <c r="BJ235" s="810"/>
      <c r="BK235" s="810"/>
      <c r="BL235" s="810"/>
      <c r="BM235" s="810"/>
      <c r="BN235" s="810"/>
      <c r="BO235" s="810"/>
      <c r="BP235" s="810"/>
      <c r="BQ235" s="810"/>
      <c r="BR235" s="810"/>
      <c r="BS235" s="810"/>
      <c r="BT235" s="810"/>
      <c r="BU235" s="810"/>
      <c r="BV235" s="810"/>
      <c r="BW235" s="810"/>
      <c r="BX235" s="810"/>
      <c r="BY235" s="810"/>
      <c r="BZ235" s="810"/>
      <c r="CA235" s="810"/>
      <c r="CB235" s="810"/>
      <c r="CC235" s="810"/>
      <c r="CD235" s="810"/>
      <c r="CE235" s="810"/>
    </row>
    <row r="236" spans="1:83" ht="7.5" customHeight="1">
      <c r="A236" s="811"/>
      <c r="B236" s="812"/>
      <c r="C236" s="813"/>
      <c r="D236" s="811"/>
      <c r="E236" s="812"/>
      <c r="F236" s="813"/>
      <c r="G236" s="469"/>
      <c r="H236" s="820" t="s">
        <v>98</v>
      </c>
      <c r="I236" s="820"/>
      <c r="J236" s="820"/>
      <c r="K236" s="810" t="s">
        <v>923</v>
      </c>
      <c r="L236" s="810"/>
      <c r="M236" s="810"/>
      <c r="N236" s="810"/>
      <c r="O236" s="810"/>
      <c r="P236" s="810"/>
      <c r="Q236" s="810"/>
      <c r="R236" s="810"/>
      <c r="S236" s="810"/>
      <c r="T236" s="810"/>
      <c r="U236" s="810"/>
      <c r="V236" s="810"/>
      <c r="W236" s="810"/>
      <c r="X236" s="810"/>
      <c r="Y236" s="810"/>
      <c r="Z236" s="810"/>
      <c r="AA236" s="810"/>
      <c r="AB236" s="810"/>
      <c r="AC236" s="810"/>
      <c r="AD236" s="810"/>
      <c r="AE236" s="810"/>
      <c r="AF236" s="810"/>
      <c r="AG236" s="810"/>
      <c r="AH236" s="810"/>
      <c r="AI236" s="810"/>
      <c r="AJ236" s="810"/>
      <c r="AK236" s="810"/>
      <c r="AL236" s="810"/>
      <c r="AM236" s="810"/>
      <c r="AN236" s="810"/>
      <c r="AO236" s="810"/>
      <c r="AP236" s="810"/>
      <c r="AQ236" s="810"/>
      <c r="AR236" s="810"/>
      <c r="AS236" s="810"/>
      <c r="AT236" s="810"/>
      <c r="AU236" s="810"/>
      <c r="AV236" s="810"/>
      <c r="AW236" s="810"/>
      <c r="AX236" s="810"/>
      <c r="AY236" s="810"/>
      <c r="AZ236" s="810"/>
      <c r="BA236" s="810"/>
      <c r="BB236" s="810"/>
      <c r="BC236" s="810"/>
      <c r="BD236" s="810"/>
      <c r="BE236" s="810"/>
      <c r="BF236" s="810"/>
      <c r="BG236" s="810"/>
      <c r="BH236" s="810"/>
      <c r="BI236" s="810"/>
      <c r="BJ236" s="810"/>
      <c r="BK236" s="810"/>
      <c r="BL236" s="810"/>
      <c r="BM236" s="810"/>
      <c r="BN236" s="810"/>
      <c r="BO236" s="810"/>
      <c r="BP236" s="810"/>
      <c r="BQ236" s="810"/>
      <c r="BR236" s="810"/>
      <c r="BS236" s="810"/>
      <c r="BT236" s="810"/>
      <c r="BU236" s="810"/>
      <c r="BV236" s="810"/>
      <c r="BW236" s="810"/>
      <c r="BX236" s="810"/>
      <c r="BY236" s="810"/>
      <c r="BZ236" s="810"/>
      <c r="CA236" s="810"/>
      <c r="CB236" s="810"/>
      <c r="CC236" s="810"/>
      <c r="CD236" s="810"/>
      <c r="CE236" s="810"/>
    </row>
    <row r="237" spans="1:83" ht="7.5" customHeight="1">
      <c r="A237" s="814"/>
      <c r="B237" s="815"/>
      <c r="C237" s="816"/>
      <c r="D237" s="814"/>
      <c r="E237" s="815"/>
      <c r="F237" s="816"/>
      <c r="G237" s="469"/>
      <c r="H237" s="820"/>
      <c r="I237" s="820"/>
      <c r="J237" s="820"/>
      <c r="K237" s="810"/>
      <c r="L237" s="810"/>
      <c r="M237" s="810"/>
      <c r="N237" s="810"/>
      <c r="O237" s="810"/>
      <c r="P237" s="810"/>
      <c r="Q237" s="810"/>
      <c r="R237" s="810"/>
      <c r="S237" s="810"/>
      <c r="T237" s="810"/>
      <c r="U237" s="810"/>
      <c r="V237" s="810"/>
      <c r="W237" s="810"/>
      <c r="X237" s="810"/>
      <c r="Y237" s="810"/>
      <c r="Z237" s="810"/>
      <c r="AA237" s="810"/>
      <c r="AB237" s="810"/>
      <c r="AC237" s="810"/>
      <c r="AD237" s="810"/>
      <c r="AE237" s="810"/>
      <c r="AF237" s="810"/>
      <c r="AG237" s="810"/>
      <c r="AH237" s="810"/>
      <c r="AI237" s="810"/>
      <c r="AJ237" s="810"/>
      <c r="AK237" s="810"/>
      <c r="AL237" s="810"/>
      <c r="AM237" s="810"/>
      <c r="AN237" s="810"/>
      <c r="AO237" s="810"/>
      <c r="AP237" s="810"/>
      <c r="AQ237" s="810"/>
      <c r="AR237" s="810"/>
      <c r="AS237" s="810"/>
      <c r="AT237" s="810"/>
      <c r="AU237" s="810"/>
      <c r="AV237" s="810"/>
      <c r="AW237" s="810"/>
      <c r="AX237" s="810"/>
      <c r="AY237" s="810"/>
      <c r="AZ237" s="810"/>
      <c r="BA237" s="810"/>
      <c r="BB237" s="810"/>
      <c r="BC237" s="810"/>
      <c r="BD237" s="810"/>
      <c r="BE237" s="810"/>
      <c r="BF237" s="810"/>
      <c r="BG237" s="810"/>
      <c r="BH237" s="810"/>
      <c r="BI237" s="810"/>
      <c r="BJ237" s="810"/>
      <c r="BK237" s="810"/>
      <c r="BL237" s="810"/>
      <c r="BM237" s="810"/>
      <c r="BN237" s="810"/>
      <c r="BO237" s="810"/>
      <c r="BP237" s="810"/>
      <c r="BQ237" s="810"/>
      <c r="BR237" s="810"/>
      <c r="BS237" s="810"/>
      <c r="BT237" s="810"/>
      <c r="BU237" s="810"/>
      <c r="BV237" s="810"/>
      <c r="BW237" s="810"/>
      <c r="BX237" s="810"/>
      <c r="BY237" s="810"/>
      <c r="BZ237" s="810"/>
      <c r="CA237" s="810"/>
      <c r="CB237" s="810"/>
      <c r="CC237" s="810"/>
      <c r="CD237" s="810"/>
      <c r="CE237" s="810"/>
    </row>
    <row r="238" spans="1:83" ht="7.5" customHeight="1" thickBot="1">
      <c r="A238" s="817"/>
      <c r="B238" s="818"/>
      <c r="C238" s="819"/>
      <c r="D238" s="817"/>
      <c r="E238" s="818"/>
      <c r="F238" s="819"/>
      <c r="G238" s="469"/>
      <c r="H238" s="820"/>
      <c r="I238" s="820"/>
      <c r="J238" s="820"/>
      <c r="K238" s="810"/>
      <c r="L238" s="810"/>
      <c r="M238" s="810"/>
      <c r="N238" s="810"/>
      <c r="O238" s="810"/>
      <c r="P238" s="810"/>
      <c r="Q238" s="810"/>
      <c r="R238" s="810"/>
      <c r="S238" s="810"/>
      <c r="T238" s="810"/>
      <c r="U238" s="810"/>
      <c r="V238" s="810"/>
      <c r="W238" s="810"/>
      <c r="X238" s="810"/>
      <c r="Y238" s="810"/>
      <c r="Z238" s="810"/>
      <c r="AA238" s="810"/>
      <c r="AB238" s="810"/>
      <c r="AC238" s="810"/>
      <c r="AD238" s="810"/>
      <c r="AE238" s="810"/>
      <c r="AF238" s="810"/>
      <c r="AG238" s="810"/>
      <c r="AH238" s="810"/>
      <c r="AI238" s="810"/>
      <c r="AJ238" s="810"/>
      <c r="AK238" s="810"/>
      <c r="AL238" s="810"/>
      <c r="AM238" s="810"/>
      <c r="AN238" s="810"/>
      <c r="AO238" s="810"/>
      <c r="AP238" s="810"/>
      <c r="AQ238" s="810"/>
      <c r="AR238" s="810"/>
      <c r="AS238" s="810"/>
      <c r="AT238" s="810"/>
      <c r="AU238" s="810"/>
      <c r="AV238" s="810"/>
      <c r="AW238" s="810"/>
      <c r="AX238" s="810"/>
      <c r="AY238" s="810"/>
      <c r="AZ238" s="810"/>
      <c r="BA238" s="810"/>
      <c r="BB238" s="810"/>
      <c r="BC238" s="810"/>
      <c r="BD238" s="810"/>
      <c r="BE238" s="810"/>
      <c r="BF238" s="810"/>
      <c r="BG238" s="810"/>
      <c r="BH238" s="810"/>
      <c r="BI238" s="810"/>
      <c r="BJ238" s="810"/>
      <c r="BK238" s="810"/>
      <c r="BL238" s="810"/>
      <c r="BM238" s="810"/>
      <c r="BN238" s="810"/>
      <c r="BO238" s="810"/>
      <c r="BP238" s="810"/>
      <c r="BQ238" s="810"/>
      <c r="BR238" s="810"/>
      <c r="BS238" s="810"/>
      <c r="BT238" s="810"/>
      <c r="BU238" s="810"/>
      <c r="BV238" s="810"/>
      <c r="BW238" s="810"/>
      <c r="BX238" s="810"/>
      <c r="BY238" s="810"/>
      <c r="BZ238" s="810"/>
      <c r="CA238" s="810"/>
      <c r="CB238" s="810"/>
      <c r="CC238" s="810"/>
      <c r="CD238" s="810"/>
      <c r="CE238" s="810"/>
    </row>
    <row r="239" spans="1:83" ht="7.5" customHeight="1">
      <c r="A239" s="811"/>
      <c r="B239" s="812"/>
      <c r="C239" s="813"/>
      <c r="D239" s="811"/>
      <c r="E239" s="812"/>
      <c r="F239" s="813"/>
      <c r="G239" s="469"/>
      <c r="H239" s="820" t="s">
        <v>100</v>
      </c>
      <c r="I239" s="820"/>
      <c r="J239" s="820"/>
      <c r="K239" s="810" t="s">
        <v>1067</v>
      </c>
      <c r="L239" s="810"/>
      <c r="M239" s="810"/>
      <c r="N239" s="810"/>
      <c r="O239" s="810"/>
      <c r="P239" s="810"/>
      <c r="Q239" s="810"/>
      <c r="R239" s="810"/>
      <c r="S239" s="810"/>
      <c r="T239" s="810"/>
      <c r="U239" s="810"/>
      <c r="V239" s="810"/>
      <c r="W239" s="810"/>
      <c r="X239" s="810"/>
      <c r="Y239" s="810"/>
      <c r="Z239" s="810"/>
      <c r="AA239" s="810"/>
      <c r="AB239" s="810"/>
      <c r="AC239" s="810"/>
      <c r="AD239" s="810"/>
      <c r="AE239" s="810"/>
      <c r="AF239" s="810"/>
      <c r="AG239" s="810"/>
      <c r="AH239" s="810"/>
      <c r="AI239" s="810"/>
      <c r="AJ239" s="810"/>
      <c r="AK239" s="810"/>
      <c r="AL239" s="810"/>
      <c r="AM239" s="810"/>
      <c r="AN239" s="810"/>
      <c r="AO239" s="810"/>
      <c r="AP239" s="810"/>
      <c r="AQ239" s="810"/>
      <c r="AR239" s="810"/>
      <c r="AS239" s="810"/>
      <c r="AT239" s="810"/>
      <c r="AU239" s="810"/>
      <c r="AV239" s="810"/>
      <c r="AW239" s="810"/>
      <c r="AX239" s="810"/>
      <c r="AY239" s="810"/>
      <c r="AZ239" s="810"/>
      <c r="BA239" s="810"/>
      <c r="BB239" s="810"/>
      <c r="BC239" s="810"/>
      <c r="BD239" s="810"/>
      <c r="BE239" s="810"/>
      <c r="BF239" s="810"/>
      <c r="BG239" s="810"/>
      <c r="BH239" s="810"/>
      <c r="BI239" s="810"/>
      <c r="BJ239" s="810"/>
      <c r="BK239" s="810"/>
      <c r="BL239" s="810"/>
      <c r="BM239" s="810"/>
      <c r="BN239" s="810"/>
      <c r="BO239" s="810"/>
      <c r="BP239" s="810"/>
      <c r="BQ239" s="810"/>
      <c r="BR239" s="810"/>
      <c r="BS239" s="810"/>
      <c r="BT239" s="810"/>
      <c r="BU239" s="810"/>
      <c r="BV239" s="810"/>
      <c r="BW239" s="810"/>
      <c r="BX239" s="810"/>
      <c r="BY239" s="810"/>
      <c r="BZ239" s="810"/>
      <c r="CA239" s="810"/>
      <c r="CB239" s="810"/>
      <c r="CC239" s="810"/>
      <c r="CD239" s="810"/>
      <c r="CE239" s="810"/>
    </row>
    <row r="240" spans="1:83" ht="7.5" customHeight="1">
      <c r="A240" s="814"/>
      <c r="B240" s="815"/>
      <c r="C240" s="816"/>
      <c r="D240" s="814"/>
      <c r="E240" s="815"/>
      <c r="F240" s="816"/>
      <c r="G240" s="469"/>
      <c r="H240" s="820"/>
      <c r="I240" s="820"/>
      <c r="J240" s="820"/>
      <c r="K240" s="810"/>
      <c r="L240" s="810"/>
      <c r="M240" s="810"/>
      <c r="N240" s="810"/>
      <c r="O240" s="810"/>
      <c r="P240" s="810"/>
      <c r="Q240" s="810"/>
      <c r="R240" s="810"/>
      <c r="S240" s="810"/>
      <c r="T240" s="810"/>
      <c r="U240" s="810"/>
      <c r="V240" s="810"/>
      <c r="W240" s="810"/>
      <c r="X240" s="810"/>
      <c r="Y240" s="810"/>
      <c r="Z240" s="810"/>
      <c r="AA240" s="810"/>
      <c r="AB240" s="810"/>
      <c r="AC240" s="810"/>
      <c r="AD240" s="810"/>
      <c r="AE240" s="810"/>
      <c r="AF240" s="810"/>
      <c r="AG240" s="810"/>
      <c r="AH240" s="810"/>
      <c r="AI240" s="810"/>
      <c r="AJ240" s="810"/>
      <c r="AK240" s="810"/>
      <c r="AL240" s="810"/>
      <c r="AM240" s="810"/>
      <c r="AN240" s="810"/>
      <c r="AO240" s="810"/>
      <c r="AP240" s="810"/>
      <c r="AQ240" s="810"/>
      <c r="AR240" s="810"/>
      <c r="AS240" s="810"/>
      <c r="AT240" s="810"/>
      <c r="AU240" s="810"/>
      <c r="AV240" s="810"/>
      <c r="AW240" s="810"/>
      <c r="AX240" s="810"/>
      <c r="AY240" s="810"/>
      <c r="AZ240" s="810"/>
      <c r="BA240" s="810"/>
      <c r="BB240" s="810"/>
      <c r="BC240" s="810"/>
      <c r="BD240" s="810"/>
      <c r="BE240" s="810"/>
      <c r="BF240" s="810"/>
      <c r="BG240" s="810"/>
      <c r="BH240" s="810"/>
      <c r="BI240" s="810"/>
      <c r="BJ240" s="810"/>
      <c r="BK240" s="810"/>
      <c r="BL240" s="810"/>
      <c r="BM240" s="810"/>
      <c r="BN240" s="810"/>
      <c r="BO240" s="810"/>
      <c r="BP240" s="810"/>
      <c r="BQ240" s="810"/>
      <c r="BR240" s="810"/>
      <c r="BS240" s="810"/>
      <c r="BT240" s="810"/>
      <c r="BU240" s="810"/>
      <c r="BV240" s="810"/>
      <c r="BW240" s="810"/>
      <c r="BX240" s="810"/>
      <c r="BY240" s="810"/>
      <c r="BZ240" s="810"/>
      <c r="CA240" s="810"/>
      <c r="CB240" s="810"/>
      <c r="CC240" s="810"/>
      <c r="CD240" s="810"/>
      <c r="CE240" s="810"/>
    </row>
    <row r="241" spans="1:83" ht="7.5" customHeight="1" thickBot="1">
      <c r="A241" s="817"/>
      <c r="B241" s="818"/>
      <c r="C241" s="819"/>
      <c r="D241" s="817"/>
      <c r="E241" s="818"/>
      <c r="F241" s="819"/>
      <c r="G241" s="469"/>
      <c r="H241" s="820"/>
      <c r="I241" s="820"/>
      <c r="J241" s="820"/>
      <c r="K241" s="810"/>
      <c r="L241" s="810"/>
      <c r="M241" s="810"/>
      <c r="N241" s="810"/>
      <c r="O241" s="810"/>
      <c r="P241" s="810"/>
      <c r="Q241" s="810"/>
      <c r="R241" s="810"/>
      <c r="S241" s="810"/>
      <c r="T241" s="810"/>
      <c r="U241" s="810"/>
      <c r="V241" s="810"/>
      <c r="W241" s="810"/>
      <c r="X241" s="810"/>
      <c r="Y241" s="810"/>
      <c r="Z241" s="810"/>
      <c r="AA241" s="810"/>
      <c r="AB241" s="810"/>
      <c r="AC241" s="810"/>
      <c r="AD241" s="810"/>
      <c r="AE241" s="810"/>
      <c r="AF241" s="810"/>
      <c r="AG241" s="810"/>
      <c r="AH241" s="810"/>
      <c r="AI241" s="810"/>
      <c r="AJ241" s="810"/>
      <c r="AK241" s="810"/>
      <c r="AL241" s="810"/>
      <c r="AM241" s="810"/>
      <c r="AN241" s="810"/>
      <c r="AO241" s="810"/>
      <c r="AP241" s="810"/>
      <c r="AQ241" s="810"/>
      <c r="AR241" s="810"/>
      <c r="AS241" s="810"/>
      <c r="AT241" s="810"/>
      <c r="AU241" s="810"/>
      <c r="AV241" s="810"/>
      <c r="AW241" s="810"/>
      <c r="AX241" s="810"/>
      <c r="AY241" s="810"/>
      <c r="AZ241" s="810"/>
      <c r="BA241" s="810"/>
      <c r="BB241" s="810"/>
      <c r="BC241" s="810"/>
      <c r="BD241" s="810"/>
      <c r="BE241" s="810"/>
      <c r="BF241" s="810"/>
      <c r="BG241" s="810"/>
      <c r="BH241" s="810"/>
      <c r="BI241" s="810"/>
      <c r="BJ241" s="810"/>
      <c r="BK241" s="810"/>
      <c r="BL241" s="810"/>
      <c r="BM241" s="810"/>
      <c r="BN241" s="810"/>
      <c r="BO241" s="810"/>
      <c r="BP241" s="810"/>
      <c r="BQ241" s="810"/>
      <c r="BR241" s="810"/>
      <c r="BS241" s="810"/>
      <c r="BT241" s="810"/>
      <c r="BU241" s="810"/>
      <c r="BV241" s="810"/>
      <c r="BW241" s="810"/>
      <c r="BX241" s="810"/>
      <c r="BY241" s="810"/>
      <c r="BZ241" s="810"/>
      <c r="CA241" s="810"/>
      <c r="CB241" s="810"/>
      <c r="CC241" s="810"/>
      <c r="CD241" s="810"/>
      <c r="CE241" s="810"/>
    </row>
    <row r="242" spans="1:83" ht="7.5" customHeight="1">
      <c r="A242" s="811"/>
      <c r="B242" s="812"/>
      <c r="C242" s="813"/>
      <c r="D242" s="811"/>
      <c r="E242" s="812"/>
      <c r="F242" s="813"/>
      <c r="G242" s="469"/>
      <c r="H242" s="820" t="s">
        <v>882</v>
      </c>
      <c r="I242" s="820"/>
      <c r="J242" s="820"/>
      <c r="K242" s="810" t="s">
        <v>924</v>
      </c>
      <c r="L242" s="810"/>
      <c r="M242" s="810"/>
      <c r="N242" s="810"/>
      <c r="O242" s="810"/>
      <c r="P242" s="810"/>
      <c r="Q242" s="810"/>
      <c r="R242" s="810"/>
      <c r="S242" s="810"/>
      <c r="T242" s="810"/>
      <c r="U242" s="810"/>
      <c r="V242" s="810"/>
      <c r="W242" s="810"/>
      <c r="X242" s="810"/>
      <c r="Y242" s="810"/>
      <c r="Z242" s="810"/>
      <c r="AA242" s="810"/>
      <c r="AB242" s="810"/>
      <c r="AC242" s="810"/>
      <c r="AD242" s="810"/>
      <c r="AE242" s="810"/>
      <c r="AF242" s="810"/>
      <c r="AG242" s="810"/>
      <c r="AH242" s="810"/>
      <c r="AI242" s="810"/>
      <c r="AJ242" s="810"/>
      <c r="AK242" s="810"/>
      <c r="AL242" s="810"/>
      <c r="AM242" s="810"/>
      <c r="AN242" s="810"/>
      <c r="AO242" s="810"/>
      <c r="AP242" s="810"/>
      <c r="AQ242" s="810"/>
      <c r="AR242" s="810"/>
      <c r="AS242" s="810"/>
      <c r="AT242" s="810"/>
      <c r="AU242" s="810"/>
      <c r="AV242" s="810"/>
      <c r="AW242" s="810"/>
      <c r="AX242" s="810"/>
      <c r="AY242" s="810"/>
      <c r="AZ242" s="810"/>
      <c r="BA242" s="810"/>
      <c r="BB242" s="810"/>
      <c r="BC242" s="810"/>
      <c r="BD242" s="810"/>
      <c r="BE242" s="810"/>
      <c r="BF242" s="810"/>
      <c r="BG242" s="810"/>
      <c r="BH242" s="810"/>
      <c r="BI242" s="810"/>
      <c r="BJ242" s="810"/>
      <c r="BK242" s="810"/>
      <c r="BL242" s="810"/>
      <c r="BM242" s="810"/>
      <c r="BN242" s="810"/>
      <c r="BO242" s="810"/>
      <c r="BP242" s="810"/>
      <c r="BQ242" s="810"/>
      <c r="BR242" s="810"/>
      <c r="BS242" s="810"/>
      <c r="BT242" s="810"/>
      <c r="BU242" s="810"/>
      <c r="BV242" s="810"/>
      <c r="BW242" s="810"/>
      <c r="BX242" s="810"/>
      <c r="BY242" s="810"/>
      <c r="BZ242" s="810"/>
      <c r="CA242" s="810"/>
      <c r="CB242" s="810"/>
      <c r="CC242" s="810"/>
      <c r="CD242" s="810"/>
      <c r="CE242" s="810"/>
    </row>
    <row r="243" spans="1:83" ht="7.5" customHeight="1">
      <c r="A243" s="814"/>
      <c r="B243" s="815"/>
      <c r="C243" s="816"/>
      <c r="D243" s="814"/>
      <c r="E243" s="815"/>
      <c r="F243" s="816"/>
      <c r="G243" s="469"/>
      <c r="H243" s="820"/>
      <c r="I243" s="820"/>
      <c r="J243" s="820"/>
      <c r="K243" s="810"/>
      <c r="L243" s="810"/>
      <c r="M243" s="810"/>
      <c r="N243" s="810"/>
      <c r="O243" s="810"/>
      <c r="P243" s="810"/>
      <c r="Q243" s="810"/>
      <c r="R243" s="810"/>
      <c r="S243" s="810"/>
      <c r="T243" s="810"/>
      <c r="U243" s="810"/>
      <c r="V243" s="810"/>
      <c r="W243" s="810"/>
      <c r="X243" s="810"/>
      <c r="Y243" s="810"/>
      <c r="Z243" s="810"/>
      <c r="AA243" s="810"/>
      <c r="AB243" s="810"/>
      <c r="AC243" s="810"/>
      <c r="AD243" s="810"/>
      <c r="AE243" s="810"/>
      <c r="AF243" s="810"/>
      <c r="AG243" s="810"/>
      <c r="AH243" s="810"/>
      <c r="AI243" s="810"/>
      <c r="AJ243" s="810"/>
      <c r="AK243" s="810"/>
      <c r="AL243" s="810"/>
      <c r="AM243" s="810"/>
      <c r="AN243" s="810"/>
      <c r="AO243" s="810"/>
      <c r="AP243" s="810"/>
      <c r="AQ243" s="810"/>
      <c r="AR243" s="810"/>
      <c r="AS243" s="810"/>
      <c r="AT243" s="810"/>
      <c r="AU243" s="810"/>
      <c r="AV243" s="810"/>
      <c r="AW243" s="810"/>
      <c r="AX243" s="810"/>
      <c r="AY243" s="810"/>
      <c r="AZ243" s="810"/>
      <c r="BA243" s="810"/>
      <c r="BB243" s="810"/>
      <c r="BC243" s="810"/>
      <c r="BD243" s="810"/>
      <c r="BE243" s="810"/>
      <c r="BF243" s="810"/>
      <c r="BG243" s="810"/>
      <c r="BH243" s="810"/>
      <c r="BI243" s="810"/>
      <c r="BJ243" s="810"/>
      <c r="BK243" s="810"/>
      <c r="BL243" s="810"/>
      <c r="BM243" s="810"/>
      <c r="BN243" s="810"/>
      <c r="BO243" s="810"/>
      <c r="BP243" s="810"/>
      <c r="BQ243" s="810"/>
      <c r="BR243" s="810"/>
      <c r="BS243" s="810"/>
      <c r="BT243" s="810"/>
      <c r="BU243" s="810"/>
      <c r="BV243" s="810"/>
      <c r="BW243" s="810"/>
      <c r="BX243" s="810"/>
      <c r="BY243" s="810"/>
      <c r="BZ243" s="810"/>
      <c r="CA243" s="810"/>
      <c r="CB243" s="810"/>
      <c r="CC243" s="810"/>
      <c r="CD243" s="810"/>
      <c r="CE243" s="810"/>
    </row>
    <row r="244" spans="1:83" ht="7.5" customHeight="1" thickBot="1">
      <c r="A244" s="817"/>
      <c r="B244" s="818"/>
      <c r="C244" s="819"/>
      <c r="D244" s="817"/>
      <c r="E244" s="818"/>
      <c r="F244" s="819"/>
      <c r="G244" s="469"/>
      <c r="H244" s="820"/>
      <c r="I244" s="820"/>
      <c r="J244" s="820"/>
      <c r="K244" s="810"/>
      <c r="L244" s="810"/>
      <c r="M244" s="810"/>
      <c r="N244" s="810"/>
      <c r="O244" s="810"/>
      <c r="P244" s="810"/>
      <c r="Q244" s="810"/>
      <c r="R244" s="810"/>
      <c r="S244" s="810"/>
      <c r="T244" s="810"/>
      <c r="U244" s="810"/>
      <c r="V244" s="810"/>
      <c r="W244" s="810"/>
      <c r="X244" s="810"/>
      <c r="Y244" s="810"/>
      <c r="Z244" s="810"/>
      <c r="AA244" s="810"/>
      <c r="AB244" s="810"/>
      <c r="AC244" s="810"/>
      <c r="AD244" s="810"/>
      <c r="AE244" s="810"/>
      <c r="AF244" s="810"/>
      <c r="AG244" s="810"/>
      <c r="AH244" s="810"/>
      <c r="AI244" s="810"/>
      <c r="AJ244" s="810"/>
      <c r="AK244" s="810"/>
      <c r="AL244" s="810"/>
      <c r="AM244" s="810"/>
      <c r="AN244" s="810"/>
      <c r="AO244" s="810"/>
      <c r="AP244" s="810"/>
      <c r="AQ244" s="810"/>
      <c r="AR244" s="810"/>
      <c r="AS244" s="810"/>
      <c r="AT244" s="810"/>
      <c r="AU244" s="810"/>
      <c r="AV244" s="810"/>
      <c r="AW244" s="810"/>
      <c r="AX244" s="810"/>
      <c r="AY244" s="810"/>
      <c r="AZ244" s="810"/>
      <c r="BA244" s="810"/>
      <c r="BB244" s="810"/>
      <c r="BC244" s="810"/>
      <c r="BD244" s="810"/>
      <c r="BE244" s="810"/>
      <c r="BF244" s="810"/>
      <c r="BG244" s="810"/>
      <c r="BH244" s="810"/>
      <c r="BI244" s="810"/>
      <c r="BJ244" s="810"/>
      <c r="BK244" s="810"/>
      <c r="BL244" s="810"/>
      <c r="BM244" s="810"/>
      <c r="BN244" s="810"/>
      <c r="BO244" s="810"/>
      <c r="BP244" s="810"/>
      <c r="BQ244" s="810"/>
      <c r="BR244" s="810"/>
      <c r="BS244" s="810"/>
      <c r="BT244" s="810"/>
      <c r="BU244" s="810"/>
      <c r="BV244" s="810"/>
      <c r="BW244" s="810"/>
      <c r="BX244" s="810"/>
      <c r="BY244" s="810"/>
      <c r="BZ244" s="810"/>
      <c r="CA244" s="810"/>
      <c r="CB244" s="810"/>
      <c r="CC244" s="810"/>
      <c r="CD244" s="810"/>
      <c r="CE244" s="810"/>
    </row>
    <row r="245" spans="1:83" ht="7.5" customHeight="1">
      <c r="A245" s="811"/>
      <c r="B245" s="812"/>
      <c r="C245" s="813"/>
      <c r="D245" s="811"/>
      <c r="E245" s="812"/>
      <c r="F245" s="813"/>
      <c r="G245" s="469"/>
      <c r="H245" s="820" t="s">
        <v>883</v>
      </c>
      <c r="I245" s="820"/>
      <c r="J245" s="820"/>
      <c r="K245" s="810" t="s">
        <v>1068</v>
      </c>
      <c r="L245" s="810"/>
      <c r="M245" s="810"/>
      <c r="N245" s="810"/>
      <c r="O245" s="810"/>
      <c r="P245" s="810"/>
      <c r="Q245" s="810"/>
      <c r="R245" s="810"/>
      <c r="S245" s="810"/>
      <c r="T245" s="810"/>
      <c r="U245" s="810"/>
      <c r="V245" s="810"/>
      <c r="W245" s="810"/>
      <c r="X245" s="810"/>
      <c r="Y245" s="810"/>
      <c r="Z245" s="810"/>
      <c r="AA245" s="810"/>
      <c r="AB245" s="810"/>
      <c r="AC245" s="810"/>
      <c r="AD245" s="810"/>
      <c r="AE245" s="810"/>
      <c r="AF245" s="810"/>
      <c r="AG245" s="810"/>
      <c r="AH245" s="810"/>
      <c r="AI245" s="810"/>
      <c r="AJ245" s="810"/>
      <c r="AK245" s="810"/>
      <c r="AL245" s="810"/>
      <c r="AM245" s="810"/>
      <c r="AN245" s="810"/>
      <c r="AO245" s="810"/>
      <c r="AP245" s="810"/>
      <c r="AQ245" s="810"/>
      <c r="AR245" s="810"/>
      <c r="AS245" s="810"/>
      <c r="AT245" s="810"/>
      <c r="AU245" s="810"/>
      <c r="AV245" s="810"/>
      <c r="AW245" s="810"/>
      <c r="AX245" s="810"/>
      <c r="AY245" s="810"/>
      <c r="AZ245" s="810"/>
      <c r="BA245" s="810"/>
      <c r="BB245" s="810"/>
      <c r="BC245" s="810"/>
      <c r="BD245" s="810"/>
      <c r="BE245" s="810"/>
      <c r="BF245" s="810"/>
      <c r="BG245" s="810"/>
      <c r="BH245" s="810"/>
      <c r="BI245" s="810"/>
      <c r="BJ245" s="810"/>
      <c r="BK245" s="810"/>
      <c r="BL245" s="810"/>
      <c r="BM245" s="810"/>
      <c r="BN245" s="810"/>
      <c r="BO245" s="810"/>
      <c r="BP245" s="810"/>
      <c r="BQ245" s="810"/>
      <c r="BR245" s="810"/>
      <c r="BS245" s="810"/>
      <c r="BT245" s="810"/>
      <c r="BU245" s="810"/>
      <c r="BV245" s="810"/>
      <c r="BW245" s="810"/>
      <c r="BX245" s="810"/>
      <c r="BY245" s="810"/>
      <c r="BZ245" s="810"/>
      <c r="CA245" s="810"/>
      <c r="CB245" s="810"/>
      <c r="CC245" s="810"/>
      <c r="CD245" s="810"/>
      <c r="CE245" s="810"/>
    </row>
    <row r="246" spans="1:83" ht="7.5" customHeight="1">
      <c r="A246" s="814"/>
      <c r="B246" s="815"/>
      <c r="C246" s="816"/>
      <c r="D246" s="814"/>
      <c r="E246" s="815"/>
      <c r="F246" s="816"/>
      <c r="G246" s="469"/>
      <c r="H246" s="820"/>
      <c r="I246" s="820"/>
      <c r="J246" s="820"/>
      <c r="K246" s="810"/>
      <c r="L246" s="810"/>
      <c r="M246" s="810"/>
      <c r="N246" s="810"/>
      <c r="O246" s="810"/>
      <c r="P246" s="810"/>
      <c r="Q246" s="810"/>
      <c r="R246" s="810"/>
      <c r="S246" s="810"/>
      <c r="T246" s="810"/>
      <c r="U246" s="810"/>
      <c r="V246" s="810"/>
      <c r="W246" s="810"/>
      <c r="X246" s="810"/>
      <c r="Y246" s="810"/>
      <c r="Z246" s="810"/>
      <c r="AA246" s="810"/>
      <c r="AB246" s="810"/>
      <c r="AC246" s="810"/>
      <c r="AD246" s="810"/>
      <c r="AE246" s="810"/>
      <c r="AF246" s="810"/>
      <c r="AG246" s="810"/>
      <c r="AH246" s="810"/>
      <c r="AI246" s="810"/>
      <c r="AJ246" s="810"/>
      <c r="AK246" s="810"/>
      <c r="AL246" s="810"/>
      <c r="AM246" s="810"/>
      <c r="AN246" s="810"/>
      <c r="AO246" s="810"/>
      <c r="AP246" s="810"/>
      <c r="AQ246" s="810"/>
      <c r="AR246" s="810"/>
      <c r="AS246" s="810"/>
      <c r="AT246" s="810"/>
      <c r="AU246" s="810"/>
      <c r="AV246" s="810"/>
      <c r="AW246" s="810"/>
      <c r="AX246" s="810"/>
      <c r="AY246" s="810"/>
      <c r="AZ246" s="810"/>
      <c r="BA246" s="810"/>
      <c r="BB246" s="810"/>
      <c r="BC246" s="810"/>
      <c r="BD246" s="810"/>
      <c r="BE246" s="810"/>
      <c r="BF246" s="810"/>
      <c r="BG246" s="810"/>
      <c r="BH246" s="810"/>
      <c r="BI246" s="810"/>
      <c r="BJ246" s="810"/>
      <c r="BK246" s="810"/>
      <c r="BL246" s="810"/>
      <c r="BM246" s="810"/>
      <c r="BN246" s="810"/>
      <c r="BO246" s="810"/>
      <c r="BP246" s="810"/>
      <c r="BQ246" s="810"/>
      <c r="BR246" s="810"/>
      <c r="BS246" s="810"/>
      <c r="BT246" s="810"/>
      <c r="BU246" s="810"/>
      <c r="BV246" s="810"/>
      <c r="BW246" s="810"/>
      <c r="BX246" s="810"/>
      <c r="BY246" s="810"/>
      <c r="BZ246" s="810"/>
      <c r="CA246" s="810"/>
      <c r="CB246" s="810"/>
      <c r="CC246" s="810"/>
      <c r="CD246" s="810"/>
      <c r="CE246" s="810"/>
    </row>
    <row r="247" spans="1:83" ht="7.5" customHeight="1" thickBot="1">
      <c r="A247" s="817"/>
      <c r="B247" s="818"/>
      <c r="C247" s="819"/>
      <c r="D247" s="817"/>
      <c r="E247" s="818"/>
      <c r="F247" s="819"/>
      <c r="G247" s="469"/>
      <c r="H247" s="820"/>
      <c r="I247" s="820"/>
      <c r="J247" s="820"/>
      <c r="K247" s="810"/>
      <c r="L247" s="810"/>
      <c r="M247" s="810"/>
      <c r="N247" s="810"/>
      <c r="O247" s="810"/>
      <c r="P247" s="810"/>
      <c r="Q247" s="810"/>
      <c r="R247" s="810"/>
      <c r="S247" s="810"/>
      <c r="T247" s="810"/>
      <c r="U247" s="810"/>
      <c r="V247" s="810"/>
      <c r="W247" s="810"/>
      <c r="X247" s="810"/>
      <c r="Y247" s="810"/>
      <c r="Z247" s="810"/>
      <c r="AA247" s="810"/>
      <c r="AB247" s="810"/>
      <c r="AC247" s="810"/>
      <c r="AD247" s="810"/>
      <c r="AE247" s="810"/>
      <c r="AF247" s="810"/>
      <c r="AG247" s="810"/>
      <c r="AH247" s="810"/>
      <c r="AI247" s="810"/>
      <c r="AJ247" s="810"/>
      <c r="AK247" s="810"/>
      <c r="AL247" s="810"/>
      <c r="AM247" s="810"/>
      <c r="AN247" s="810"/>
      <c r="AO247" s="810"/>
      <c r="AP247" s="810"/>
      <c r="AQ247" s="810"/>
      <c r="AR247" s="810"/>
      <c r="AS247" s="810"/>
      <c r="AT247" s="810"/>
      <c r="AU247" s="810"/>
      <c r="AV247" s="810"/>
      <c r="AW247" s="810"/>
      <c r="AX247" s="810"/>
      <c r="AY247" s="810"/>
      <c r="AZ247" s="810"/>
      <c r="BA247" s="810"/>
      <c r="BB247" s="810"/>
      <c r="BC247" s="810"/>
      <c r="BD247" s="810"/>
      <c r="BE247" s="810"/>
      <c r="BF247" s="810"/>
      <c r="BG247" s="810"/>
      <c r="BH247" s="810"/>
      <c r="BI247" s="810"/>
      <c r="BJ247" s="810"/>
      <c r="BK247" s="810"/>
      <c r="BL247" s="810"/>
      <c r="BM247" s="810"/>
      <c r="BN247" s="810"/>
      <c r="BO247" s="810"/>
      <c r="BP247" s="810"/>
      <c r="BQ247" s="810"/>
      <c r="BR247" s="810"/>
      <c r="BS247" s="810"/>
      <c r="BT247" s="810"/>
      <c r="BU247" s="810"/>
      <c r="BV247" s="810"/>
      <c r="BW247" s="810"/>
      <c r="BX247" s="810"/>
      <c r="BY247" s="810"/>
      <c r="BZ247" s="810"/>
      <c r="CA247" s="810"/>
      <c r="CB247" s="810"/>
      <c r="CC247" s="810"/>
      <c r="CD247" s="810"/>
      <c r="CE247" s="810"/>
    </row>
    <row r="248" spans="1:83" ht="7.5" customHeight="1">
      <c r="A248" s="811"/>
      <c r="B248" s="812"/>
      <c r="C248" s="813"/>
      <c r="D248" s="811"/>
      <c r="E248" s="812"/>
      <c r="F248" s="813"/>
      <c r="G248" s="469"/>
      <c r="H248" s="820" t="s">
        <v>885</v>
      </c>
      <c r="I248" s="820"/>
      <c r="J248" s="820"/>
      <c r="K248" s="810" t="s">
        <v>1069</v>
      </c>
      <c r="L248" s="810"/>
      <c r="M248" s="810"/>
      <c r="N248" s="810"/>
      <c r="O248" s="810"/>
      <c r="P248" s="810"/>
      <c r="Q248" s="810"/>
      <c r="R248" s="810"/>
      <c r="S248" s="810"/>
      <c r="T248" s="810"/>
      <c r="U248" s="810"/>
      <c r="V248" s="810"/>
      <c r="W248" s="810"/>
      <c r="X248" s="810"/>
      <c r="Y248" s="810"/>
      <c r="Z248" s="810"/>
      <c r="AA248" s="810"/>
      <c r="AB248" s="810"/>
      <c r="AC248" s="810"/>
      <c r="AD248" s="810"/>
      <c r="AE248" s="810"/>
      <c r="AF248" s="810"/>
      <c r="AG248" s="810"/>
      <c r="AH248" s="810"/>
      <c r="AI248" s="810"/>
      <c r="AJ248" s="810"/>
      <c r="AK248" s="810"/>
      <c r="AL248" s="810"/>
      <c r="AM248" s="810"/>
      <c r="AN248" s="810"/>
      <c r="AO248" s="810"/>
      <c r="AP248" s="810"/>
      <c r="AQ248" s="810"/>
      <c r="AR248" s="810"/>
      <c r="AS248" s="810"/>
      <c r="AT248" s="810"/>
      <c r="AU248" s="810"/>
      <c r="AV248" s="810"/>
      <c r="AW248" s="810"/>
      <c r="AX248" s="810"/>
      <c r="AY248" s="810"/>
      <c r="AZ248" s="810"/>
      <c r="BA248" s="810"/>
      <c r="BB248" s="810"/>
      <c r="BC248" s="810"/>
      <c r="BD248" s="810"/>
      <c r="BE248" s="810"/>
      <c r="BF248" s="810"/>
      <c r="BG248" s="810"/>
      <c r="BH248" s="810"/>
      <c r="BI248" s="810"/>
      <c r="BJ248" s="810"/>
      <c r="BK248" s="810"/>
      <c r="BL248" s="810"/>
      <c r="BM248" s="810"/>
      <c r="BN248" s="810"/>
      <c r="BO248" s="810"/>
      <c r="BP248" s="810"/>
      <c r="BQ248" s="810"/>
      <c r="BR248" s="810"/>
      <c r="BS248" s="810"/>
      <c r="BT248" s="810"/>
      <c r="BU248" s="810"/>
      <c r="BV248" s="810"/>
      <c r="BW248" s="810"/>
      <c r="BX248" s="810"/>
      <c r="BY248" s="810"/>
      <c r="BZ248" s="810"/>
      <c r="CA248" s="810"/>
      <c r="CB248" s="810"/>
      <c r="CC248" s="810"/>
      <c r="CD248" s="810"/>
      <c r="CE248" s="810"/>
    </row>
    <row r="249" spans="1:83" ht="7.5" customHeight="1">
      <c r="A249" s="814"/>
      <c r="B249" s="815"/>
      <c r="C249" s="816"/>
      <c r="D249" s="814"/>
      <c r="E249" s="815"/>
      <c r="F249" s="816"/>
      <c r="G249" s="469"/>
      <c r="H249" s="820"/>
      <c r="I249" s="820"/>
      <c r="J249" s="820"/>
      <c r="K249" s="810"/>
      <c r="L249" s="810"/>
      <c r="M249" s="810"/>
      <c r="N249" s="810"/>
      <c r="O249" s="810"/>
      <c r="P249" s="810"/>
      <c r="Q249" s="810"/>
      <c r="R249" s="810"/>
      <c r="S249" s="810"/>
      <c r="T249" s="810"/>
      <c r="U249" s="810"/>
      <c r="V249" s="810"/>
      <c r="W249" s="810"/>
      <c r="X249" s="810"/>
      <c r="Y249" s="810"/>
      <c r="Z249" s="810"/>
      <c r="AA249" s="810"/>
      <c r="AB249" s="810"/>
      <c r="AC249" s="810"/>
      <c r="AD249" s="810"/>
      <c r="AE249" s="810"/>
      <c r="AF249" s="810"/>
      <c r="AG249" s="810"/>
      <c r="AH249" s="810"/>
      <c r="AI249" s="810"/>
      <c r="AJ249" s="810"/>
      <c r="AK249" s="810"/>
      <c r="AL249" s="810"/>
      <c r="AM249" s="810"/>
      <c r="AN249" s="810"/>
      <c r="AO249" s="810"/>
      <c r="AP249" s="810"/>
      <c r="AQ249" s="810"/>
      <c r="AR249" s="810"/>
      <c r="AS249" s="810"/>
      <c r="AT249" s="810"/>
      <c r="AU249" s="810"/>
      <c r="AV249" s="810"/>
      <c r="AW249" s="810"/>
      <c r="AX249" s="810"/>
      <c r="AY249" s="810"/>
      <c r="AZ249" s="810"/>
      <c r="BA249" s="810"/>
      <c r="BB249" s="810"/>
      <c r="BC249" s="810"/>
      <c r="BD249" s="810"/>
      <c r="BE249" s="810"/>
      <c r="BF249" s="810"/>
      <c r="BG249" s="810"/>
      <c r="BH249" s="810"/>
      <c r="BI249" s="810"/>
      <c r="BJ249" s="810"/>
      <c r="BK249" s="810"/>
      <c r="BL249" s="810"/>
      <c r="BM249" s="810"/>
      <c r="BN249" s="810"/>
      <c r="BO249" s="810"/>
      <c r="BP249" s="810"/>
      <c r="BQ249" s="810"/>
      <c r="BR249" s="810"/>
      <c r="BS249" s="810"/>
      <c r="BT249" s="810"/>
      <c r="BU249" s="810"/>
      <c r="BV249" s="810"/>
      <c r="BW249" s="810"/>
      <c r="BX249" s="810"/>
      <c r="BY249" s="810"/>
      <c r="BZ249" s="810"/>
      <c r="CA249" s="810"/>
      <c r="CB249" s="810"/>
      <c r="CC249" s="810"/>
      <c r="CD249" s="810"/>
      <c r="CE249" s="810"/>
    </row>
    <row r="250" spans="1:83" ht="7.5" customHeight="1" thickBot="1">
      <c r="A250" s="817"/>
      <c r="B250" s="818"/>
      <c r="C250" s="819"/>
      <c r="D250" s="817"/>
      <c r="E250" s="818"/>
      <c r="F250" s="819"/>
      <c r="G250" s="469"/>
      <c r="H250" s="820"/>
      <c r="I250" s="820"/>
      <c r="J250" s="820"/>
      <c r="K250" s="810"/>
      <c r="L250" s="810"/>
      <c r="M250" s="810"/>
      <c r="N250" s="810"/>
      <c r="O250" s="810"/>
      <c r="P250" s="810"/>
      <c r="Q250" s="810"/>
      <c r="R250" s="810"/>
      <c r="S250" s="810"/>
      <c r="T250" s="810"/>
      <c r="U250" s="810"/>
      <c r="V250" s="810"/>
      <c r="W250" s="810"/>
      <c r="X250" s="810"/>
      <c r="Y250" s="810"/>
      <c r="Z250" s="810"/>
      <c r="AA250" s="810"/>
      <c r="AB250" s="810"/>
      <c r="AC250" s="810"/>
      <c r="AD250" s="810"/>
      <c r="AE250" s="810"/>
      <c r="AF250" s="810"/>
      <c r="AG250" s="810"/>
      <c r="AH250" s="810"/>
      <c r="AI250" s="810"/>
      <c r="AJ250" s="810"/>
      <c r="AK250" s="810"/>
      <c r="AL250" s="810"/>
      <c r="AM250" s="810"/>
      <c r="AN250" s="810"/>
      <c r="AO250" s="810"/>
      <c r="AP250" s="810"/>
      <c r="AQ250" s="810"/>
      <c r="AR250" s="810"/>
      <c r="AS250" s="810"/>
      <c r="AT250" s="810"/>
      <c r="AU250" s="810"/>
      <c r="AV250" s="810"/>
      <c r="AW250" s="810"/>
      <c r="AX250" s="810"/>
      <c r="AY250" s="810"/>
      <c r="AZ250" s="810"/>
      <c r="BA250" s="810"/>
      <c r="BB250" s="810"/>
      <c r="BC250" s="810"/>
      <c r="BD250" s="810"/>
      <c r="BE250" s="810"/>
      <c r="BF250" s="810"/>
      <c r="BG250" s="810"/>
      <c r="BH250" s="810"/>
      <c r="BI250" s="810"/>
      <c r="BJ250" s="810"/>
      <c r="BK250" s="810"/>
      <c r="BL250" s="810"/>
      <c r="BM250" s="810"/>
      <c r="BN250" s="810"/>
      <c r="BO250" s="810"/>
      <c r="BP250" s="810"/>
      <c r="BQ250" s="810"/>
      <c r="BR250" s="810"/>
      <c r="BS250" s="810"/>
      <c r="BT250" s="810"/>
      <c r="BU250" s="810"/>
      <c r="BV250" s="810"/>
      <c r="BW250" s="810"/>
      <c r="BX250" s="810"/>
      <c r="BY250" s="810"/>
      <c r="BZ250" s="810"/>
      <c r="CA250" s="810"/>
      <c r="CB250" s="810"/>
      <c r="CC250" s="810"/>
      <c r="CD250" s="810"/>
      <c r="CE250" s="810"/>
    </row>
    <row r="251" spans="1:83" ht="7.5" customHeight="1">
      <c r="A251" s="811"/>
      <c r="B251" s="812"/>
      <c r="C251" s="813"/>
      <c r="D251" s="811"/>
      <c r="E251" s="812"/>
      <c r="F251" s="813"/>
      <c r="G251" s="469"/>
      <c r="H251" s="820" t="s">
        <v>886</v>
      </c>
      <c r="I251" s="820"/>
      <c r="J251" s="820"/>
      <c r="K251" s="810" t="s">
        <v>1070</v>
      </c>
      <c r="L251" s="810"/>
      <c r="M251" s="810"/>
      <c r="N251" s="810"/>
      <c r="O251" s="810"/>
      <c r="P251" s="810"/>
      <c r="Q251" s="810"/>
      <c r="R251" s="810"/>
      <c r="S251" s="810"/>
      <c r="T251" s="810"/>
      <c r="U251" s="810"/>
      <c r="V251" s="810"/>
      <c r="W251" s="810"/>
      <c r="X251" s="810"/>
      <c r="Y251" s="810"/>
      <c r="Z251" s="810"/>
      <c r="AA251" s="810"/>
      <c r="AB251" s="810"/>
      <c r="AC251" s="810"/>
      <c r="AD251" s="810"/>
      <c r="AE251" s="810"/>
      <c r="AF251" s="810"/>
      <c r="AG251" s="810"/>
      <c r="AH251" s="810"/>
      <c r="AI251" s="810"/>
      <c r="AJ251" s="810"/>
      <c r="AK251" s="810"/>
      <c r="AL251" s="810"/>
      <c r="AM251" s="810"/>
      <c r="AN251" s="810"/>
      <c r="AO251" s="810"/>
      <c r="AP251" s="810"/>
      <c r="AQ251" s="810"/>
      <c r="AR251" s="810"/>
      <c r="AS251" s="810"/>
      <c r="AT251" s="810"/>
      <c r="AU251" s="810"/>
      <c r="AV251" s="810"/>
      <c r="AW251" s="810"/>
      <c r="AX251" s="810"/>
      <c r="AY251" s="810"/>
      <c r="AZ251" s="810"/>
      <c r="BA251" s="810"/>
      <c r="BB251" s="810"/>
      <c r="BC251" s="810"/>
      <c r="BD251" s="810"/>
      <c r="BE251" s="810"/>
      <c r="BF251" s="810"/>
      <c r="BG251" s="810"/>
      <c r="BH251" s="810"/>
      <c r="BI251" s="810"/>
      <c r="BJ251" s="810"/>
      <c r="BK251" s="810"/>
      <c r="BL251" s="810"/>
      <c r="BM251" s="810"/>
      <c r="BN251" s="810"/>
      <c r="BO251" s="810"/>
      <c r="BP251" s="810"/>
      <c r="BQ251" s="810"/>
      <c r="BR251" s="810"/>
      <c r="BS251" s="810"/>
      <c r="BT251" s="810"/>
      <c r="BU251" s="810"/>
      <c r="BV251" s="810"/>
      <c r="BW251" s="810"/>
      <c r="BX251" s="810"/>
      <c r="BY251" s="810"/>
      <c r="BZ251" s="810"/>
      <c r="CA251" s="810"/>
      <c r="CB251" s="810"/>
      <c r="CC251" s="810"/>
      <c r="CD251" s="810"/>
      <c r="CE251" s="810"/>
    </row>
    <row r="252" spans="1:83" ht="7.5" customHeight="1">
      <c r="A252" s="814"/>
      <c r="B252" s="815"/>
      <c r="C252" s="816"/>
      <c r="D252" s="814"/>
      <c r="E252" s="815"/>
      <c r="F252" s="816"/>
      <c r="G252" s="469"/>
      <c r="H252" s="820"/>
      <c r="I252" s="820"/>
      <c r="J252" s="820"/>
      <c r="K252" s="810"/>
      <c r="L252" s="810"/>
      <c r="M252" s="810"/>
      <c r="N252" s="810"/>
      <c r="O252" s="810"/>
      <c r="P252" s="810"/>
      <c r="Q252" s="810"/>
      <c r="R252" s="810"/>
      <c r="S252" s="810"/>
      <c r="T252" s="810"/>
      <c r="U252" s="810"/>
      <c r="V252" s="810"/>
      <c r="W252" s="810"/>
      <c r="X252" s="810"/>
      <c r="Y252" s="810"/>
      <c r="Z252" s="810"/>
      <c r="AA252" s="810"/>
      <c r="AB252" s="810"/>
      <c r="AC252" s="810"/>
      <c r="AD252" s="810"/>
      <c r="AE252" s="810"/>
      <c r="AF252" s="810"/>
      <c r="AG252" s="810"/>
      <c r="AH252" s="810"/>
      <c r="AI252" s="810"/>
      <c r="AJ252" s="810"/>
      <c r="AK252" s="810"/>
      <c r="AL252" s="810"/>
      <c r="AM252" s="810"/>
      <c r="AN252" s="810"/>
      <c r="AO252" s="810"/>
      <c r="AP252" s="810"/>
      <c r="AQ252" s="810"/>
      <c r="AR252" s="810"/>
      <c r="AS252" s="810"/>
      <c r="AT252" s="810"/>
      <c r="AU252" s="810"/>
      <c r="AV252" s="810"/>
      <c r="AW252" s="810"/>
      <c r="AX252" s="810"/>
      <c r="AY252" s="810"/>
      <c r="AZ252" s="810"/>
      <c r="BA252" s="810"/>
      <c r="BB252" s="810"/>
      <c r="BC252" s="810"/>
      <c r="BD252" s="810"/>
      <c r="BE252" s="810"/>
      <c r="BF252" s="810"/>
      <c r="BG252" s="810"/>
      <c r="BH252" s="810"/>
      <c r="BI252" s="810"/>
      <c r="BJ252" s="810"/>
      <c r="BK252" s="810"/>
      <c r="BL252" s="810"/>
      <c r="BM252" s="810"/>
      <c r="BN252" s="810"/>
      <c r="BO252" s="810"/>
      <c r="BP252" s="810"/>
      <c r="BQ252" s="810"/>
      <c r="BR252" s="810"/>
      <c r="BS252" s="810"/>
      <c r="BT252" s="810"/>
      <c r="BU252" s="810"/>
      <c r="BV252" s="810"/>
      <c r="BW252" s="810"/>
      <c r="BX252" s="810"/>
      <c r="BY252" s="810"/>
      <c r="BZ252" s="810"/>
      <c r="CA252" s="810"/>
      <c r="CB252" s="810"/>
      <c r="CC252" s="810"/>
      <c r="CD252" s="810"/>
      <c r="CE252" s="810"/>
    </row>
    <row r="253" spans="1:83" ht="7.5" customHeight="1" thickBot="1">
      <c r="A253" s="817"/>
      <c r="B253" s="818"/>
      <c r="C253" s="819"/>
      <c r="D253" s="817"/>
      <c r="E253" s="818"/>
      <c r="F253" s="819"/>
      <c r="G253" s="469"/>
      <c r="H253" s="820"/>
      <c r="I253" s="820"/>
      <c r="J253" s="820"/>
      <c r="K253" s="810"/>
      <c r="L253" s="810"/>
      <c r="M253" s="810"/>
      <c r="N253" s="810"/>
      <c r="O253" s="810"/>
      <c r="P253" s="810"/>
      <c r="Q253" s="810"/>
      <c r="R253" s="810"/>
      <c r="S253" s="810"/>
      <c r="T253" s="810"/>
      <c r="U253" s="810"/>
      <c r="V253" s="810"/>
      <c r="W253" s="810"/>
      <c r="X253" s="810"/>
      <c r="Y253" s="810"/>
      <c r="Z253" s="810"/>
      <c r="AA253" s="810"/>
      <c r="AB253" s="810"/>
      <c r="AC253" s="810"/>
      <c r="AD253" s="810"/>
      <c r="AE253" s="810"/>
      <c r="AF253" s="810"/>
      <c r="AG253" s="810"/>
      <c r="AH253" s="810"/>
      <c r="AI253" s="810"/>
      <c r="AJ253" s="810"/>
      <c r="AK253" s="810"/>
      <c r="AL253" s="810"/>
      <c r="AM253" s="810"/>
      <c r="AN253" s="810"/>
      <c r="AO253" s="810"/>
      <c r="AP253" s="810"/>
      <c r="AQ253" s="810"/>
      <c r="AR253" s="810"/>
      <c r="AS253" s="810"/>
      <c r="AT253" s="810"/>
      <c r="AU253" s="810"/>
      <c r="AV253" s="810"/>
      <c r="AW253" s="810"/>
      <c r="AX253" s="810"/>
      <c r="AY253" s="810"/>
      <c r="AZ253" s="810"/>
      <c r="BA253" s="810"/>
      <c r="BB253" s="810"/>
      <c r="BC253" s="810"/>
      <c r="BD253" s="810"/>
      <c r="BE253" s="810"/>
      <c r="BF253" s="810"/>
      <c r="BG253" s="810"/>
      <c r="BH253" s="810"/>
      <c r="BI253" s="810"/>
      <c r="BJ253" s="810"/>
      <c r="BK253" s="810"/>
      <c r="BL253" s="810"/>
      <c r="BM253" s="810"/>
      <c r="BN253" s="810"/>
      <c r="BO253" s="810"/>
      <c r="BP253" s="810"/>
      <c r="BQ253" s="810"/>
      <c r="BR253" s="810"/>
      <c r="BS253" s="810"/>
      <c r="BT253" s="810"/>
      <c r="BU253" s="810"/>
      <c r="BV253" s="810"/>
      <c r="BW253" s="810"/>
      <c r="BX253" s="810"/>
      <c r="BY253" s="810"/>
      <c r="BZ253" s="810"/>
      <c r="CA253" s="810"/>
      <c r="CB253" s="810"/>
      <c r="CC253" s="810"/>
      <c r="CD253" s="810"/>
      <c r="CE253" s="810"/>
    </row>
    <row r="254" spans="1:83" ht="7.5" customHeight="1">
      <c r="A254" s="826" t="s">
        <v>1029</v>
      </c>
      <c r="B254" s="827"/>
      <c r="C254" s="828"/>
      <c r="D254" s="835" t="s">
        <v>1030</v>
      </c>
      <c r="E254" s="835"/>
      <c r="F254" s="836"/>
      <c r="G254" s="469"/>
      <c r="H254" s="810" t="s">
        <v>925</v>
      </c>
      <c r="I254" s="810"/>
      <c r="J254" s="810"/>
      <c r="K254" s="810"/>
      <c r="L254" s="810"/>
      <c r="M254" s="810"/>
      <c r="N254" s="810"/>
      <c r="O254" s="810"/>
      <c r="P254" s="810"/>
      <c r="Q254" s="810"/>
      <c r="R254" s="810"/>
      <c r="S254" s="810"/>
      <c r="T254" s="810"/>
      <c r="U254" s="810"/>
      <c r="V254" s="810"/>
      <c r="W254" s="810"/>
      <c r="X254" s="810"/>
      <c r="Y254" s="810"/>
      <c r="Z254" s="810"/>
      <c r="AA254" s="810"/>
      <c r="AB254" s="810"/>
      <c r="AC254" s="810"/>
      <c r="AD254" s="810"/>
      <c r="AE254" s="810"/>
      <c r="AF254" s="810"/>
      <c r="AG254" s="810"/>
      <c r="AH254" s="810"/>
      <c r="AI254" s="810"/>
      <c r="AJ254" s="810"/>
      <c r="AK254" s="810"/>
      <c r="AL254" s="810"/>
      <c r="AM254" s="810"/>
      <c r="AN254" s="810"/>
      <c r="AO254" s="810"/>
      <c r="AP254" s="810"/>
      <c r="AQ254" s="810"/>
      <c r="AR254" s="810"/>
      <c r="AS254" s="810"/>
      <c r="AT254" s="810"/>
      <c r="AU254" s="810"/>
      <c r="AV254" s="810"/>
      <c r="AW254" s="810"/>
      <c r="AX254" s="810"/>
      <c r="AY254" s="810"/>
      <c r="AZ254" s="810"/>
      <c r="BA254" s="810"/>
      <c r="BB254" s="478"/>
      <c r="BC254" s="478"/>
      <c r="BD254" s="478"/>
      <c r="BE254" s="478"/>
      <c r="BF254" s="478"/>
      <c r="BG254" s="478"/>
      <c r="BH254" s="478"/>
      <c r="BI254" s="478"/>
      <c r="BJ254" s="478"/>
      <c r="BK254" s="478"/>
      <c r="BL254" s="478"/>
      <c r="BM254" s="478"/>
      <c r="BN254" s="478"/>
      <c r="BO254" s="478"/>
      <c r="BP254" s="478"/>
      <c r="BQ254" s="478"/>
      <c r="BR254" s="478"/>
      <c r="BS254" s="478"/>
      <c r="BT254" s="478"/>
      <c r="BU254" s="478"/>
      <c r="BV254" s="478"/>
      <c r="BW254" s="478"/>
      <c r="BX254" s="478"/>
      <c r="BY254" s="478"/>
      <c r="BZ254" s="478"/>
      <c r="CA254" s="478"/>
      <c r="CB254" s="478"/>
      <c r="CC254" s="478"/>
      <c r="CD254" s="478"/>
      <c r="CE254" s="478"/>
    </row>
    <row r="255" spans="1:83" ht="7.5" customHeight="1">
      <c r="A255" s="829"/>
      <c r="B255" s="830"/>
      <c r="C255" s="831"/>
      <c r="D255" s="837"/>
      <c r="E255" s="837"/>
      <c r="F255" s="838"/>
      <c r="G255" s="469"/>
      <c r="H255" s="810"/>
      <c r="I255" s="810"/>
      <c r="J255" s="810"/>
      <c r="K255" s="810"/>
      <c r="L255" s="810"/>
      <c r="M255" s="810"/>
      <c r="N255" s="810"/>
      <c r="O255" s="810"/>
      <c r="P255" s="810"/>
      <c r="Q255" s="810"/>
      <c r="R255" s="810"/>
      <c r="S255" s="810"/>
      <c r="T255" s="810"/>
      <c r="U255" s="810"/>
      <c r="V255" s="810"/>
      <c r="W255" s="810"/>
      <c r="X255" s="810"/>
      <c r="Y255" s="810"/>
      <c r="Z255" s="810"/>
      <c r="AA255" s="810"/>
      <c r="AB255" s="810"/>
      <c r="AC255" s="810"/>
      <c r="AD255" s="810"/>
      <c r="AE255" s="810"/>
      <c r="AF255" s="810"/>
      <c r="AG255" s="810"/>
      <c r="AH255" s="810"/>
      <c r="AI255" s="810"/>
      <c r="AJ255" s="810"/>
      <c r="AK255" s="810"/>
      <c r="AL255" s="810"/>
      <c r="AM255" s="810"/>
      <c r="AN255" s="810"/>
      <c r="AO255" s="810"/>
      <c r="AP255" s="810"/>
      <c r="AQ255" s="810"/>
      <c r="AR255" s="810"/>
      <c r="AS255" s="810"/>
      <c r="AT255" s="810"/>
      <c r="AU255" s="810"/>
      <c r="AV255" s="810"/>
      <c r="AW255" s="810"/>
      <c r="AX255" s="810"/>
      <c r="AY255" s="810"/>
      <c r="AZ255" s="810"/>
      <c r="BA255" s="810"/>
      <c r="BB255" s="478"/>
      <c r="BC255" s="478"/>
      <c r="BD255" s="478"/>
      <c r="BE255" s="478"/>
      <c r="BF255" s="478"/>
      <c r="BG255" s="478"/>
      <c r="BH255" s="478"/>
      <c r="BI255" s="478"/>
      <c r="BJ255" s="478"/>
      <c r="BK255" s="478"/>
      <c r="BL255" s="478"/>
      <c r="BM255" s="478"/>
      <c r="BN255" s="478"/>
      <c r="BO255" s="478"/>
      <c r="BP255" s="478"/>
      <c r="BQ255" s="478"/>
      <c r="BR255" s="478"/>
      <c r="BS255" s="478"/>
      <c r="BT255" s="478"/>
      <c r="BU255" s="478"/>
      <c r="BV255" s="478"/>
      <c r="BW255" s="478"/>
      <c r="BX255" s="478"/>
      <c r="BY255" s="478"/>
      <c r="BZ255" s="478"/>
      <c r="CA255" s="478"/>
      <c r="CB255" s="478"/>
      <c r="CC255" s="478"/>
      <c r="CD255" s="478"/>
      <c r="CE255" s="478"/>
    </row>
    <row r="256" spans="1:83" ht="7.5" customHeight="1" thickBot="1">
      <c r="A256" s="832"/>
      <c r="B256" s="833"/>
      <c r="C256" s="834"/>
      <c r="D256" s="839"/>
      <c r="E256" s="839"/>
      <c r="F256" s="840"/>
      <c r="G256" s="469"/>
      <c r="H256" s="810"/>
      <c r="I256" s="810"/>
      <c r="J256" s="810"/>
      <c r="K256" s="810"/>
      <c r="L256" s="810"/>
      <c r="M256" s="810"/>
      <c r="N256" s="810"/>
      <c r="O256" s="810"/>
      <c r="P256" s="810"/>
      <c r="Q256" s="810"/>
      <c r="R256" s="810"/>
      <c r="S256" s="810"/>
      <c r="T256" s="810"/>
      <c r="U256" s="810"/>
      <c r="V256" s="810"/>
      <c r="W256" s="810"/>
      <c r="X256" s="810"/>
      <c r="Y256" s="810"/>
      <c r="Z256" s="810"/>
      <c r="AA256" s="810"/>
      <c r="AB256" s="810"/>
      <c r="AC256" s="810"/>
      <c r="AD256" s="810"/>
      <c r="AE256" s="810"/>
      <c r="AF256" s="810"/>
      <c r="AG256" s="810"/>
      <c r="AH256" s="810"/>
      <c r="AI256" s="810"/>
      <c r="AJ256" s="810"/>
      <c r="AK256" s="810"/>
      <c r="AL256" s="810"/>
      <c r="AM256" s="810"/>
      <c r="AN256" s="810"/>
      <c r="AO256" s="810"/>
      <c r="AP256" s="810"/>
      <c r="AQ256" s="810"/>
      <c r="AR256" s="810"/>
      <c r="AS256" s="810"/>
      <c r="AT256" s="810"/>
      <c r="AU256" s="810"/>
      <c r="AV256" s="810"/>
      <c r="AW256" s="810"/>
      <c r="AX256" s="810"/>
      <c r="AY256" s="810"/>
      <c r="AZ256" s="810"/>
      <c r="BA256" s="810"/>
      <c r="BB256" s="478"/>
      <c r="BC256" s="478"/>
      <c r="BD256" s="478"/>
      <c r="BE256" s="478"/>
      <c r="BF256" s="478"/>
      <c r="BG256" s="478"/>
      <c r="BH256" s="478"/>
      <c r="BI256" s="478"/>
      <c r="BJ256" s="478"/>
      <c r="BK256" s="478"/>
      <c r="BL256" s="478"/>
      <c r="BM256" s="478"/>
      <c r="BN256" s="478"/>
      <c r="BO256" s="478"/>
      <c r="BP256" s="478"/>
      <c r="BQ256" s="478"/>
      <c r="BR256" s="478"/>
      <c r="BS256" s="478"/>
      <c r="BT256" s="478"/>
      <c r="BU256" s="478"/>
      <c r="BV256" s="478"/>
      <c r="BW256" s="478"/>
      <c r="BX256" s="478"/>
      <c r="BY256" s="478"/>
      <c r="BZ256" s="478"/>
      <c r="CA256" s="478"/>
      <c r="CB256" s="478"/>
      <c r="CC256" s="478"/>
      <c r="CD256" s="478"/>
      <c r="CE256" s="478"/>
    </row>
    <row r="257" spans="1:83" ht="7.5" customHeight="1">
      <c r="A257" s="811"/>
      <c r="B257" s="812"/>
      <c r="C257" s="813"/>
      <c r="D257" s="811"/>
      <c r="E257" s="812"/>
      <c r="F257" s="813"/>
      <c r="G257" s="469"/>
      <c r="H257" s="820" t="s">
        <v>879</v>
      </c>
      <c r="I257" s="820"/>
      <c r="J257" s="820"/>
      <c r="K257" s="810" t="s">
        <v>1071</v>
      </c>
      <c r="L257" s="810"/>
      <c r="M257" s="810"/>
      <c r="N257" s="810"/>
      <c r="O257" s="810"/>
      <c r="P257" s="810"/>
      <c r="Q257" s="810"/>
      <c r="R257" s="810"/>
      <c r="S257" s="810"/>
      <c r="T257" s="810"/>
      <c r="U257" s="810"/>
      <c r="V257" s="810"/>
      <c r="W257" s="810"/>
      <c r="X257" s="810"/>
      <c r="Y257" s="810"/>
      <c r="Z257" s="810"/>
      <c r="AA257" s="810"/>
      <c r="AB257" s="810"/>
      <c r="AC257" s="810"/>
      <c r="AD257" s="810"/>
      <c r="AE257" s="810"/>
      <c r="AF257" s="810"/>
      <c r="AG257" s="810"/>
      <c r="AH257" s="810"/>
      <c r="AI257" s="810"/>
      <c r="AJ257" s="810"/>
      <c r="AK257" s="810"/>
      <c r="AL257" s="810"/>
      <c r="AM257" s="810"/>
      <c r="AN257" s="810"/>
      <c r="AO257" s="810"/>
      <c r="AP257" s="810"/>
      <c r="AQ257" s="810"/>
      <c r="AR257" s="810"/>
      <c r="AS257" s="810"/>
      <c r="AT257" s="810"/>
      <c r="AU257" s="810"/>
      <c r="AV257" s="810"/>
      <c r="AW257" s="810"/>
      <c r="AX257" s="810"/>
      <c r="AY257" s="810"/>
      <c r="AZ257" s="810"/>
      <c r="BA257" s="810"/>
      <c r="BB257" s="810"/>
      <c r="BC257" s="810"/>
      <c r="BD257" s="810"/>
      <c r="BE257" s="810"/>
      <c r="BF257" s="810"/>
      <c r="BG257" s="810"/>
      <c r="BH257" s="810"/>
      <c r="BI257" s="810"/>
      <c r="BJ257" s="810"/>
      <c r="BK257" s="810"/>
      <c r="BL257" s="810"/>
      <c r="BM257" s="810"/>
      <c r="BN257" s="810"/>
      <c r="BO257" s="810"/>
      <c r="BP257" s="810"/>
      <c r="BQ257" s="810"/>
      <c r="BR257" s="810"/>
      <c r="BS257" s="810"/>
      <c r="BT257" s="810"/>
      <c r="BU257" s="810"/>
      <c r="BV257" s="810"/>
      <c r="BW257" s="810"/>
      <c r="BX257" s="810"/>
      <c r="BY257" s="810"/>
      <c r="BZ257" s="810"/>
      <c r="CA257" s="810"/>
      <c r="CB257" s="810"/>
      <c r="CC257" s="810"/>
      <c r="CD257" s="810"/>
      <c r="CE257" s="810"/>
    </row>
    <row r="258" spans="1:83" ht="7.5" customHeight="1">
      <c r="A258" s="814"/>
      <c r="B258" s="815"/>
      <c r="C258" s="816"/>
      <c r="D258" s="814"/>
      <c r="E258" s="815"/>
      <c r="F258" s="816"/>
      <c r="G258" s="469"/>
      <c r="H258" s="820"/>
      <c r="I258" s="820"/>
      <c r="J258" s="820"/>
      <c r="K258" s="810"/>
      <c r="L258" s="810"/>
      <c r="M258" s="810"/>
      <c r="N258" s="810"/>
      <c r="O258" s="810"/>
      <c r="P258" s="810"/>
      <c r="Q258" s="810"/>
      <c r="R258" s="810"/>
      <c r="S258" s="810"/>
      <c r="T258" s="810"/>
      <c r="U258" s="810"/>
      <c r="V258" s="810"/>
      <c r="W258" s="810"/>
      <c r="X258" s="810"/>
      <c r="Y258" s="810"/>
      <c r="Z258" s="810"/>
      <c r="AA258" s="810"/>
      <c r="AB258" s="810"/>
      <c r="AC258" s="810"/>
      <c r="AD258" s="810"/>
      <c r="AE258" s="810"/>
      <c r="AF258" s="810"/>
      <c r="AG258" s="810"/>
      <c r="AH258" s="810"/>
      <c r="AI258" s="810"/>
      <c r="AJ258" s="810"/>
      <c r="AK258" s="810"/>
      <c r="AL258" s="810"/>
      <c r="AM258" s="810"/>
      <c r="AN258" s="810"/>
      <c r="AO258" s="810"/>
      <c r="AP258" s="810"/>
      <c r="AQ258" s="810"/>
      <c r="AR258" s="810"/>
      <c r="AS258" s="810"/>
      <c r="AT258" s="810"/>
      <c r="AU258" s="810"/>
      <c r="AV258" s="810"/>
      <c r="AW258" s="810"/>
      <c r="AX258" s="810"/>
      <c r="AY258" s="810"/>
      <c r="AZ258" s="810"/>
      <c r="BA258" s="810"/>
      <c r="BB258" s="810"/>
      <c r="BC258" s="810"/>
      <c r="BD258" s="810"/>
      <c r="BE258" s="810"/>
      <c r="BF258" s="810"/>
      <c r="BG258" s="810"/>
      <c r="BH258" s="810"/>
      <c r="BI258" s="810"/>
      <c r="BJ258" s="810"/>
      <c r="BK258" s="810"/>
      <c r="BL258" s="810"/>
      <c r="BM258" s="810"/>
      <c r="BN258" s="810"/>
      <c r="BO258" s="810"/>
      <c r="BP258" s="810"/>
      <c r="BQ258" s="810"/>
      <c r="BR258" s="810"/>
      <c r="BS258" s="810"/>
      <c r="BT258" s="810"/>
      <c r="BU258" s="810"/>
      <c r="BV258" s="810"/>
      <c r="BW258" s="810"/>
      <c r="BX258" s="810"/>
      <c r="BY258" s="810"/>
      <c r="BZ258" s="810"/>
      <c r="CA258" s="810"/>
      <c r="CB258" s="810"/>
      <c r="CC258" s="810"/>
      <c r="CD258" s="810"/>
      <c r="CE258" s="810"/>
    </row>
    <row r="259" spans="1:83" ht="7.5" customHeight="1" thickBot="1">
      <c r="A259" s="817"/>
      <c r="B259" s="818"/>
      <c r="C259" s="819"/>
      <c r="D259" s="817"/>
      <c r="E259" s="818"/>
      <c r="F259" s="819"/>
      <c r="G259" s="469"/>
      <c r="H259" s="820"/>
      <c r="I259" s="820"/>
      <c r="J259" s="820"/>
      <c r="K259" s="810"/>
      <c r="L259" s="810"/>
      <c r="M259" s="810"/>
      <c r="N259" s="810"/>
      <c r="O259" s="810"/>
      <c r="P259" s="810"/>
      <c r="Q259" s="810"/>
      <c r="R259" s="810"/>
      <c r="S259" s="810"/>
      <c r="T259" s="810"/>
      <c r="U259" s="810"/>
      <c r="V259" s="810"/>
      <c r="W259" s="810"/>
      <c r="X259" s="810"/>
      <c r="Y259" s="810"/>
      <c r="Z259" s="810"/>
      <c r="AA259" s="810"/>
      <c r="AB259" s="810"/>
      <c r="AC259" s="810"/>
      <c r="AD259" s="810"/>
      <c r="AE259" s="810"/>
      <c r="AF259" s="810"/>
      <c r="AG259" s="810"/>
      <c r="AH259" s="810"/>
      <c r="AI259" s="810"/>
      <c r="AJ259" s="810"/>
      <c r="AK259" s="810"/>
      <c r="AL259" s="810"/>
      <c r="AM259" s="810"/>
      <c r="AN259" s="810"/>
      <c r="AO259" s="810"/>
      <c r="AP259" s="810"/>
      <c r="AQ259" s="810"/>
      <c r="AR259" s="810"/>
      <c r="AS259" s="810"/>
      <c r="AT259" s="810"/>
      <c r="AU259" s="810"/>
      <c r="AV259" s="810"/>
      <c r="AW259" s="810"/>
      <c r="AX259" s="810"/>
      <c r="AY259" s="810"/>
      <c r="AZ259" s="810"/>
      <c r="BA259" s="810"/>
      <c r="BB259" s="810"/>
      <c r="BC259" s="810"/>
      <c r="BD259" s="810"/>
      <c r="BE259" s="810"/>
      <c r="BF259" s="810"/>
      <c r="BG259" s="810"/>
      <c r="BH259" s="810"/>
      <c r="BI259" s="810"/>
      <c r="BJ259" s="810"/>
      <c r="BK259" s="810"/>
      <c r="BL259" s="810"/>
      <c r="BM259" s="810"/>
      <c r="BN259" s="810"/>
      <c r="BO259" s="810"/>
      <c r="BP259" s="810"/>
      <c r="BQ259" s="810"/>
      <c r="BR259" s="810"/>
      <c r="BS259" s="810"/>
      <c r="BT259" s="810"/>
      <c r="BU259" s="810"/>
      <c r="BV259" s="810"/>
      <c r="BW259" s="810"/>
      <c r="BX259" s="810"/>
      <c r="BY259" s="810"/>
      <c r="BZ259" s="810"/>
      <c r="CA259" s="810"/>
      <c r="CB259" s="810"/>
      <c r="CC259" s="810"/>
      <c r="CD259" s="810"/>
      <c r="CE259" s="810"/>
    </row>
    <row r="260" spans="1:83" ht="7.5" customHeight="1">
      <c r="A260" s="811"/>
      <c r="B260" s="812"/>
      <c r="C260" s="813"/>
      <c r="D260" s="811"/>
      <c r="E260" s="812"/>
      <c r="F260" s="813"/>
      <c r="G260" s="469"/>
      <c r="H260" s="820" t="s">
        <v>97</v>
      </c>
      <c r="I260" s="820"/>
      <c r="J260" s="820"/>
      <c r="K260" s="810" t="s">
        <v>926</v>
      </c>
      <c r="L260" s="810"/>
      <c r="M260" s="810"/>
      <c r="N260" s="810"/>
      <c r="O260" s="810"/>
      <c r="P260" s="810"/>
      <c r="Q260" s="810"/>
      <c r="R260" s="810"/>
      <c r="S260" s="810"/>
      <c r="T260" s="810"/>
      <c r="U260" s="810"/>
      <c r="V260" s="810"/>
      <c r="W260" s="810"/>
      <c r="X260" s="810"/>
      <c r="Y260" s="810"/>
      <c r="Z260" s="810"/>
      <c r="AA260" s="810"/>
      <c r="AB260" s="810"/>
      <c r="AC260" s="810"/>
      <c r="AD260" s="810"/>
      <c r="AE260" s="810"/>
      <c r="AF260" s="810"/>
      <c r="AG260" s="810"/>
      <c r="AH260" s="810"/>
      <c r="AI260" s="810"/>
      <c r="AJ260" s="810"/>
      <c r="AK260" s="810"/>
      <c r="AL260" s="810"/>
      <c r="AM260" s="810"/>
      <c r="AN260" s="810"/>
      <c r="AO260" s="810"/>
      <c r="AP260" s="810"/>
      <c r="AQ260" s="810"/>
      <c r="AR260" s="810"/>
      <c r="AS260" s="810"/>
      <c r="AT260" s="810"/>
      <c r="AU260" s="810"/>
      <c r="AV260" s="810"/>
      <c r="AW260" s="810"/>
      <c r="AX260" s="810"/>
      <c r="AY260" s="810"/>
      <c r="AZ260" s="810"/>
      <c r="BA260" s="810"/>
      <c r="BB260" s="810"/>
      <c r="BC260" s="810"/>
      <c r="BD260" s="810"/>
      <c r="BE260" s="810"/>
      <c r="BF260" s="810"/>
      <c r="BG260" s="810"/>
      <c r="BH260" s="810"/>
      <c r="BI260" s="810"/>
      <c r="BJ260" s="810"/>
      <c r="BK260" s="810"/>
      <c r="BL260" s="810"/>
      <c r="BM260" s="810"/>
      <c r="BN260" s="810"/>
      <c r="BO260" s="810"/>
      <c r="BP260" s="810"/>
      <c r="BQ260" s="810"/>
      <c r="BR260" s="810"/>
      <c r="BS260" s="810"/>
      <c r="BT260" s="810"/>
      <c r="BU260" s="810"/>
      <c r="BV260" s="810"/>
      <c r="BW260" s="810"/>
      <c r="BX260" s="810"/>
      <c r="BY260" s="810"/>
      <c r="BZ260" s="810"/>
      <c r="CA260" s="810"/>
      <c r="CB260" s="810"/>
      <c r="CC260" s="810"/>
      <c r="CD260" s="810"/>
      <c r="CE260" s="810"/>
    </row>
    <row r="261" spans="1:83" ht="7.5" customHeight="1">
      <c r="A261" s="814"/>
      <c r="B261" s="815"/>
      <c r="C261" s="816"/>
      <c r="D261" s="814"/>
      <c r="E261" s="815"/>
      <c r="F261" s="816"/>
      <c r="G261" s="469"/>
      <c r="H261" s="820"/>
      <c r="I261" s="820"/>
      <c r="J261" s="820"/>
      <c r="K261" s="810"/>
      <c r="L261" s="810"/>
      <c r="M261" s="810"/>
      <c r="N261" s="810"/>
      <c r="O261" s="810"/>
      <c r="P261" s="810"/>
      <c r="Q261" s="810"/>
      <c r="R261" s="810"/>
      <c r="S261" s="810"/>
      <c r="T261" s="810"/>
      <c r="U261" s="810"/>
      <c r="V261" s="810"/>
      <c r="W261" s="810"/>
      <c r="X261" s="810"/>
      <c r="Y261" s="810"/>
      <c r="Z261" s="810"/>
      <c r="AA261" s="810"/>
      <c r="AB261" s="810"/>
      <c r="AC261" s="810"/>
      <c r="AD261" s="810"/>
      <c r="AE261" s="810"/>
      <c r="AF261" s="810"/>
      <c r="AG261" s="810"/>
      <c r="AH261" s="810"/>
      <c r="AI261" s="810"/>
      <c r="AJ261" s="810"/>
      <c r="AK261" s="810"/>
      <c r="AL261" s="810"/>
      <c r="AM261" s="810"/>
      <c r="AN261" s="810"/>
      <c r="AO261" s="810"/>
      <c r="AP261" s="810"/>
      <c r="AQ261" s="810"/>
      <c r="AR261" s="810"/>
      <c r="AS261" s="810"/>
      <c r="AT261" s="810"/>
      <c r="AU261" s="810"/>
      <c r="AV261" s="810"/>
      <c r="AW261" s="810"/>
      <c r="AX261" s="810"/>
      <c r="AY261" s="810"/>
      <c r="AZ261" s="810"/>
      <c r="BA261" s="810"/>
      <c r="BB261" s="810"/>
      <c r="BC261" s="810"/>
      <c r="BD261" s="810"/>
      <c r="BE261" s="810"/>
      <c r="BF261" s="810"/>
      <c r="BG261" s="810"/>
      <c r="BH261" s="810"/>
      <c r="BI261" s="810"/>
      <c r="BJ261" s="810"/>
      <c r="BK261" s="810"/>
      <c r="BL261" s="810"/>
      <c r="BM261" s="810"/>
      <c r="BN261" s="810"/>
      <c r="BO261" s="810"/>
      <c r="BP261" s="810"/>
      <c r="BQ261" s="810"/>
      <c r="BR261" s="810"/>
      <c r="BS261" s="810"/>
      <c r="BT261" s="810"/>
      <c r="BU261" s="810"/>
      <c r="BV261" s="810"/>
      <c r="BW261" s="810"/>
      <c r="BX261" s="810"/>
      <c r="BY261" s="810"/>
      <c r="BZ261" s="810"/>
      <c r="CA261" s="810"/>
      <c r="CB261" s="810"/>
      <c r="CC261" s="810"/>
      <c r="CD261" s="810"/>
      <c r="CE261" s="810"/>
    </row>
    <row r="262" spans="1:83" ht="7.5" customHeight="1" thickBot="1">
      <c r="A262" s="817"/>
      <c r="B262" s="818"/>
      <c r="C262" s="819"/>
      <c r="D262" s="817"/>
      <c r="E262" s="818"/>
      <c r="F262" s="819"/>
      <c r="G262" s="469"/>
      <c r="H262" s="820"/>
      <c r="I262" s="820"/>
      <c r="J262" s="820"/>
      <c r="K262" s="810"/>
      <c r="L262" s="810"/>
      <c r="M262" s="810"/>
      <c r="N262" s="810"/>
      <c r="O262" s="810"/>
      <c r="P262" s="810"/>
      <c r="Q262" s="810"/>
      <c r="R262" s="810"/>
      <c r="S262" s="810"/>
      <c r="T262" s="810"/>
      <c r="U262" s="810"/>
      <c r="V262" s="810"/>
      <c r="W262" s="810"/>
      <c r="X262" s="810"/>
      <c r="Y262" s="810"/>
      <c r="Z262" s="810"/>
      <c r="AA262" s="810"/>
      <c r="AB262" s="810"/>
      <c r="AC262" s="810"/>
      <c r="AD262" s="810"/>
      <c r="AE262" s="810"/>
      <c r="AF262" s="810"/>
      <c r="AG262" s="810"/>
      <c r="AH262" s="810"/>
      <c r="AI262" s="810"/>
      <c r="AJ262" s="810"/>
      <c r="AK262" s="810"/>
      <c r="AL262" s="810"/>
      <c r="AM262" s="810"/>
      <c r="AN262" s="810"/>
      <c r="AO262" s="810"/>
      <c r="AP262" s="810"/>
      <c r="AQ262" s="810"/>
      <c r="AR262" s="810"/>
      <c r="AS262" s="810"/>
      <c r="AT262" s="810"/>
      <c r="AU262" s="810"/>
      <c r="AV262" s="810"/>
      <c r="AW262" s="810"/>
      <c r="AX262" s="810"/>
      <c r="AY262" s="810"/>
      <c r="AZ262" s="810"/>
      <c r="BA262" s="810"/>
      <c r="BB262" s="810"/>
      <c r="BC262" s="810"/>
      <c r="BD262" s="810"/>
      <c r="BE262" s="810"/>
      <c r="BF262" s="810"/>
      <c r="BG262" s="810"/>
      <c r="BH262" s="810"/>
      <c r="BI262" s="810"/>
      <c r="BJ262" s="810"/>
      <c r="BK262" s="810"/>
      <c r="BL262" s="810"/>
      <c r="BM262" s="810"/>
      <c r="BN262" s="810"/>
      <c r="BO262" s="810"/>
      <c r="BP262" s="810"/>
      <c r="BQ262" s="810"/>
      <c r="BR262" s="810"/>
      <c r="BS262" s="810"/>
      <c r="BT262" s="810"/>
      <c r="BU262" s="810"/>
      <c r="BV262" s="810"/>
      <c r="BW262" s="810"/>
      <c r="BX262" s="810"/>
      <c r="BY262" s="810"/>
      <c r="BZ262" s="810"/>
      <c r="CA262" s="810"/>
      <c r="CB262" s="810"/>
      <c r="CC262" s="810"/>
      <c r="CD262" s="810"/>
      <c r="CE262" s="810"/>
    </row>
    <row r="263" spans="1:83" ht="7.5" customHeight="1">
      <c r="A263" s="811"/>
      <c r="B263" s="812"/>
      <c r="C263" s="813"/>
      <c r="D263" s="811"/>
      <c r="E263" s="812"/>
      <c r="F263" s="813"/>
      <c r="G263" s="469"/>
      <c r="H263" s="820" t="s">
        <v>98</v>
      </c>
      <c r="I263" s="820"/>
      <c r="J263" s="820"/>
      <c r="K263" s="810" t="s">
        <v>1072</v>
      </c>
      <c r="L263" s="810"/>
      <c r="M263" s="810"/>
      <c r="N263" s="810"/>
      <c r="O263" s="810"/>
      <c r="P263" s="810"/>
      <c r="Q263" s="810"/>
      <c r="R263" s="810"/>
      <c r="S263" s="810"/>
      <c r="T263" s="810"/>
      <c r="U263" s="810"/>
      <c r="V263" s="810"/>
      <c r="W263" s="810"/>
      <c r="X263" s="810"/>
      <c r="Y263" s="810"/>
      <c r="Z263" s="810"/>
      <c r="AA263" s="810"/>
      <c r="AB263" s="810"/>
      <c r="AC263" s="810"/>
      <c r="AD263" s="810"/>
      <c r="AE263" s="810"/>
      <c r="AF263" s="810"/>
      <c r="AG263" s="810"/>
      <c r="AH263" s="810"/>
      <c r="AI263" s="810"/>
      <c r="AJ263" s="810"/>
      <c r="AK263" s="810"/>
      <c r="AL263" s="810"/>
      <c r="AM263" s="810"/>
      <c r="AN263" s="810"/>
      <c r="AO263" s="810"/>
      <c r="AP263" s="810"/>
      <c r="AQ263" s="810"/>
      <c r="AR263" s="810"/>
      <c r="AS263" s="810"/>
      <c r="AT263" s="810"/>
      <c r="AU263" s="810"/>
      <c r="AV263" s="810"/>
      <c r="AW263" s="810"/>
      <c r="AX263" s="810"/>
      <c r="AY263" s="810"/>
      <c r="AZ263" s="810"/>
      <c r="BA263" s="810"/>
      <c r="BB263" s="810"/>
      <c r="BC263" s="810"/>
      <c r="BD263" s="810"/>
      <c r="BE263" s="810"/>
      <c r="BF263" s="810"/>
      <c r="BG263" s="810"/>
      <c r="BH263" s="810"/>
      <c r="BI263" s="810"/>
      <c r="BJ263" s="810"/>
      <c r="BK263" s="810"/>
      <c r="BL263" s="810"/>
      <c r="BM263" s="810"/>
      <c r="BN263" s="810"/>
      <c r="BO263" s="810"/>
      <c r="BP263" s="810"/>
      <c r="BQ263" s="810"/>
      <c r="BR263" s="810"/>
      <c r="BS263" s="810"/>
      <c r="BT263" s="810"/>
      <c r="BU263" s="810"/>
      <c r="BV263" s="810"/>
      <c r="BW263" s="810"/>
      <c r="BX263" s="810"/>
      <c r="BY263" s="810"/>
      <c r="BZ263" s="810"/>
      <c r="CA263" s="810"/>
      <c r="CB263" s="810"/>
      <c r="CC263" s="810"/>
      <c r="CD263" s="810"/>
      <c r="CE263" s="810"/>
    </row>
    <row r="264" spans="1:83" ht="7.5" customHeight="1">
      <c r="A264" s="814"/>
      <c r="B264" s="815"/>
      <c r="C264" s="816"/>
      <c r="D264" s="814"/>
      <c r="E264" s="815"/>
      <c r="F264" s="816"/>
      <c r="G264" s="469"/>
      <c r="H264" s="820"/>
      <c r="I264" s="820"/>
      <c r="J264" s="820"/>
      <c r="K264" s="810"/>
      <c r="L264" s="810"/>
      <c r="M264" s="810"/>
      <c r="N264" s="810"/>
      <c r="O264" s="810"/>
      <c r="P264" s="810"/>
      <c r="Q264" s="810"/>
      <c r="R264" s="810"/>
      <c r="S264" s="810"/>
      <c r="T264" s="810"/>
      <c r="U264" s="810"/>
      <c r="V264" s="810"/>
      <c r="W264" s="810"/>
      <c r="X264" s="810"/>
      <c r="Y264" s="810"/>
      <c r="Z264" s="810"/>
      <c r="AA264" s="810"/>
      <c r="AB264" s="810"/>
      <c r="AC264" s="810"/>
      <c r="AD264" s="810"/>
      <c r="AE264" s="810"/>
      <c r="AF264" s="810"/>
      <c r="AG264" s="810"/>
      <c r="AH264" s="810"/>
      <c r="AI264" s="810"/>
      <c r="AJ264" s="810"/>
      <c r="AK264" s="810"/>
      <c r="AL264" s="810"/>
      <c r="AM264" s="810"/>
      <c r="AN264" s="810"/>
      <c r="AO264" s="810"/>
      <c r="AP264" s="810"/>
      <c r="AQ264" s="810"/>
      <c r="AR264" s="810"/>
      <c r="AS264" s="810"/>
      <c r="AT264" s="810"/>
      <c r="AU264" s="810"/>
      <c r="AV264" s="810"/>
      <c r="AW264" s="810"/>
      <c r="AX264" s="810"/>
      <c r="AY264" s="810"/>
      <c r="AZ264" s="810"/>
      <c r="BA264" s="810"/>
      <c r="BB264" s="810"/>
      <c r="BC264" s="810"/>
      <c r="BD264" s="810"/>
      <c r="BE264" s="810"/>
      <c r="BF264" s="810"/>
      <c r="BG264" s="810"/>
      <c r="BH264" s="810"/>
      <c r="BI264" s="810"/>
      <c r="BJ264" s="810"/>
      <c r="BK264" s="810"/>
      <c r="BL264" s="810"/>
      <c r="BM264" s="810"/>
      <c r="BN264" s="810"/>
      <c r="BO264" s="810"/>
      <c r="BP264" s="810"/>
      <c r="BQ264" s="810"/>
      <c r="BR264" s="810"/>
      <c r="BS264" s="810"/>
      <c r="BT264" s="810"/>
      <c r="BU264" s="810"/>
      <c r="BV264" s="810"/>
      <c r="BW264" s="810"/>
      <c r="BX264" s="810"/>
      <c r="BY264" s="810"/>
      <c r="BZ264" s="810"/>
      <c r="CA264" s="810"/>
      <c r="CB264" s="810"/>
      <c r="CC264" s="810"/>
      <c r="CD264" s="810"/>
      <c r="CE264" s="810"/>
    </row>
    <row r="265" spans="1:83" ht="7.5" customHeight="1" thickBot="1">
      <c r="A265" s="817"/>
      <c r="B265" s="818"/>
      <c r="C265" s="819"/>
      <c r="D265" s="817"/>
      <c r="E265" s="818"/>
      <c r="F265" s="819"/>
      <c r="G265" s="469"/>
      <c r="H265" s="820"/>
      <c r="I265" s="820"/>
      <c r="J265" s="820"/>
      <c r="K265" s="810"/>
      <c r="L265" s="810"/>
      <c r="M265" s="810"/>
      <c r="N265" s="810"/>
      <c r="O265" s="810"/>
      <c r="P265" s="810"/>
      <c r="Q265" s="810"/>
      <c r="R265" s="810"/>
      <c r="S265" s="810"/>
      <c r="T265" s="810"/>
      <c r="U265" s="810"/>
      <c r="V265" s="810"/>
      <c r="W265" s="810"/>
      <c r="X265" s="810"/>
      <c r="Y265" s="810"/>
      <c r="Z265" s="810"/>
      <c r="AA265" s="810"/>
      <c r="AB265" s="810"/>
      <c r="AC265" s="810"/>
      <c r="AD265" s="810"/>
      <c r="AE265" s="810"/>
      <c r="AF265" s="810"/>
      <c r="AG265" s="810"/>
      <c r="AH265" s="810"/>
      <c r="AI265" s="810"/>
      <c r="AJ265" s="810"/>
      <c r="AK265" s="810"/>
      <c r="AL265" s="810"/>
      <c r="AM265" s="810"/>
      <c r="AN265" s="810"/>
      <c r="AO265" s="810"/>
      <c r="AP265" s="810"/>
      <c r="AQ265" s="810"/>
      <c r="AR265" s="810"/>
      <c r="AS265" s="810"/>
      <c r="AT265" s="810"/>
      <c r="AU265" s="810"/>
      <c r="AV265" s="810"/>
      <c r="AW265" s="810"/>
      <c r="AX265" s="810"/>
      <c r="AY265" s="810"/>
      <c r="AZ265" s="810"/>
      <c r="BA265" s="810"/>
      <c r="BB265" s="810"/>
      <c r="BC265" s="810"/>
      <c r="BD265" s="810"/>
      <c r="BE265" s="810"/>
      <c r="BF265" s="810"/>
      <c r="BG265" s="810"/>
      <c r="BH265" s="810"/>
      <c r="BI265" s="810"/>
      <c r="BJ265" s="810"/>
      <c r="BK265" s="810"/>
      <c r="BL265" s="810"/>
      <c r="BM265" s="810"/>
      <c r="BN265" s="810"/>
      <c r="BO265" s="810"/>
      <c r="BP265" s="810"/>
      <c r="BQ265" s="810"/>
      <c r="BR265" s="810"/>
      <c r="BS265" s="810"/>
      <c r="BT265" s="810"/>
      <c r="BU265" s="810"/>
      <c r="BV265" s="810"/>
      <c r="BW265" s="810"/>
      <c r="BX265" s="810"/>
      <c r="BY265" s="810"/>
      <c r="BZ265" s="810"/>
      <c r="CA265" s="810"/>
      <c r="CB265" s="810"/>
      <c r="CC265" s="810"/>
      <c r="CD265" s="810"/>
      <c r="CE265" s="810"/>
    </row>
    <row r="266" spans="1:83" ht="7.5" customHeight="1">
      <c r="A266" s="811"/>
      <c r="B266" s="812"/>
      <c r="C266" s="813"/>
      <c r="D266" s="811"/>
      <c r="E266" s="812"/>
      <c r="F266" s="813"/>
      <c r="G266" s="469"/>
      <c r="H266" s="820" t="s">
        <v>100</v>
      </c>
      <c r="I266" s="820"/>
      <c r="J266" s="820"/>
      <c r="K266" s="810" t="s">
        <v>1073</v>
      </c>
      <c r="L266" s="810"/>
      <c r="M266" s="810"/>
      <c r="N266" s="810"/>
      <c r="O266" s="810"/>
      <c r="P266" s="810"/>
      <c r="Q266" s="810"/>
      <c r="R266" s="810"/>
      <c r="S266" s="810"/>
      <c r="T266" s="810"/>
      <c r="U266" s="810"/>
      <c r="V266" s="810"/>
      <c r="W266" s="810"/>
      <c r="X266" s="810"/>
      <c r="Y266" s="810"/>
      <c r="Z266" s="810"/>
      <c r="AA266" s="810"/>
      <c r="AB266" s="810"/>
      <c r="AC266" s="810"/>
      <c r="AD266" s="810"/>
      <c r="AE266" s="810"/>
      <c r="AF266" s="810"/>
      <c r="AG266" s="810"/>
      <c r="AH266" s="810"/>
      <c r="AI266" s="810"/>
      <c r="AJ266" s="810"/>
      <c r="AK266" s="810"/>
      <c r="AL266" s="810"/>
      <c r="AM266" s="810"/>
      <c r="AN266" s="810"/>
      <c r="AO266" s="810"/>
      <c r="AP266" s="810"/>
      <c r="AQ266" s="810"/>
      <c r="AR266" s="810"/>
      <c r="AS266" s="810"/>
      <c r="AT266" s="810"/>
      <c r="AU266" s="810"/>
      <c r="AV266" s="810"/>
      <c r="AW266" s="810"/>
      <c r="AX266" s="810"/>
      <c r="AY266" s="810"/>
      <c r="AZ266" s="810"/>
      <c r="BA266" s="810"/>
      <c r="BB266" s="810"/>
      <c r="BC266" s="810"/>
      <c r="BD266" s="810"/>
      <c r="BE266" s="810"/>
      <c r="BF266" s="810"/>
      <c r="BG266" s="810"/>
      <c r="BH266" s="810"/>
      <c r="BI266" s="810"/>
      <c r="BJ266" s="810"/>
      <c r="BK266" s="810"/>
      <c r="BL266" s="810"/>
      <c r="BM266" s="810"/>
      <c r="BN266" s="810"/>
      <c r="BO266" s="810"/>
      <c r="BP266" s="810"/>
      <c r="BQ266" s="810"/>
      <c r="BR266" s="810"/>
      <c r="BS266" s="810"/>
      <c r="BT266" s="810"/>
      <c r="BU266" s="810"/>
      <c r="BV266" s="810"/>
      <c r="BW266" s="810"/>
      <c r="BX266" s="810"/>
      <c r="BY266" s="810"/>
      <c r="BZ266" s="810"/>
      <c r="CA266" s="810"/>
      <c r="CB266" s="810"/>
      <c r="CC266" s="810"/>
      <c r="CD266" s="810"/>
      <c r="CE266" s="810"/>
    </row>
    <row r="267" spans="1:83" ht="7.5" customHeight="1">
      <c r="A267" s="814"/>
      <c r="B267" s="815"/>
      <c r="C267" s="816"/>
      <c r="D267" s="814"/>
      <c r="E267" s="815"/>
      <c r="F267" s="816"/>
      <c r="G267" s="469"/>
      <c r="H267" s="820"/>
      <c r="I267" s="820"/>
      <c r="J267" s="820"/>
      <c r="K267" s="810"/>
      <c r="L267" s="810"/>
      <c r="M267" s="810"/>
      <c r="N267" s="810"/>
      <c r="O267" s="810"/>
      <c r="P267" s="810"/>
      <c r="Q267" s="810"/>
      <c r="R267" s="810"/>
      <c r="S267" s="810"/>
      <c r="T267" s="810"/>
      <c r="U267" s="810"/>
      <c r="V267" s="810"/>
      <c r="W267" s="810"/>
      <c r="X267" s="810"/>
      <c r="Y267" s="810"/>
      <c r="Z267" s="810"/>
      <c r="AA267" s="810"/>
      <c r="AB267" s="810"/>
      <c r="AC267" s="810"/>
      <c r="AD267" s="810"/>
      <c r="AE267" s="810"/>
      <c r="AF267" s="810"/>
      <c r="AG267" s="810"/>
      <c r="AH267" s="810"/>
      <c r="AI267" s="810"/>
      <c r="AJ267" s="810"/>
      <c r="AK267" s="810"/>
      <c r="AL267" s="810"/>
      <c r="AM267" s="810"/>
      <c r="AN267" s="810"/>
      <c r="AO267" s="810"/>
      <c r="AP267" s="810"/>
      <c r="AQ267" s="810"/>
      <c r="AR267" s="810"/>
      <c r="AS267" s="810"/>
      <c r="AT267" s="810"/>
      <c r="AU267" s="810"/>
      <c r="AV267" s="810"/>
      <c r="AW267" s="810"/>
      <c r="AX267" s="810"/>
      <c r="AY267" s="810"/>
      <c r="AZ267" s="810"/>
      <c r="BA267" s="810"/>
      <c r="BB267" s="810"/>
      <c r="BC267" s="810"/>
      <c r="BD267" s="810"/>
      <c r="BE267" s="810"/>
      <c r="BF267" s="810"/>
      <c r="BG267" s="810"/>
      <c r="BH267" s="810"/>
      <c r="BI267" s="810"/>
      <c r="BJ267" s="810"/>
      <c r="BK267" s="810"/>
      <c r="BL267" s="810"/>
      <c r="BM267" s="810"/>
      <c r="BN267" s="810"/>
      <c r="BO267" s="810"/>
      <c r="BP267" s="810"/>
      <c r="BQ267" s="810"/>
      <c r="BR267" s="810"/>
      <c r="BS267" s="810"/>
      <c r="BT267" s="810"/>
      <c r="BU267" s="810"/>
      <c r="BV267" s="810"/>
      <c r="BW267" s="810"/>
      <c r="BX267" s="810"/>
      <c r="BY267" s="810"/>
      <c r="BZ267" s="810"/>
      <c r="CA267" s="810"/>
      <c r="CB267" s="810"/>
      <c r="CC267" s="810"/>
      <c r="CD267" s="810"/>
      <c r="CE267" s="810"/>
    </row>
    <row r="268" spans="1:83" ht="7.5" customHeight="1" thickBot="1">
      <c r="A268" s="817"/>
      <c r="B268" s="818"/>
      <c r="C268" s="819"/>
      <c r="D268" s="817"/>
      <c r="E268" s="818"/>
      <c r="F268" s="819"/>
      <c r="G268" s="469"/>
      <c r="H268" s="820"/>
      <c r="I268" s="820"/>
      <c r="J268" s="820"/>
      <c r="K268" s="810"/>
      <c r="L268" s="810"/>
      <c r="M268" s="810"/>
      <c r="N268" s="810"/>
      <c r="O268" s="810"/>
      <c r="P268" s="810"/>
      <c r="Q268" s="810"/>
      <c r="R268" s="810"/>
      <c r="S268" s="810"/>
      <c r="T268" s="810"/>
      <c r="U268" s="810"/>
      <c r="V268" s="810"/>
      <c r="W268" s="810"/>
      <c r="X268" s="810"/>
      <c r="Y268" s="810"/>
      <c r="Z268" s="810"/>
      <c r="AA268" s="810"/>
      <c r="AB268" s="810"/>
      <c r="AC268" s="810"/>
      <c r="AD268" s="810"/>
      <c r="AE268" s="810"/>
      <c r="AF268" s="810"/>
      <c r="AG268" s="810"/>
      <c r="AH268" s="810"/>
      <c r="AI268" s="810"/>
      <c r="AJ268" s="810"/>
      <c r="AK268" s="810"/>
      <c r="AL268" s="810"/>
      <c r="AM268" s="810"/>
      <c r="AN268" s="810"/>
      <c r="AO268" s="810"/>
      <c r="AP268" s="810"/>
      <c r="AQ268" s="810"/>
      <c r="AR268" s="810"/>
      <c r="AS268" s="810"/>
      <c r="AT268" s="810"/>
      <c r="AU268" s="810"/>
      <c r="AV268" s="810"/>
      <c r="AW268" s="810"/>
      <c r="AX268" s="810"/>
      <c r="AY268" s="810"/>
      <c r="AZ268" s="810"/>
      <c r="BA268" s="810"/>
      <c r="BB268" s="810"/>
      <c r="BC268" s="810"/>
      <c r="BD268" s="810"/>
      <c r="BE268" s="810"/>
      <c r="BF268" s="810"/>
      <c r="BG268" s="810"/>
      <c r="BH268" s="810"/>
      <c r="BI268" s="810"/>
      <c r="BJ268" s="810"/>
      <c r="BK268" s="810"/>
      <c r="BL268" s="810"/>
      <c r="BM268" s="810"/>
      <c r="BN268" s="810"/>
      <c r="BO268" s="810"/>
      <c r="BP268" s="810"/>
      <c r="BQ268" s="810"/>
      <c r="BR268" s="810"/>
      <c r="BS268" s="810"/>
      <c r="BT268" s="810"/>
      <c r="BU268" s="810"/>
      <c r="BV268" s="810"/>
      <c r="BW268" s="810"/>
      <c r="BX268" s="810"/>
      <c r="BY268" s="810"/>
      <c r="BZ268" s="810"/>
      <c r="CA268" s="810"/>
      <c r="CB268" s="810"/>
      <c r="CC268" s="810"/>
      <c r="CD268" s="810"/>
      <c r="CE268" s="810"/>
    </row>
    <row r="269" spans="1:83" ht="7.5" customHeight="1">
      <c r="A269" s="811"/>
      <c r="B269" s="812"/>
      <c r="C269" s="813"/>
      <c r="D269" s="811"/>
      <c r="E269" s="812"/>
      <c r="F269" s="813"/>
      <c r="G269" s="469"/>
      <c r="H269" s="820" t="s">
        <v>882</v>
      </c>
      <c r="I269" s="820"/>
      <c r="J269" s="820"/>
      <c r="K269" s="810" t="s">
        <v>1074</v>
      </c>
      <c r="L269" s="810"/>
      <c r="M269" s="810"/>
      <c r="N269" s="810"/>
      <c r="O269" s="810"/>
      <c r="P269" s="810"/>
      <c r="Q269" s="810"/>
      <c r="R269" s="810"/>
      <c r="S269" s="810"/>
      <c r="T269" s="810"/>
      <c r="U269" s="810"/>
      <c r="V269" s="810"/>
      <c r="W269" s="810"/>
      <c r="X269" s="810"/>
      <c r="Y269" s="810"/>
      <c r="Z269" s="810"/>
      <c r="AA269" s="810"/>
      <c r="AB269" s="810"/>
      <c r="AC269" s="810"/>
      <c r="AD269" s="810"/>
      <c r="AE269" s="810"/>
      <c r="AF269" s="810"/>
      <c r="AG269" s="810"/>
      <c r="AH269" s="810"/>
      <c r="AI269" s="810"/>
      <c r="AJ269" s="810"/>
      <c r="AK269" s="810"/>
      <c r="AL269" s="810"/>
      <c r="AM269" s="810"/>
      <c r="AN269" s="810"/>
      <c r="AO269" s="810"/>
      <c r="AP269" s="810"/>
      <c r="AQ269" s="810"/>
      <c r="AR269" s="810"/>
      <c r="AS269" s="810"/>
      <c r="AT269" s="810"/>
      <c r="AU269" s="810"/>
      <c r="AV269" s="810"/>
      <c r="AW269" s="810"/>
      <c r="AX269" s="810"/>
      <c r="AY269" s="810"/>
      <c r="AZ269" s="810"/>
      <c r="BA269" s="810"/>
      <c r="BB269" s="810"/>
      <c r="BC269" s="810"/>
      <c r="BD269" s="810"/>
      <c r="BE269" s="810"/>
      <c r="BF269" s="810"/>
      <c r="BG269" s="810"/>
      <c r="BH269" s="810"/>
      <c r="BI269" s="810"/>
      <c r="BJ269" s="810"/>
      <c r="BK269" s="810"/>
      <c r="BL269" s="810"/>
      <c r="BM269" s="810"/>
      <c r="BN269" s="810"/>
      <c r="BO269" s="810"/>
      <c r="BP269" s="810"/>
      <c r="BQ269" s="810"/>
      <c r="BR269" s="810"/>
      <c r="BS269" s="810"/>
      <c r="BT269" s="810"/>
      <c r="BU269" s="810"/>
      <c r="BV269" s="810"/>
      <c r="BW269" s="810"/>
      <c r="BX269" s="810"/>
      <c r="BY269" s="810"/>
      <c r="BZ269" s="810"/>
      <c r="CA269" s="810"/>
      <c r="CB269" s="810"/>
      <c r="CC269" s="810"/>
      <c r="CD269" s="810"/>
      <c r="CE269" s="810"/>
    </row>
    <row r="270" spans="1:83" ht="7.5" customHeight="1">
      <c r="A270" s="814"/>
      <c r="B270" s="815"/>
      <c r="C270" s="816"/>
      <c r="D270" s="814"/>
      <c r="E270" s="815"/>
      <c r="F270" s="816"/>
      <c r="G270" s="469"/>
      <c r="H270" s="820"/>
      <c r="I270" s="820"/>
      <c r="J270" s="820"/>
      <c r="K270" s="810"/>
      <c r="L270" s="810"/>
      <c r="M270" s="810"/>
      <c r="N270" s="810"/>
      <c r="O270" s="810"/>
      <c r="P270" s="810"/>
      <c r="Q270" s="810"/>
      <c r="R270" s="810"/>
      <c r="S270" s="810"/>
      <c r="T270" s="810"/>
      <c r="U270" s="810"/>
      <c r="V270" s="810"/>
      <c r="W270" s="810"/>
      <c r="X270" s="810"/>
      <c r="Y270" s="810"/>
      <c r="Z270" s="810"/>
      <c r="AA270" s="810"/>
      <c r="AB270" s="810"/>
      <c r="AC270" s="810"/>
      <c r="AD270" s="810"/>
      <c r="AE270" s="810"/>
      <c r="AF270" s="810"/>
      <c r="AG270" s="810"/>
      <c r="AH270" s="810"/>
      <c r="AI270" s="810"/>
      <c r="AJ270" s="810"/>
      <c r="AK270" s="810"/>
      <c r="AL270" s="810"/>
      <c r="AM270" s="810"/>
      <c r="AN270" s="810"/>
      <c r="AO270" s="810"/>
      <c r="AP270" s="810"/>
      <c r="AQ270" s="810"/>
      <c r="AR270" s="810"/>
      <c r="AS270" s="810"/>
      <c r="AT270" s="810"/>
      <c r="AU270" s="810"/>
      <c r="AV270" s="810"/>
      <c r="AW270" s="810"/>
      <c r="AX270" s="810"/>
      <c r="AY270" s="810"/>
      <c r="AZ270" s="810"/>
      <c r="BA270" s="810"/>
      <c r="BB270" s="810"/>
      <c r="BC270" s="810"/>
      <c r="BD270" s="810"/>
      <c r="BE270" s="810"/>
      <c r="BF270" s="810"/>
      <c r="BG270" s="810"/>
      <c r="BH270" s="810"/>
      <c r="BI270" s="810"/>
      <c r="BJ270" s="810"/>
      <c r="BK270" s="810"/>
      <c r="BL270" s="810"/>
      <c r="BM270" s="810"/>
      <c r="BN270" s="810"/>
      <c r="BO270" s="810"/>
      <c r="BP270" s="810"/>
      <c r="BQ270" s="810"/>
      <c r="BR270" s="810"/>
      <c r="BS270" s="810"/>
      <c r="BT270" s="810"/>
      <c r="BU270" s="810"/>
      <c r="BV270" s="810"/>
      <c r="BW270" s="810"/>
      <c r="BX270" s="810"/>
      <c r="BY270" s="810"/>
      <c r="BZ270" s="810"/>
      <c r="CA270" s="810"/>
      <c r="CB270" s="810"/>
      <c r="CC270" s="810"/>
      <c r="CD270" s="810"/>
      <c r="CE270" s="810"/>
    </row>
    <row r="271" spans="1:83" ht="7.5" customHeight="1" thickBot="1">
      <c r="A271" s="817"/>
      <c r="B271" s="818"/>
      <c r="C271" s="819"/>
      <c r="D271" s="817"/>
      <c r="E271" s="818"/>
      <c r="F271" s="819"/>
      <c r="G271" s="469"/>
      <c r="H271" s="820"/>
      <c r="I271" s="820"/>
      <c r="J271" s="820"/>
      <c r="K271" s="810"/>
      <c r="L271" s="810"/>
      <c r="M271" s="810"/>
      <c r="N271" s="810"/>
      <c r="O271" s="810"/>
      <c r="P271" s="810"/>
      <c r="Q271" s="810"/>
      <c r="R271" s="810"/>
      <c r="S271" s="810"/>
      <c r="T271" s="810"/>
      <c r="U271" s="810"/>
      <c r="V271" s="810"/>
      <c r="W271" s="810"/>
      <c r="X271" s="810"/>
      <c r="Y271" s="810"/>
      <c r="Z271" s="810"/>
      <c r="AA271" s="810"/>
      <c r="AB271" s="810"/>
      <c r="AC271" s="810"/>
      <c r="AD271" s="810"/>
      <c r="AE271" s="810"/>
      <c r="AF271" s="810"/>
      <c r="AG271" s="810"/>
      <c r="AH271" s="810"/>
      <c r="AI271" s="810"/>
      <c r="AJ271" s="810"/>
      <c r="AK271" s="810"/>
      <c r="AL271" s="810"/>
      <c r="AM271" s="810"/>
      <c r="AN271" s="810"/>
      <c r="AO271" s="810"/>
      <c r="AP271" s="810"/>
      <c r="AQ271" s="810"/>
      <c r="AR271" s="810"/>
      <c r="AS271" s="810"/>
      <c r="AT271" s="810"/>
      <c r="AU271" s="810"/>
      <c r="AV271" s="810"/>
      <c r="AW271" s="810"/>
      <c r="AX271" s="810"/>
      <c r="AY271" s="810"/>
      <c r="AZ271" s="810"/>
      <c r="BA271" s="810"/>
      <c r="BB271" s="810"/>
      <c r="BC271" s="810"/>
      <c r="BD271" s="810"/>
      <c r="BE271" s="810"/>
      <c r="BF271" s="810"/>
      <c r="BG271" s="810"/>
      <c r="BH271" s="810"/>
      <c r="BI271" s="810"/>
      <c r="BJ271" s="810"/>
      <c r="BK271" s="810"/>
      <c r="BL271" s="810"/>
      <c r="BM271" s="810"/>
      <c r="BN271" s="810"/>
      <c r="BO271" s="810"/>
      <c r="BP271" s="810"/>
      <c r="BQ271" s="810"/>
      <c r="BR271" s="810"/>
      <c r="BS271" s="810"/>
      <c r="BT271" s="810"/>
      <c r="BU271" s="810"/>
      <c r="BV271" s="810"/>
      <c r="BW271" s="810"/>
      <c r="BX271" s="810"/>
      <c r="BY271" s="810"/>
      <c r="BZ271" s="810"/>
      <c r="CA271" s="810"/>
      <c r="CB271" s="810"/>
      <c r="CC271" s="810"/>
      <c r="CD271" s="810"/>
      <c r="CE271" s="810"/>
    </row>
    <row r="272" spans="1:83" ht="7.5" customHeight="1">
      <c r="A272" s="811"/>
      <c r="B272" s="812"/>
      <c r="C272" s="813"/>
      <c r="D272" s="811"/>
      <c r="E272" s="812"/>
      <c r="F272" s="813"/>
      <c r="G272" s="469"/>
      <c r="H272" s="820" t="s">
        <v>883</v>
      </c>
      <c r="I272" s="820"/>
      <c r="J272" s="820"/>
      <c r="K272" s="810" t="s">
        <v>1075</v>
      </c>
      <c r="L272" s="810"/>
      <c r="M272" s="810"/>
      <c r="N272" s="810"/>
      <c r="O272" s="810"/>
      <c r="P272" s="810"/>
      <c r="Q272" s="810"/>
      <c r="R272" s="810"/>
      <c r="S272" s="810"/>
      <c r="T272" s="810"/>
      <c r="U272" s="810"/>
      <c r="V272" s="810"/>
      <c r="W272" s="810"/>
      <c r="X272" s="810"/>
      <c r="Y272" s="810"/>
      <c r="Z272" s="810"/>
      <c r="AA272" s="810"/>
      <c r="AB272" s="810"/>
      <c r="AC272" s="810"/>
      <c r="AD272" s="810"/>
      <c r="AE272" s="810"/>
      <c r="AF272" s="810"/>
      <c r="AG272" s="810"/>
      <c r="AH272" s="810"/>
      <c r="AI272" s="810"/>
      <c r="AJ272" s="810"/>
      <c r="AK272" s="810"/>
      <c r="AL272" s="810"/>
      <c r="AM272" s="810"/>
      <c r="AN272" s="810"/>
      <c r="AO272" s="810"/>
      <c r="AP272" s="810"/>
      <c r="AQ272" s="810"/>
      <c r="AR272" s="810"/>
      <c r="AS272" s="810"/>
      <c r="AT272" s="810"/>
      <c r="AU272" s="810"/>
      <c r="AV272" s="810"/>
      <c r="AW272" s="810"/>
      <c r="AX272" s="810"/>
      <c r="AY272" s="810"/>
      <c r="AZ272" s="810"/>
      <c r="BA272" s="810"/>
      <c r="BB272" s="810"/>
      <c r="BC272" s="810"/>
      <c r="BD272" s="810"/>
      <c r="BE272" s="810"/>
      <c r="BF272" s="810"/>
      <c r="BG272" s="810"/>
      <c r="BH272" s="810"/>
      <c r="BI272" s="810"/>
      <c r="BJ272" s="810"/>
      <c r="BK272" s="810"/>
      <c r="BL272" s="810"/>
      <c r="BM272" s="810"/>
      <c r="BN272" s="810"/>
      <c r="BO272" s="810"/>
      <c r="BP272" s="810"/>
      <c r="BQ272" s="810"/>
      <c r="BR272" s="810"/>
      <c r="BS272" s="810"/>
      <c r="BT272" s="810"/>
      <c r="BU272" s="810"/>
      <c r="BV272" s="810"/>
      <c r="BW272" s="810"/>
      <c r="BX272" s="810"/>
      <c r="BY272" s="810"/>
      <c r="BZ272" s="810"/>
      <c r="CA272" s="810"/>
      <c r="CB272" s="810"/>
      <c r="CC272" s="810"/>
      <c r="CD272" s="810"/>
      <c r="CE272" s="810"/>
    </row>
    <row r="273" spans="1:83" ht="7.5" customHeight="1">
      <c r="A273" s="814"/>
      <c r="B273" s="815"/>
      <c r="C273" s="816"/>
      <c r="D273" s="814"/>
      <c r="E273" s="815"/>
      <c r="F273" s="816"/>
      <c r="G273" s="469"/>
      <c r="H273" s="820"/>
      <c r="I273" s="820"/>
      <c r="J273" s="820"/>
      <c r="K273" s="810"/>
      <c r="L273" s="810"/>
      <c r="M273" s="810"/>
      <c r="N273" s="810"/>
      <c r="O273" s="810"/>
      <c r="P273" s="810"/>
      <c r="Q273" s="810"/>
      <c r="R273" s="810"/>
      <c r="S273" s="810"/>
      <c r="T273" s="810"/>
      <c r="U273" s="810"/>
      <c r="V273" s="810"/>
      <c r="W273" s="810"/>
      <c r="X273" s="810"/>
      <c r="Y273" s="810"/>
      <c r="Z273" s="810"/>
      <c r="AA273" s="810"/>
      <c r="AB273" s="810"/>
      <c r="AC273" s="810"/>
      <c r="AD273" s="810"/>
      <c r="AE273" s="810"/>
      <c r="AF273" s="810"/>
      <c r="AG273" s="810"/>
      <c r="AH273" s="810"/>
      <c r="AI273" s="810"/>
      <c r="AJ273" s="810"/>
      <c r="AK273" s="810"/>
      <c r="AL273" s="810"/>
      <c r="AM273" s="810"/>
      <c r="AN273" s="810"/>
      <c r="AO273" s="810"/>
      <c r="AP273" s="810"/>
      <c r="AQ273" s="810"/>
      <c r="AR273" s="810"/>
      <c r="AS273" s="810"/>
      <c r="AT273" s="810"/>
      <c r="AU273" s="810"/>
      <c r="AV273" s="810"/>
      <c r="AW273" s="810"/>
      <c r="AX273" s="810"/>
      <c r="AY273" s="810"/>
      <c r="AZ273" s="810"/>
      <c r="BA273" s="810"/>
      <c r="BB273" s="810"/>
      <c r="BC273" s="810"/>
      <c r="BD273" s="810"/>
      <c r="BE273" s="810"/>
      <c r="BF273" s="810"/>
      <c r="BG273" s="810"/>
      <c r="BH273" s="810"/>
      <c r="BI273" s="810"/>
      <c r="BJ273" s="810"/>
      <c r="BK273" s="810"/>
      <c r="BL273" s="810"/>
      <c r="BM273" s="810"/>
      <c r="BN273" s="810"/>
      <c r="BO273" s="810"/>
      <c r="BP273" s="810"/>
      <c r="BQ273" s="810"/>
      <c r="BR273" s="810"/>
      <c r="BS273" s="810"/>
      <c r="BT273" s="810"/>
      <c r="BU273" s="810"/>
      <c r="BV273" s="810"/>
      <c r="BW273" s="810"/>
      <c r="BX273" s="810"/>
      <c r="BY273" s="810"/>
      <c r="BZ273" s="810"/>
      <c r="CA273" s="810"/>
      <c r="CB273" s="810"/>
      <c r="CC273" s="810"/>
      <c r="CD273" s="810"/>
      <c r="CE273" s="810"/>
    </row>
    <row r="274" spans="1:83" ht="7.5" customHeight="1" thickBot="1">
      <c r="A274" s="817"/>
      <c r="B274" s="818"/>
      <c r="C274" s="819"/>
      <c r="D274" s="817"/>
      <c r="E274" s="818"/>
      <c r="F274" s="819"/>
      <c r="G274" s="469"/>
      <c r="H274" s="820"/>
      <c r="I274" s="820"/>
      <c r="J274" s="820"/>
      <c r="K274" s="810"/>
      <c r="L274" s="810"/>
      <c r="M274" s="810"/>
      <c r="N274" s="810"/>
      <c r="O274" s="810"/>
      <c r="P274" s="810"/>
      <c r="Q274" s="810"/>
      <c r="R274" s="810"/>
      <c r="S274" s="810"/>
      <c r="T274" s="810"/>
      <c r="U274" s="810"/>
      <c r="V274" s="810"/>
      <c r="W274" s="810"/>
      <c r="X274" s="810"/>
      <c r="Y274" s="810"/>
      <c r="Z274" s="810"/>
      <c r="AA274" s="810"/>
      <c r="AB274" s="810"/>
      <c r="AC274" s="810"/>
      <c r="AD274" s="810"/>
      <c r="AE274" s="810"/>
      <c r="AF274" s="810"/>
      <c r="AG274" s="810"/>
      <c r="AH274" s="810"/>
      <c r="AI274" s="810"/>
      <c r="AJ274" s="810"/>
      <c r="AK274" s="810"/>
      <c r="AL274" s="810"/>
      <c r="AM274" s="810"/>
      <c r="AN274" s="810"/>
      <c r="AO274" s="810"/>
      <c r="AP274" s="810"/>
      <c r="AQ274" s="810"/>
      <c r="AR274" s="810"/>
      <c r="AS274" s="810"/>
      <c r="AT274" s="810"/>
      <c r="AU274" s="810"/>
      <c r="AV274" s="810"/>
      <c r="AW274" s="810"/>
      <c r="AX274" s="810"/>
      <c r="AY274" s="810"/>
      <c r="AZ274" s="810"/>
      <c r="BA274" s="810"/>
      <c r="BB274" s="810"/>
      <c r="BC274" s="810"/>
      <c r="BD274" s="810"/>
      <c r="BE274" s="810"/>
      <c r="BF274" s="810"/>
      <c r="BG274" s="810"/>
      <c r="BH274" s="810"/>
      <c r="BI274" s="810"/>
      <c r="BJ274" s="810"/>
      <c r="BK274" s="810"/>
      <c r="BL274" s="810"/>
      <c r="BM274" s="810"/>
      <c r="BN274" s="810"/>
      <c r="BO274" s="810"/>
      <c r="BP274" s="810"/>
      <c r="BQ274" s="810"/>
      <c r="BR274" s="810"/>
      <c r="BS274" s="810"/>
      <c r="BT274" s="810"/>
      <c r="BU274" s="810"/>
      <c r="BV274" s="810"/>
      <c r="BW274" s="810"/>
      <c r="BX274" s="810"/>
      <c r="BY274" s="810"/>
      <c r="BZ274" s="810"/>
      <c r="CA274" s="810"/>
      <c r="CB274" s="810"/>
      <c r="CC274" s="810"/>
      <c r="CD274" s="810"/>
      <c r="CE274" s="810"/>
    </row>
    <row r="275" spans="1:83" ht="7.5" customHeight="1">
      <c r="A275" s="811"/>
      <c r="B275" s="812"/>
      <c r="C275" s="813"/>
      <c r="D275" s="811"/>
      <c r="E275" s="812"/>
      <c r="F275" s="813"/>
      <c r="G275" s="469"/>
      <c r="H275" s="820" t="s">
        <v>885</v>
      </c>
      <c r="I275" s="820"/>
      <c r="J275" s="820"/>
      <c r="K275" s="825" t="s">
        <v>1527</v>
      </c>
      <c r="L275" s="825"/>
      <c r="M275" s="825"/>
      <c r="N275" s="825"/>
      <c r="O275" s="825"/>
      <c r="P275" s="825"/>
      <c r="Q275" s="825"/>
      <c r="R275" s="825"/>
      <c r="S275" s="825"/>
      <c r="T275" s="825"/>
      <c r="U275" s="825"/>
      <c r="V275" s="825"/>
      <c r="W275" s="825"/>
      <c r="X275" s="825"/>
      <c r="Y275" s="825"/>
      <c r="Z275" s="825"/>
      <c r="AA275" s="825"/>
      <c r="AB275" s="825"/>
      <c r="AC275" s="825"/>
      <c r="AD275" s="825"/>
      <c r="AE275" s="825"/>
      <c r="AF275" s="825"/>
      <c r="AG275" s="825"/>
      <c r="AH275" s="825"/>
      <c r="AI275" s="825"/>
      <c r="AJ275" s="825"/>
      <c r="AK275" s="825"/>
      <c r="AL275" s="825"/>
      <c r="AM275" s="825"/>
      <c r="AN275" s="825"/>
      <c r="AO275" s="825"/>
      <c r="AP275" s="825"/>
      <c r="AQ275" s="825"/>
      <c r="AR275" s="825"/>
      <c r="AS275" s="825"/>
      <c r="AT275" s="825"/>
      <c r="AU275" s="825"/>
      <c r="AV275" s="825"/>
      <c r="AW275" s="825"/>
      <c r="AX275" s="825"/>
      <c r="AY275" s="825"/>
      <c r="AZ275" s="825"/>
      <c r="BA275" s="825"/>
      <c r="BB275" s="825"/>
      <c r="BC275" s="825"/>
      <c r="BD275" s="825"/>
      <c r="BE275" s="825"/>
      <c r="BF275" s="825"/>
      <c r="BG275" s="825"/>
      <c r="BH275" s="825"/>
      <c r="BI275" s="825"/>
      <c r="BJ275" s="825"/>
      <c r="BK275" s="825"/>
      <c r="BL275" s="825"/>
      <c r="BM275" s="825"/>
      <c r="BN275" s="825"/>
      <c r="BO275" s="825"/>
      <c r="BP275" s="825"/>
      <c r="BQ275" s="825"/>
      <c r="BR275" s="825"/>
      <c r="BS275" s="825"/>
      <c r="BT275" s="825"/>
      <c r="BU275" s="825"/>
      <c r="BV275" s="825"/>
      <c r="BW275" s="825"/>
      <c r="BX275" s="825"/>
      <c r="BY275" s="825"/>
      <c r="BZ275" s="825"/>
      <c r="CA275" s="825"/>
      <c r="CB275" s="825"/>
      <c r="CC275" s="825"/>
      <c r="CD275" s="825"/>
      <c r="CE275" s="825"/>
    </row>
    <row r="276" spans="1:83" ht="7.5" customHeight="1">
      <c r="A276" s="814"/>
      <c r="B276" s="815"/>
      <c r="C276" s="816"/>
      <c r="D276" s="814"/>
      <c r="E276" s="815"/>
      <c r="F276" s="816"/>
      <c r="G276" s="469"/>
      <c r="H276" s="820"/>
      <c r="I276" s="820"/>
      <c r="J276" s="820"/>
      <c r="K276" s="825"/>
      <c r="L276" s="825"/>
      <c r="M276" s="825"/>
      <c r="N276" s="825"/>
      <c r="O276" s="825"/>
      <c r="P276" s="825"/>
      <c r="Q276" s="825"/>
      <c r="R276" s="825"/>
      <c r="S276" s="825"/>
      <c r="T276" s="825"/>
      <c r="U276" s="825"/>
      <c r="V276" s="825"/>
      <c r="W276" s="825"/>
      <c r="X276" s="825"/>
      <c r="Y276" s="825"/>
      <c r="Z276" s="825"/>
      <c r="AA276" s="825"/>
      <c r="AB276" s="825"/>
      <c r="AC276" s="825"/>
      <c r="AD276" s="825"/>
      <c r="AE276" s="825"/>
      <c r="AF276" s="825"/>
      <c r="AG276" s="825"/>
      <c r="AH276" s="825"/>
      <c r="AI276" s="825"/>
      <c r="AJ276" s="825"/>
      <c r="AK276" s="825"/>
      <c r="AL276" s="825"/>
      <c r="AM276" s="825"/>
      <c r="AN276" s="825"/>
      <c r="AO276" s="825"/>
      <c r="AP276" s="825"/>
      <c r="AQ276" s="825"/>
      <c r="AR276" s="825"/>
      <c r="AS276" s="825"/>
      <c r="AT276" s="825"/>
      <c r="AU276" s="825"/>
      <c r="AV276" s="825"/>
      <c r="AW276" s="825"/>
      <c r="AX276" s="825"/>
      <c r="AY276" s="825"/>
      <c r="AZ276" s="825"/>
      <c r="BA276" s="825"/>
      <c r="BB276" s="825"/>
      <c r="BC276" s="825"/>
      <c r="BD276" s="825"/>
      <c r="BE276" s="825"/>
      <c r="BF276" s="825"/>
      <c r="BG276" s="825"/>
      <c r="BH276" s="825"/>
      <c r="BI276" s="825"/>
      <c r="BJ276" s="825"/>
      <c r="BK276" s="825"/>
      <c r="BL276" s="825"/>
      <c r="BM276" s="825"/>
      <c r="BN276" s="825"/>
      <c r="BO276" s="825"/>
      <c r="BP276" s="825"/>
      <c r="BQ276" s="825"/>
      <c r="BR276" s="825"/>
      <c r="BS276" s="825"/>
      <c r="BT276" s="825"/>
      <c r="BU276" s="825"/>
      <c r="BV276" s="825"/>
      <c r="BW276" s="825"/>
      <c r="BX276" s="825"/>
      <c r="BY276" s="825"/>
      <c r="BZ276" s="825"/>
      <c r="CA276" s="825"/>
      <c r="CB276" s="825"/>
      <c r="CC276" s="825"/>
      <c r="CD276" s="825"/>
      <c r="CE276" s="825"/>
    </row>
    <row r="277" spans="1:83" ht="7.5" customHeight="1" thickBot="1">
      <c r="A277" s="817"/>
      <c r="B277" s="818"/>
      <c r="C277" s="819"/>
      <c r="D277" s="817"/>
      <c r="E277" s="818"/>
      <c r="F277" s="819"/>
      <c r="G277" s="469"/>
      <c r="H277" s="820"/>
      <c r="I277" s="820"/>
      <c r="J277" s="820"/>
      <c r="K277" s="825"/>
      <c r="L277" s="825"/>
      <c r="M277" s="825"/>
      <c r="N277" s="825"/>
      <c r="O277" s="825"/>
      <c r="P277" s="825"/>
      <c r="Q277" s="825"/>
      <c r="R277" s="825"/>
      <c r="S277" s="825"/>
      <c r="T277" s="825"/>
      <c r="U277" s="825"/>
      <c r="V277" s="825"/>
      <c r="W277" s="825"/>
      <c r="X277" s="825"/>
      <c r="Y277" s="825"/>
      <c r="Z277" s="825"/>
      <c r="AA277" s="825"/>
      <c r="AB277" s="825"/>
      <c r="AC277" s="825"/>
      <c r="AD277" s="825"/>
      <c r="AE277" s="825"/>
      <c r="AF277" s="825"/>
      <c r="AG277" s="825"/>
      <c r="AH277" s="825"/>
      <c r="AI277" s="825"/>
      <c r="AJ277" s="825"/>
      <c r="AK277" s="825"/>
      <c r="AL277" s="825"/>
      <c r="AM277" s="825"/>
      <c r="AN277" s="825"/>
      <c r="AO277" s="825"/>
      <c r="AP277" s="825"/>
      <c r="AQ277" s="825"/>
      <c r="AR277" s="825"/>
      <c r="AS277" s="825"/>
      <c r="AT277" s="825"/>
      <c r="AU277" s="825"/>
      <c r="AV277" s="825"/>
      <c r="AW277" s="825"/>
      <c r="AX277" s="825"/>
      <c r="AY277" s="825"/>
      <c r="AZ277" s="825"/>
      <c r="BA277" s="825"/>
      <c r="BB277" s="825"/>
      <c r="BC277" s="825"/>
      <c r="BD277" s="825"/>
      <c r="BE277" s="825"/>
      <c r="BF277" s="825"/>
      <c r="BG277" s="825"/>
      <c r="BH277" s="825"/>
      <c r="BI277" s="825"/>
      <c r="BJ277" s="825"/>
      <c r="BK277" s="825"/>
      <c r="BL277" s="825"/>
      <c r="BM277" s="825"/>
      <c r="BN277" s="825"/>
      <c r="BO277" s="825"/>
      <c r="BP277" s="825"/>
      <c r="BQ277" s="825"/>
      <c r="BR277" s="825"/>
      <c r="BS277" s="825"/>
      <c r="BT277" s="825"/>
      <c r="BU277" s="825"/>
      <c r="BV277" s="825"/>
      <c r="BW277" s="825"/>
      <c r="BX277" s="825"/>
      <c r="BY277" s="825"/>
      <c r="BZ277" s="825"/>
      <c r="CA277" s="825"/>
      <c r="CB277" s="825"/>
      <c r="CC277" s="825"/>
      <c r="CD277" s="825"/>
      <c r="CE277" s="825"/>
    </row>
    <row r="278" spans="1:83" ht="7.5" customHeight="1">
      <c r="A278" s="811"/>
      <c r="B278" s="812"/>
      <c r="C278" s="813"/>
      <c r="D278" s="811"/>
      <c r="E278" s="812"/>
      <c r="F278" s="813"/>
      <c r="G278" s="469"/>
      <c r="H278" s="820" t="s">
        <v>886</v>
      </c>
      <c r="I278" s="820"/>
      <c r="J278" s="820"/>
      <c r="K278" s="810" t="s">
        <v>1076</v>
      </c>
      <c r="L278" s="810"/>
      <c r="M278" s="810"/>
      <c r="N278" s="810"/>
      <c r="O278" s="810"/>
      <c r="P278" s="810"/>
      <c r="Q278" s="810"/>
      <c r="R278" s="810"/>
      <c r="S278" s="810"/>
      <c r="T278" s="810"/>
      <c r="U278" s="810"/>
      <c r="V278" s="810"/>
      <c r="W278" s="810"/>
      <c r="X278" s="810"/>
      <c r="Y278" s="810"/>
      <c r="Z278" s="810"/>
      <c r="AA278" s="810"/>
      <c r="AB278" s="810"/>
      <c r="AC278" s="810"/>
      <c r="AD278" s="810"/>
      <c r="AE278" s="810"/>
      <c r="AF278" s="810"/>
      <c r="AG278" s="810"/>
      <c r="AH278" s="810"/>
      <c r="AI278" s="810"/>
      <c r="AJ278" s="810"/>
      <c r="AK278" s="810"/>
      <c r="AL278" s="810"/>
      <c r="AM278" s="810"/>
      <c r="AN278" s="810"/>
      <c r="AO278" s="810"/>
      <c r="AP278" s="810"/>
      <c r="AQ278" s="810"/>
      <c r="AR278" s="810"/>
      <c r="AS278" s="810"/>
      <c r="AT278" s="810"/>
      <c r="AU278" s="810"/>
      <c r="AV278" s="810"/>
      <c r="AW278" s="810"/>
      <c r="AX278" s="810"/>
      <c r="AY278" s="810"/>
      <c r="AZ278" s="810"/>
      <c r="BA278" s="810"/>
      <c r="BB278" s="810"/>
      <c r="BC278" s="810"/>
      <c r="BD278" s="810"/>
      <c r="BE278" s="810"/>
      <c r="BF278" s="810"/>
      <c r="BG278" s="810"/>
      <c r="BH278" s="810"/>
      <c r="BI278" s="810"/>
      <c r="BJ278" s="810"/>
      <c r="BK278" s="810"/>
      <c r="BL278" s="810"/>
      <c r="BM278" s="810"/>
      <c r="BN278" s="810"/>
      <c r="BO278" s="810"/>
      <c r="BP278" s="810"/>
      <c r="BQ278" s="810"/>
      <c r="BR278" s="810"/>
      <c r="BS278" s="810"/>
      <c r="BT278" s="810"/>
      <c r="BU278" s="810"/>
      <c r="BV278" s="810"/>
      <c r="BW278" s="810"/>
      <c r="BX278" s="810"/>
      <c r="BY278" s="810"/>
      <c r="BZ278" s="810"/>
      <c r="CA278" s="810"/>
      <c r="CB278" s="810"/>
      <c r="CC278" s="810"/>
      <c r="CD278" s="810"/>
      <c r="CE278" s="810"/>
    </row>
    <row r="279" spans="1:83" ht="7.5" customHeight="1">
      <c r="A279" s="814"/>
      <c r="B279" s="815"/>
      <c r="C279" s="816"/>
      <c r="D279" s="814"/>
      <c r="E279" s="815"/>
      <c r="F279" s="816"/>
      <c r="G279" s="469"/>
      <c r="H279" s="820"/>
      <c r="I279" s="820"/>
      <c r="J279" s="820"/>
      <c r="K279" s="810"/>
      <c r="L279" s="810"/>
      <c r="M279" s="810"/>
      <c r="N279" s="810"/>
      <c r="O279" s="810"/>
      <c r="P279" s="810"/>
      <c r="Q279" s="810"/>
      <c r="R279" s="810"/>
      <c r="S279" s="810"/>
      <c r="T279" s="810"/>
      <c r="U279" s="810"/>
      <c r="V279" s="810"/>
      <c r="W279" s="810"/>
      <c r="X279" s="810"/>
      <c r="Y279" s="810"/>
      <c r="Z279" s="810"/>
      <c r="AA279" s="810"/>
      <c r="AB279" s="810"/>
      <c r="AC279" s="810"/>
      <c r="AD279" s="810"/>
      <c r="AE279" s="810"/>
      <c r="AF279" s="810"/>
      <c r="AG279" s="810"/>
      <c r="AH279" s="810"/>
      <c r="AI279" s="810"/>
      <c r="AJ279" s="810"/>
      <c r="AK279" s="810"/>
      <c r="AL279" s="810"/>
      <c r="AM279" s="810"/>
      <c r="AN279" s="810"/>
      <c r="AO279" s="810"/>
      <c r="AP279" s="810"/>
      <c r="AQ279" s="810"/>
      <c r="AR279" s="810"/>
      <c r="AS279" s="810"/>
      <c r="AT279" s="810"/>
      <c r="AU279" s="810"/>
      <c r="AV279" s="810"/>
      <c r="AW279" s="810"/>
      <c r="AX279" s="810"/>
      <c r="AY279" s="810"/>
      <c r="AZ279" s="810"/>
      <c r="BA279" s="810"/>
      <c r="BB279" s="810"/>
      <c r="BC279" s="810"/>
      <c r="BD279" s="810"/>
      <c r="BE279" s="810"/>
      <c r="BF279" s="810"/>
      <c r="BG279" s="810"/>
      <c r="BH279" s="810"/>
      <c r="BI279" s="810"/>
      <c r="BJ279" s="810"/>
      <c r="BK279" s="810"/>
      <c r="BL279" s="810"/>
      <c r="BM279" s="810"/>
      <c r="BN279" s="810"/>
      <c r="BO279" s="810"/>
      <c r="BP279" s="810"/>
      <c r="BQ279" s="810"/>
      <c r="BR279" s="810"/>
      <c r="BS279" s="810"/>
      <c r="BT279" s="810"/>
      <c r="BU279" s="810"/>
      <c r="BV279" s="810"/>
      <c r="BW279" s="810"/>
      <c r="BX279" s="810"/>
      <c r="BY279" s="810"/>
      <c r="BZ279" s="810"/>
      <c r="CA279" s="810"/>
      <c r="CB279" s="810"/>
      <c r="CC279" s="810"/>
      <c r="CD279" s="810"/>
      <c r="CE279" s="810"/>
    </row>
    <row r="280" spans="1:83" ht="7.5" customHeight="1" thickBot="1">
      <c r="A280" s="817"/>
      <c r="B280" s="818"/>
      <c r="C280" s="819"/>
      <c r="D280" s="817"/>
      <c r="E280" s="818"/>
      <c r="F280" s="819"/>
      <c r="G280" s="469"/>
      <c r="H280" s="820"/>
      <c r="I280" s="820"/>
      <c r="J280" s="820"/>
      <c r="K280" s="810"/>
      <c r="L280" s="810"/>
      <c r="M280" s="810"/>
      <c r="N280" s="810"/>
      <c r="O280" s="810"/>
      <c r="P280" s="810"/>
      <c r="Q280" s="810"/>
      <c r="R280" s="810"/>
      <c r="S280" s="810"/>
      <c r="T280" s="810"/>
      <c r="U280" s="810"/>
      <c r="V280" s="810"/>
      <c r="W280" s="810"/>
      <c r="X280" s="810"/>
      <c r="Y280" s="810"/>
      <c r="Z280" s="810"/>
      <c r="AA280" s="810"/>
      <c r="AB280" s="810"/>
      <c r="AC280" s="810"/>
      <c r="AD280" s="810"/>
      <c r="AE280" s="810"/>
      <c r="AF280" s="810"/>
      <c r="AG280" s="810"/>
      <c r="AH280" s="810"/>
      <c r="AI280" s="810"/>
      <c r="AJ280" s="810"/>
      <c r="AK280" s="810"/>
      <c r="AL280" s="810"/>
      <c r="AM280" s="810"/>
      <c r="AN280" s="810"/>
      <c r="AO280" s="810"/>
      <c r="AP280" s="810"/>
      <c r="AQ280" s="810"/>
      <c r="AR280" s="810"/>
      <c r="AS280" s="810"/>
      <c r="AT280" s="810"/>
      <c r="AU280" s="810"/>
      <c r="AV280" s="810"/>
      <c r="AW280" s="810"/>
      <c r="AX280" s="810"/>
      <c r="AY280" s="810"/>
      <c r="AZ280" s="810"/>
      <c r="BA280" s="810"/>
      <c r="BB280" s="810"/>
      <c r="BC280" s="810"/>
      <c r="BD280" s="810"/>
      <c r="BE280" s="810"/>
      <c r="BF280" s="810"/>
      <c r="BG280" s="810"/>
      <c r="BH280" s="810"/>
      <c r="BI280" s="810"/>
      <c r="BJ280" s="810"/>
      <c r="BK280" s="810"/>
      <c r="BL280" s="810"/>
      <c r="BM280" s="810"/>
      <c r="BN280" s="810"/>
      <c r="BO280" s="810"/>
      <c r="BP280" s="810"/>
      <c r="BQ280" s="810"/>
      <c r="BR280" s="810"/>
      <c r="BS280" s="810"/>
      <c r="BT280" s="810"/>
      <c r="BU280" s="810"/>
      <c r="BV280" s="810"/>
      <c r="BW280" s="810"/>
      <c r="BX280" s="810"/>
      <c r="BY280" s="810"/>
      <c r="BZ280" s="810"/>
      <c r="CA280" s="810"/>
      <c r="CB280" s="810"/>
      <c r="CC280" s="810"/>
      <c r="CD280" s="810"/>
      <c r="CE280" s="810"/>
    </row>
    <row r="281" spans="1:83" ht="7.5" customHeight="1">
      <c r="A281" s="811"/>
      <c r="B281" s="812"/>
      <c r="C281" s="813"/>
      <c r="D281" s="811"/>
      <c r="E281" s="812"/>
      <c r="F281" s="813"/>
      <c r="G281" s="469"/>
      <c r="H281" s="820" t="s">
        <v>1077</v>
      </c>
      <c r="I281" s="820"/>
      <c r="J281" s="820"/>
      <c r="K281" s="810" t="s">
        <v>1078</v>
      </c>
      <c r="L281" s="810"/>
      <c r="M281" s="810"/>
      <c r="N281" s="810"/>
      <c r="O281" s="810"/>
      <c r="P281" s="810"/>
      <c r="Q281" s="810"/>
      <c r="R281" s="810"/>
      <c r="S281" s="810"/>
      <c r="T281" s="810"/>
      <c r="U281" s="810"/>
      <c r="V281" s="810"/>
      <c r="W281" s="810"/>
      <c r="X281" s="810"/>
      <c r="Y281" s="810"/>
      <c r="Z281" s="810"/>
      <c r="AA281" s="810"/>
      <c r="AB281" s="810"/>
      <c r="AC281" s="810"/>
      <c r="AD281" s="810"/>
      <c r="AE281" s="810"/>
      <c r="AF281" s="810"/>
      <c r="AG281" s="810"/>
      <c r="AH281" s="810"/>
      <c r="AI281" s="810"/>
      <c r="AJ281" s="810"/>
      <c r="AK281" s="810"/>
      <c r="AL281" s="810"/>
      <c r="AM281" s="810"/>
      <c r="AN281" s="810"/>
      <c r="AO281" s="810"/>
      <c r="AP281" s="810"/>
      <c r="AQ281" s="810"/>
      <c r="AR281" s="810"/>
      <c r="AS281" s="810"/>
      <c r="AT281" s="810"/>
      <c r="AU281" s="810"/>
      <c r="AV281" s="810"/>
      <c r="AW281" s="810"/>
      <c r="AX281" s="810"/>
      <c r="AY281" s="810"/>
      <c r="AZ281" s="810"/>
      <c r="BA281" s="810"/>
      <c r="BB281" s="810"/>
      <c r="BC281" s="810"/>
      <c r="BD281" s="810"/>
      <c r="BE281" s="810"/>
      <c r="BF281" s="810"/>
      <c r="BG281" s="810"/>
      <c r="BH281" s="810"/>
      <c r="BI281" s="810"/>
      <c r="BJ281" s="810"/>
      <c r="BK281" s="810"/>
      <c r="BL281" s="810"/>
      <c r="BM281" s="810"/>
      <c r="BN281" s="810"/>
      <c r="BO281" s="810"/>
      <c r="BP281" s="810"/>
      <c r="BQ281" s="810"/>
      <c r="BR281" s="810"/>
      <c r="BS281" s="810"/>
      <c r="BT281" s="810"/>
      <c r="BU281" s="810"/>
      <c r="BV281" s="810"/>
      <c r="BW281" s="810"/>
      <c r="BX281" s="810"/>
      <c r="BY281" s="810"/>
      <c r="BZ281" s="810"/>
      <c r="CA281" s="810"/>
      <c r="CB281" s="810"/>
      <c r="CC281" s="810"/>
      <c r="CD281" s="810"/>
      <c r="CE281" s="810"/>
    </row>
    <row r="282" spans="1:83" ht="7.5" customHeight="1">
      <c r="A282" s="814"/>
      <c r="B282" s="815"/>
      <c r="C282" s="816"/>
      <c r="D282" s="814"/>
      <c r="E282" s="815"/>
      <c r="F282" s="816"/>
      <c r="G282" s="469"/>
      <c r="H282" s="820"/>
      <c r="I282" s="820"/>
      <c r="J282" s="820"/>
      <c r="K282" s="810"/>
      <c r="L282" s="810"/>
      <c r="M282" s="810"/>
      <c r="N282" s="810"/>
      <c r="O282" s="810"/>
      <c r="P282" s="810"/>
      <c r="Q282" s="810"/>
      <c r="R282" s="810"/>
      <c r="S282" s="810"/>
      <c r="T282" s="810"/>
      <c r="U282" s="810"/>
      <c r="V282" s="810"/>
      <c r="W282" s="810"/>
      <c r="X282" s="810"/>
      <c r="Y282" s="810"/>
      <c r="Z282" s="810"/>
      <c r="AA282" s="810"/>
      <c r="AB282" s="810"/>
      <c r="AC282" s="810"/>
      <c r="AD282" s="810"/>
      <c r="AE282" s="810"/>
      <c r="AF282" s="810"/>
      <c r="AG282" s="810"/>
      <c r="AH282" s="810"/>
      <c r="AI282" s="810"/>
      <c r="AJ282" s="810"/>
      <c r="AK282" s="810"/>
      <c r="AL282" s="810"/>
      <c r="AM282" s="810"/>
      <c r="AN282" s="810"/>
      <c r="AO282" s="810"/>
      <c r="AP282" s="810"/>
      <c r="AQ282" s="810"/>
      <c r="AR282" s="810"/>
      <c r="AS282" s="810"/>
      <c r="AT282" s="810"/>
      <c r="AU282" s="810"/>
      <c r="AV282" s="810"/>
      <c r="AW282" s="810"/>
      <c r="AX282" s="810"/>
      <c r="AY282" s="810"/>
      <c r="AZ282" s="810"/>
      <c r="BA282" s="810"/>
      <c r="BB282" s="810"/>
      <c r="BC282" s="810"/>
      <c r="BD282" s="810"/>
      <c r="BE282" s="810"/>
      <c r="BF282" s="810"/>
      <c r="BG282" s="810"/>
      <c r="BH282" s="810"/>
      <c r="BI282" s="810"/>
      <c r="BJ282" s="810"/>
      <c r="BK282" s="810"/>
      <c r="BL282" s="810"/>
      <c r="BM282" s="810"/>
      <c r="BN282" s="810"/>
      <c r="BO282" s="810"/>
      <c r="BP282" s="810"/>
      <c r="BQ282" s="810"/>
      <c r="BR282" s="810"/>
      <c r="BS282" s="810"/>
      <c r="BT282" s="810"/>
      <c r="BU282" s="810"/>
      <c r="BV282" s="810"/>
      <c r="BW282" s="810"/>
      <c r="BX282" s="810"/>
      <c r="BY282" s="810"/>
      <c r="BZ282" s="810"/>
      <c r="CA282" s="810"/>
      <c r="CB282" s="810"/>
      <c r="CC282" s="810"/>
      <c r="CD282" s="810"/>
      <c r="CE282" s="810"/>
    </row>
    <row r="283" spans="1:83" ht="7.5" customHeight="1" thickBot="1">
      <c r="A283" s="817"/>
      <c r="B283" s="818"/>
      <c r="C283" s="819"/>
      <c r="D283" s="817"/>
      <c r="E283" s="818"/>
      <c r="F283" s="819"/>
      <c r="G283" s="469"/>
      <c r="H283" s="820"/>
      <c r="I283" s="820"/>
      <c r="J283" s="820"/>
      <c r="K283" s="810"/>
      <c r="L283" s="810"/>
      <c r="M283" s="810"/>
      <c r="N283" s="810"/>
      <c r="O283" s="810"/>
      <c r="P283" s="810"/>
      <c r="Q283" s="810"/>
      <c r="R283" s="810"/>
      <c r="S283" s="810"/>
      <c r="T283" s="810"/>
      <c r="U283" s="810"/>
      <c r="V283" s="810"/>
      <c r="W283" s="810"/>
      <c r="X283" s="810"/>
      <c r="Y283" s="810"/>
      <c r="Z283" s="810"/>
      <c r="AA283" s="810"/>
      <c r="AB283" s="810"/>
      <c r="AC283" s="810"/>
      <c r="AD283" s="810"/>
      <c r="AE283" s="810"/>
      <c r="AF283" s="810"/>
      <c r="AG283" s="810"/>
      <c r="AH283" s="810"/>
      <c r="AI283" s="810"/>
      <c r="AJ283" s="810"/>
      <c r="AK283" s="810"/>
      <c r="AL283" s="810"/>
      <c r="AM283" s="810"/>
      <c r="AN283" s="810"/>
      <c r="AO283" s="810"/>
      <c r="AP283" s="810"/>
      <c r="AQ283" s="810"/>
      <c r="AR283" s="810"/>
      <c r="AS283" s="810"/>
      <c r="AT283" s="810"/>
      <c r="AU283" s="810"/>
      <c r="AV283" s="810"/>
      <c r="AW283" s="810"/>
      <c r="AX283" s="810"/>
      <c r="AY283" s="810"/>
      <c r="AZ283" s="810"/>
      <c r="BA283" s="810"/>
      <c r="BB283" s="810"/>
      <c r="BC283" s="810"/>
      <c r="BD283" s="810"/>
      <c r="BE283" s="810"/>
      <c r="BF283" s="810"/>
      <c r="BG283" s="810"/>
      <c r="BH283" s="810"/>
      <c r="BI283" s="810"/>
      <c r="BJ283" s="810"/>
      <c r="BK283" s="810"/>
      <c r="BL283" s="810"/>
      <c r="BM283" s="810"/>
      <c r="BN283" s="810"/>
      <c r="BO283" s="810"/>
      <c r="BP283" s="810"/>
      <c r="BQ283" s="810"/>
      <c r="BR283" s="810"/>
      <c r="BS283" s="810"/>
      <c r="BT283" s="810"/>
      <c r="BU283" s="810"/>
      <c r="BV283" s="810"/>
      <c r="BW283" s="810"/>
      <c r="BX283" s="810"/>
      <c r="BY283" s="810"/>
      <c r="BZ283" s="810"/>
      <c r="CA283" s="810"/>
      <c r="CB283" s="810"/>
      <c r="CC283" s="810"/>
      <c r="CD283" s="810"/>
      <c r="CE283" s="810"/>
    </row>
    <row r="284" spans="1:83" ht="7.5" customHeight="1">
      <c r="A284" s="478"/>
      <c r="B284" s="478"/>
      <c r="C284" s="478"/>
      <c r="D284" s="478"/>
      <c r="E284" s="478"/>
      <c r="F284" s="478"/>
      <c r="G284" s="469"/>
      <c r="H284" s="810" t="s">
        <v>1079</v>
      </c>
      <c r="I284" s="810"/>
      <c r="J284" s="810"/>
      <c r="K284" s="810"/>
      <c r="L284" s="810"/>
      <c r="M284" s="810"/>
      <c r="N284" s="810"/>
      <c r="O284" s="810"/>
      <c r="P284" s="810"/>
      <c r="Q284" s="810"/>
      <c r="R284" s="810"/>
      <c r="S284" s="810"/>
      <c r="T284" s="810"/>
      <c r="U284" s="810"/>
      <c r="V284" s="810"/>
      <c r="W284" s="810"/>
      <c r="X284" s="810"/>
      <c r="Y284" s="810"/>
      <c r="Z284" s="810"/>
      <c r="AA284" s="810"/>
      <c r="AB284" s="810"/>
      <c r="AC284" s="810"/>
      <c r="AD284" s="810"/>
      <c r="AE284" s="810"/>
      <c r="AF284" s="810"/>
      <c r="AG284" s="810"/>
      <c r="AH284" s="810"/>
      <c r="AI284" s="810"/>
      <c r="AJ284" s="810"/>
      <c r="AK284" s="810"/>
      <c r="AL284" s="810"/>
      <c r="AM284" s="810"/>
      <c r="AN284" s="810"/>
      <c r="AO284" s="810"/>
      <c r="AP284" s="810"/>
      <c r="AQ284" s="810"/>
      <c r="AR284" s="810"/>
      <c r="AS284" s="810"/>
      <c r="AT284" s="810"/>
      <c r="AU284" s="810"/>
      <c r="AV284" s="810"/>
      <c r="AW284" s="810"/>
      <c r="AX284" s="810"/>
      <c r="AY284" s="810"/>
      <c r="AZ284" s="810"/>
      <c r="BA284" s="810"/>
      <c r="BB284" s="478"/>
      <c r="BC284" s="478"/>
      <c r="BD284" s="478"/>
      <c r="BE284" s="478"/>
      <c r="BF284" s="478"/>
      <c r="BG284" s="478"/>
      <c r="BH284" s="478"/>
      <c r="BI284" s="478"/>
      <c r="BJ284" s="478"/>
      <c r="BK284" s="478"/>
      <c r="BL284" s="478"/>
      <c r="BM284" s="478"/>
      <c r="BN284" s="478"/>
      <c r="BO284" s="478"/>
      <c r="BP284" s="478"/>
      <c r="BQ284" s="478"/>
      <c r="BR284" s="478"/>
      <c r="BS284" s="478"/>
      <c r="BT284" s="478"/>
      <c r="BU284" s="478"/>
      <c r="BV284" s="478"/>
      <c r="BW284" s="478"/>
      <c r="BX284" s="478"/>
      <c r="BY284" s="478"/>
      <c r="BZ284" s="478"/>
      <c r="CA284" s="478"/>
      <c r="CB284" s="478"/>
      <c r="CC284" s="478"/>
      <c r="CD284" s="478"/>
      <c r="CE284" s="478"/>
    </row>
    <row r="285" spans="1:83" ht="7.5" customHeight="1">
      <c r="A285" s="478"/>
      <c r="B285" s="478"/>
      <c r="C285" s="478"/>
      <c r="D285" s="478"/>
      <c r="E285" s="478"/>
      <c r="F285" s="478"/>
      <c r="G285" s="469"/>
      <c r="H285" s="810"/>
      <c r="I285" s="810"/>
      <c r="J285" s="810"/>
      <c r="K285" s="810"/>
      <c r="L285" s="810"/>
      <c r="M285" s="810"/>
      <c r="N285" s="810"/>
      <c r="O285" s="810"/>
      <c r="P285" s="810"/>
      <c r="Q285" s="810"/>
      <c r="R285" s="810"/>
      <c r="S285" s="810"/>
      <c r="T285" s="810"/>
      <c r="U285" s="810"/>
      <c r="V285" s="810"/>
      <c r="W285" s="810"/>
      <c r="X285" s="810"/>
      <c r="Y285" s="810"/>
      <c r="Z285" s="810"/>
      <c r="AA285" s="810"/>
      <c r="AB285" s="810"/>
      <c r="AC285" s="810"/>
      <c r="AD285" s="810"/>
      <c r="AE285" s="810"/>
      <c r="AF285" s="810"/>
      <c r="AG285" s="810"/>
      <c r="AH285" s="810"/>
      <c r="AI285" s="810"/>
      <c r="AJ285" s="810"/>
      <c r="AK285" s="810"/>
      <c r="AL285" s="810"/>
      <c r="AM285" s="810"/>
      <c r="AN285" s="810"/>
      <c r="AO285" s="810"/>
      <c r="AP285" s="810"/>
      <c r="AQ285" s="810"/>
      <c r="AR285" s="810"/>
      <c r="AS285" s="810"/>
      <c r="AT285" s="810"/>
      <c r="AU285" s="810"/>
      <c r="AV285" s="810"/>
      <c r="AW285" s="810"/>
      <c r="AX285" s="810"/>
      <c r="AY285" s="810"/>
      <c r="AZ285" s="810"/>
      <c r="BA285" s="810"/>
      <c r="BB285" s="478"/>
      <c r="BC285" s="478"/>
      <c r="BD285" s="478"/>
      <c r="BE285" s="478"/>
      <c r="BF285" s="478"/>
      <c r="BG285" s="478"/>
      <c r="BH285" s="478"/>
      <c r="BI285" s="478"/>
      <c r="BJ285" s="478"/>
      <c r="BK285" s="478"/>
      <c r="BL285" s="478"/>
      <c r="BM285" s="478"/>
      <c r="BN285" s="478"/>
      <c r="BO285" s="478"/>
      <c r="BP285" s="478"/>
      <c r="BQ285" s="478"/>
      <c r="BR285" s="478"/>
      <c r="BS285" s="478"/>
      <c r="BT285" s="478"/>
      <c r="BU285" s="478"/>
      <c r="BV285" s="478"/>
      <c r="BW285" s="478"/>
      <c r="BX285" s="478"/>
      <c r="BY285" s="478"/>
      <c r="BZ285" s="478"/>
      <c r="CA285" s="478"/>
      <c r="CB285" s="478"/>
      <c r="CC285" s="478"/>
      <c r="CD285" s="478"/>
      <c r="CE285" s="478"/>
    </row>
    <row r="286" spans="1:83" ht="7.5" customHeight="1" thickBot="1">
      <c r="A286" s="472"/>
      <c r="B286" s="472"/>
      <c r="C286" s="472"/>
      <c r="D286" s="472"/>
      <c r="E286" s="472"/>
      <c r="F286" s="472"/>
      <c r="G286" s="469"/>
      <c r="H286" s="810"/>
      <c r="I286" s="810"/>
      <c r="J286" s="810"/>
      <c r="K286" s="810"/>
      <c r="L286" s="810"/>
      <c r="M286" s="810"/>
      <c r="N286" s="810"/>
      <c r="O286" s="810"/>
      <c r="P286" s="810"/>
      <c r="Q286" s="810"/>
      <c r="R286" s="810"/>
      <c r="S286" s="810"/>
      <c r="T286" s="810"/>
      <c r="U286" s="810"/>
      <c r="V286" s="810"/>
      <c r="W286" s="810"/>
      <c r="X286" s="810"/>
      <c r="Y286" s="810"/>
      <c r="Z286" s="810"/>
      <c r="AA286" s="810"/>
      <c r="AB286" s="810"/>
      <c r="AC286" s="810"/>
      <c r="AD286" s="810"/>
      <c r="AE286" s="810"/>
      <c r="AF286" s="810"/>
      <c r="AG286" s="810"/>
      <c r="AH286" s="810"/>
      <c r="AI286" s="810"/>
      <c r="AJ286" s="810"/>
      <c r="AK286" s="810"/>
      <c r="AL286" s="810"/>
      <c r="AM286" s="810"/>
      <c r="AN286" s="810"/>
      <c r="AO286" s="810"/>
      <c r="AP286" s="810"/>
      <c r="AQ286" s="810"/>
      <c r="AR286" s="810"/>
      <c r="AS286" s="810"/>
      <c r="AT286" s="810"/>
      <c r="AU286" s="810"/>
      <c r="AV286" s="810"/>
      <c r="AW286" s="810"/>
      <c r="AX286" s="810"/>
      <c r="AY286" s="810"/>
      <c r="AZ286" s="810"/>
      <c r="BA286" s="810"/>
      <c r="BB286" s="478"/>
      <c r="BC286" s="478"/>
      <c r="BD286" s="478"/>
      <c r="BE286" s="478"/>
      <c r="BF286" s="478"/>
      <c r="BG286" s="478"/>
      <c r="BH286" s="478"/>
      <c r="BI286" s="478"/>
      <c r="BJ286" s="478"/>
      <c r="BK286" s="478"/>
      <c r="BL286" s="478"/>
      <c r="BM286" s="478"/>
      <c r="BN286" s="478"/>
      <c r="BO286" s="478"/>
      <c r="BP286" s="478"/>
      <c r="BQ286" s="478"/>
      <c r="BR286" s="478"/>
      <c r="BS286" s="478"/>
      <c r="BT286" s="478"/>
      <c r="BU286" s="478"/>
      <c r="BV286" s="478"/>
      <c r="BW286" s="478"/>
      <c r="BX286" s="478"/>
      <c r="BY286" s="478"/>
      <c r="BZ286" s="478"/>
      <c r="CA286" s="478"/>
      <c r="CB286" s="478"/>
      <c r="CC286" s="478"/>
      <c r="CD286" s="478"/>
      <c r="CE286" s="478"/>
    </row>
    <row r="287" spans="1:83" ht="7.5" customHeight="1">
      <c r="A287" s="811"/>
      <c r="B287" s="812"/>
      <c r="C287" s="813"/>
      <c r="D287" s="811"/>
      <c r="E287" s="812"/>
      <c r="F287" s="813"/>
      <c r="G287" s="469"/>
      <c r="H287" s="820" t="s">
        <v>879</v>
      </c>
      <c r="I287" s="820"/>
      <c r="J287" s="820"/>
      <c r="K287" s="810" t="s">
        <v>927</v>
      </c>
      <c r="L287" s="810"/>
      <c r="M287" s="810"/>
      <c r="N287" s="810"/>
      <c r="O287" s="810"/>
      <c r="P287" s="810"/>
      <c r="Q287" s="810"/>
      <c r="R287" s="810"/>
      <c r="S287" s="810"/>
      <c r="T287" s="810"/>
      <c r="U287" s="810"/>
      <c r="V287" s="810"/>
      <c r="W287" s="810"/>
      <c r="X287" s="810"/>
      <c r="Y287" s="810"/>
      <c r="Z287" s="810"/>
      <c r="AA287" s="810"/>
      <c r="AB287" s="810"/>
      <c r="AC287" s="810"/>
      <c r="AD287" s="810"/>
      <c r="AE287" s="810"/>
      <c r="AF287" s="810"/>
      <c r="AG287" s="810"/>
      <c r="AH287" s="810"/>
      <c r="AI287" s="810"/>
      <c r="AJ287" s="810"/>
      <c r="AK287" s="810"/>
      <c r="AL287" s="810"/>
      <c r="AM287" s="810"/>
      <c r="AN287" s="810"/>
      <c r="AO287" s="810"/>
      <c r="AP287" s="810"/>
      <c r="AQ287" s="810"/>
      <c r="AR287" s="810"/>
      <c r="AS287" s="810"/>
      <c r="AT287" s="810"/>
      <c r="AU287" s="810"/>
      <c r="AV287" s="810"/>
      <c r="AW287" s="810"/>
      <c r="AX287" s="810"/>
      <c r="AY287" s="810"/>
      <c r="AZ287" s="810"/>
      <c r="BA287" s="810"/>
      <c r="BB287" s="810"/>
      <c r="BC287" s="810"/>
      <c r="BD287" s="810"/>
      <c r="BE287" s="810"/>
      <c r="BF287" s="810"/>
      <c r="BG287" s="810"/>
      <c r="BH287" s="810"/>
      <c r="BI287" s="810"/>
      <c r="BJ287" s="810"/>
      <c r="BK287" s="810"/>
      <c r="BL287" s="810"/>
      <c r="BM287" s="810"/>
      <c r="BN287" s="810"/>
      <c r="BO287" s="810"/>
      <c r="BP287" s="810"/>
      <c r="BQ287" s="810"/>
      <c r="BR287" s="810"/>
      <c r="BS287" s="810"/>
      <c r="BT287" s="810"/>
      <c r="BU287" s="810"/>
      <c r="BV287" s="810"/>
      <c r="BW287" s="810"/>
      <c r="BX287" s="810"/>
      <c r="BY287" s="810"/>
      <c r="BZ287" s="810"/>
      <c r="CA287" s="810"/>
      <c r="CB287" s="810"/>
      <c r="CC287" s="810"/>
      <c r="CD287" s="810"/>
      <c r="CE287" s="810"/>
    </row>
    <row r="288" spans="1:83" ht="7.5" customHeight="1">
      <c r="A288" s="814"/>
      <c r="B288" s="815"/>
      <c r="C288" s="816"/>
      <c r="D288" s="814"/>
      <c r="E288" s="815"/>
      <c r="F288" s="816"/>
      <c r="G288" s="469"/>
      <c r="H288" s="820"/>
      <c r="I288" s="820"/>
      <c r="J288" s="820"/>
      <c r="K288" s="810"/>
      <c r="L288" s="810"/>
      <c r="M288" s="810"/>
      <c r="N288" s="810"/>
      <c r="O288" s="810"/>
      <c r="P288" s="810"/>
      <c r="Q288" s="810"/>
      <c r="R288" s="810"/>
      <c r="S288" s="810"/>
      <c r="T288" s="810"/>
      <c r="U288" s="810"/>
      <c r="V288" s="810"/>
      <c r="W288" s="810"/>
      <c r="X288" s="810"/>
      <c r="Y288" s="810"/>
      <c r="Z288" s="810"/>
      <c r="AA288" s="810"/>
      <c r="AB288" s="810"/>
      <c r="AC288" s="810"/>
      <c r="AD288" s="810"/>
      <c r="AE288" s="810"/>
      <c r="AF288" s="810"/>
      <c r="AG288" s="810"/>
      <c r="AH288" s="810"/>
      <c r="AI288" s="810"/>
      <c r="AJ288" s="810"/>
      <c r="AK288" s="810"/>
      <c r="AL288" s="810"/>
      <c r="AM288" s="810"/>
      <c r="AN288" s="810"/>
      <c r="AO288" s="810"/>
      <c r="AP288" s="810"/>
      <c r="AQ288" s="810"/>
      <c r="AR288" s="810"/>
      <c r="AS288" s="810"/>
      <c r="AT288" s="810"/>
      <c r="AU288" s="810"/>
      <c r="AV288" s="810"/>
      <c r="AW288" s="810"/>
      <c r="AX288" s="810"/>
      <c r="AY288" s="810"/>
      <c r="AZ288" s="810"/>
      <c r="BA288" s="810"/>
      <c r="BB288" s="810"/>
      <c r="BC288" s="810"/>
      <c r="BD288" s="810"/>
      <c r="BE288" s="810"/>
      <c r="BF288" s="810"/>
      <c r="BG288" s="810"/>
      <c r="BH288" s="810"/>
      <c r="BI288" s="810"/>
      <c r="BJ288" s="810"/>
      <c r="BK288" s="810"/>
      <c r="BL288" s="810"/>
      <c r="BM288" s="810"/>
      <c r="BN288" s="810"/>
      <c r="BO288" s="810"/>
      <c r="BP288" s="810"/>
      <c r="BQ288" s="810"/>
      <c r="BR288" s="810"/>
      <c r="BS288" s="810"/>
      <c r="BT288" s="810"/>
      <c r="BU288" s="810"/>
      <c r="BV288" s="810"/>
      <c r="BW288" s="810"/>
      <c r="BX288" s="810"/>
      <c r="BY288" s="810"/>
      <c r="BZ288" s="810"/>
      <c r="CA288" s="810"/>
      <c r="CB288" s="810"/>
      <c r="CC288" s="810"/>
      <c r="CD288" s="810"/>
      <c r="CE288" s="810"/>
    </row>
    <row r="289" spans="1:83" ht="7.5" customHeight="1" thickBot="1">
      <c r="A289" s="817"/>
      <c r="B289" s="818"/>
      <c r="C289" s="819"/>
      <c r="D289" s="817"/>
      <c r="E289" s="818"/>
      <c r="F289" s="819"/>
      <c r="G289" s="469"/>
      <c r="H289" s="820"/>
      <c r="I289" s="820"/>
      <c r="J289" s="820"/>
      <c r="K289" s="810"/>
      <c r="L289" s="810"/>
      <c r="M289" s="810"/>
      <c r="N289" s="810"/>
      <c r="O289" s="810"/>
      <c r="P289" s="810"/>
      <c r="Q289" s="810"/>
      <c r="R289" s="810"/>
      <c r="S289" s="810"/>
      <c r="T289" s="810"/>
      <c r="U289" s="810"/>
      <c r="V289" s="810"/>
      <c r="W289" s="810"/>
      <c r="X289" s="810"/>
      <c r="Y289" s="810"/>
      <c r="Z289" s="810"/>
      <c r="AA289" s="810"/>
      <c r="AB289" s="810"/>
      <c r="AC289" s="810"/>
      <c r="AD289" s="810"/>
      <c r="AE289" s="810"/>
      <c r="AF289" s="810"/>
      <c r="AG289" s="810"/>
      <c r="AH289" s="810"/>
      <c r="AI289" s="810"/>
      <c r="AJ289" s="810"/>
      <c r="AK289" s="810"/>
      <c r="AL289" s="810"/>
      <c r="AM289" s="810"/>
      <c r="AN289" s="810"/>
      <c r="AO289" s="810"/>
      <c r="AP289" s="810"/>
      <c r="AQ289" s="810"/>
      <c r="AR289" s="810"/>
      <c r="AS289" s="810"/>
      <c r="AT289" s="810"/>
      <c r="AU289" s="810"/>
      <c r="AV289" s="810"/>
      <c r="AW289" s="810"/>
      <c r="AX289" s="810"/>
      <c r="AY289" s="810"/>
      <c r="AZ289" s="810"/>
      <c r="BA289" s="810"/>
      <c r="BB289" s="810"/>
      <c r="BC289" s="810"/>
      <c r="BD289" s="810"/>
      <c r="BE289" s="810"/>
      <c r="BF289" s="810"/>
      <c r="BG289" s="810"/>
      <c r="BH289" s="810"/>
      <c r="BI289" s="810"/>
      <c r="BJ289" s="810"/>
      <c r="BK289" s="810"/>
      <c r="BL289" s="810"/>
      <c r="BM289" s="810"/>
      <c r="BN289" s="810"/>
      <c r="BO289" s="810"/>
      <c r="BP289" s="810"/>
      <c r="BQ289" s="810"/>
      <c r="BR289" s="810"/>
      <c r="BS289" s="810"/>
      <c r="BT289" s="810"/>
      <c r="BU289" s="810"/>
      <c r="BV289" s="810"/>
      <c r="BW289" s="810"/>
      <c r="BX289" s="810"/>
      <c r="BY289" s="810"/>
      <c r="BZ289" s="810"/>
      <c r="CA289" s="810"/>
      <c r="CB289" s="810"/>
      <c r="CC289" s="810"/>
      <c r="CD289" s="810"/>
      <c r="CE289" s="810"/>
    </row>
    <row r="290" spans="1:83" ht="7.5" customHeight="1">
      <c r="A290" s="811"/>
      <c r="B290" s="812"/>
      <c r="C290" s="813"/>
      <c r="D290" s="811"/>
      <c r="E290" s="812"/>
      <c r="F290" s="813"/>
      <c r="G290" s="469"/>
      <c r="H290" s="820" t="s">
        <v>97</v>
      </c>
      <c r="I290" s="820"/>
      <c r="J290" s="820"/>
      <c r="K290" s="810" t="s">
        <v>928</v>
      </c>
      <c r="L290" s="810"/>
      <c r="M290" s="810"/>
      <c r="N290" s="810"/>
      <c r="O290" s="810"/>
      <c r="P290" s="810"/>
      <c r="Q290" s="810"/>
      <c r="R290" s="810"/>
      <c r="S290" s="810"/>
      <c r="T290" s="810"/>
      <c r="U290" s="810"/>
      <c r="V290" s="810"/>
      <c r="W290" s="810"/>
      <c r="X290" s="810"/>
      <c r="Y290" s="810"/>
      <c r="Z290" s="810"/>
      <c r="AA290" s="810"/>
      <c r="AB290" s="810"/>
      <c r="AC290" s="810"/>
      <c r="AD290" s="810"/>
      <c r="AE290" s="810"/>
      <c r="AF290" s="810"/>
      <c r="AG290" s="810"/>
      <c r="AH290" s="810"/>
      <c r="AI290" s="810"/>
      <c r="AJ290" s="810"/>
      <c r="AK290" s="810"/>
      <c r="AL290" s="810"/>
      <c r="AM290" s="810"/>
      <c r="AN290" s="810"/>
      <c r="AO290" s="810"/>
      <c r="AP290" s="810"/>
      <c r="AQ290" s="810"/>
      <c r="AR290" s="810"/>
      <c r="AS290" s="810"/>
      <c r="AT290" s="810"/>
      <c r="AU290" s="810"/>
      <c r="AV290" s="810"/>
      <c r="AW290" s="810"/>
      <c r="AX290" s="810"/>
      <c r="AY290" s="810"/>
      <c r="AZ290" s="810"/>
      <c r="BA290" s="810"/>
      <c r="BB290" s="810"/>
      <c r="BC290" s="810"/>
      <c r="BD290" s="810"/>
      <c r="BE290" s="810"/>
      <c r="BF290" s="810"/>
      <c r="BG290" s="810"/>
      <c r="BH290" s="810"/>
      <c r="BI290" s="810"/>
      <c r="BJ290" s="810"/>
      <c r="BK290" s="810"/>
      <c r="BL290" s="810"/>
      <c r="BM290" s="810"/>
      <c r="BN290" s="810"/>
      <c r="BO290" s="810"/>
      <c r="BP290" s="810"/>
      <c r="BQ290" s="810"/>
      <c r="BR290" s="810"/>
      <c r="BS290" s="810"/>
      <c r="BT290" s="810"/>
      <c r="BU290" s="810"/>
      <c r="BV290" s="810"/>
      <c r="BW290" s="810"/>
      <c r="BX290" s="810"/>
      <c r="BY290" s="810"/>
      <c r="BZ290" s="810"/>
      <c r="CA290" s="810"/>
      <c r="CB290" s="810"/>
      <c r="CC290" s="810"/>
      <c r="CD290" s="810"/>
      <c r="CE290" s="810"/>
    </row>
    <row r="291" spans="1:83" ht="7.5" customHeight="1">
      <c r="A291" s="814"/>
      <c r="B291" s="815"/>
      <c r="C291" s="816"/>
      <c r="D291" s="814"/>
      <c r="E291" s="815"/>
      <c r="F291" s="816"/>
      <c r="G291" s="469"/>
      <c r="H291" s="820"/>
      <c r="I291" s="820"/>
      <c r="J291" s="820"/>
      <c r="K291" s="810"/>
      <c r="L291" s="810"/>
      <c r="M291" s="810"/>
      <c r="N291" s="810"/>
      <c r="O291" s="810"/>
      <c r="P291" s="810"/>
      <c r="Q291" s="810"/>
      <c r="R291" s="810"/>
      <c r="S291" s="810"/>
      <c r="T291" s="810"/>
      <c r="U291" s="810"/>
      <c r="V291" s="810"/>
      <c r="W291" s="810"/>
      <c r="X291" s="810"/>
      <c r="Y291" s="810"/>
      <c r="Z291" s="810"/>
      <c r="AA291" s="810"/>
      <c r="AB291" s="810"/>
      <c r="AC291" s="810"/>
      <c r="AD291" s="810"/>
      <c r="AE291" s="810"/>
      <c r="AF291" s="810"/>
      <c r="AG291" s="810"/>
      <c r="AH291" s="810"/>
      <c r="AI291" s="810"/>
      <c r="AJ291" s="810"/>
      <c r="AK291" s="810"/>
      <c r="AL291" s="810"/>
      <c r="AM291" s="810"/>
      <c r="AN291" s="810"/>
      <c r="AO291" s="810"/>
      <c r="AP291" s="810"/>
      <c r="AQ291" s="810"/>
      <c r="AR291" s="810"/>
      <c r="AS291" s="810"/>
      <c r="AT291" s="810"/>
      <c r="AU291" s="810"/>
      <c r="AV291" s="810"/>
      <c r="AW291" s="810"/>
      <c r="AX291" s="810"/>
      <c r="AY291" s="810"/>
      <c r="AZ291" s="810"/>
      <c r="BA291" s="810"/>
      <c r="BB291" s="810"/>
      <c r="BC291" s="810"/>
      <c r="BD291" s="810"/>
      <c r="BE291" s="810"/>
      <c r="BF291" s="810"/>
      <c r="BG291" s="810"/>
      <c r="BH291" s="810"/>
      <c r="BI291" s="810"/>
      <c r="BJ291" s="810"/>
      <c r="BK291" s="810"/>
      <c r="BL291" s="810"/>
      <c r="BM291" s="810"/>
      <c r="BN291" s="810"/>
      <c r="BO291" s="810"/>
      <c r="BP291" s="810"/>
      <c r="BQ291" s="810"/>
      <c r="BR291" s="810"/>
      <c r="BS291" s="810"/>
      <c r="BT291" s="810"/>
      <c r="BU291" s="810"/>
      <c r="BV291" s="810"/>
      <c r="BW291" s="810"/>
      <c r="BX291" s="810"/>
      <c r="BY291" s="810"/>
      <c r="BZ291" s="810"/>
      <c r="CA291" s="810"/>
      <c r="CB291" s="810"/>
      <c r="CC291" s="810"/>
      <c r="CD291" s="810"/>
      <c r="CE291" s="810"/>
    </row>
    <row r="292" spans="1:83" ht="7.5" customHeight="1" thickBot="1">
      <c r="A292" s="817"/>
      <c r="B292" s="818"/>
      <c r="C292" s="819"/>
      <c r="D292" s="817"/>
      <c r="E292" s="818"/>
      <c r="F292" s="819"/>
      <c r="G292" s="469"/>
      <c r="H292" s="820"/>
      <c r="I292" s="820"/>
      <c r="J292" s="820"/>
      <c r="K292" s="810"/>
      <c r="L292" s="810"/>
      <c r="M292" s="810"/>
      <c r="N292" s="810"/>
      <c r="O292" s="810"/>
      <c r="P292" s="810"/>
      <c r="Q292" s="810"/>
      <c r="R292" s="810"/>
      <c r="S292" s="810"/>
      <c r="T292" s="810"/>
      <c r="U292" s="810"/>
      <c r="V292" s="810"/>
      <c r="W292" s="810"/>
      <c r="X292" s="810"/>
      <c r="Y292" s="810"/>
      <c r="Z292" s="810"/>
      <c r="AA292" s="810"/>
      <c r="AB292" s="810"/>
      <c r="AC292" s="810"/>
      <c r="AD292" s="810"/>
      <c r="AE292" s="810"/>
      <c r="AF292" s="810"/>
      <c r="AG292" s="810"/>
      <c r="AH292" s="810"/>
      <c r="AI292" s="810"/>
      <c r="AJ292" s="810"/>
      <c r="AK292" s="810"/>
      <c r="AL292" s="810"/>
      <c r="AM292" s="810"/>
      <c r="AN292" s="810"/>
      <c r="AO292" s="810"/>
      <c r="AP292" s="810"/>
      <c r="AQ292" s="810"/>
      <c r="AR292" s="810"/>
      <c r="AS292" s="810"/>
      <c r="AT292" s="810"/>
      <c r="AU292" s="810"/>
      <c r="AV292" s="810"/>
      <c r="AW292" s="810"/>
      <c r="AX292" s="810"/>
      <c r="AY292" s="810"/>
      <c r="AZ292" s="810"/>
      <c r="BA292" s="810"/>
      <c r="BB292" s="810"/>
      <c r="BC292" s="810"/>
      <c r="BD292" s="810"/>
      <c r="BE292" s="810"/>
      <c r="BF292" s="810"/>
      <c r="BG292" s="810"/>
      <c r="BH292" s="810"/>
      <c r="BI292" s="810"/>
      <c r="BJ292" s="810"/>
      <c r="BK292" s="810"/>
      <c r="BL292" s="810"/>
      <c r="BM292" s="810"/>
      <c r="BN292" s="810"/>
      <c r="BO292" s="810"/>
      <c r="BP292" s="810"/>
      <c r="BQ292" s="810"/>
      <c r="BR292" s="810"/>
      <c r="BS292" s="810"/>
      <c r="BT292" s="810"/>
      <c r="BU292" s="810"/>
      <c r="BV292" s="810"/>
      <c r="BW292" s="810"/>
      <c r="BX292" s="810"/>
      <c r="BY292" s="810"/>
      <c r="BZ292" s="810"/>
      <c r="CA292" s="810"/>
      <c r="CB292" s="810"/>
      <c r="CC292" s="810"/>
      <c r="CD292" s="810"/>
      <c r="CE292" s="810"/>
    </row>
    <row r="293" spans="1:83" ht="7.5" customHeight="1">
      <c r="A293" s="811"/>
      <c r="B293" s="812"/>
      <c r="C293" s="813"/>
      <c r="D293" s="811"/>
      <c r="E293" s="812"/>
      <c r="F293" s="813"/>
      <c r="G293" s="469"/>
      <c r="H293" s="820" t="s">
        <v>98</v>
      </c>
      <c r="I293" s="820"/>
      <c r="J293" s="820"/>
      <c r="K293" s="810" t="s">
        <v>929</v>
      </c>
      <c r="L293" s="810"/>
      <c r="M293" s="810"/>
      <c r="N293" s="810"/>
      <c r="O293" s="810"/>
      <c r="P293" s="810"/>
      <c r="Q293" s="810"/>
      <c r="R293" s="810"/>
      <c r="S293" s="810"/>
      <c r="T293" s="810"/>
      <c r="U293" s="810"/>
      <c r="V293" s="810"/>
      <c r="W293" s="810"/>
      <c r="X293" s="810"/>
      <c r="Y293" s="810"/>
      <c r="Z293" s="810"/>
      <c r="AA293" s="810"/>
      <c r="AB293" s="810"/>
      <c r="AC293" s="810"/>
      <c r="AD293" s="810"/>
      <c r="AE293" s="810"/>
      <c r="AF293" s="810"/>
      <c r="AG293" s="810"/>
      <c r="AH293" s="810"/>
      <c r="AI293" s="810"/>
      <c r="AJ293" s="810"/>
      <c r="AK293" s="810"/>
      <c r="AL293" s="810"/>
      <c r="AM293" s="810"/>
      <c r="AN293" s="810"/>
      <c r="AO293" s="810"/>
      <c r="AP293" s="810"/>
      <c r="AQ293" s="810"/>
      <c r="AR293" s="810"/>
      <c r="AS293" s="810"/>
      <c r="AT293" s="810"/>
      <c r="AU293" s="810"/>
      <c r="AV293" s="810"/>
      <c r="AW293" s="810"/>
      <c r="AX293" s="810"/>
      <c r="AY293" s="810"/>
      <c r="AZ293" s="810"/>
      <c r="BA293" s="810"/>
      <c r="BB293" s="810"/>
      <c r="BC293" s="810"/>
      <c r="BD293" s="810"/>
      <c r="BE293" s="810"/>
      <c r="BF293" s="810"/>
      <c r="BG293" s="810"/>
      <c r="BH293" s="810"/>
      <c r="BI293" s="810"/>
      <c r="BJ293" s="810"/>
      <c r="BK293" s="810"/>
      <c r="BL293" s="810"/>
      <c r="BM293" s="810"/>
      <c r="BN293" s="810"/>
      <c r="BO293" s="810"/>
      <c r="BP293" s="810"/>
      <c r="BQ293" s="810"/>
      <c r="BR293" s="810"/>
      <c r="BS293" s="810"/>
      <c r="BT293" s="810"/>
      <c r="BU293" s="810"/>
      <c r="BV293" s="810"/>
      <c r="BW293" s="810"/>
      <c r="BX293" s="810"/>
      <c r="BY293" s="810"/>
      <c r="BZ293" s="810"/>
      <c r="CA293" s="810"/>
      <c r="CB293" s="810"/>
      <c r="CC293" s="810"/>
      <c r="CD293" s="810"/>
      <c r="CE293" s="810"/>
    </row>
    <row r="294" spans="1:83" ht="7.5" customHeight="1">
      <c r="A294" s="814"/>
      <c r="B294" s="815"/>
      <c r="C294" s="816"/>
      <c r="D294" s="814"/>
      <c r="E294" s="815"/>
      <c r="F294" s="816"/>
      <c r="G294" s="469"/>
      <c r="H294" s="820"/>
      <c r="I294" s="820"/>
      <c r="J294" s="820"/>
      <c r="K294" s="810"/>
      <c r="L294" s="810"/>
      <c r="M294" s="810"/>
      <c r="N294" s="810"/>
      <c r="O294" s="810"/>
      <c r="P294" s="810"/>
      <c r="Q294" s="810"/>
      <c r="R294" s="810"/>
      <c r="S294" s="810"/>
      <c r="T294" s="810"/>
      <c r="U294" s="810"/>
      <c r="V294" s="810"/>
      <c r="W294" s="810"/>
      <c r="X294" s="810"/>
      <c r="Y294" s="810"/>
      <c r="Z294" s="810"/>
      <c r="AA294" s="810"/>
      <c r="AB294" s="810"/>
      <c r="AC294" s="810"/>
      <c r="AD294" s="810"/>
      <c r="AE294" s="810"/>
      <c r="AF294" s="810"/>
      <c r="AG294" s="810"/>
      <c r="AH294" s="810"/>
      <c r="AI294" s="810"/>
      <c r="AJ294" s="810"/>
      <c r="AK294" s="810"/>
      <c r="AL294" s="810"/>
      <c r="AM294" s="810"/>
      <c r="AN294" s="810"/>
      <c r="AO294" s="810"/>
      <c r="AP294" s="810"/>
      <c r="AQ294" s="810"/>
      <c r="AR294" s="810"/>
      <c r="AS294" s="810"/>
      <c r="AT294" s="810"/>
      <c r="AU294" s="810"/>
      <c r="AV294" s="810"/>
      <c r="AW294" s="810"/>
      <c r="AX294" s="810"/>
      <c r="AY294" s="810"/>
      <c r="AZ294" s="810"/>
      <c r="BA294" s="810"/>
      <c r="BB294" s="810"/>
      <c r="BC294" s="810"/>
      <c r="BD294" s="810"/>
      <c r="BE294" s="810"/>
      <c r="BF294" s="810"/>
      <c r="BG294" s="810"/>
      <c r="BH294" s="810"/>
      <c r="BI294" s="810"/>
      <c r="BJ294" s="810"/>
      <c r="BK294" s="810"/>
      <c r="BL294" s="810"/>
      <c r="BM294" s="810"/>
      <c r="BN294" s="810"/>
      <c r="BO294" s="810"/>
      <c r="BP294" s="810"/>
      <c r="BQ294" s="810"/>
      <c r="BR294" s="810"/>
      <c r="BS294" s="810"/>
      <c r="BT294" s="810"/>
      <c r="BU294" s="810"/>
      <c r="BV294" s="810"/>
      <c r="BW294" s="810"/>
      <c r="BX294" s="810"/>
      <c r="BY294" s="810"/>
      <c r="BZ294" s="810"/>
      <c r="CA294" s="810"/>
      <c r="CB294" s="810"/>
      <c r="CC294" s="810"/>
      <c r="CD294" s="810"/>
      <c r="CE294" s="810"/>
    </row>
    <row r="295" spans="1:83" ht="7.5" customHeight="1" thickBot="1">
      <c r="A295" s="817"/>
      <c r="B295" s="818"/>
      <c r="C295" s="819"/>
      <c r="D295" s="817"/>
      <c r="E295" s="818"/>
      <c r="F295" s="819"/>
      <c r="G295" s="469"/>
      <c r="H295" s="820"/>
      <c r="I295" s="820"/>
      <c r="J295" s="820"/>
      <c r="K295" s="810"/>
      <c r="L295" s="810"/>
      <c r="M295" s="810"/>
      <c r="N295" s="810"/>
      <c r="O295" s="810"/>
      <c r="P295" s="810"/>
      <c r="Q295" s="810"/>
      <c r="R295" s="810"/>
      <c r="S295" s="810"/>
      <c r="T295" s="810"/>
      <c r="U295" s="810"/>
      <c r="V295" s="810"/>
      <c r="W295" s="810"/>
      <c r="X295" s="810"/>
      <c r="Y295" s="810"/>
      <c r="Z295" s="810"/>
      <c r="AA295" s="810"/>
      <c r="AB295" s="810"/>
      <c r="AC295" s="810"/>
      <c r="AD295" s="810"/>
      <c r="AE295" s="810"/>
      <c r="AF295" s="810"/>
      <c r="AG295" s="810"/>
      <c r="AH295" s="810"/>
      <c r="AI295" s="810"/>
      <c r="AJ295" s="810"/>
      <c r="AK295" s="810"/>
      <c r="AL295" s="810"/>
      <c r="AM295" s="810"/>
      <c r="AN295" s="810"/>
      <c r="AO295" s="810"/>
      <c r="AP295" s="810"/>
      <c r="AQ295" s="810"/>
      <c r="AR295" s="810"/>
      <c r="AS295" s="810"/>
      <c r="AT295" s="810"/>
      <c r="AU295" s="810"/>
      <c r="AV295" s="810"/>
      <c r="AW295" s="810"/>
      <c r="AX295" s="810"/>
      <c r="AY295" s="810"/>
      <c r="AZ295" s="810"/>
      <c r="BA295" s="810"/>
      <c r="BB295" s="810"/>
      <c r="BC295" s="810"/>
      <c r="BD295" s="810"/>
      <c r="BE295" s="810"/>
      <c r="BF295" s="810"/>
      <c r="BG295" s="810"/>
      <c r="BH295" s="810"/>
      <c r="BI295" s="810"/>
      <c r="BJ295" s="810"/>
      <c r="BK295" s="810"/>
      <c r="BL295" s="810"/>
      <c r="BM295" s="810"/>
      <c r="BN295" s="810"/>
      <c r="BO295" s="810"/>
      <c r="BP295" s="810"/>
      <c r="BQ295" s="810"/>
      <c r="BR295" s="810"/>
      <c r="BS295" s="810"/>
      <c r="BT295" s="810"/>
      <c r="BU295" s="810"/>
      <c r="BV295" s="810"/>
      <c r="BW295" s="810"/>
      <c r="BX295" s="810"/>
      <c r="BY295" s="810"/>
      <c r="BZ295" s="810"/>
      <c r="CA295" s="810"/>
      <c r="CB295" s="810"/>
      <c r="CC295" s="810"/>
      <c r="CD295" s="810"/>
      <c r="CE295" s="810"/>
    </row>
    <row r="296" spans="1:83" ht="7.5" customHeight="1">
      <c r="A296" s="811"/>
      <c r="B296" s="812"/>
      <c r="C296" s="813"/>
      <c r="D296" s="811"/>
      <c r="E296" s="812"/>
      <c r="F296" s="813"/>
      <c r="G296" s="469"/>
      <c r="H296" s="820" t="s">
        <v>100</v>
      </c>
      <c r="I296" s="820"/>
      <c r="J296" s="820"/>
      <c r="K296" s="810" t="s">
        <v>1080</v>
      </c>
      <c r="L296" s="810"/>
      <c r="M296" s="810"/>
      <c r="N296" s="810"/>
      <c r="O296" s="810"/>
      <c r="P296" s="810"/>
      <c r="Q296" s="810"/>
      <c r="R296" s="810"/>
      <c r="S296" s="810"/>
      <c r="T296" s="810"/>
      <c r="U296" s="810"/>
      <c r="V296" s="810"/>
      <c r="W296" s="810"/>
      <c r="X296" s="810"/>
      <c r="Y296" s="810"/>
      <c r="Z296" s="810"/>
      <c r="AA296" s="810"/>
      <c r="AB296" s="810"/>
      <c r="AC296" s="810"/>
      <c r="AD296" s="810"/>
      <c r="AE296" s="810"/>
      <c r="AF296" s="810"/>
      <c r="AG296" s="810"/>
      <c r="AH296" s="810"/>
      <c r="AI296" s="810"/>
      <c r="AJ296" s="810"/>
      <c r="AK296" s="810"/>
      <c r="AL296" s="810"/>
      <c r="AM296" s="810"/>
      <c r="AN296" s="810"/>
      <c r="AO296" s="810"/>
      <c r="AP296" s="810"/>
      <c r="AQ296" s="810"/>
      <c r="AR296" s="810"/>
      <c r="AS296" s="810"/>
      <c r="AT296" s="810"/>
      <c r="AU296" s="810"/>
      <c r="AV296" s="810"/>
      <c r="AW296" s="810"/>
      <c r="AX296" s="810"/>
      <c r="AY296" s="810"/>
      <c r="AZ296" s="810"/>
      <c r="BA296" s="810"/>
      <c r="BB296" s="810"/>
      <c r="BC296" s="810"/>
      <c r="BD296" s="810"/>
      <c r="BE296" s="810"/>
      <c r="BF296" s="810"/>
      <c r="BG296" s="810"/>
      <c r="BH296" s="810"/>
      <c r="BI296" s="810"/>
      <c r="BJ296" s="810"/>
      <c r="BK296" s="810"/>
      <c r="BL296" s="810"/>
      <c r="BM296" s="810"/>
      <c r="BN296" s="810"/>
      <c r="BO296" s="810"/>
      <c r="BP296" s="810"/>
      <c r="BQ296" s="810"/>
      <c r="BR296" s="810"/>
      <c r="BS296" s="810"/>
      <c r="BT296" s="810"/>
      <c r="BU296" s="810"/>
      <c r="BV296" s="810"/>
      <c r="BW296" s="810"/>
      <c r="BX296" s="810"/>
      <c r="BY296" s="810"/>
      <c r="BZ296" s="810"/>
      <c r="CA296" s="810"/>
      <c r="CB296" s="810"/>
      <c r="CC296" s="810"/>
      <c r="CD296" s="810"/>
      <c r="CE296" s="810"/>
    </row>
    <row r="297" spans="1:83" ht="7.5" customHeight="1">
      <c r="A297" s="814"/>
      <c r="B297" s="815"/>
      <c r="C297" s="816"/>
      <c r="D297" s="814"/>
      <c r="E297" s="815"/>
      <c r="F297" s="816"/>
      <c r="G297" s="469"/>
      <c r="H297" s="820"/>
      <c r="I297" s="820"/>
      <c r="J297" s="820"/>
      <c r="K297" s="810"/>
      <c r="L297" s="810"/>
      <c r="M297" s="810"/>
      <c r="N297" s="810"/>
      <c r="O297" s="810"/>
      <c r="P297" s="810"/>
      <c r="Q297" s="810"/>
      <c r="R297" s="810"/>
      <c r="S297" s="810"/>
      <c r="T297" s="810"/>
      <c r="U297" s="810"/>
      <c r="V297" s="810"/>
      <c r="W297" s="810"/>
      <c r="X297" s="810"/>
      <c r="Y297" s="810"/>
      <c r="Z297" s="810"/>
      <c r="AA297" s="810"/>
      <c r="AB297" s="810"/>
      <c r="AC297" s="810"/>
      <c r="AD297" s="810"/>
      <c r="AE297" s="810"/>
      <c r="AF297" s="810"/>
      <c r="AG297" s="810"/>
      <c r="AH297" s="810"/>
      <c r="AI297" s="810"/>
      <c r="AJ297" s="810"/>
      <c r="AK297" s="810"/>
      <c r="AL297" s="810"/>
      <c r="AM297" s="810"/>
      <c r="AN297" s="810"/>
      <c r="AO297" s="810"/>
      <c r="AP297" s="810"/>
      <c r="AQ297" s="810"/>
      <c r="AR297" s="810"/>
      <c r="AS297" s="810"/>
      <c r="AT297" s="810"/>
      <c r="AU297" s="810"/>
      <c r="AV297" s="810"/>
      <c r="AW297" s="810"/>
      <c r="AX297" s="810"/>
      <c r="AY297" s="810"/>
      <c r="AZ297" s="810"/>
      <c r="BA297" s="810"/>
      <c r="BB297" s="810"/>
      <c r="BC297" s="810"/>
      <c r="BD297" s="810"/>
      <c r="BE297" s="810"/>
      <c r="BF297" s="810"/>
      <c r="BG297" s="810"/>
      <c r="BH297" s="810"/>
      <c r="BI297" s="810"/>
      <c r="BJ297" s="810"/>
      <c r="BK297" s="810"/>
      <c r="BL297" s="810"/>
      <c r="BM297" s="810"/>
      <c r="BN297" s="810"/>
      <c r="BO297" s="810"/>
      <c r="BP297" s="810"/>
      <c r="BQ297" s="810"/>
      <c r="BR297" s="810"/>
      <c r="BS297" s="810"/>
      <c r="BT297" s="810"/>
      <c r="BU297" s="810"/>
      <c r="BV297" s="810"/>
      <c r="BW297" s="810"/>
      <c r="BX297" s="810"/>
      <c r="BY297" s="810"/>
      <c r="BZ297" s="810"/>
      <c r="CA297" s="810"/>
      <c r="CB297" s="810"/>
      <c r="CC297" s="810"/>
      <c r="CD297" s="810"/>
      <c r="CE297" s="810"/>
    </row>
    <row r="298" spans="1:83" ht="7.5" customHeight="1" thickBot="1">
      <c r="A298" s="817"/>
      <c r="B298" s="818"/>
      <c r="C298" s="819"/>
      <c r="D298" s="817"/>
      <c r="E298" s="818"/>
      <c r="F298" s="819"/>
      <c r="G298" s="469"/>
      <c r="H298" s="820"/>
      <c r="I298" s="820"/>
      <c r="J298" s="820"/>
      <c r="K298" s="810"/>
      <c r="L298" s="810"/>
      <c r="M298" s="810"/>
      <c r="N298" s="810"/>
      <c r="O298" s="810"/>
      <c r="P298" s="810"/>
      <c r="Q298" s="810"/>
      <c r="R298" s="810"/>
      <c r="S298" s="810"/>
      <c r="T298" s="810"/>
      <c r="U298" s="810"/>
      <c r="V298" s="810"/>
      <c r="W298" s="810"/>
      <c r="X298" s="810"/>
      <c r="Y298" s="810"/>
      <c r="Z298" s="810"/>
      <c r="AA298" s="810"/>
      <c r="AB298" s="810"/>
      <c r="AC298" s="810"/>
      <c r="AD298" s="810"/>
      <c r="AE298" s="810"/>
      <c r="AF298" s="810"/>
      <c r="AG298" s="810"/>
      <c r="AH298" s="810"/>
      <c r="AI298" s="810"/>
      <c r="AJ298" s="810"/>
      <c r="AK298" s="810"/>
      <c r="AL298" s="810"/>
      <c r="AM298" s="810"/>
      <c r="AN298" s="810"/>
      <c r="AO298" s="810"/>
      <c r="AP298" s="810"/>
      <c r="AQ298" s="810"/>
      <c r="AR298" s="810"/>
      <c r="AS298" s="810"/>
      <c r="AT298" s="810"/>
      <c r="AU298" s="810"/>
      <c r="AV298" s="810"/>
      <c r="AW298" s="810"/>
      <c r="AX298" s="810"/>
      <c r="AY298" s="810"/>
      <c r="AZ298" s="810"/>
      <c r="BA298" s="810"/>
      <c r="BB298" s="810"/>
      <c r="BC298" s="810"/>
      <c r="BD298" s="810"/>
      <c r="BE298" s="810"/>
      <c r="BF298" s="810"/>
      <c r="BG298" s="810"/>
      <c r="BH298" s="810"/>
      <c r="BI298" s="810"/>
      <c r="BJ298" s="810"/>
      <c r="BK298" s="810"/>
      <c r="BL298" s="810"/>
      <c r="BM298" s="810"/>
      <c r="BN298" s="810"/>
      <c r="BO298" s="810"/>
      <c r="BP298" s="810"/>
      <c r="BQ298" s="810"/>
      <c r="BR298" s="810"/>
      <c r="BS298" s="810"/>
      <c r="BT298" s="810"/>
      <c r="BU298" s="810"/>
      <c r="BV298" s="810"/>
      <c r="BW298" s="810"/>
      <c r="BX298" s="810"/>
      <c r="BY298" s="810"/>
      <c r="BZ298" s="810"/>
      <c r="CA298" s="810"/>
      <c r="CB298" s="810"/>
      <c r="CC298" s="810"/>
      <c r="CD298" s="810"/>
      <c r="CE298" s="810"/>
    </row>
    <row r="299" spans="1:83" ht="7.5" customHeight="1">
      <c r="A299" s="811"/>
      <c r="B299" s="812"/>
      <c r="C299" s="813"/>
      <c r="D299" s="811"/>
      <c r="E299" s="812"/>
      <c r="F299" s="813"/>
      <c r="G299" s="469"/>
      <c r="H299" s="820" t="s">
        <v>882</v>
      </c>
      <c r="I299" s="820"/>
      <c r="J299" s="820"/>
      <c r="K299" s="810" t="s">
        <v>1081</v>
      </c>
      <c r="L299" s="810"/>
      <c r="M299" s="810"/>
      <c r="N299" s="810"/>
      <c r="O299" s="810"/>
      <c r="P299" s="810"/>
      <c r="Q299" s="810"/>
      <c r="R299" s="810"/>
      <c r="S299" s="810"/>
      <c r="T299" s="810"/>
      <c r="U299" s="810"/>
      <c r="V299" s="810"/>
      <c r="W299" s="810"/>
      <c r="X299" s="810"/>
      <c r="Y299" s="810"/>
      <c r="Z299" s="810"/>
      <c r="AA299" s="810"/>
      <c r="AB299" s="810"/>
      <c r="AC299" s="810"/>
      <c r="AD299" s="810"/>
      <c r="AE299" s="810"/>
      <c r="AF299" s="810"/>
      <c r="AG299" s="810"/>
      <c r="AH299" s="810"/>
      <c r="AI299" s="810"/>
      <c r="AJ299" s="810"/>
      <c r="AK299" s="810"/>
      <c r="AL299" s="810"/>
      <c r="AM299" s="810"/>
      <c r="AN299" s="810"/>
      <c r="AO299" s="810"/>
      <c r="AP299" s="810"/>
      <c r="AQ299" s="810"/>
      <c r="AR299" s="810"/>
      <c r="AS299" s="810"/>
      <c r="AT299" s="810"/>
      <c r="AU299" s="810"/>
      <c r="AV299" s="810"/>
      <c r="AW299" s="810"/>
      <c r="AX299" s="810"/>
      <c r="AY299" s="810"/>
      <c r="AZ299" s="810"/>
      <c r="BA299" s="810"/>
      <c r="BB299" s="810"/>
      <c r="BC299" s="810"/>
      <c r="BD299" s="810"/>
      <c r="BE299" s="810"/>
      <c r="BF299" s="810"/>
      <c r="BG299" s="810"/>
      <c r="BH299" s="810"/>
      <c r="BI299" s="810"/>
      <c r="BJ299" s="810"/>
      <c r="BK299" s="810"/>
      <c r="BL299" s="810"/>
      <c r="BM299" s="810"/>
      <c r="BN299" s="810"/>
      <c r="BO299" s="810"/>
      <c r="BP299" s="810"/>
      <c r="BQ299" s="810"/>
      <c r="BR299" s="810"/>
      <c r="BS299" s="810"/>
      <c r="BT299" s="810"/>
      <c r="BU299" s="810"/>
      <c r="BV299" s="810"/>
      <c r="BW299" s="810"/>
      <c r="BX299" s="810"/>
      <c r="BY299" s="810"/>
      <c r="BZ299" s="810"/>
      <c r="CA299" s="810"/>
      <c r="CB299" s="810"/>
      <c r="CC299" s="810"/>
      <c r="CD299" s="810"/>
      <c r="CE299" s="810"/>
    </row>
    <row r="300" spans="1:83" ht="7.5" customHeight="1">
      <c r="A300" s="814"/>
      <c r="B300" s="815"/>
      <c r="C300" s="816"/>
      <c r="D300" s="814"/>
      <c r="E300" s="815"/>
      <c r="F300" s="816"/>
      <c r="G300" s="469"/>
      <c r="H300" s="820"/>
      <c r="I300" s="820"/>
      <c r="J300" s="820"/>
      <c r="K300" s="810"/>
      <c r="L300" s="810"/>
      <c r="M300" s="810"/>
      <c r="N300" s="810"/>
      <c r="O300" s="810"/>
      <c r="P300" s="810"/>
      <c r="Q300" s="810"/>
      <c r="R300" s="810"/>
      <c r="S300" s="810"/>
      <c r="T300" s="810"/>
      <c r="U300" s="810"/>
      <c r="V300" s="810"/>
      <c r="W300" s="810"/>
      <c r="X300" s="810"/>
      <c r="Y300" s="810"/>
      <c r="Z300" s="810"/>
      <c r="AA300" s="810"/>
      <c r="AB300" s="810"/>
      <c r="AC300" s="810"/>
      <c r="AD300" s="810"/>
      <c r="AE300" s="810"/>
      <c r="AF300" s="810"/>
      <c r="AG300" s="810"/>
      <c r="AH300" s="810"/>
      <c r="AI300" s="810"/>
      <c r="AJ300" s="810"/>
      <c r="AK300" s="810"/>
      <c r="AL300" s="810"/>
      <c r="AM300" s="810"/>
      <c r="AN300" s="810"/>
      <c r="AO300" s="810"/>
      <c r="AP300" s="810"/>
      <c r="AQ300" s="810"/>
      <c r="AR300" s="810"/>
      <c r="AS300" s="810"/>
      <c r="AT300" s="810"/>
      <c r="AU300" s="810"/>
      <c r="AV300" s="810"/>
      <c r="AW300" s="810"/>
      <c r="AX300" s="810"/>
      <c r="AY300" s="810"/>
      <c r="AZ300" s="810"/>
      <c r="BA300" s="810"/>
      <c r="BB300" s="810"/>
      <c r="BC300" s="810"/>
      <c r="BD300" s="810"/>
      <c r="BE300" s="810"/>
      <c r="BF300" s="810"/>
      <c r="BG300" s="810"/>
      <c r="BH300" s="810"/>
      <c r="BI300" s="810"/>
      <c r="BJ300" s="810"/>
      <c r="BK300" s="810"/>
      <c r="BL300" s="810"/>
      <c r="BM300" s="810"/>
      <c r="BN300" s="810"/>
      <c r="BO300" s="810"/>
      <c r="BP300" s="810"/>
      <c r="BQ300" s="810"/>
      <c r="BR300" s="810"/>
      <c r="BS300" s="810"/>
      <c r="BT300" s="810"/>
      <c r="BU300" s="810"/>
      <c r="BV300" s="810"/>
      <c r="BW300" s="810"/>
      <c r="BX300" s="810"/>
      <c r="BY300" s="810"/>
      <c r="BZ300" s="810"/>
      <c r="CA300" s="810"/>
      <c r="CB300" s="810"/>
      <c r="CC300" s="810"/>
      <c r="CD300" s="810"/>
      <c r="CE300" s="810"/>
    </row>
    <row r="301" spans="1:83" ht="7.5" customHeight="1" thickBot="1">
      <c r="A301" s="817"/>
      <c r="B301" s="818"/>
      <c r="C301" s="819"/>
      <c r="D301" s="817"/>
      <c r="E301" s="818"/>
      <c r="F301" s="819"/>
      <c r="G301" s="469"/>
      <c r="H301" s="820"/>
      <c r="I301" s="820"/>
      <c r="J301" s="820"/>
      <c r="K301" s="810"/>
      <c r="L301" s="810"/>
      <c r="M301" s="810"/>
      <c r="N301" s="810"/>
      <c r="O301" s="810"/>
      <c r="P301" s="810"/>
      <c r="Q301" s="810"/>
      <c r="R301" s="810"/>
      <c r="S301" s="810"/>
      <c r="T301" s="810"/>
      <c r="U301" s="810"/>
      <c r="V301" s="810"/>
      <c r="W301" s="810"/>
      <c r="X301" s="810"/>
      <c r="Y301" s="810"/>
      <c r="Z301" s="810"/>
      <c r="AA301" s="810"/>
      <c r="AB301" s="810"/>
      <c r="AC301" s="810"/>
      <c r="AD301" s="810"/>
      <c r="AE301" s="810"/>
      <c r="AF301" s="810"/>
      <c r="AG301" s="810"/>
      <c r="AH301" s="810"/>
      <c r="AI301" s="810"/>
      <c r="AJ301" s="810"/>
      <c r="AK301" s="810"/>
      <c r="AL301" s="810"/>
      <c r="AM301" s="810"/>
      <c r="AN301" s="810"/>
      <c r="AO301" s="810"/>
      <c r="AP301" s="810"/>
      <c r="AQ301" s="810"/>
      <c r="AR301" s="810"/>
      <c r="AS301" s="810"/>
      <c r="AT301" s="810"/>
      <c r="AU301" s="810"/>
      <c r="AV301" s="810"/>
      <c r="AW301" s="810"/>
      <c r="AX301" s="810"/>
      <c r="AY301" s="810"/>
      <c r="AZ301" s="810"/>
      <c r="BA301" s="810"/>
      <c r="BB301" s="810"/>
      <c r="BC301" s="810"/>
      <c r="BD301" s="810"/>
      <c r="BE301" s="810"/>
      <c r="BF301" s="810"/>
      <c r="BG301" s="810"/>
      <c r="BH301" s="810"/>
      <c r="BI301" s="810"/>
      <c r="BJ301" s="810"/>
      <c r="BK301" s="810"/>
      <c r="BL301" s="810"/>
      <c r="BM301" s="810"/>
      <c r="BN301" s="810"/>
      <c r="BO301" s="810"/>
      <c r="BP301" s="810"/>
      <c r="BQ301" s="810"/>
      <c r="BR301" s="810"/>
      <c r="BS301" s="810"/>
      <c r="BT301" s="810"/>
      <c r="BU301" s="810"/>
      <c r="BV301" s="810"/>
      <c r="BW301" s="810"/>
      <c r="BX301" s="810"/>
      <c r="BY301" s="810"/>
      <c r="BZ301" s="810"/>
      <c r="CA301" s="810"/>
      <c r="CB301" s="810"/>
      <c r="CC301" s="810"/>
      <c r="CD301" s="810"/>
      <c r="CE301" s="810"/>
    </row>
    <row r="302" spans="1:83" ht="7.5" customHeight="1">
      <c r="A302" s="478"/>
      <c r="B302" s="478"/>
      <c r="C302" s="478"/>
      <c r="D302" s="478"/>
      <c r="E302" s="478"/>
      <c r="F302" s="478"/>
      <c r="G302" s="469"/>
      <c r="H302" s="470"/>
      <c r="I302" s="470"/>
      <c r="J302" s="470"/>
      <c r="K302" s="469"/>
      <c r="L302" s="469"/>
      <c r="M302" s="469"/>
      <c r="N302" s="469"/>
      <c r="O302" s="469"/>
      <c r="P302" s="469"/>
      <c r="Q302" s="469"/>
      <c r="R302" s="469"/>
      <c r="S302" s="469"/>
      <c r="T302" s="469"/>
      <c r="U302" s="469"/>
      <c r="V302" s="469"/>
      <c r="W302" s="469"/>
      <c r="X302" s="469"/>
      <c r="Y302" s="469"/>
      <c r="Z302" s="469"/>
      <c r="AA302" s="469"/>
      <c r="AB302" s="469"/>
      <c r="AC302" s="469"/>
      <c r="AD302" s="469"/>
      <c r="AE302" s="469"/>
      <c r="AF302" s="469"/>
      <c r="AG302" s="469"/>
      <c r="AH302" s="469"/>
      <c r="AI302" s="469"/>
      <c r="AJ302" s="469"/>
      <c r="AK302" s="469"/>
      <c r="AL302" s="469"/>
      <c r="AM302" s="469"/>
      <c r="AN302" s="469"/>
      <c r="AO302" s="469"/>
      <c r="AP302" s="469"/>
      <c r="AQ302" s="469"/>
      <c r="AR302" s="469"/>
      <c r="AS302" s="469"/>
      <c r="AT302" s="469"/>
      <c r="AU302" s="469"/>
      <c r="AV302" s="469"/>
      <c r="AW302" s="469"/>
      <c r="AX302" s="469"/>
      <c r="AY302" s="469"/>
      <c r="AZ302" s="469"/>
      <c r="BA302" s="469"/>
      <c r="BB302" s="469"/>
      <c r="BC302" s="469"/>
      <c r="BD302" s="469"/>
      <c r="BE302" s="469"/>
      <c r="BF302" s="469"/>
      <c r="BG302" s="469"/>
      <c r="BH302" s="469"/>
      <c r="BI302" s="469"/>
      <c r="BJ302" s="469"/>
      <c r="BK302" s="469"/>
      <c r="BL302" s="469"/>
      <c r="BM302" s="469"/>
      <c r="BN302" s="469"/>
      <c r="BO302" s="469"/>
      <c r="BP302" s="469"/>
      <c r="BQ302" s="469"/>
      <c r="BR302" s="469"/>
      <c r="BS302" s="469"/>
      <c r="BT302" s="469"/>
      <c r="BU302" s="469"/>
      <c r="BV302" s="478"/>
      <c r="BW302" s="478"/>
      <c r="BX302" s="478"/>
      <c r="BY302" s="478"/>
      <c r="BZ302" s="478"/>
      <c r="CA302" s="478"/>
      <c r="CB302" s="478"/>
      <c r="CC302" s="478"/>
      <c r="CD302" s="478"/>
      <c r="CE302" s="478"/>
    </row>
    <row r="303" spans="1:83" ht="7.5" customHeight="1">
      <c r="A303" s="810" t="s">
        <v>1604</v>
      </c>
      <c r="B303" s="810"/>
      <c r="C303" s="810"/>
      <c r="D303" s="810"/>
      <c r="E303" s="810"/>
      <c r="F303" s="810"/>
      <c r="G303" s="810"/>
      <c r="H303" s="810"/>
      <c r="I303" s="810"/>
      <c r="J303" s="810"/>
      <c r="K303" s="810"/>
      <c r="L303" s="810"/>
      <c r="M303" s="810"/>
      <c r="N303" s="810"/>
      <c r="O303" s="810"/>
      <c r="P303" s="810"/>
      <c r="Q303" s="810"/>
      <c r="R303" s="810"/>
      <c r="S303" s="810"/>
      <c r="T303" s="810"/>
      <c r="U303" s="810"/>
      <c r="V303" s="810"/>
      <c r="W303" s="810"/>
      <c r="X303" s="810"/>
      <c r="Y303" s="810"/>
      <c r="Z303" s="810"/>
      <c r="AA303" s="810"/>
      <c r="AB303" s="810"/>
      <c r="AC303" s="810"/>
      <c r="AD303" s="810"/>
      <c r="AE303" s="810"/>
      <c r="AF303" s="810"/>
      <c r="AG303" s="810"/>
      <c r="AH303" s="810"/>
      <c r="AI303" s="810"/>
      <c r="AJ303" s="810"/>
      <c r="AK303" s="810"/>
      <c r="AL303" s="810"/>
      <c r="AM303" s="810"/>
      <c r="AN303" s="810"/>
      <c r="AO303" s="810"/>
      <c r="AP303" s="810"/>
      <c r="AQ303" s="810"/>
      <c r="AR303" s="810"/>
      <c r="AS303" s="810"/>
      <c r="AT303" s="810"/>
      <c r="AU303" s="810"/>
      <c r="AV303" s="810"/>
      <c r="AW303" s="810"/>
      <c r="AX303" s="469"/>
      <c r="AY303" s="469"/>
      <c r="AZ303" s="469"/>
      <c r="BA303" s="469"/>
      <c r="BB303" s="478"/>
      <c r="BC303" s="478"/>
      <c r="BD303" s="478"/>
      <c r="BE303" s="478"/>
      <c r="BF303" s="478"/>
      <c r="BG303" s="478"/>
      <c r="BH303" s="478"/>
      <c r="BI303" s="478"/>
      <c r="BJ303" s="478"/>
      <c r="BK303" s="478"/>
      <c r="BL303" s="478"/>
      <c r="BM303" s="478"/>
      <c r="BN303" s="478"/>
      <c r="BO303" s="478"/>
      <c r="BP303" s="478"/>
      <c r="BQ303" s="478"/>
      <c r="BR303" s="478"/>
      <c r="BS303" s="478"/>
      <c r="BT303" s="478"/>
      <c r="BU303" s="478"/>
      <c r="BV303" s="478"/>
      <c r="BW303" s="478"/>
      <c r="BX303" s="478"/>
      <c r="BY303" s="478"/>
      <c r="BZ303" s="478"/>
      <c r="CA303" s="478"/>
      <c r="CB303" s="478"/>
      <c r="CC303" s="478"/>
      <c r="CD303" s="478"/>
      <c r="CE303" s="478"/>
    </row>
    <row r="304" spans="1:83" ht="7.5" customHeight="1">
      <c r="A304" s="810"/>
      <c r="B304" s="810"/>
      <c r="C304" s="810"/>
      <c r="D304" s="810"/>
      <c r="E304" s="810"/>
      <c r="F304" s="810"/>
      <c r="G304" s="810"/>
      <c r="H304" s="810"/>
      <c r="I304" s="810"/>
      <c r="J304" s="810"/>
      <c r="K304" s="810"/>
      <c r="L304" s="810"/>
      <c r="M304" s="810"/>
      <c r="N304" s="810"/>
      <c r="O304" s="810"/>
      <c r="P304" s="810"/>
      <c r="Q304" s="810"/>
      <c r="R304" s="810"/>
      <c r="S304" s="810"/>
      <c r="T304" s="810"/>
      <c r="U304" s="810"/>
      <c r="V304" s="810"/>
      <c r="W304" s="810"/>
      <c r="X304" s="810"/>
      <c r="Y304" s="810"/>
      <c r="Z304" s="810"/>
      <c r="AA304" s="810"/>
      <c r="AB304" s="810"/>
      <c r="AC304" s="810"/>
      <c r="AD304" s="810"/>
      <c r="AE304" s="810"/>
      <c r="AF304" s="810"/>
      <c r="AG304" s="810"/>
      <c r="AH304" s="810"/>
      <c r="AI304" s="810"/>
      <c r="AJ304" s="810"/>
      <c r="AK304" s="810"/>
      <c r="AL304" s="810"/>
      <c r="AM304" s="810"/>
      <c r="AN304" s="810"/>
      <c r="AO304" s="810"/>
      <c r="AP304" s="810"/>
      <c r="AQ304" s="810"/>
      <c r="AR304" s="810"/>
      <c r="AS304" s="810"/>
      <c r="AT304" s="810"/>
      <c r="AU304" s="810"/>
      <c r="AV304" s="810"/>
      <c r="AW304" s="810"/>
      <c r="AX304" s="469"/>
      <c r="AY304" s="469"/>
      <c r="AZ304" s="469"/>
      <c r="BA304" s="469"/>
      <c r="BB304" s="478"/>
      <c r="BC304" s="478"/>
      <c r="BD304" s="478"/>
      <c r="BE304" s="478"/>
      <c r="BF304" s="478"/>
      <c r="BG304" s="478"/>
      <c r="BH304" s="478"/>
      <c r="BI304" s="478"/>
      <c r="BJ304" s="478"/>
      <c r="BK304" s="478"/>
      <c r="BL304" s="478"/>
      <c r="BM304" s="478"/>
      <c r="BN304" s="478"/>
      <c r="BO304" s="478"/>
      <c r="BP304" s="478"/>
      <c r="BQ304" s="478"/>
      <c r="BR304" s="478"/>
      <c r="BS304" s="478"/>
      <c r="BT304" s="478"/>
      <c r="BU304" s="478"/>
      <c r="BV304" s="478"/>
      <c r="BW304" s="478"/>
      <c r="BX304" s="478"/>
      <c r="BY304" s="478"/>
      <c r="BZ304" s="478"/>
      <c r="CA304" s="478"/>
      <c r="CB304" s="478"/>
      <c r="CC304" s="478"/>
      <c r="CD304" s="478"/>
      <c r="CE304" s="478"/>
    </row>
    <row r="305" spans="1:83" ht="7.5" customHeight="1">
      <c r="A305" s="810"/>
      <c r="B305" s="810"/>
      <c r="C305" s="810"/>
      <c r="D305" s="810"/>
      <c r="E305" s="810"/>
      <c r="F305" s="810"/>
      <c r="G305" s="810"/>
      <c r="H305" s="810"/>
      <c r="I305" s="810"/>
      <c r="J305" s="810"/>
      <c r="K305" s="810"/>
      <c r="L305" s="810"/>
      <c r="M305" s="810"/>
      <c r="N305" s="810"/>
      <c r="O305" s="810"/>
      <c r="P305" s="810"/>
      <c r="Q305" s="810"/>
      <c r="R305" s="810"/>
      <c r="S305" s="810"/>
      <c r="T305" s="810"/>
      <c r="U305" s="810"/>
      <c r="V305" s="810"/>
      <c r="W305" s="810"/>
      <c r="X305" s="810"/>
      <c r="Y305" s="810"/>
      <c r="Z305" s="810"/>
      <c r="AA305" s="810"/>
      <c r="AB305" s="810"/>
      <c r="AC305" s="810"/>
      <c r="AD305" s="810"/>
      <c r="AE305" s="810"/>
      <c r="AF305" s="810"/>
      <c r="AG305" s="810"/>
      <c r="AH305" s="810"/>
      <c r="AI305" s="810"/>
      <c r="AJ305" s="810"/>
      <c r="AK305" s="810"/>
      <c r="AL305" s="810"/>
      <c r="AM305" s="810"/>
      <c r="AN305" s="810"/>
      <c r="AO305" s="810"/>
      <c r="AP305" s="810"/>
      <c r="AQ305" s="810"/>
      <c r="AR305" s="810"/>
      <c r="AS305" s="810"/>
      <c r="AT305" s="810"/>
      <c r="AU305" s="810"/>
      <c r="AV305" s="810"/>
      <c r="AW305" s="810"/>
      <c r="AX305" s="469"/>
      <c r="AY305" s="469"/>
      <c r="AZ305" s="469"/>
      <c r="BA305" s="469"/>
      <c r="BB305" s="478"/>
      <c r="BC305" s="478"/>
      <c r="BD305" s="478"/>
      <c r="BE305" s="478"/>
      <c r="BF305" s="478"/>
      <c r="BG305" s="478"/>
      <c r="BH305" s="478"/>
      <c r="BI305" s="478"/>
      <c r="BJ305" s="478"/>
      <c r="BK305" s="478"/>
      <c r="BL305" s="478"/>
      <c r="BM305" s="478"/>
      <c r="BN305" s="478"/>
      <c r="BO305" s="478"/>
      <c r="BP305" s="478"/>
      <c r="BQ305" s="478"/>
      <c r="BR305" s="478"/>
      <c r="BS305" s="478"/>
      <c r="BT305" s="478"/>
      <c r="BU305" s="478"/>
      <c r="BV305" s="478"/>
      <c r="BW305" s="478"/>
      <c r="BX305" s="478"/>
      <c r="BY305" s="478"/>
      <c r="BZ305" s="478"/>
      <c r="CA305" s="478"/>
      <c r="CB305" s="478"/>
      <c r="CC305" s="478"/>
      <c r="CD305" s="478"/>
      <c r="CE305" s="478"/>
    </row>
    <row r="306" spans="1:83" ht="7.5" customHeight="1">
      <c r="A306" s="823" t="s">
        <v>1082</v>
      </c>
      <c r="B306" s="823"/>
      <c r="C306" s="823"/>
      <c r="D306" s="823"/>
      <c r="E306" s="823"/>
      <c r="F306" s="823"/>
      <c r="G306" s="810" t="s">
        <v>1083</v>
      </c>
      <c r="H306" s="810"/>
      <c r="I306" s="810"/>
      <c r="J306" s="810"/>
      <c r="K306" s="810"/>
      <c r="L306" s="810"/>
      <c r="M306" s="810"/>
      <c r="N306" s="810"/>
      <c r="O306" s="810"/>
      <c r="P306" s="810"/>
      <c r="Q306" s="810"/>
      <c r="R306" s="810"/>
      <c r="S306" s="810"/>
      <c r="T306" s="810"/>
      <c r="U306" s="810"/>
      <c r="V306" s="810"/>
      <c r="W306" s="810"/>
      <c r="X306" s="810"/>
      <c r="Y306" s="810"/>
      <c r="Z306" s="810"/>
      <c r="AA306" s="810"/>
      <c r="AB306" s="810"/>
      <c r="AC306" s="810"/>
      <c r="AD306" s="810"/>
      <c r="AE306" s="810"/>
      <c r="AF306" s="810"/>
      <c r="AG306" s="810"/>
      <c r="AH306" s="810"/>
      <c r="AI306" s="810"/>
      <c r="AJ306" s="810"/>
      <c r="AK306" s="810"/>
      <c r="AL306" s="810"/>
      <c r="AM306" s="810"/>
      <c r="AN306" s="810"/>
      <c r="AO306" s="810"/>
      <c r="AP306" s="810"/>
      <c r="AQ306" s="810"/>
      <c r="AR306" s="810"/>
      <c r="AS306" s="810"/>
      <c r="AT306" s="810"/>
      <c r="AU306" s="810"/>
      <c r="AV306" s="810"/>
      <c r="AW306" s="810"/>
      <c r="AX306" s="810"/>
      <c r="AY306" s="810"/>
      <c r="AZ306" s="810"/>
      <c r="BA306" s="810"/>
      <c r="BB306" s="810"/>
      <c r="BC306" s="810"/>
      <c r="BD306" s="810"/>
      <c r="BE306" s="810"/>
      <c r="BF306" s="810"/>
      <c r="BG306" s="810"/>
      <c r="BH306" s="810"/>
      <c r="BI306" s="810"/>
      <c r="BJ306" s="810"/>
      <c r="BK306" s="810"/>
      <c r="BL306" s="810"/>
      <c r="BM306" s="810"/>
      <c r="BN306" s="810"/>
      <c r="BO306" s="810"/>
      <c r="BP306" s="810"/>
      <c r="BQ306" s="810"/>
      <c r="BR306" s="810"/>
      <c r="BS306" s="810"/>
      <c r="BT306" s="810"/>
      <c r="BU306" s="810"/>
      <c r="BV306" s="810"/>
      <c r="BW306" s="810"/>
      <c r="BX306" s="810"/>
      <c r="BY306" s="810"/>
      <c r="BZ306" s="810"/>
      <c r="CA306" s="810"/>
      <c r="CB306" s="810"/>
      <c r="CC306" s="810"/>
      <c r="CD306" s="810"/>
      <c r="CE306" s="810"/>
    </row>
    <row r="307" spans="1:83" ht="7.5" customHeight="1">
      <c r="A307" s="823"/>
      <c r="B307" s="823"/>
      <c r="C307" s="823"/>
      <c r="D307" s="823"/>
      <c r="E307" s="823"/>
      <c r="F307" s="823"/>
      <c r="G307" s="810"/>
      <c r="H307" s="810"/>
      <c r="I307" s="810"/>
      <c r="J307" s="810"/>
      <c r="K307" s="810"/>
      <c r="L307" s="810"/>
      <c r="M307" s="810"/>
      <c r="N307" s="810"/>
      <c r="O307" s="810"/>
      <c r="P307" s="810"/>
      <c r="Q307" s="810"/>
      <c r="R307" s="810"/>
      <c r="S307" s="810"/>
      <c r="T307" s="810"/>
      <c r="U307" s="810"/>
      <c r="V307" s="810"/>
      <c r="W307" s="810"/>
      <c r="X307" s="810"/>
      <c r="Y307" s="810"/>
      <c r="Z307" s="810"/>
      <c r="AA307" s="810"/>
      <c r="AB307" s="810"/>
      <c r="AC307" s="810"/>
      <c r="AD307" s="810"/>
      <c r="AE307" s="810"/>
      <c r="AF307" s="810"/>
      <c r="AG307" s="810"/>
      <c r="AH307" s="810"/>
      <c r="AI307" s="810"/>
      <c r="AJ307" s="810"/>
      <c r="AK307" s="810"/>
      <c r="AL307" s="810"/>
      <c r="AM307" s="810"/>
      <c r="AN307" s="810"/>
      <c r="AO307" s="810"/>
      <c r="AP307" s="810"/>
      <c r="AQ307" s="810"/>
      <c r="AR307" s="810"/>
      <c r="AS307" s="810"/>
      <c r="AT307" s="810"/>
      <c r="AU307" s="810"/>
      <c r="AV307" s="810"/>
      <c r="AW307" s="810"/>
      <c r="AX307" s="810"/>
      <c r="AY307" s="810"/>
      <c r="AZ307" s="810"/>
      <c r="BA307" s="810"/>
      <c r="BB307" s="810"/>
      <c r="BC307" s="810"/>
      <c r="BD307" s="810"/>
      <c r="BE307" s="810"/>
      <c r="BF307" s="810"/>
      <c r="BG307" s="810"/>
      <c r="BH307" s="810"/>
      <c r="BI307" s="810"/>
      <c r="BJ307" s="810"/>
      <c r="BK307" s="810"/>
      <c r="BL307" s="810"/>
      <c r="BM307" s="810"/>
      <c r="BN307" s="810"/>
      <c r="BO307" s="810"/>
      <c r="BP307" s="810"/>
      <c r="BQ307" s="810"/>
      <c r="BR307" s="810"/>
      <c r="BS307" s="810"/>
      <c r="BT307" s="810"/>
      <c r="BU307" s="810"/>
      <c r="BV307" s="810"/>
      <c r="BW307" s="810"/>
      <c r="BX307" s="810"/>
      <c r="BY307" s="810"/>
      <c r="BZ307" s="810"/>
      <c r="CA307" s="810"/>
      <c r="CB307" s="810"/>
      <c r="CC307" s="810"/>
      <c r="CD307" s="810"/>
      <c r="CE307" s="810"/>
    </row>
    <row r="308" spans="1:83" ht="7.5" customHeight="1" thickBot="1">
      <c r="A308" s="824"/>
      <c r="B308" s="824"/>
      <c r="C308" s="824"/>
      <c r="D308" s="824"/>
      <c r="E308" s="824"/>
      <c r="F308" s="824"/>
      <c r="G308" s="810"/>
      <c r="H308" s="810"/>
      <c r="I308" s="810"/>
      <c r="J308" s="810"/>
      <c r="K308" s="810"/>
      <c r="L308" s="810"/>
      <c r="M308" s="810"/>
      <c r="N308" s="810"/>
      <c r="O308" s="810"/>
      <c r="P308" s="810"/>
      <c r="Q308" s="810"/>
      <c r="R308" s="810"/>
      <c r="S308" s="810"/>
      <c r="T308" s="810"/>
      <c r="U308" s="810"/>
      <c r="V308" s="810"/>
      <c r="W308" s="810"/>
      <c r="X308" s="810"/>
      <c r="Y308" s="810"/>
      <c r="Z308" s="810"/>
      <c r="AA308" s="810"/>
      <c r="AB308" s="810"/>
      <c r="AC308" s="810"/>
      <c r="AD308" s="810"/>
      <c r="AE308" s="810"/>
      <c r="AF308" s="810"/>
      <c r="AG308" s="810"/>
      <c r="AH308" s="810"/>
      <c r="AI308" s="810"/>
      <c r="AJ308" s="810"/>
      <c r="AK308" s="810"/>
      <c r="AL308" s="810"/>
      <c r="AM308" s="810"/>
      <c r="AN308" s="810"/>
      <c r="AO308" s="810"/>
      <c r="AP308" s="810"/>
      <c r="AQ308" s="810"/>
      <c r="AR308" s="810"/>
      <c r="AS308" s="810"/>
      <c r="AT308" s="810"/>
      <c r="AU308" s="810"/>
      <c r="AV308" s="810"/>
      <c r="AW308" s="810"/>
      <c r="AX308" s="810"/>
      <c r="AY308" s="810"/>
      <c r="AZ308" s="810"/>
      <c r="BA308" s="810"/>
      <c r="BB308" s="810"/>
      <c r="BC308" s="810"/>
      <c r="BD308" s="810"/>
      <c r="BE308" s="810"/>
      <c r="BF308" s="810"/>
      <c r="BG308" s="810"/>
      <c r="BH308" s="810"/>
      <c r="BI308" s="810"/>
      <c r="BJ308" s="810"/>
      <c r="BK308" s="810"/>
      <c r="BL308" s="810"/>
      <c r="BM308" s="810"/>
      <c r="BN308" s="810"/>
      <c r="BO308" s="810"/>
      <c r="BP308" s="810"/>
      <c r="BQ308" s="810"/>
      <c r="BR308" s="810"/>
      <c r="BS308" s="810"/>
      <c r="BT308" s="810"/>
      <c r="BU308" s="810"/>
      <c r="BV308" s="810"/>
      <c r="BW308" s="810"/>
      <c r="BX308" s="810"/>
      <c r="BY308" s="810"/>
      <c r="BZ308" s="810"/>
      <c r="CA308" s="810"/>
      <c r="CB308" s="810"/>
      <c r="CC308" s="810"/>
      <c r="CD308" s="810"/>
      <c r="CE308" s="810"/>
    </row>
    <row r="309" spans="1:83" ht="7.5" customHeight="1">
      <c r="A309" s="811"/>
      <c r="B309" s="812"/>
      <c r="C309" s="813"/>
      <c r="D309" s="811"/>
      <c r="E309" s="812"/>
      <c r="F309" s="813"/>
      <c r="G309" s="469"/>
      <c r="H309" s="820" t="s">
        <v>879</v>
      </c>
      <c r="I309" s="820"/>
      <c r="J309" s="820"/>
      <c r="K309" s="810" t="s">
        <v>1084</v>
      </c>
      <c r="L309" s="810"/>
      <c r="M309" s="810"/>
      <c r="N309" s="810"/>
      <c r="O309" s="810"/>
      <c r="P309" s="810"/>
      <c r="Q309" s="810"/>
      <c r="R309" s="810"/>
      <c r="S309" s="810"/>
      <c r="T309" s="810"/>
      <c r="U309" s="810"/>
      <c r="V309" s="810"/>
      <c r="W309" s="810"/>
      <c r="X309" s="810"/>
      <c r="Y309" s="810"/>
      <c r="Z309" s="810"/>
      <c r="AA309" s="810"/>
      <c r="AB309" s="810"/>
      <c r="AC309" s="810"/>
      <c r="AD309" s="810"/>
      <c r="AE309" s="810"/>
      <c r="AF309" s="810"/>
      <c r="AG309" s="810"/>
      <c r="AH309" s="810"/>
      <c r="AI309" s="810"/>
      <c r="AJ309" s="810"/>
      <c r="AK309" s="810"/>
      <c r="AL309" s="810"/>
      <c r="AM309" s="810"/>
      <c r="AN309" s="810"/>
      <c r="AO309" s="810"/>
      <c r="AP309" s="810"/>
      <c r="AQ309" s="810"/>
      <c r="AR309" s="810"/>
      <c r="AS309" s="810"/>
      <c r="AT309" s="810"/>
      <c r="AU309" s="810"/>
      <c r="AV309" s="810"/>
      <c r="AW309" s="810"/>
      <c r="AX309" s="810"/>
      <c r="AY309" s="810"/>
      <c r="AZ309" s="810"/>
      <c r="BA309" s="810"/>
      <c r="BB309" s="810"/>
      <c r="BC309" s="810"/>
      <c r="BD309" s="810"/>
      <c r="BE309" s="810"/>
      <c r="BF309" s="810"/>
      <c r="BG309" s="810"/>
      <c r="BH309" s="810"/>
      <c r="BI309" s="810"/>
      <c r="BJ309" s="810"/>
      <c r="BK309" s="810"/>
      <c r="BL309" s="810"/>
      <c r="BM309" s="810"/>
      <c r="BN309" s="810"/>
      <c r="BO309" s="810"/>
      <c r="BP309" s="810"/>
      <c r="BQ309" s="810"/>
      <c r="BR309" s="810"/>
      <c r="BS309" s="810"/>
      <c r="BT309" s="810"/>
      <c r="BU309" s="810"/>
      <c r="BV309" s="810"/>
      <c r="BW309" s="810"/>
      <c r="BX309" s="810"/>
      <c r="BY309" s="810"/>
      <c r="BZ309" s="810"/>
      <c r="CA309" s="810"/>
      <c r="CB309" s="810"/>
      <c r="CC309" s="810"/>
      <c r="CD309" s="810"/>
      <c r="CE309" s="810"/>
    </row>
    <row r="310" spans="1:83" ht="7.5" customHeight="1">
      <c r="A310" s="814"/>
      <c r="B310" s="815"/>
      <c r="C310" s="816"/>
      <c r="D310" s="814"/>
      <c r="E310" s="815"/>
      <c r="F310" s="816"/>
      <c r="G310" s="469"/>
      <c r="H310" s="820"/>
      <c r="I310" s="820"/>
      <c r="J310" s="820"/>
      <c r="K310" s="810"/>
      <c r="L310" s="810"/>
      <c r="M310" s="810"/>
      <c r="N310" s="810"/>
      <c r="O310" s="810"/>
      <c r="P310" s="810"/>
      <c r="Q310" s="810"/>
      <c r="R310" s="810"/>
      <c r="S310" s="810"/>
      <c r="T310" s="810"/>
      <c r="U310" s="810"/>
      <c r="V310" s="810"/>
      <c r="W310" s="810"/>
      <c r="X310" s="810"/>
      <c r="Y310" s="810"/>
      <c r="Z310" s="810"/>
      <c r="AA310" s="810"/>
      <c r="AB310" s="810"/>
      <c r="AC310" s="810"/>
      <c r="AD310" s="810"/>
      <c r="AE310" s="810"/>
      <c r="AF310" s="810"/>
      <c r="AG310" s="810"/>
      <c r="AH310" s="810"/>
      <c r="AI310" s="810"/>
      <c r="AJ310" s="810"/>
      <c r="AK310" s="810"/>
      <c r="AL310" s="810"/>
      <c r="AM310" s="810"/>
      <c r="AN310" s="810"/>
      <c r="AO310" s="810"/>
      <c r="AP310" s="810"/>
      <c r="AQ310" s="810"/>
      <c r="AR310" s="810"/>
      <c r="AS310" s="810"/>
      <c r="AT310" s="810"/>
      <c r="AU310" s="810"/>
      <c r="AV310" s="810"/>
      <c r="AW310" s="810"/>
      <c r="AX310" s="810"/>
      <c r="AY310" s="810"/>
      <c r="AZ310" s="810"/>
      <c r="BA310" s="810"/>
      <c r="BB310" s="810"/>
      <c r="BC310" s="810"/>
      <c r="BD310" s="810"/>
      <c r="BE310" s="810"/>
      <c r="BF310" s="810"/>
      <c r="BG310" s="810"/>
      <c r="BH310" s="810"/>
      <c r="BI310" s="810"/>
      <c r="BJ310" s="810"/>
      <c r="BK310" s="810"/>
      <c r="BL310" s="810"/>
      <c r="BM310" s="810"/>
      <c r="BN310" s="810"/>
      <c r="BO310" s="810"/>
      <c r="BP310" s="810"/>
      <c r="BQ310" s="810"/>
      <c r="BR310" s="810"/>
      <c r="BS310" s="810"/>
      <c r="BT310" s="810"/>
      <c r="BU310" s="810"/>
      <c r="BV310" s="810"/>
      <c r="BW310" s="810"/>
      <c r="BX310" s="810"/>
      <c r="BY310" s="810"/>
      <c r="BZ310" s="810"/>
      <c r="CA310" s="810"/>
      <c r="CB310" s="810"/>
      <c r="CC310" s="810"/>
      <c r="CD310" s="810"/>
      <c r="CE310" s="810"/>
    </row>
    <row r="311" spans="1:83" ht="7.5" customHeight="1" thickBot="1">
      <c r="A311" s="817"/>
      <c r="B311" s="818"/>
      <c r="C311" s="819"/>
      <c r="D311" s="817"/>
      <c r="E311" s="818"/>
      <c r="F311" s="819"/>
      <c r="G311" s="469"/>
      <c r="H311" s="820"/>
      <c r="I311" s="820"/>
      <c r="J311" s="820"/>
      <c r="K311" s="810"/>
      <c r="L311" s="810"/>
      <c r="M311" s="810"/>
      <c r="N311" s="810"/>
      <c r="O311" s="810"/>
      <c r="P311" s="810"/>
      <c r="Q311" s="810"/>
      <c r="R311" s="810"/>
      <c r="S311" s="810"/>
      <c r="T311" s="810"/>
      <c r="U311" s="810"/>
      <c r="V311" s="810"/>
      <c r="W311" s="810"/>
      <c r="X311" s="810"/>
      <c r="Y311" s="810"/>
      <c r="Z311" s="810"/>
      <c r="AA311" s="810"/>
      <c r="AB311" s="810"/>
      <c r="AC311" s="810"/>
      <c r="AD311" s="810"/>
      <c r="AE311" s="810"/>
      <c r="AF311" s="810"/>
      <c r="AG311" s="810"/>
      <c r="AH311" s="810"/>
      <c r="AI311" s="810"/>
      <c r="AJ311" s="810"/>
      <c r="AK311" s="810"/>
      <c r="AL311" s="810"/>
      <c r="AM311" s="810"/>
      <c r="AN311" s="810"/>
      <c r="AO311" s="810"/>
      <c r="AP311" s="810"/>
      <c r="AQ311" s="810"/>
      <c r="AR311" s="810"/>
      <c r="AS311" s="810"/>
      <c r="AT311" s="810"/>
      <c r="AU311" s="810"/>
      <c r="AV311" s="810"/>
      <c r="AW311" s="810"/>
      <c r="AX311" s="810"/>
      <c r="AY311" s="810"/>
      <c r="AZ311" s="810"/>
      <c r="BA311" s="810"/>
      <c r="BB311" s="810"/>
      <c r="BC311" s="810"/>
      <c r="BD311" s="810"/>
      <c r="BE311" s="810"/>
      <c r="BF311" s="810"/>
      <c r="BG311" s="810"/>
      <c r="BH311" s="810"/>
      <c r="BI311" s="810"/>
      <c r="BJ311" s="810"/>
      <c r="BK311" s="810"/>
      <c r="BL311" s="810"/>
      <c r="BM311" s="810"/>
      <c r="BN311" s="810"/>
      <c r="BO311" s="810"/>
      <c r="BP311" s="810"/>
      <c r="BQ311" s="810"/>
      <c r="BR311" s="810"/>
      <c r="BS311" s="810"/>
      <c r="BT311" s="810"/>
      <c r="BU311" s="810"/>
      <c r="BV311" s="810"/>
      <c r="BW311" s="810"/>
      <c r="BX311" s="810"/>
      <c r="BY311" s="810"/>
      <c r="BZ311" s="810"/>
      <c r="CA311" s="810"/>
      <c r="CB311" s="810"/>
      <c r="CC311" s="810"/>
      <c r="CD311" s="810"/>
      <c r="CE311" s="810"/>
    </row>
    <row r="312" spans="1:83" ht="7.5" customHeight="1">
      <c r="A312" s="811"/>
      <c r="B312" s="812"/>
      <c r="C312" s="813"/>
      <c r="D312" s="811"/>
      <c r="E312" s="812"/>
      <c r="F312" s="813"/>
      <c r="G312" s="469"/>
      <c r="H312" s="820" t="s">
        <v>97</v>
      </c>
      <c r="I312" s="820"/>
      <c r="J312" s="820"/>
      <c r="K312" s="810" t="s">
        <v>932</v>
      </c>
      <c r="L312" s="810"/>
      <c r="M312" s="810"/>
      <c r="N312" s="810"/>
      <c r="O312" s="810"/>
      <c r="P312" s="810"/>
      <c r="Q312" s="810"/>
      <c r="R312" s="810"/>
      <c r="S312" s="810"/>
      <c r="T312" s="810"/>
      <c r="U312" s="810"/>
      <c r="V312" s="810"/>
      <c r="W312" s="810"/>
      <c r="X312" s="810"/>
      <c r="Y312" s="810"/>
      <c r="Z312" s="810"/>
      <c r="AA312" s="810"/>
      <c r="AB312" s="810"/>
      <c r="AC312" s="810"/>
      <c r="AD312" s="810"/>
      <c r="AE312" s="810"/>
      <c r="AF312" s="810"/>
      <c r="AG312" s="810"/>
      <c r="AH312" s="810"/>
      <c r="AI312" s="810"/>
      <c r="AJ312" s="810"/>
      <c r="AK312" s="810"/>
      <c r="AL312" s="810"/>
      <c r="AM312" s="810"/>
      <c r="AN312" s="810"/>
      <c r="AO312" s="810"/>
      <c r="AP312" s="810"/>
      <c r="AQ312" s="810"/>
      <c r="AR312" s="810"/>
      <c r="AS312" s="810"/>
      <c r="AT312" s="810"/>
      <c r="AU312" s="810"/>
      <c r="AV312" s="810"/>
      <c r="AW312" s="810"/>
      <c r="AX312" s="810"/>
      <c r="AY312" s="810"/>
      <c r="AZ312" s="810"/>
      <c r="BA312" s="810"/>
      <c r="BB312" s="810"/>
      <c r="BC312" s="810"/>
      <c r="BD312" s="810"/>
      <c r="BE312" s="810"/>
      <c r="BF312" s="810"/>
      <c r="BG312" s="810"/>
      <c r="BH312" s="810"/>
      <c r="BI312" s="810"/>
      <c r="BJ312" s="810"/>
      <c r="BK312" s="810"/>
      <c r="BL312" s="810"/>
      <c r="BM312" s="810"/>
      <c r="BN312" s="810"/>
      <c r="BO312" s="810"/>
      <c r="BP312" s="810"/>
      <c r="BQ312" s="810"/>
      <c r="BR312" s="810"/>
      <c r="BS312" s="810"/>
      <c r="BT312" s="810"/>
      <c r="BU312" s="810"/>
      <c r="BV312" s="810"/>
      <c r="BW312" s="810"/>
      <c r="BX312" s="810"/>
      <c r="BY312" s="810"/>
      <c r="BZ312" s="810"/>
      <c r="CA312" s="810"/>
      <c r="CB312" s="810"/>
      <c r="CC312" s="810"/>
      <c r="CD312" s="810"/>
      <c r="CE312" s="810"/>
    </row>
    <row r="313" spans="1:83" ht="7.5" customHeight="1">
      <c r="A313" s="814"/>
      <c r="B313" s="815"/>
      <c r="C313" s="816"/>
      <c r="D313" s="814"/>
      <c r="E313" s="815"/>
      <c r="F313" s="816"/>
      <c r="G313" s="469"/>
      <c r="H313" s="820"/>
      <c r="I313" s="820"/>
      <c r="J313" s="820"/>
      <c r="K313" s="810"/>
      <c r="L313" s="810"/>
      <c r="M313" s="810"/>
      <c r="N313" s="810"/>
      <c r="O313" s="810"/>
      <c r="P313" s="810"/>
      <c r="Q313" s="810"/>
      <c r="R313" s="810"/>
      <c r="S313" s="810"/>
      <c r="T313" s="810"/>
      <c r="U313" s="810"/>
      <c r="V313" s="810"/>
      <c r="W313" s="810"/>
      <c r="X313" s="810"/>
      <c r="Y313" s="810"/>
      <c r="Z313" s="810"/>
      <c r="AA313" s="810"/>
      <c r="AB313" s="810"/>
      <c r="AC313" s="810"/>
      <c r="AD313" s="810"/>
      <c r="AE313" s="810"/>
      <c r="AF313" s="810"/>
      <c r="AG313" s="810"/>
      <c r="AH313" s="810"/>
      <c r="AI313" s="810"/>
      <c r="AJ313" s="810"/>
      <c r="AK313" s="810"/>
      <c r="AL313" s="810"/>
      <c r="AM313" s="810"/>
      <c r="AN313" s="810"/>
      <c r="AO313" s="810"/>
      <c r="AP313" s="810"/>
      <c r="AQ313" s="810"/>
      <c r="AR313" s="810"/>
      <c r="AS313" s="810"/>
      <c r="AT313" s="810"/>
      <c r="AU313" s="810"/>
      <c r="AV313" s="810"/>
      <c r="AW313" s="810"/>
      <c r="AX313" s="810"/>
      <c r="AY313" s="810"/>
      <c r="AZ313" s="810"/>
      <c r="BA313" s="810"/>
      <c r="BB313" s="810"/>
      <c r="BC313" s="810"/>
      <c r="BD313" s="810"/>
      <c r="BE313" s="810"/>
      <c r="BF313" s="810"/>
      <c r="BG313" s="810"/>
      <c r="BH313" s="810"/>
      <c r="BI313" s="810"/>
      <c r="BJ313" s="810"/>
      <c r="BK313" s="810"/>
      <c r="BL313" s="810"/>
      <c r="BM313" s="810"/>
      <c r="BN313" s="810"/>
      <c r="BO313" s="810"/>
      <c r="BP313" s="810"/>
      <c r="BQ313" s="810"/>
      <c r="BR313" s="810"/>
      <c r="BS313" s="810"/>
      <c r="BT313" s="810"/>
      <c r="BU313" s="810"/>
      <c r="BV313" s="810"/>
      <c r="BW313" s="810"/>
      <c r="BX313" s="810"/>
      <c r="BY313" s="810"/>
      <c r="BZ313" s="810"/>
      <c r="CA313" s="810"/>
      <c r="CB313" s="810"/>
      <c r="CC313" s="810"/>
      <c r="CD313" s="810"/>
      <c r="CE313" s="810"/>
    </row>
    <row r="314" spans="1:83" ht="7.5" customHeight="1" thickBot="1">
      <c r="A314" s="817"/>
      <c r="B314" s="818"/>
      <c r="C314" s="819"/>
      <c r="D314" s="817"/>
      <c r="E314" s="818"/>
      <c r="F314" s="819"/>
      <c r="G314" s="469"/>
      <c r="H314" s="820"/>
      <c r="I314" s="820"/>
      <c r="J314" s="820"/>
      <c r="K314" s="810"/>
      <c r="L314" s="810"/>
      <c r="M314" s="810"/>
      <c r="N314" s="810"/>
      <c r="O314" s="810"/>
      <c r="P314" s="810"/>
      <c r="Q314" s="810"/>
      <c r="R314" s="810"/>
      <c r="S314" s="810"/>
      <c r="T314" s="810"/>
      <c r="U314" s="810"/>
      <c r="V314" s="810"/>
      <c r="W314" s="810"/>
      <c r="X314" s="810"/>
      <c r="Y314" s="810"/>
      <c r="Z314" s="810"/>
      <c r="AA314" s="810"/>
      <c r="AB314" s="810"/>
      <c r="AC314" s="810"/>
      <c r="AD314" s="810"/>
      <c r="AE314" s="810"/>
      <c r="AF314" s="810"/>
      <c r="AG314" s="810"/>
      <c r="AH314" s="810"/>
      <c r="AI314" s="810"/>
      <c r="AJ314" s="810"/>
      <c r="AK314" s="810"/>
      <c r="AL314" s="810"/>
      <c r="AM314" s="810"/>
      <c r="AN314" s="810"/>
      <c r="AO314" s="810"/>
      <c r="AP314" s="810"/>
      <c r="AQ314" s="810"/>
      <c r="AR314" s="810"/>
      <c r="AS314" s="810"/>
      <c r="AT314" s="810"/>
      <c r="AU314" s="810"/>
      <c r="AV314" s="810"/>
      <c r="AW314" s="810"/>
      <c r="AX314" s="810"/>
      <c r="AY314" s="810"/>
      <c r="AZ314" s="810"/>
      <c r="BA314" s="810"/>
      <c r="BB314" s="810"/>
      <c r="BC314" s="810"/>
      <c r="BD314" s="810"/>
      <c r="BE314" s="810"/>
      <c r="BF314" s="810"/>
      <c r="BG314" s="810"/>
      <c r="BH314" s="810"/>
      <c r="BI314" s="810"/>
      <c r="BJ314" s="810"/>
      <c r="BK314" s="810"/>
      <c r="BL314" s="810"/>
      <c r="BM314" s="810"/>
      <c r="BN314" s="810"/>
      <c r="BO314" s="810"/>
      <c r="BP314" s="810"/>
      <c r="BQ314" s="810"/>
      <c r="BR314" s="810"/>
      <c r="BS314" s="810"/>
      <c r="BT314" s="810"/>
      <c r="BU314" s="810"/>
      <c r="BV314" s="810"/>
      <c r="BW314" s="810"/>
      <c r="BX314" s="810"/>
      <c r="BY314" s="810"/>
      <c r="BZ314" s="810"/>
      <c r="CA314" s="810"/>
      <c r="CB314" s="810"/>
      <c r="CC314" s="810"/>
      <c r="CD314" s="810"/>
      <c r="CE314" s="810"/>
    </row>
    <row r="315" spans="1:83" ht="7.5" customHeight="1">
      <c r="A315" s="811"/>
      <c r="B315" s="812"/>
      <c r="C315" s="813"/>
      <c r="D315" s="811"/>
      <c r="E315" s="812"/>
      <c r="F315" s="813"/>
      <c r="G315" s="469"/>
      <c r="H315" s="820" t="s">
        <v>98</v>
      </c>
      <c r="I315" s="820"/>
      <c r="J315" s="820"/>
      <c r="K315" s="810" t="s">
        <v>933</v>
      </c>
      <c r="L315" s="810"/>
      <c r="M315" s="810"/>
      <c r="N315" s="810"/>
      <c r="O315" s="810"/>
      <c r="P315" s="810"/>
      <c r="Q315" s="810"/>
      <c r="R315" s="810"/>
      <c r="S315" s="810"/>
      <c r="T315" s="810"/>
      <c r="U315" s="810"/>
      <c r="V315" s="810"/>
      <c r="W315" s="810"/>
      <c r="X315" s="810"/>
      <c r="Y315" s="810"/>
      <c r="Z315" s="810"/>
      <c r="AA315" s="810"/>
      <c r="AB315" s="810"/>
      <c r="AC315" s="810"/>
      <c r="AD315" s="810"/>
      <c r="AE315" s="810"/>
      <c r="AF315" s="810"/>
      <c r="AG315" s="810"/>
      <c r="AH315" s="810"/>
      <c r="AI315" s="810"/>
      <c r="AJ315" s="810"/>
      <c r="AK315" s="810"/>
      <c r="AL315" s="810"/>
      <c r="AM315" s="810"/>
      <c r="AN315" s="810"/>
      <c r="AO315" s="810"/>
      <c r="AP315" s="810"/>
      <c r="AQ315" s="810"/>
      <c r="AR315" s="810"/>
      <c r="AS315" s="810"/>
      <c r="AT315" s="810"/>
      <c r="AU315" s="810"/>
      <c r="AV315" s="810"/>
      <c r="AW315" s="810"/>
      <c r="AX315" s="810"/>
      <c r="AY315" s="810"/>
      <c r="AZ315" s="810"/>
      <c r="BA315" s="810"/>
      <c r="BB315" s="810"/>
      <c r="BC315" s="810"/>
      <c r="BD315" s="810"/>
      <c r="BE315" s="810"/>
      <c r="BF315" s="810"/>
      <c r="BG315" s="810"/>
      <c r="BH315" s="810"/>
      <c r="BI315" s="810"/>
      <c r="BJ315" s="810"/>
      <c r="BK315" s="810"/>
      <c r="BL315" s="810"/>
      <c r="BM315" s="810"/>
      <c r="BN315" s="810"/>
      <c r="BO315" s="810"/>
      <c r="BP315" s="810"/>
      <c r="BQ315" s="810"/>
      <c r="BR315" s="810"/>
      <c r="BS315" s="810"/>
      <c r="BT315" s="810"/>
      <c r="BU315" s="810"/>
      <c r="BV315" s="810"/>
      <c r="BW315" s="810"/>
      <c r="BX315" s="810"/>
      <c r="BY315" s="810"/>
      <c r="BZ315" s="810"/>
      <c r="CA315" s="810"/>
      <c r="CB315" s="810"/>
      <c r="CC315" s="810"/>
      <c r="CD315" s="810"/>
      <c r="CE315" s="810"/>
    </row>
    <row r="316" spans="1:83" ht="7.5" customHeight="1">
      <c r="A316" s="814"/>
      <c r="B316" s="815"/>
      <c r="C316" s="816"/>
      <c r="D316" s="814"/>
      <c r="E316" s="815"/>
      <c r="F316" s="816"/>
      <c r="G316" s="469"/>
      <c r="H316" s="820"/>
      <c r="I316" s="820"/>
      <c r="J316" s="820"/>
      <c r="K316" s="810"/>
      <c r="L316" s="810"/>
      <c r="M316" s="810"/>
      <c r="N316" s="810"/>
      <c r="O316" s="810"/>
      <c r="P316" s="810"/>
      <c r="Q316" s="810"/>
      <c r="R316" s="810"/>
      <c r="S316" s="810"/>
      <c r="T316" s="810"/>
      <c r="U316" s="810"/>
      <c r="V316" s="810"/>
      <c r="W316" s="810"/>
      <c r="X316" s="810"/>
      <c r="Y316" s="810"/>
      <c r="Z316" s="810"/>
      <c r="AA316" s="810"/>
      <c r="AB316" s="810"/>
      <c r="AC316" s="810"/>
      <c r="AD316" s="810"/>
      <c r="AE316" s="810"/>
      <c r="AF316" s="810"/>
      <c r="AG316" s="810"/>
      <c r="AH316" s="810"/>
      <c r="AI316" s="810"/>
      <c r="AJ316" s="810"/>
      <c r="AK316" s="810"/>
      <c r="AL316" s="810"/>
      <c r="AM316" s="810"/>
      <c r="AN316" s="810"/>
      <c r="AO316" s="810"/>
      <c r="AP316" s="810"/>
      <c r="AQ316" s="810"/>
      <c r="AR316" s="810"/>
      <c r="AS316" s="810"/>
      <c r="AT316" s="810"/>
      <c r="AU316" s="810"/>
      <c r="AV316" s="810"/>
      <c r="AW316" s="810"/>
      <c r="AX316" s="810"/>
      <c r="AY316" s="810"/>
      <c r="AZ316" s="810"/>
      <c r="BA316" s="810"/>
      <c r="BB316" s="810"/>
      <c r="BC316" s="810"/>
      <c r="BD316" s="810"/>
      <c r="BE316" s="810"/>
      <c r="BF316" s="810"/>
      <c r="BG316" s="810"/>
      <c r="BH316" s="810"/>
      <c r="BI316" s="810"/>
      <c r="BJ316" s="810"/>
      <c r="BK316" s="810"/>
      <c r="BL316" s="810"/>
      <c r="BM316" s="810"/>
      <c r="BN316" s="810"/>
      <c r="BO316" s="810"/>
      <c r="BP316" s="810"/>
      <c r="BQ316" s="810"/>
      <c r="BR316" s="810"/>
      <c r="BS316" s="810"/>
      <c r="BT316" s="810"/>
      <c r="BU316" s="810"/>
      <c r="BV316" s="810"/>
      <c r="BW316" s="810"/>
      <c r="BX316" s="810"/>
      <c r="BY316" s="810"/>
      <c r="BZ316" s="810"/>
      <c r="CA316" s="810"/>
      <c r="CB316" s="810"/>
      <c r="CC316" s="810"/>
      <c r="CD316" s="810"/>
      <c r="CE316" s="810"/>
    </row>
    <row r="317" spans="1:83" ht="7.5" customHeight="1" thickBot="1">
      <c r="A317" s="817"/>
      <c r="B317" s="818"/>
      <c r="C317" s="819"/>
      <c r="D317" s="817"/>
      <c r="E317" s="818"/>
      <c r="F317" s="819"/>
      <c r="G317" s="469"/>
      <c r="H317" s="820"/>
      <c r="I317" s="820"/>
      <c r="J317" s="820"/>
      <c r="K317" s="810"/>
      <c r="L317" s="810"/>
      <c r="M317" s="810"/>
      <c r="N317" s="810"/>
      <c r="O317" s="810"/>
      <c r="P317" s="810"/>
      <c r="Q317" s="810"/>
      <c r="R317" s="810"/>
      <c r="S317" s="810"/>
      <c r="T317" s="810"/>
      <c r="U317" s="810"/>
      <c r="V317" s="810"/>
      <c r="W317" s="810"/>
      <c r="X317" s="810"/>
      <c r="Y317" s="810"/>
      <c r="Z317" s="810"/>
      <c r="AA317" s="810"/>
      <c r="AB317" s="810"/>
      <c r="AC317" s="810"/>
      <c r="AD317" s="810"/>
      <c r="AE317" s="810"/>
      <c r="AF317" s="810"/>
      <c r="AG317" s="810"/>
      <c r="AH317" s="810"/>
      <c r="AI317" s="810"/>
      <c r="AJ317" s="810"/>
      <c r="AK317" s="810"/>
      <c r="AL317" s="810"/>
      <c r="AM317" s="810"/>
      <c r="AN317" s="810"/>
      <c r="AO317" s="810"/>
      <c r="AP317" s="810"/>
      <c r="AQ317" s="810"/>
      <c r="AR317" s="810"/>
      <c r="AS317" s="810"/>
      <c r="AT317" s="810"/>
      <c r="AU317" s="810"/>
      <c r="AV317" s="810"/>
      <c r="AW317" s="810"/>
      <c r="AX317" s="810"/>
      <c r="AY317" s="810"/>
      <c r="AZ317" s="810"/>
      <c r="BA317" s="810"/>
      <c r="BB317" s="810"/>
      <c r="BC317" s="810"/>
      <c r="BD317" s="810"/>
      <c r="BE317" s="810"/>
      <c r="BF317" s="810"/>
      <c r="BG317" s="810"/>
      <c r="BH317" s="810"/>
      <c r="BI317" s="810"/>
      <c r="BJ317" s="810"/>
      <c r="BK317" s="810"/>
      <c r="BL317" s="810"/>
      <c r="BM317" s="810"/>
      <c r="BN317" s="810"/>
      <c r="BO317" s="810"/>
      <c r="BP317" s="810"/>
      <c r="BQ317" s="810"/>
      <c r="BR317" s="810"/>
      <c r="BS317" s="810"/>
      <c r="BT317" s="810"/>
      <c r="BU317" s="810"/>
      <c r="BV317" s="810"/>
      <c r="BW317" s="810"/>
      <c r="BX317" s="810"/>
      <c r="BY317" s="810"/>
      <c r="BZ317" s="810"/>
      <c r="CA317" s="810"/>
      <c r="CB317" s="810"/>
      <c r="CC317" s="810"/>
      <c r="CD317" s="810"/>
      <c r="CE317" s="810"/>
    </row>
    <row r="318" spans="1:83" ht="7.5" customHeight="1">
      <c r="A318" s="811"/>
      <c r="B318" s="812"/>
      <c r="C318" s="813"/>
      <c r="D318" s="811"/>
      <c r="E318" s="812"/>
      <c r="F318" s="813"/>
      <c r="G318" s="469"/>
      <c r="H318" s="820" t="s">
        <v>100</v>
      </c>
      <c r="I318" s="820"/>
      <c r="J318" s="820"/>
      <c r="K318" s="810" t="s">
        <v>930</v>
      </c>
      <c r="L318" s="810"/>
      <c r="M318" s="810"/>
      <c r="N318" s="810"/>
      <c r="O318" s="810"/>
      <c r="P318" s="810"/>
      <c r="Q318" s="810"/>
      <c r="R318" s="810"/>
      <c r="S318" s="810"/>
      <c r="T318" s="810"/>
      <c r="U318" s="810"/>
      <c r="V318" s="810"/>
      <c r="W318" s="810"/>
      <c r="X318" s="810"/>
      <c r="Y318" s="810"/>
      <c r="Z318" s="810"/>
      <c r="AA318" s="810"/>
      <c r="AB318" s="810"/>
      <c r="AC318" s="810"/>
      <c r="AD318" s="810"/>
      <c r="AE318" s="810"/>
      <c r="AF318" s="810"/>
      <c r="AG318" s="810"/>
      <c r="AH318" s="810"/>
      <c r="AI318" s="810"/>
      <c r="AJ318" s="810"/>
      <c r="AK318" s="810"/>
      <c r="AL318" s="810"/>
      <c r="AM318" s="810"/>
      <c r="AN318" s="810"/>
      <c r="AO318" s="810"/>
      <c r="AP318" s="810"/>
      <c r="AQ318" s="810"/>
      <c r="AR318" s="810"/>
      <c r="AS318" s="810"/>
      <c r="AT318" s="810"/>
      <c r="AU318" s="810"/>
      <c r="AV318" s="810"/>
      <c r="AW318" s="810"/>
      <c r="AX318" s="810"/>
      <c r="AY318" s="810"/>
      <c r="AZ318" s="810"/>
      <c r="BA318" s="810"/>
      <c r="BB318" s="810"/>
      <c r="BC318" s="810"/>
      <c r="BD318" s="810"/>
      <c r="BE318" s="810"/>
      <c r="BF318" s="810"/>
      <c r="BG318" s="810"/>
      <c r="BH318" s="810"/>
      <c r="BI318" s="810"/>
      <c r="BJ318" s="810"/>
      <c r="BK318" s="810"/>
      <c r="BL318" s="810"/>
      <c r="BM318" s="810"/>
      <c r="BN318" s="810"/>
      <c r="BO318" s="810"/>
      <c r="BP318" s="810"/>
      <c r="BQ318" s="810"/>
      <c r="BR318" s="810"/>
      <c r="BS318" s="810"/>
      <c r="BT318" s="810"/>
      <c r="BU318" s="810"/>
      <c r="BV318" s="810"/>
      <c r="BW318" s="810"/>
      <c r="BX318" s="810"/>
      <c r="BY318" s="810"/>
      <c r="BZ318" s="810"/>
      <c r="CA318" s="810"/>
      <c r="CB318" s="810"/>
      <c r="CC318" s="810"/>
      <c r="CD318" s="810"/>
      <c r="CE318" s="810"/>
    </row>
    <row r="319" spans="1:83" ht="7.5" customHeight="1">
      <c r="A319" s="814"/>
      <c r="B319" s="815"/>
      <c r="C319" s="816"/>
      <c r="D319" s="814"/>
      <c r="E319" s="815"/>
      <c r="F319" s="816"/>
      <c r="G319" s="469"/>
      <c r="H319" s="820"/>
      <c r="I319" s="820"/>
      <c r="J319" s="820"/>
      <c r="K319" s="810"/>
      <c r="L319" s="810"/>
      <c r="M319" s="810"/>
      <c r="N319" s="810"/>
      <c r="O319" s="810"/>
      <c r="P319" s="810"/>
      <c r="Q319" s="810"/>
      <c r="R319" s="810"/>
      <c r="S319" s="810"/>
      <c r="T319" s="810"/>
      <c r="U319" s="810"/>
      <c r="V319" s="810"/>
      <c r="W319" s="810"/>
      <c r="X319" s="810"/>
      <c r="Y319" s="810"/>
      <c r="Z319" s="810"/>
      <c r="AA319" s="810"/>
      <c r="AB319" s="810"/>
      <c r="AC319" s="810"/>
      <c r="AD319" s="810"/>
      <c r="AE319" s="810"/>
      <c r="AF319" s="810"/>
      <c r="AG319" s="810"/>
      <c r="AH319" s="810"/>
      <c r="AI319" s="810"/>
      <c r="AJ319" s="810"/>
      <c r="AK319" s="810"/>
      <c r="AL319" s="810"/>
      <c r="AM319" s="810"/>
      <c r="AN319" s="810"/>
      <c r="AO319" s="810"/>
      <c r="AP319" s="810"/>
      <c r="AQ319" s="810"/>
      <c r="AR319" s="810"/>
      <c r="AS319" s="810"/>
      <c r="AT319" s="810"/>
      <c r="AU319" s="810"/>
      <c r="AV319" s="810"/>
      <c r="AW319" s="810"/>
      <c r="AX319" s="810"/>
      <c r="AY319" s="810"/>
      <c r="AZ319" s="810"/>
      <c r="BA319" s="810"/>
      <c r="BB319" s="810"/>
      <c r="BC319" s="810"/>
      <c r="BD319" s="810"/>
      <c r="BE319" s="810"/>
      <c r="BF319" s="810"/>
      <c r="BG319" s="810"/>
      <c r="BH319" s="810"/>
      <c r="BI319" s="810"/>
      <c r="BJ319" s="810"/>
      <c r="BK319" s="810"/>
      <c r="BL319" s="810"/>
      <c r="BM319" s="810"/>
      <c r="BN319" s="810"/>
      <c r="BO319" s="810"/>
      <c r="BP319" s="810"/>
      <c r="BQ319" s="810"/>
      <c r="BR319" s="810"/>
      <c r="BS319" s="810"/>
      <c r="BT319" s="810"/>
      <c r="BU319" s="810"/>
      <c r="BV319" s="810"/>
      <c r="BW319" s="810"/>
      <c r="BX319" s="810"/>
      <c r="BY319" s="810"/>
      <c r="BZ319" s="810"/>
      <c r="CA319" s="810"/>
      <c r="CB319" s="810"/>
      <c r="CC319" s="810"/>
      <c r="CD319" s="810"/>
      <c r="CE319" s="810"/>
    </row>
    <row r="320" spans="1:83" ht="7.5" customHeight="1" thickBot="1">
      <c r="A320" s="817"/>
      <c r="B320" s="818"/>
      <c r="C320" s="819"/>
      <c r="D320" s="817"/>
      <c r="E320" s="818"/>
      <c r="F320" s="819"/>
      <c r="G320" s="469"/>
      <c r="H320" s="820"/>
      <c r="I320" s="820"/>
      <c r="J320" s="820"/>
      <c r="K320" s="810"/>
      <c r="L320" s="810"/>
      <c r="M320" s="810"/>
      <c r="N320" s="810"/>
      <c r="O320" s="810"/>
      <c r="P320" s="810"/>
      <c r="Q320" s="810"/>
      <c r="R320" s="810"/>
      <c r="S320" s="810"/>
      <c r="T320" s="810"/>
      <c r="U320" s="810"/>
      <c r="V320" s="810"/>
      <c r="W320" s="810"/>
      <c r="X320" s="810"/>
      <c r="Y320" s="810"/>
      <c r="Z320" s="810"/>
      <c r="AA320" s="810"/>
      <c r="AB320" s="810"/>
      <c r="AC320" s="810"/>
      <c r="AD320" s="810"/>
      <c r="AE320" s="810"/>
      <c r="AF320" s="810"/>
      <c r="AG320" s="810"/>
      <c r="AH320" s="810"/>
      <c r="AI320" s="810"/>
      <c r="AJ320" s="810"/>
      <c r="AK320" s="810"/>
      <c r="AL320" s="810"/>
      <c r="AM320" s="810"/>
      <c r="AN320" s="810"/>
      <c r="AO320" s="810"/>
      <c r="AP320" s="810"/>
      <c r="AQ320" s="810"/>
      <c r="AR320" s="810"/>
      <c r="AS320" s="810"/>
      <c r="AT320" s="810"/>
      <c r="AU320" s="810"/>
      <c r="AV320" s="810"/>
      <c r="AW320" s="810"/>
      <c r="AX320" s="810"/>
      <c r="AY320" s="810"/>
      <c r="AZ320" s="810"/>
      <c r="BA320" s="810"/>
      <c r="BB320" s="810"/>
      <c r="BC320" s="810"/>
      <c r="BD320" s="810"/>
      <c r="BE320" s="810"/>
      <c r="BF320" s="810"/>
      <c r="BG320" s="810"/>
      <c r="BH320" s="810"/>
      <c r="BI320" s="810"/>
      <c r="BJ320" s="810"/>
      <c r="BK320" s="810"/>
      <c r="BL320" s="810"/>
      <c r="BM320" s="810"/>
      <c r="BN320" s="810"/>
      <c r="BO320" s="810"/>
      <c r="BP320" s="810"/>
      <c r="BQ320" s="810"/>
      <c r="BR320" s="810"/>
      <c r="BS320" s="810"/>
      <c r="BT320" s="810"/>
      <c r="BU320" s="810"/>
      <c r="BV320" s="810"/>
      <c r="BW320" s="810"/>
      <c r="BX320" s="810"/>
      <c r="BY320" s="810"/>
      <c r="BZ320" s="810"/>
      <c r="CA320" s="810"/>
      <c r="CB320" s="810"/>
      <c r="CC320" s="810"/>
      <c r="CD320" s="810"/>
      <c r="CE320" s="810"/>
    </row>
    <row r="321" spans="1:83" ht="7.5" customHeight="1">
      <c r="A321" s="811"/>
      <c r="B321" s="812"/>
      <c r="C321" s="813"/>
      <c r="D321" s="811"/>
      <c r="E321" s="812"/>
      <c r="F321" s="813"/>
      <c r="G321" s="469"/>
      <c r="H321" s="820" t="s">
        <v>882</v>
      </c>
      <c r="I321" s="820"/>
      <c r="J321" s="820"/>
      <c r="K321" s="810" t="s">
        <v>1085</v>
      </c>
      <c r="L321" s="810"/>
      <c r="M321" s="810"/>
      <c r="N321" s="810"/>
      <c r="O321" s="810"/>
      <c r="P321" s="810"/>
      <c r="Q321" s="810"/>
      <c r="R321" s="810"/>
      <c r="S321" s="810"/>
      <c r="T321" s="810"/>
      <c r="U321" s="810"/>
      <c r="V321" s="810"/>
      <c r="W321" s="810"/>
      <c r="X321" s="810"/>
      <c r="Y321" s="810"/>
      <c r="Z321" s="810"/>
      <c r="AA321" s="810"/>
      <c r="AB321" s="810"/>
      <c r="AC321" s="810"/>
      <c r="AD321" s="810"/>
      <c r="AE321" s="810"/>
      <c r="AF321" s="810"/>
      <c r="AG321" s="810"/>
      <c r="AH321" s="810"/>
      <c r="AI321" s="810"/>
      <c r="AJ321" s="810"/>
      <c r="AK321" s="810"/>
      <c r="AL321" s="810"/>
      <c r="AM321" s="810"/>
      <c r="AN321" s="810"/>
      <c r="AO321" s="810"/>
      <c r="AP321" s="810"/>
      <c r="AQ321" s="810"/>
      <c r="AR321" s="810"/>
      <c r="AS321" s="810"/>
      <c r="AT321" s="810"/>
      <c r="AU321" s="810"/>
      <c r="AV321" s="810"/>
      <c r="AW321" s="810"/>
      <c r="AX321" s="810"/>
      <c r="AY321" s="810"/>
      <c r="AZ321" s="810"/>
      <c r="BA321" s="810"/>
      <c r="BB321" s="810"/>
      <c r="BC321" s="810"/>
      <c r="BD321" s="810"/>
      <c r="BE321" s="810"/>
      <c r="BF321" s="810"/>
      <c r="BG321" s="810"/>
      <c r="BH321" s="810"/>
      <c r="BI321" s="810"/>
      <c r="BJ321" s="810"/>
      <c r="BK321" s="810"/>
      <c r="BL321" s="810"/>
      <c r="BM321" s="810"/>
      <c r="BN321" s="810"/>
      <c r="BO321" s="810"/>
      <c r="BP321" s="810"/>
      <c r="BQ321" s="810"/>
      <c r="BR321" s="810"/>
      <c r="BS321" s="810"/>
      <c r="BT321" s="810"/>
      <c r="BU321" s="810"/>
      <c r="BV321" s="810"/>
      <c r="BW321" s="810"/>
      <c r="BX321" s="810"/>
      <c r="BY321" s="810"/>
      <c r="BZ321" s="810"/>
      <c r="CA321" s="810"/>
      <c r="CB321" s="810"/>
      <c r="CC321" s="810"/>
      <c r="CD321" s="810"/>
      <c r="CE321" s="810"/>
    </row>
    <row r="322" spans="1:83" ht="7.5" customHeight="1">
      <c r="A322" s="814"/>
      <c r="B322" s="815"/>
      <c r="C322" s="816"/>
      <c r="D322" s="814"/>
      <c r="E322" s="815"/>
      <c r="F322" s="816"/>
      <c r="G322" s="469"/>
      <c r="H322" s="820"/>
      <c r="I322" s="820"/>
      <c r="J322" s="820"/>
      <c r="K322" s="810"/>
      <c r="L322" s="810"/>
      <c r="M322" s="810"/>
      <c r="N322" s="810"/>
      <c r="O322" s="810"/>
      <c r="P322" s="810"/>
      <c r="Q322" s="810"/>
      <c r="R322" s="810"/>
      <c r="S322" s="810"/>
      <c r="T322" s="810"/>
      <c r="U322" s="810"/>
      <c r="V322" s="810"/>
      <c r="W322" s="810"/>
      <c r="X322" s="810"/>
      <c r="Y322" s="810"/>
      <c r="Z322" s="810"/>
      <c r="AA322" s="810"/>
      <c r="AB322" s="810"/>
      <c r="AC322" s="810"/>
      <c r="AD322" s="810"/>
      <c r="AE322" s="810"/>
      <c r="AF322" s="810"/>
      <c r="AG322" s="810"/>
      <c r="AH322" s="810"/>
      <c r="AI322" s="810"/>
      <c r="AJ322" s="810"/>
      <c r="AK322" s="810"/>
      <c r="AL322" s="810"/>
      <c r="AM322" s="810"/>
      <c r="AN322" s="810"/>
      <c r="AO322" s="810"/>
      <c r="AP322" s="810"/>
      <c r="AQ322" s="810"/>
      <c r="AR322" s="810"/>
      <c r="AS322" s="810"/>
      <c r="AT322" s="810"/>
      <c r="AU322" s="810"/>
      <c r="AV322" s="810"/>
      <c r="AW322" s="810"/>
      <c r="AX322" s="810"/>
      <c r="AY322" s="810"/>
      <c r="AZ322" s="810"/>
      <c r="BA322" s="810"/>
      <c r="BB322" s="810"/>
      <c r="BC322" s="810"/>
      <c r="BD322" s="810"/>
      <c r="BE322" s="810"/>
      <c r="BF322" s="810"/>
      <c r="BG322" s="810"/>
      <c r="BH322" s="810"/>
      <c r="BI322" s="810"/>
      <c r="BJ322" s="810"/>
      <c r="BK322" s="810"/>
      <c r="BL322" s="810"/>
      <c r="BM322" s="810"/>
      <c r="BN322" s="810"/>
      <c r="BO322" s="810"/>
      <c r="BP322" s="810"/>
      <c r="BQ322" s="810"/>
      <c r="BR322" s="810"/>
      <c r="BS322" s="810"/>
      <c r="BT322" s="810"/>
      <c r="BU322" s="810"/>
      <c r="BV322" s="810"/>
      <c r="BW322" s="810"/>
      <c r="BX322" s="810"/>
      <c r="BY322" s="810"/>
      <c r="BZ322" s="810"/>
      <c r="CA322" s="810"/>
      <c r="CB322" s="810"/>
      <c r="CC322" s="810"/>
      <c r="CD322" s="810"/>
      <c r="CE322" s="810"/>
    </row>
    <row r="323" spans="1:83" ht="7.5" customHeight="1" thickBot="1">
      <c r="A323" s="817"/>
      <c r="B323" s="818"/>
      <c r="C323" s="819"/>
      <c r="D323" s="817"/>
      <c r="E323" s="818"/>
      <c r="F323" s="819"/>
      <c r="G323" s="469"/>
      <c r="H323" s="820"/>
      <c r="I323" s="820"/>
      <c r="J323" s="820"/>
      <c r="K323" s="810"/>
      <c r="L323" s="810"/>
      <c r="M323" s="810"/>
      <c r="N323" s="810"/>
      <c r="O323" s="810"/>
      <c r="P323" s="810"/>
      <c r="Q323" s="810"/>
      <c r="R323" s="810"/>
      <c r="S323" s="810"/>
      <c r="T323" s="810"/>
      <c r="U323" s="810"/>
      <c r="V323" s="810"/>
      <c r="W323" s="810"/>
      <c r="X323" s="810"/>
      <c r="Y323" s="810"/>
      <c r="Z323" s="810"/>
      <c r="AA323" s="810"/>
      <c r="AB323" s="810"/>
      <c r="AC323" s="810"/>
      <c r="AD323" s="810"/>
      <c r="AE323" s="810"/>
      <c r="AF323" s="810"/>
      <c r="AG323" s="810"/>
      <c r="AH323" s="810"/>
      <c r="AI323" s="810"/>
      <c r="AJ323" s="810"/>
      <c r="AK323" s="810"/>
      <c r="AL323" s="810"/>
      <c r="AM323" s="810"/>
      <c r="AN323" s="810"/>
      <c r="AO323" s="810"/>
      <c r="AP323" s="810"/>
      <c r="AQ323" s="810"/>
      <c r="AR323" s="810"/>
      <c r="AS323" s="810"/>
      <c r="AT323" s="810"/>
      <c r="AU323" s="810"/>
      <c r="AV323" s="810"/>
      <c r="AW323" s="810"/>
      <c r="AX323" s="810"/>
      <c r="AY323" s="810"/>
      <c r="AZ323" s="810"/>
      <c r="BA323" s="810"/>
      <c r="BB323" s="810"/>
      <c r="BC323" s="810"/>
      <c r="BD323" s="810"/>
      <c r="BE323" s="810"/>
      <c r="BF323" s="810"/>
      <c r="BG323" s="810"/>
      <c r="BH323" s="810"/>
      <c r="BI323" s="810"/>
      <c r="BJ323" s="810"/>
      <c r="BK323" s="810"/>
      <c r="BL323" s="810"/>
      <c r="BM323" s="810"/>
      <c r="BN323" s="810"/>
      <c r="BO323" s="810"/>
      <c r="BP323" s="810"/>
      <c r="BQ323" s="810"/>
      <c r="BR323" s="810"/>
      <c r="BS323" s="810"/>
      <c r="BT323" s="810"/>
      <c r="BU323" s="810"/>
      <c r="BV323" s="810"/>
      <c r="BW323" s="810"/>
      <c r="BX323" s="810"/>
      <c r="BY323" s="810"/>
      <c r="BZ323" s="810"/>
      <c r="CA323" s="810"/>
      <c r="CB323" s="810"/>
      <c r="CC323" s="810"/>
      <c r="CD323" s="810"/>
      <c r="CE323" s="810"/>
    </row>
    <row r="324" spans="1:83" ht="7.5" customHeight="1">
      <c r="A324" s="811"/>
      <c r="B324" s="812"/>
      <c r="C324" s="813"/>
      <c r="D324" s="811"/>
      <c r="E324" s="812"/>
      <c r="F324" s="813"/>
      <c r="G324" s="469"/>
      <c r="H324" s="820" t="s">
        <v>883</v>
      </c>
      <c r="I324" s="820"/>
      <c r="J324" s="820"/>
      <c r="K324" s="810" t="s">
        <v>931</v>
      </c>
      <c r="L324" s="810"/>
      <c r="M324" s="810"/>
      <c r="N324" s="810"/>
      <c r="O324" s="810"/>
      <c r="P324" s="810"/>
      <c r="Q324" s="810"/>
      <c r="R324" s="810"/>
      <c r="S324" s="810"/>
      <c r="T324" s="810"/>
      <c r="U324" s="810"/>
      <c r="V324" s="810"/>
      <c r="W324" s="810"/>
      <c r="X324" s="810"/>
      <c r="Y324" s="810"/>
      <c r="Z324" s="810"/>
      <c r="AA324" s="810"/>
      <c r="AB324" s="810"/>
      <c r="AC324" s="810"/>
      <c r="AD324" s="810"/>
      <c r="AE324" s="810"/>
      <c r="AF324" s="810"/>
      <c r="AG324" s="810"/>
      <c r="AH324" s="810"/>
      <c r="AI324" s="810"/>
      <c r="AJ324" s="810"/>
      <c r="AK324" s="810"/>
      <c r="AL324" s="810"/>
      <c r="AM324" s="810"/>
      <c r="AN324" s="810"/>
      <c r="AO324" s="810"/>
      <c r="AP324" s="810"/>
      <c r="AQ324" s="810"/>
      <c r="AR324" s="810"/>
      <c r="AS324" s="810"/>
      <c r="AT324" s="810"/>
      <c r="AU324" s="810"/>
      <c r="AV324" s="810"/>
      <c r="AW324" s="810"/>
      <c r="AX324" s="810"/>
      <c r="AY324" s="810"/>
      <c r="AZ324" s="810"/>
      <c r="BA324" s="810"/>
      <c r="BB324" s="810"/>
      <c r="BC324" s="810"/>
      <c r="BD324" s="810"/>
      <c r="BE324" s="810"/>
      <c r="BF324" s="810"/>
      <c r="BG324" s="810"/>
      <c r="BH324" s="810"/>
      <c r="BI324" s="810"/>
      <c r="BJ324" s="810"/>
      <c r="BK324" s="810"/>
      <c r="BL324" s="810"/>
      <c r="BM324" s="810"/>
      <c r="BN324" s="810"/>
      <c r="BO324" s="810"/>
      <c r="BP324" s="810"/>
      <c r="BQ324" s="810"/>
      <c r="BR324" s="810"/>
      <c r="BS324" s="810"/>
      <c r="BT324" s="810"/>
      <c r="BU324" s="810"/>
      <c r="BV324" s="810"/>
      <c r="BW324" s="810"/>
      <c r="BX324" s="810"/>
      <c r="BY324" s="810"/>
      <c r="BZ324" s="810"/>
      <c r="CA324" s="810"/>
      <c r="CB324" s="810"/>
      <c r="CC324" s="810"/>
      <c r="CD324" s="810"/>
      <c r="CE324" s="810"/>
    </row>
    <row r="325" spans="1:83" ht="7.5" customHeight="1">
      <c r="A325" s="814"/>
      <c r="B325" s="815"/>
      <c r="C325" s="816"/>
      <c r="D325" s="814"/>
      <c r="E325" s="815"/>
      <c r="F325" s="816"/>
      <c r="G325" s="469"/>
      <c r="H325" s="820"/>
      <c r="I325" s="820"/>
      <c r="J325" s="820"/>
      <c r="K325" s="810"/>
      <c r="L325" s="810"/>
      <c r="M325" s="810"/>
      <c r="N325" s="810"/>
      <c r="O325" s="810"/>
      <c r="P325" s="810"/>
      <c r="Q325" s="810"/>
      <c r="R325" s="810"/>
      <c r="S325" s="810"/>
      <c r="T325" s="810"/>
      <c r="U325" s="810"/>
      <c r="V325" s="810"/>
      <c r="W325" s="810"/>
      <c r="X325" s="810"/>
      <c r="Y325" s="810"/>
      <c r="Z325" s="810"/>
      <c r="AA325" s="810"/>
      <c r="AB325" s="810"/>
      <c r="AC325" s="810"/>
      <c r="AD325" s="810"/>
      <c r="AE325" s="810"/>
      <c r="AF325" s="810"/>
      <c r="AG325" s="810"/>
      <c r="AH325" s="810"/>
      <c r="AI325" s="810"/>
      <c r="AJ325" s="810"/>
      <c r="AK325" s="810"/>
      <c r="AL325" s="810"/>
      <c r="AM325" s="810"/>
      <c r="AN325" s="810"/>
      <c r="AO325" s="810"/>
      <c r="AP325" s="810"/>
      <c r="AQ325" s="810"/>
      <c r="AR325" s="810"/>
      <c r="AS325" s="810"/>
      <c r="AT325" s="810"/>
      <c r="AU325" s="810"/>
      <c r="AV325" s="810"/>
      <c r="AW325" s="810"/>
      <c r="AX325" s="810"/>
      <c r="AY325" s="810"/>
      <c r="AZ325" s="810"/>
      <c r="BA325" s="810"/>
      <c r="BB325" s="810"/>
      <c r="BC325" s="810"/>
      <c r="BD325" s="810"/>
      <c r="BE325" s="810"/>
      <c r="BF325" s="810"/>
      <c r="BG325" s="810"/>
      <c r="BH325" s="810"/>
      <c r="BI325" s="810"/>
      <c r="BJ325" s="810"/>
      <c r="BK325" s="810"/>
      <c r="BL325" s="810"/>
      <c r="BM325" s="810"/>
      <c r="BN325" s="810"/>
      <c r="BO325" s="810"/>
      <c r="BP325" s="810"/>
      <c r="BQ325" s="810"/>
      <c r="BR325" s="810"/>
      <c r="BS325" s="810"/>
      <c r="BT325" s="810"/>
      <c r="BU325" s="810"/>
      <c r="BV325" s="810"/>
      <c r="BW325" s="810"/>
      <c r="BX325" s="810"/>
      <c r="BY325" s="810"/>
      <c r="BZ325" s="810"/>
      <c r="CA325" s="810"/>
      <c r="CB325" s="810"/>
      <c r="CC325" s="810"/>
      <c r="CD325" s="810"/>
      <c r="CE325" s="810"/>
    </row>
    <row r="326" spans="1:83" ht="7.5" customHeight="1" thickBot="1">
      <c r="A326" s="817"/>
      <c r="B326" s="818"/>
      <c r="C326" s="819"/>
      <c r="D326" s="817"/>
      <c r="E326" s="818"/>
      <c r="F326" s="819"/>
      <c r="G326" s="469"/>
      <c r="H326" s="820"/>
      <c r="I326" s="820"/>
      <c r="J326" s="820"/>
      <c r="K326" s="810"/>
      <c r="L326" s="810"/>
      <c r="M326" s="810"/>
      <c r="N326" s="810"/>
      <c r="O326" s="810"/>
      <c r="P326" s="810"/>
      <c r="Q326" s="810"/>
      <c r="R326" s="810"/>
      <c r="S326" s="810"/>
      <c r="T326" s="810"/>
      <c r="U326" s="810"/>
      <c r="V326" s="810"/>
      <c r="W326" s="810"/>
      <c r="X326" s="810"/>
      <c r="Y326" s="810"/>
      <c r="Z326" s="810"/>
      <c r="AA326" s="810"/>
      <c r="AB326" s="810"/>
      <c r="AC326" s="810"/>
      <c r="AD326" s="810"/>
      <c r="AE326" s="810"/>
      <c r="AF326" s="810"/>
      <c r="AG326" s="810"/>
      <c r="AH326" s="810"/>
      <c r="AI326" s="810"/>
      <c r="AJ326" s="810"/>
      <c r="AK326" s="810"/>
      <c r="AL326" s="810"/>
      <c r="AM326" s="810"/>
      <c r="AN326" s="810"/>
      <c r="AO326" s="810"/>
      <c r="AP326" s="810"/>
      <c r="AQ326" s="810"/>
      <c r="AR326" s="810"/>
      <c r="AS326" s="810"/>
      <c r="AT326" s="810"/>
      <c r="AU326" s="810"/>
      <c r="AV326" s="810"/>
      <c r="AW326" s="810"/>
      <c r="AX326" s="810"/>
      <c r="AY326" s="810"/>
      <c r="AZ326" s="810"/>
      <c r="BA326" s="810"/>
      <c r="BB326" s="810"/>
      <c r="BC326" s="810"/>
      <c r="BD326" s="810"/>
      <c r="BE326" s="810"/>
      <c r="BF326" s="810"/>
      <c r="BG326" s="810"/>
      <c r="BH326" s="810"/>
      <c r="BI326" s="810"/>
      <c r="BJ326" s="810"/>
      <c r="BK326" s="810"/>
      <c r="BL326" s="810"/>
      <c r="BM326" s="810"/>
      <c r="BN326" s="810"/>
      <c r="BO326" s="810"/>
      <c r="BP326" s="810"/>
      <c r="BQ326" s="810"/>
      <c r="BR326" s="810"/>
      <c r="BS326" s="810"/>
      <c r="BT326" s="810"/>
      <c r="BU326" s="810"/>
      <c r="BV326" s="810"/>
      <c r="BW326" s="810"/>
      <c r="BX326" s="810"/>
      <c r="BY326" s="810"/>
      <c r="BZ326" s="810"/>
      <c r="CA326" s="810"/>
      <c r="CB326" s="810"/>
      <c r="CC326" s="810"/>
      <c r="CD326" s="810"/>
      <c r="CE326" s="810"/>
    </row>
    <row r="327" spans="1:83" ht="7.5" customHeight="1">
      <c r="A327" s="811"/>
      <c r="B327" s="812"/>
      <c r="C327" s="813"/>
      <c r="D327" s="811"/>
      <c r="E327" s="812"/>
      <c r="F327" s="813"/>
      <c r="G327" s="469"/>
      <c r="H327" s="820" t="s">
        <v>885</v>
      </c>
      <c r="I327" s="820"/>
      <c r="J327" s="820"/>
      <c r="K327" s="810" t="s">
        <v>1605</v>
      </c>
      <c r="L327" s="810"/>
      <c r="M327" s="810"/>
      <c r="N327" s="810"/>
      <c r="O327" s="810"/>
      <c r="P327" s="810"/>
      <c r="Q327" s="810"/>
      <c r="R327" s="810"/>
      <c r="S327" s="810"/>
      <c r="T327" s="810"/>
      <c r="U327" s="810"/>
      <c r="V327" s="810"/>
      <c r="W327" s="810"/>
      <c r="X327" s="810"/>
      <c r="Y327" s="810"/>
      <c r="Z327" s="810"/>
      <c r="AA327" s="810"/>
      <c r="AB327" s="810"/>
      <c r="AC327" s="810"/>
      <c r="AD327" s="810"/>
      <c r="AE327" s="810"/>
      <c r="AF327" s="810"/>
      <c r="AG327" s="810"/>
      <c r="AH327" s="810"/>
      <c r="AI327" s="810"/>
      <c r="AJ327" s="810"/>
      <c r="AK327" s="810"/>
      <c r="AL327" s="810"/>
      <c r="AM327" s="810"/>
      <c r="AN327" s="810"/>
      <c r="AO327" s="810"/>
      <c r="AP327" s="810"/>
      <c r="AQ327" s="810"/>
      <c r="AR327" s="810"/>
      <c r="AS327" s="810"/>
      <c r="AT327" s="810"/>
      <c r="AU327" s="810"/>
      <c r="AV327" s="810"/>
      <c r="AW327" s="810"/>
      <c r="AX327" s="810"/>
      <c r="AY327" s="810"/>
      <c r="AZ327" s="810"/>
      <c r="BA327" s="810"/>
      <c r="BB327" s="810"/>
      <c r="BC327" s="810"/>
      <c r="BD327" s="810"/>
      <c r="BE327" s="810"/>
      <c r="BF327" s="810"/>
      <c r="BG327" s="810"/>
      <c r="BH327" s="810"/>
      <c r="BI327" s="810"/>
      <c r="BJ327" s="810"/>
      <c r="BK327" s="810"/>
      <c r="BL327" s="810"/>
      <c r="BM327" s="810"/>
      <c r="BN327" s="810"/>
      <c r="BO327" s="810"/>
      <c r="BP327" s="810"/>
      <c r="BQ327" s="810"/>
      <c r="BR327" s="810"/>
      <c r="BS327" s="810"/>
      <c r="BT327" s="810"/>
      <c r="BU327" s="810"/>
      <c r="BV327" s="810"/>
      <c r="BW327" s="810"/>
      <c r="BX327" s="810"/>
      <c r="BY327" s="810"/>
      <c r="BZ327" s="810"/>
      <c r="CA327" s="810"/>
      <c r="CB327" s="810"/>
      <c r="CC327" s="810"/>
      <c r="CD327" s="810"/>
      <c r="CE327" s="810"/>
    </row>
    <row r="328" spans="1:83" ht="7.5" customHeight="1">
      <c r="A328" s="814"/>
      <c r="B328" s="815"/>
      <c r="C328" s="816"/>
      <c r="D328" s="814"/>
      <c r="E328" s="815"/>
      <c r="F328" s="816"/>
      <c r="G328" s="469"/>
      <c r="H328" s="820"/>
      <c r="I328" s="820"/>
      <c r="J328" s="820"/>
      <c r="K328" s="810"/>
      <c r="L328" s="810"/>
      <c r="M328" s="810"/>
      <c r="N328" s="810"/>
      <c r="O328" s="810"/>
      <c r="P328" s="810"/>
      <c r="Q328" s="810"/>
      <c r="R328" s="810"/>
      <c r="S328" s="810"/>
      <c r="T328" s="810"/>
      <c r="U328" s="810"/>
      <c r="V328" s="810"/>
      <c r="W328" s="810"/>
      <c r="X328" s="810"/>
      <c r="Y328" s="810"/>
      <c r="Z328" s="810"/>
      <c r="AA328" s="810"/>
      <c r="AB328" s="810"/>
      <c r="AC328" s="810"/>
      <c r="AD328" s="810"/>
      <c r="AE328" s="810"/>
      <c r="AF328" s="810"/>
      <c r="AG328" s="810"/>
      <c r="AH328" s="810"/>
      <c r="AI328" s="810"/>
      <c r="AJ328" s="810"/>
      <c r="AK328" s="810"/>
      <c r="AL328" s="810"/>
      <c r="AM328" s="810"/>
      <c r="AN328" s="810"/>
      <c r="AO328" s="810"/>
      <c r="AP328" s="810"/>
      <c r="AQ328" s="810"/>
      <c r="AR328" s="810"/>
      <c r="AS328" s="810"/>
      <c r="AT328" s="810"/>
      <c r="AU328" s="810"/>
      <c r="AV328" s="810"/>
      <c r="AW328" s="810"/>
      <c r="AX328" s="810"/>
      <c r="AY328" s="810"/>
      <c r="AZ328" s="810"/>
      <c r="BA328" s="810"/>
      <c r="BB328" s="810"/>
      <c r="BC328" s="810"/>
      <c r="BD328" s="810"/>
      <c r="BE328" s="810"/>
      <c r="BF328" s="810"/>
      <c r="BG328" s="810"/>
      <c r="BH328" s="810"/>
      <c r="BI328" s="810"/>
      <c r="BJ328" s="810"/>
      <c r="BK328" s="810"/>
      <c r="BL328" s="810"/>
      <c r="BM328" s="810"/>
      <c r="BN328" s="810"/>
      <c r="BO328" s="810"/>
      <c r="BP328" s="810"/>
      <c r="BQ328" s="810"/>
      <c r="BR328" s="810"/>
      <c r="BS328" s="810"/>
      <c r="BT328" s="810"/>
      <c r="BU328" s="810"/>
      <c r="BV328" s="810"/>
      <c r="BW328" s="810"/>
      <c r="BX328" s="810"/>
      <c r="BY328" s="810"/>
      <c r="BZ328" s="810"/>
      <c r="CA328" s="810"/>
      <c r="CB328" s="810"/>
      <c r="CC328" s="810"/>
      <c r="CD328" s="810"/>
      <c r="CE328" s="810"/>
    </row>
    <row r="329" spans="1:83" ht="7.5" customHeight="1" thickBot="1">
      <c r="A329" s="817"/>
      <c r="B329" s="818"/>
      <c r="C329" s="819"/>
      <c r="D329" s="817"/>
      <c r="E329" s="818"/>
      <c r="F329" s="819"/>
      <c r="G329" s="469"/>
      <c r="H329" s="820"/>
      <c r="I329" s="820"/>
      <c r="J329" s="820"/>
      <c r="K329" s="810"/>
      <c r="L329" s="810"/>
      <c r="M329" s="810"/>
      <c r="N329" s="810"/>
      <c r="O329" s="810"/>
      <c r="P329" s="810"/>
      <c r="Q329" s="810"/>
      <c r="R329" s="810"/>
      <c r="S329" s="810"/>
      <c r="T329" s="810"/>
      <c r="U329" s="810"/>
      <c r="V329" s="810"/>
      <c r="W329" s="810"/>
      <c r="X329" s="810"/>
      <c r="Y329" s="810"/>
      <c r="Z329" s="810"/>
      <c r="AA329" s="810"/>
      <c r="AB329" s="810"/>
      <c r="AC329" s="810"/>
      <c r="AD329" s="810"/>
      <c r="AE329" s="810"/>
      <c r="AF329" s="810"/>
      <c r="AG329" s="810"/>
      <c r="AH329" s="810"/>
      <c r="AI329" s="810"/>
      <c r="AJ329" s="810"/>
      <c r="AK329" s="810"/>
      <c r="AL329" s="810"/>
      <c r="AM329" s="810"/>
      <c r="AN329" s="810"/>
      <c r="AO329" s="810"/>
      <c r="AP329" s="810"/>
      <c r="AQ329" s="810"/>
      <c r="AR329" s="810"/>
      <c r="AS329" s="810"/>
      <c r="AT329" s="810"/>
      <c r="AU329" s="810"/>
      <c r="AV329" s="810"/>
      <c r="AW329" s="810"/>
      <c r="AX329" s="810"/>
      <c r="AY329" s="810"/>
      <c r="AZ329" s="810"/>
      <c r="BA329" s="810"/>
      <c r="BB329" s="810"/>
      <c r="BC329" s="810"/>
      <c r="BD329" s="810"/>
      <c r="BE329" s="810"/>
      <c r="BF329" s="810"/>
      <c r="BG329" s="810"/>
      <c r="BH329" s="810"/>
      <c r="BI329" s="810"/>
      <c r="BJ329" s="810"/>
      <c r="BK329" s="810"/>
      <c r="BL329" s="810"/>
      <c r="BM329" s="810"/>
      <c r="BN329" s="810"/>
      <c r="BO329" s="810"/>
      <c r="BP329" s="810"/>
      <c r="BQ329" s="810"/>
      <c r="BR329" s="810"/>
      <c r="BS329" s="810"/>
      <c r="BT329" s="810"/>
      <c r="BU329" s="810"/>
      <c r="BV329" s="810"/>
      <c r="BW329" s="810"/>
      <c r="BX329" s="810"/>
      <c r="BY329" s="810"/>
      <c r="BZ329" s="810"/>
      <c r="CA329" s="810"/>
      <c r="CB329" s="810"/>
      <c r="CC329" s="810"/>
      <c r="CD329" s="810"/>
      <c r="CE329" s="810"/>
    </row>
    <row r="330" spans="1:83" ht="7.5" customHeight="1">
      <c r="A330" s="811"/>
      <c r="B330" s="812"/>
      <c r="C330" s="813"/>
      <c r="D330" s="811"/>
      <c r="E330" s="812"/>
      <c r="F330" s="813"/>
      <c r="G330" s="478"/>
      <c r="H330" s="820" t="s">
        <v>886</v>
      </c>
      <c r="I330" s="820"/>
      <c r="J330" s="820"/>
      <c r="K330" s="810" t="s">
        <v>1086</v>
      </c>
      <c r="L330" s="810"/>
      <c r="M330" s="810"/>
      <c r="N330" s="810"/>
      <c r="O330" s="810"/>
      <c r="P330" s="810"/>
      <c r="Q330" s="810"/>
      <c r="R330" s="810"/>
      <c r="S330" s="810"/>
      <c r="T330" s="810"/>
      <c r="U330" s="810"/>
      <c r="V330" s="810"/>
      <c r="W330" s="810"/>
      <c r="X330" s="810"/>
      <c r="Y330" s="810"/>
      <c r="Z330" s="810"/>
      <c r="AA330" s="810"/>
      <c r="AB330" s="810"/>
      <c r="AC330" s="810"/>
      <c r="AD330" s="810"/>
      <c r="AE330" s="810"/>
      <c r="AF330" s="810"/>
      <c r="AG330" s="810"/>
      <c r="AH330" s="810"/>
      <c r="AI330" s="810"/>
      <c r="AJ330" s="810"/>
      <c r="AK330" s="810"/>
      <c r="AL330" s="810"/>
      <c r="AM330" s="810"/>
      <c r="AN330" s="810"/>
      <c r="AO330" s="810"/>
      <c r="AP330" s="810"/>
      <c r="AQ330" s="810"/>
      <c r="AR330" s="810"/>
      <c r="AS330" s="810"/>
      <c r="AT330" s="810"/>
      <c r="AU330" s="810"/>
      <c r="AV330" s="810"/>
      <c r="AW330" s="810"/>
      <c r="AX330" s="810"/>
      <c r="AY330" s="810"/>
      <c r="AZ330" s="810"/>
      <c r="BA330" s="810"/>
      <c r="BB330" s="810"/>
      <c r="BC330" s="810"/>
      <c r="BD330" s="810"/>
      <c r="BE330" s="810"/>
      <c r="BF330" s="810"/>
      <c r="BG330" s="810"/>
      <c r="BH330" s="810"/>
      <c r="BI330" s="810"/>
      <c r="BJ330" s="810"/>
      <c r="BK330" s="810"/>
      <c r="BL330" s="810"/>
      <c r="BM330" s="810"/>
      <c r="BN330" s="810"/>
      <c r="BO330" s="810"/>
      <c r="BP330" s="810"/>
      <c r="BQ330" s="810"/>
      <c r="BR330" s="810"/>
      <c r="BS330" s="810"/>
      <c r="BT330" s="810"/>
      <c r="BU330" s="810"/>
      <c r="BV330" s="810"/>
      <c r="BW330" s="810"/>
      <c r="BX330" s="810"/>
      <c r="BY330" s="810"/>
      <c r="BZ330" s="810"/>
      <c r="CA330" s="810"/>
      <c r="CB330" s="810"/>
      <c r="CC330" s="810"/>
      <c r="CD330" s="810"/>
      <c r="CE330" s="810"/>
    </row>
    <row r="331" spans="1:83" ht="7.5" customHeight="1">
      <c r="A331" s="814"/>
      <c r="B331" s="815"/>
      <c r="C331" s="816"/>
      <c r="D331" s="814"/>
      <c r="E331" s="815"/>
      <c r="F331" s="816"/>
      <c r="G331" s="478"/>
      <c r="H331" s="820"/>
      <c r="I331" s="820"/>
      <c r="J331" s="820"/>
      <c r="K331" s="810"/>
      <c r="L331" s="810"/>
      <c r="M331" s="810"/>
      <c r="N331" s="810"/>
      <c r="O331" s="810"/>
      <c r="P331" s="810"/>
      <c r="Q331" s="810"/>
      <c r="R331" s="810"/>
      <c r="S331" s="810"/>
      <c r="T331" s="810"/>
      <c r="U331" s="810"/>
      <c r="V331" s="810"/>
      <c r="W331" s="810"/>
      <c r="X331" s="810"/>
      <c r="Y331" s="810"/>
      <c r="Z331" s="810"/>
      <c r="AA331" s="810"/>
      <c r="AB331" s="810"/>
      <c r="AC331" s="810"/>
      <c r="AD331" s="810"/>
      <c r="AE331" s="810"/>
      <c r="AF331" s="810"/>
      <c r="AG331" s="810"/>
      <c r="AH331" s="810"/>
      <c r="AI331" s="810"/>
      <c r="AJ331" s="810"/>
      <c r="AK331" s="810"/>
      <c r="AL331" s="810"/>
      <c r="AM331" s="810"/>
      <c r="AN331" s="810"/>
      <c r="AO331" s="810"/>
      <c r="AP331" s="810"/>
      <c r="AQ331" s="810"/>
      <c r="AR331" s="810"/>
      <c r="AS331" s="810"/>
      <c r="AT331" s="810"/>
      <c r="AU331" s="810"/>
      <c r="AV331" s="810"/>
      <c r="AW331" s="810"/>
      <c r="AX331" s="810"/>
      <c r="AY331" s="810"/>
      <c r="AZ331" s="810"/>
      <c r="BA331" s="810"/>
      <c r="BB331" s="810"/>
      <c r="BC331" s="810"/>
      <c r="BD331" s="810"/>
      <c r="BE331" s="810"/>
      <c r="BF331" s="810"/>
      <c r="BG331" s="810"/>
      <c r="BH331" s="810"/>
      <c r="BI331" s="810"/>
      <c r="BJ331" s="810"/>
      <c r="BK331" s="810"/>
      <c r="BL331" s="810"/>
      <c r="BM331" s="810"/>
      <c r="BN331" s="810"/>
      <c r="BO331" s="810"/>
      <c r="BP331" s="810"/>
      <c r="BQ331" s="810"/>
      <c r="BR331" s="810"/>
      <c r="BS331" s="810"/>
      <c r="BT331" s="810"/>
      <c r="BU331" s="810"/>
      <c r="BV331" s="810"/>
      <c r="BW331" s="810"/>
      <c r="BX331" s="810"/>
      <c r="BY331" s="810"/>
      <c r="BZ331" s="810"/>
      <c r="CA331" s="810"/>
      <c r="CB331" s="810"/>
      <c r="CC331" s="810"/>
      <c r="CD331" s="810"/>
      <c r="CE331" s="810"/>
    </row>
    <row r="332" spans="1:83" ht="7.5" customHeight="1" thickBot="1">
      <c r="A332" s="817"/>
      <c r="B332" s="818"/>
      <c r="C332" s="819"/>
      <c r="D332" s="817"/>
      <c r="E332" s="818"/>
      <c r="F332" s="819"/>
      <c r="G332" s="478"/>
      <c r="H332" s="820"/>
      <c r="I332" s="820"/>
      <c r="J332" s="820"/>
      <c r="K332" s="810"/>
      <c r="L332" s="810"/>
      <c r="M332" s="810"/>
      <c r="N332" s="810"/>
      <c r="O332" s="810"/>
      <c r="P332" s="810"/>
      <c r="Q332" s="810"/>
      <c r="R332" s="810"/>
      <c r="S332" s="810"/>
      <c r="T332" s="810"/>
      <c r="U332" s="810"/>
      <c r="V332" s="810"/>
      <c r="W332" s="810"/>
      <c r="X332" s="810"/>
      <c r="Y332" s="810"/>
      <c r="Z332" s="810"/>
      <c r="AA332" s="810"/>
      <c r="AB332" s="810"/>
      <c r="AC332" s="810"/>
      <c r="AD332" s="810"/>
      <c r="AE332" s="810"/>
      <c r="AF332" s="810"/>
      <c r="AG332" s="810"/>
      <c r="AH332" s="810"/>
      <c r="AI332" s="810"/>
      <c r="AJ332" s="810"/>
      <c r="AK332" s="810"/>
      <c r="AL332" s="810"/>
      <c r="AM332" s="810"/>
      <c r="AN332" s="810"/>
      <c r="AO332" s="810"/>
      <c r="AP332" s="810"/>
      <c r="AQ332" s="810"/>
      <c r="AR332" s="810"/>
      <c r="AS332" s="810"/>
      <c r="AT332" s="810"/>
      <c r="AU332" s="810"/>
      <c r="AV332" s="810"/>
      <c r="AW332" s="810"/>
      <c r="AX332" s="810"/>
      <c r="AY332" s="810"/>
      <c r="AZ332" s="810"/>
      <c r="BA332" s="810"/>
      <c r="BB332" s="810"/>
      <c r="BC332" s="810"/>
      <c r="BD332" s="810"/>
      <c r="BE332" s="810"/>
      <c r="BF332" s="810"/>
      <c r="BG332" s="810"/>
      <c r="BH332" s="810"/>
      <c r="BI332" s="810"/>
      <c r="BJ332" s="810"/>
      <c r="BK332" s="810"/>
      <c r="BL332" s="810"/>
      <c r="BM332" s="810"/>
      <c r="BN332" s="810"/>
      <c r="BO332" s="810"/>
      <c r="BP332" s="810"/>
      <c r="BQ332" s="810"/>
      <c r="BR332" s="810"/>
      <c r="BS332" s="810"/>
      <c r="BT332" s="810"/>
      <c r="BU332" s="810"/>
      <c r="BV332" s="810"/>
      <c r="BW332" s="810"/>
      <c r="BX332" s="810"/>
      <c r="BY332" s="810"/>
      <c r="BZ332" s="810"/>
      <c r="CA332" s="810"/>
      <c r="CB332" s="810"/>
      <c r="CC332" s="810"/>
      <c r="CD332" s="810"/>
      <c r="CE332" s="810"/>
    </row>
    <row r="333" spans="1:83" ht="7.5" customHeight="1">
      <c r="A333" s="811"/>
      <c r="B333" s="812"/>
      <c r="C333" s="813"/>
      <c r="D333" s="811"/>
      <c r="E333" s="812"/>
      <c r="F333" s="813"/>
      <c r="G333" s="469"/>
      <c r="H333" s="820" t="s">
        <v>887</v>
      </c>
      <c r="I333" s="820"/>
      <c r="J333" s="820"/>
      <c r="K333" s="810" t="s">
        <v>1602</v>
      </c>
      <c r="L333" s="810"/>
      <c r="M333" s="810"/>
      <c r="N333" s="810"/>
      <c r="O333" s="810"/>
      <c r="P333" s="810"/>
      <c r="Q333" s="810"/>
      <c r="R333" s="810"/>
      <c r="S333" s="810"/>
      <c r="T333" s="810"/>
      <c r="U333" s="810"/>
      <c r="V333" s="810"/>
      <c r="W333" s="810"/>
      <c r="X333" s="810"/>
      <c r="Y333" s="810"/>
      <c r="Z333" s="810"/>
      <c r="AA333" s="810"/>
      <c r="AB333" s="810"/>
      <c r="AC333" s="810"/>
      <c r="AD333" s="810"/>
      <c r="AE333" s="810"/>
      <c r="AF333" s="810"/>
      <c r="AG333" s="810"/>
      <c r="AH333" s="810"/>
      <c r="AI333" s="810"/>
      <c r="AJ333" s="810"/>
      <c r="AK333" s="810"/>
      <c r="AL333" s="810"/>
      <c r="AM333" s="810"/>
      <c r="AN333" s="810"/>
      <c r="AO333" s="810"/>
      <c r="AP333" s="810"/>
      <c r="AQ333" s="810"/>
      <c r="AR333" s="810"/>
      <c r="AS333" s="810"/>
      <c r="AT333" s="810"/>
      <c r="AU333" s="810"/>
      <c r="AV333" s="810"/>
      <c r="AW333" s="810"/>
      <c r="AX333" s="810"/>
      <c r="AY333" s="810"/>
      <c r="AZ333" s="810"/>
      <c r="BA333" s="810"/>
      <c r="BB333" s="810"/>
      <c r="BC333" s="810"/>
      <c r="BD333" s="810"/>
      <c r="BE333" s="810"/>
      <c r="BF333" s="810"/>
      <c r="BG333" s="810"/>
      <c r="BH333" s="810"/>
      <c r="BI333" s="810"/>
      <c r="BJ333" s="810"/>
      <c r="BK333" s="810"/>
      <c r="BL333" s="810"/>
      <c r="BM333" s="810"/>
      <c r="BN333" s="810"/>
      <c r="BO333" s="810"/>
      <c r="BP333" s="810"/>
      <c r="BQ333" s="810"/>
      <c r="BR333" s="810"/>
      <c r="BS333" s="810"/>
      <c r="BT333" s="810"/>
      <c r="BU333" s="810"/>
      <c r="BV333" s="810"/>
      <c r="BW333" s="810"/>
      <c r="BX333" s="810"/>
      <c r="BY333" s="810"/>
      <c r="BZ333" s="810"/>
      <c r="CA333" s="810"/>
      <c r="CB333" s="810"/>
      <c r="CC333" s="810"/>
      <c r="CD333" s="810"/>
      <c r="CE333" s="810"/>
    </row>
    <row r="334" spans="1:83" ht="7.5" customHeight="1">
      <c r="A334" s="814"/>
      <c r="B334" s="815"/>
      <c r="C334" s="816"/>
      <c r="D334" s="814"/>
      <c r="E334" s="815"/>
      <c r="F334" s="816"/>
      <c r="G334" s="469"/>
      <c r="H334" s="820"/>
      <c r="I334" s="820"/>
      <c r="J334" s="820"/>
      <c r="K334" s="810"/>
      <c r="L334" s="810"/>
      <c r="M334" s="810"/>
      <c r="N334" s="810"/>
      <c r="O334" s="810"/>
      <c r="P334" s="810"/>
      <c r="Q334" s="810"/>
      <c r="R334" s="810"/>
      <c r="S334" s="810"/>
      <c r="T334" s="810"/>
      <c r="U334" s="810"/>
      <c r="V334" s="810"/>
      <c r="W334" s="810"/>
      <c r="X334" s="810"/>
      <c r="Y334" s="810"/>
      <c r="Z334" s="810"/>
      <c r="AA334" s="810"/>
      <c r="AB334" s="810"/>
      <c r="AC334" s="810"/>
      <c r="AD334" s="810"/>
      <c r="AE334" s="810"/>
      <c r="AF334" s="810"/>
      <c r="AG334" s="810"/>
      <c r="AH334" s="810"/>
      <c r="AI334" s="810"/>
      <c r="AJ334" s="810"/>
      <c r="AK334" s="810"/>
      <c r="AL334" s="810"/>
      <c r="AM334" s="810"/>
      <c r="AN334" s="810"/>
      <c r="AO334" s="810"/>
      <c r="AP334" s="810"/>
      <c r="AQ334" s="810"/>
      <c r="AR334" s="810"/>
      <c r="AS334" s="810"/>
      <c r="AT334" s="810"/>
      <c r="AU334" s="810"/>
      <c r="AV334" s="810"/>
      <c r="AW334" s="810"/>
      <c r="AX334" s="810"/>
      <c r="AY334" s="810"/>
      <c r="AZ334" s="810"/>
      <c r="BA334" s="810"/>
      <c r="BB334" s="810"/>
      <c r="BC334" s="810"/>
      <c r="BD334" s="810"/>
      <c r="BE334" s="810"/>
      <c r="BF334" s="810"/>
      <c r="BG334" s="810"/>
      <c r="BH334" s="810"/>
      <c r="BI334" s="810"/>
      <c r="BJ334" s="810"/>
      <c r="BK334" s="810"/>
      <c r="BL334" s="810"/>
      <c r="BM334" s="810"/>
      <c r="BN334" s="810"/>
      <c r="BO334" s="810"/>
      <c r="BP334" s="810"/>
      <c r="BQ334" s="810"/>
      <c r="BR334" s="810"/>
      <c r="BS334" s="810"/>
      <c r="BT334" s="810"/>
      <c r="BU334" s="810"/>
      <c r="BV334" s="810"/>
      <c r="BW334" s="810"/>
      <c r="BX334" s="810"/>
      <c r="BY334" s="810"/>
      <c r="BZ334" s="810"/>
      <c r="CA334" s="810"/>
      <c r="CB334" s="810"/>
      <c r="CC334" s="810"/>
      <c r="CD334" s="810"/>
      <c r="CE334" s="810"/>
    </row>
    <row r="335" spans="1:83" ht="7.5" customHeight="1" thickBot="1">
      <c r="A335" s="817"/>
      <c r="B335" s="818"/>
      <c r="C335" s="819"/>
      <c r="D335" s="817"/>
      <c r="E335" s="818"/>
      <c r="F335" s="819"/>
      <c r="G335" s="469"/>
      <c r="H335" s="820"/>
      <c r="I335" s="820"/>
      <c r="J335" s="820"/>
      <c r="K335" s="810"/>
      <c r="L335" s="810"/>
      <c r="M335" s="810"/>
      <c r="N335" s="810"/>
      <c r="O335" s="810"/>
      <c r="P335" s="810"/>
      <c r="Q335" s="810"/>
      <c r="R335" s="810"/>
      <c r="S335" s="810"/>
      <c r="T335" s="810"/>
      <c r="U335" s="810"/>
      <c r="V335" s="810"/>
      <c r="W335" s="810"/>
      <c r="X335" s="810"/>
      <c r="Y335" s="810"/>
      <c r="Z335" s="810"/>
      <c r="AA335" s="810"/>
      <c r="AB335" s="810"/>
      <c r="AC335" s="810"/>
      <c r="AD335" s="810"/>
      <c r="AE335" s="810"/>
      <c r="AF335" s="810"/>
      <c r="AG335" s="810"/>
      <c r="AH335" s="810"/>
      <c r="AI335" s="810"/>
      <c r="AJ335" s="810"/>
      <c r="AK335" s="810"/>
      <c r="AL335" s="810"/>
      <c r="AM335" s="810"/>
      <c r="AN335" s="810"/>
      <c r="AO335" s="810"/>
      <c r="AP335" s="810"/>
      <c r="AQ335" s="810"/>
      <c r="AR335" s="810"/>
      <c r="AS335" s="810"/>
      <c r="AT335" s="810"/>
      <c r="AU335" s="810"/>
      <c r="AV335" s="810"/>
      <c r="AW335" s="810"/>
      <c r="AX335" s="810"/>
      <c r="AY335" s="810"/>
      <c r="AZ335" s="810"/>
      <c r="BA335" s="810"/>
      <c r="BB335" s="810"/>
      <c r="BC335" s="810"/>
      <c r="BD335" s="810"/>
      <c r="BE335" s="810"/>
      <c r="BF335" s="810"/>
      <c r="BG335" s="810"/>
      <c r="BH335" s="810"/>
      <c r="BI335" s="810"/>
      <c r="BJ335" s="810"/>
      <c r="BK335" s="810"/>
      <c r="BL335" s="810"/>
      <c r="BM335" s="810"/>
      <c r="BN335" s="810"/>
      <c r="BO335" s="810"/>
      <c r="BP335" s="810"/>
      <c r="BQ335" s="810"/>
      <c r="BR335" s="810"/>
      <c r="BS335" s="810"/>
      <c r="BT335" s="810"/>
      <c r="BU335" s="810"/>
      <c r="BV335" s="810"/>
      <c r="BW335" s="810"/>
      <c r="BX335" s="810"/>
      <c r="BY335" s="810"/>
      <c r="BZ335" s="810"/>
      <c r="CA335" s="810"/>
      <c r="CB335" s="810"/>
      <c r="CC335" s="810"/>
      <c r="CD335" s="810"/>
      <c r="CE335" s="810"/>
    </row>
    <row r="336" spans="1:83" ht="7.5" customHeight="1">
      <c r="A336" s="811"/>
      <c r="B336" s="812"/>
      <c r="C336" s="813"/>
      <c r="D336" s="811"/>
      <c r="E336" s="812"/>
      <c r="F336" s="813"/>
      <c r="G336" s="469"/>
      <c r="H336" s="820" t="s">
        <v>888</v>
      </c>
      <c r="I336" s="820"/>
      <c r="J336" s="820"/>
      <c r="K336" s="810" t="s">
        <v>1603</v>
      </c>
      <c r="L336" s="810"/>
      <c r="M336" s="810"/>
      <c r="N336" s="810"/>
      <c r="O336" s="810"/>
      <c r="P336" s="810"/>
      <c r="Q336" s="810"/>
      <c r="R336" s="810"/>
      <c r="S336" s="810"/>
      <c r="T336" s="810"/>
      <c r="U336" s="810"/>
      <c r="V336" s="810"/>
      <c r="W336" s="810"/>
      <c r="X336" s="810"/>
      <c r="Y336" s="810"/>
      <c r="Z336" s="810"/>
      <c r="AA336" s="810"/>
      <c r="AB336" s="810"/>
      <c r="AC336" s="810"/>
      <c r="AD336" s="810"/>
      <c r="AE336" s="810"/>
      <c r="AF336" s="810"/>
      <c r="AG336" s="810"/>
      <c r="AH336" s="810"/>
      <c r="AI336" s="810"/>
      <c r="AJ336" s="810"/>
      <c r="AK336" s="810"/>
      <c r="AL336" s="810"/>
      <c r="AM336" s="810"/>
      <c r="AN336" s="810"/>
      <c r="AO336" s="810"/>
      <c r="AP336" s="810"/>
      <c r="AQ336" s="810"/>
      <c r="AR336" s="810"/>
      <c r="AS336" s="810"/>
      <c r="AT336" s="810"/>
      <c r="AU336" s="810"/>
      <c r="AV336" s="810"/>
      <c r="AW336" s="810"/>
      <c r="AX336" s="810"/>
      <c r="AY336" s="810"/>
      <c r="AZ336" s="810"/>
      <c r="BA336" s="810"/>
      <c r="BB336" s="810"/>
      <c r="BC336" s="810"/>
      <c r="BD336" s="810"/>
      <c r="BE336" s="810"/>
      <c r="BF336" s="810"/>
      <c r="BG336" s="810"/>
      <c r="BH336" s="810"/>
      <c r="BI336" s="810"/>
      <c r="BJ336" s="810"/>
      <c r="BK336" s="810"/>
      <c r="BL336" s="810"/>
      <c r="BM336" s="810"/>
      <c r="BN336" s="810"/>
      <c r="BO336" s="810"/>
      <c r="BP336" s="810"/>
      <c r="BQ336" s="810"/>
      <c r="BR336" s="810"/>
      <c r="BS336" s="810"/>
      <c r="BT336" s="810"/>
      <c r="BU336" s="810"/>
      <c r="BV336" s="810"/>
      <c r="BW336" s="810"/>
      <c r="BX336" s="810"/>
      <c r="BY336" s="810"/>
      <c r="BZ336" s="810"/>
      <c r="CA336" s="810"/>
      <c r="CB336" s="810"/>
      <c r="CC336" s="810"/>
      <c r="CD336" s="810"/>
      <c r="CE336" s="810"/>
    </row>
    <row r="337" spans="1:83" ht="7.5" customHeight="1">
      <c r="A337" s="814"/>
      <c r="B337" s="815"/>
      <c r="C337" s="816"/>
      <c r="D337" s="814"/>
      <c r="E337" s="815"/>
      <c r="F337" s="816"/>
      <c r="G337" s="469"/>
      <c r="H337" s="820"/>
      <c r="I337" s="820"/>
      <c r="J337" s="820"/>
      <c r="K337" s="810"/>
      <c r="L337" s="810"/>
      <c r="M337" s="810"/>
      <c r="N337" s="810"/>
      <c r="O337" s="810"/>
      <c r="P337" s="810"/>
      <c r="Q337" s="810"/>
      <c r="R337" s="810"/>
      <c r="S337" s="810"/>
      <c r="T337" s="810"/>
      <c r="U337" s="810"/>
      <c r="V337" s="810"/>
      <c r="W337" s="810"/>
      <c r="X337" s="810"/>
      <c r="Y337" s="810"/>
      <c r="Z337" s="810"/>
      <c r="AA337" s="810"/>
      <c r="AB337" s="810"/>
      <c r="AC337" s="810"/>
      <c r="AD337" s="810"/>
      <c r="AE337" s="810"/>
      <c r="AF337" s="810"/>
      <c r="AG337" s="810"/>
      <c r="AH337" s="810"/>
      <c r="AI337" s="810"/>
      <c r="AJ337" s="810"/>
      <c r="AK337" s="810"/>
      <c r="AL337" s="810"/>
      <c r="AM337" s="810"/>
      <c r="AN337" s="810"/>
      <c r="AO337" s="810"/>
      <c r="AP337" s="810"/>
      <c r="AQ337" s="810"/>
      <c r="AR337" s="810"/>
      <c r="AS337" s="810"/>
      <c r="AT337" s="810"/>
      <c r="AU337" s="810"/>
      <c r="AV337" s="810"/>
      <c r="AW337" s="810"/>
      <c r="AX337" s="810"/>
      <c r="AY337" s="810"/>
      <c r="AZ337" s="810"/>
      <c r="BA337" s="810"/>
      <c r="BB337" s="810"/>
      <c r="BC337" s="810"/>
      <c r="BD337" s="810"/>
      <c r="BE337" s="810"/>
      <c r="BF337" s="810"/>
      <c r="BG337" s="810"/>
      <c r="BH337" s="810"/>
      <c r="BI337" s="810"/>
      <c r="BJ337" s="810"/>
      <c r="BK337" s="810"/>
      <c r="BL337" s="810"/>
      <c r="BM337" s="810"/>
      <c r="BN337" s="810"/>
      <c r="BO337" s="810"/>
      <c r="BP337" s="810"/>
      <c r="BQ337" s="810"/>
      <c r="BR337" s="810"/>
      <c r="BS337" s="810"/>
      <c r="BT337" s="810"/>
      <c r="BU337" s="810"/>
      <c r="BV337" s="810"/>
      <c r="BW337" s="810"/>
      <c r="BX337" s="810"/>
      <c r="BY337" s="810"/>
      <c r="BZ337" s="810"/>
      <c r="CA337" s="810"/>
      <c r="CB337" s="810"/>
      <c r="CC337" s="810"/>
      <c r="CD337" s="810"/>
      <c r="CE337" s="810"/>
    </row>
    <row r="338" spans="1:83" ht="7.5" customHeight="1" thickBot="1">
      <c r="A338" s="817"/>
      <c r="B338" s="818"/>
      <c r="C338" s="819"/>
      <c r="D338" s="817"/>
      <c r="E338" s="818"/>
      <c r="F338" s="819"/>
      <c r="G338" s="469"/>
      <c r="H338" s="820"/>
      <c r="I338" s="820"/>
      <c r="J338" s="820"/>
      <c r="K338" s="810"/>
      <c r="L338" s="810"/>
      <c r="M338" s="810"/>
      <c r="N338" s="810"/>
      <c r="O338" s="810"/>
      <c r="P338" s="810"/>
      <c r="Q338" s="810"/>
      <c r="R338" s="810"/>
      <c r="S338" s="810"/>
      <c r="T338" s="810"/>
      <c r="U338" s="810"/>
      <c r="V338" s="810"/>
      <c r="W338" s="810"/>
      <c r="X338" s="810"/>
      <c r="Y338" s="810"/>
      <c r="Z338" s="810"/>
      <c r="AA338" s="810"/>
      <c r="AB338" s="810"/>
      <c r="AC338" s="810"/>
      <c r="AD338" s="810"/>
      <c r="AE338" s="810"/>
      <c r="AF338" s="810"/>
      <c r="AG338" s="810"/>
      <c r="AH338" s="810"/>
      <c r="AI338" s="810"/>
      <c r="AJ338" s="810"/>
      <c r="AK338" s="810"/>
      <c r="AL338" s="810"/>
      <c r="AM338" s="810"/>
      <c r="AN338" s="810"/>
      <c r="AO338" s="810"/>
      <c r="AP338" s="810"/>
      <c r="AQ338" s="810"/>
      <c r="AR338" s="810"/>
      <c r="AS338" s="810"/>
      <c r="AT338" s="810"/>
      <c r="AU338" s="810"/>
      <c r="AV338" s="810"/>
      <c r="AW338" s="810"/>
      <c r="AX338" s="810"/>
      <c r="AY338" s="810"/>
      <c r="AZ338" s="810"/>
      <c r="BA338" s="810"/>
      <c r="BB338" s="810"/>
      <c r="BC338" s="810"/>
      <c r="BD338" s="810"/>
      <c r="BE338" s="810"/>
      <c r="BF338" s="810"/>
      <c r="BG338" s="810"/>
      <c r="BH338" s="810"/>
      <c r="BI338" s="810"/>
      <c r="BJ338" s="810"/>
      <c r="BK338" s="810"/>
      <c r="BL338" s="810"/>
      <c r="BM338" s="810"/>
      <c r="BN338" s="810"/>
      <c r="BO338" s="810"/>
      <c r="BP338" s="810"/>
      <c r="BQ338" s="810"/>
      <c r="BR338" s="810"/>
      <c r="BS338" s="810"/>
      <c r="BT338" s="810"/>
      <c r="BU338" s="810"/>
      <c r="BV338" s="810"/>
      <c r="BW338" s="810"/>
      <c r="BX338" s="810"/>
      <c r="BY338" s="810"/>
      <c r="BZ338" s="810"/>
      <c r="CA338" s="810"/>
      <c r="CB338" s="810"/>
      <c r="CC338" s="810"/>
      <c r="CD338" s="810"/>
      <c r="CE338" s="810"/>
    </row>
    <row r="339" spans="1:83" ht="7.5" customHeight="1">
      <c r="A339" s="811"/>
      <c r="B339" s="812"/>
      <c r="C339" s="813"/>
      <c r="D339" s="811"/>
      <c r="E339" s="812"/>
      <c r="F339" s="813"/>
      <c r="G339" s="469"/>
      <c r="H339" s="820" t="s">
        <v>1037</v>
      </c>
      <c r="I339" s="820"/>
      <c r="J339" s="820"/>
      <c r="K339" s="810" t="s">
        <v>1087</v>
      </c>
      <c r="L339" s="810"/>
      <c r="M339" s="810"/>
      <c r="N339" s="810"/>
      <c r="O339" s="810"/>
      <c r="P339" s="810"/>
      <c r="Q339" s="810"/>
      <c r="R339" s="810"/>
      <c r="S339" s="810"/>
      <c r="T339" s="810"/>
      <c r="U339" s="810"/>
      <c r="V339" s="810"/>
      <c r="W339" s="810"/>
      <c r="X339" s="810"/>
      <c r="Y339" s="810"/>
      <c r="Z339" s="810"/>
      <c r="AA339" s="810"/>
      <c r="AB339" s="810"/>
      <c r="AC339" s="810"/>
      <c r="AD339" s="810"/>
      <c r="AE339" s="810"/>
      <c r="AF339" s="810"/>
      <c r="AG339" s="810"/>
      <c r="AH339" s="810"/>
      <c r="AI339" s="810"/>
      <c r="AJ339" s="810"/>
      <c r="AK339" s="810"/>
      <c r="AL339" s="810"/>
      <c r="AM339" s="810"/>
      <c r="AN339" s="810"/>
      <c r="AO339" s="810"/>
      <c r="AP339" s="810"/>
      <c r="AQ339" s="810"/>
      <c r="AR339" s="810"/>
      <c r="AS339" s="810"/>
      <c r="AT339" s="810"/>
      <c r="AU339" s="810"/>
      <c r="AV339" s="810"/>
      <c r="AW339" s="810"/>
      <c r="AX339" s="810"/>
      <c r="AY339" s="810"/>
      <c r="AZ339" s="810"/>
      <c r="BA339" s="810"/>
      <c r="BB339" s="810"/>
      <c r="BC339" s="810"/>
      <c r="BD339" s="810"/>
      <c r="BE339" s="810"/>
      <c r="BF339" s="810"/>
      <c r="BG339" s="810"/>
      <c r="BH339" s="810"/>
      <c r="BI339" s="810"/>
      <c r="BJ339" s="810"/>
      <c r="BK339" s="810"/>
      <c r="BL339" s="810"/>
      <c r="BM339" s="810"/>
      <c r="BN339" s="810"/>
      <c r="BO339" s="810"/>
      <c r="BP339" s="810"/>
      <c r="BQ339" s="810"/>
      <c r="BR339" s="810"/>
      <c r="BS339" s="810"/>
      <c r="BT339" s="810"/>
      <c r="BU339" s="810"/>
      <c r="BV339" s="810"/>
      <c r="BW339" s="810"/>
      <c r="BX339" s="810"/>
      <c r="BY339" s="810"/>
      <c r="BZ339" s="810"/>
      <c r="CA339" s="810"/>
      <c r="CB339" s="810"/>
      <c r="CC339" s="810"/>
      <c r="CD339" s="810"/>
      <c r="CE339" s="810"/>
    </row>
    <row r="340" spans="1:83" ht="7.5" customHeight="1">
      <c r="A340" s="814"/>
      <c r="B340" s="815"/>
      <c r="C340" s="816"/>
      <c r="D340" s="814"/>
      <c r="E340" s="815"/>
      <c r="F340" s="816"/>
      <c r="G340" s="469"/>
      <c r="H340" s="820"/>
      <c r="I340" s="820"/>
      <c r="J340" s="820"/>
      <c r="K340" s="810"/>
      <c r="L340" s="810"/>
      <c r="M340" s="810"/>
      <c r="N340" s="810"/>
      <c r="O340" s="810"/>
      <c r="P340" s="810"/>
      <c r="Q340" s="810"/>
      <c r="R340" s="810"/>
      <c r="S340" s="810"/>
      <c r="T340" s="810"/>
      <c r="U340" s="810"/>
      <c r="V340" s="810"/>
      <c r="W340" s="810"/>
      <c r="X340" s="810"/>
      <c r="Y340" s="810"/>
      <c r="Z340" s="810"/>
      <c r="AA340" s="810"/>
      <c r="AB340" s="810"/>
      <c r="AC340" s="810"/>
      <c r="AD340" s="810"/>
      <c r="AE340" s="810"/>
      <c r="AF340" s="810"/>
      <c r="AG340" s="810"/>
      <c r="AH340" s="810"/>
      <c r="AI340" s="810"/>
      <c r="AJ340" s="810"/>
      <c r="AK340" s="810"/>
      <c r="AL340" s="810"/>
      <c r="AM340" s="810"/>
      <c r="AN340" s="810"/>
      <c r="AO340" s="810"/>
      <c r="AP340" s="810"/>
      <c r="AQ340" s="810"/>
      <c r="AR340" s="810"/>
      <c r="AS340" s="810"/>
      <c r="AT340" s="810"/>
      <c r="AU340" s="810"/>
      <c r="AV340" s="810"/>
      <c r="AW340" s="810"/>
      <c r="AX340" s="810"/>
      <c r="AY340" s="810"/>
      <c r="AZ340" s="810"/>
      <c r="BA340" s="810"/>
      <c r="BB340" s="810"/>
      <c r="BC340" s="810"/>
      <c r="BD340" s="810"/>
      <c r="BE340" s="810"/>
      <c r="BF340" s="810"/>
      <c r="BG340" s="810"/>
      <c r="BH340" s="810"/>
      <c r="BI340" s="810"/>
      <c r="BJ340" s="810"/>
      <c r="BK340" s="810"/>
      <c r="BL340" s="810"/>
      <c r="BM340" s="810"/>
      <c r="BN340" s="810"/>
      <c r="BO340" s="810"/>
      <c r="BP340" s="810"/>
      <c r="BQ340" s="810"/>
      <c r="BR340" s="810"/>
      <c r="BS340" s="810"/>
      <c r="BT340" s="810"/>
      <c r="BU340" s="810"/>
      <c r="BV340" s="810"/>
      <c r="BW340" s="810"/>
      <c r="BX340" s="810"/>
      <c r="BY340" s="810"/>
      <c r="BZ340" s="810"/>
      <c r="CA340" s="810"/>
      <c r="CB340" s="810"/>
      <c r="CC340" s="810"/>
      <c r="CD340" s="810"/>
      <c r="CE340" s="810"/>
    </row>
    <row r="341" spans="1:83" ht="7.5" customHeight="1" thickBot="1">
      <c r="A341" s="817"/>
      <c r="B341" s="818"/>
      <c r="C341" s="819"/>
      <c r="D341" s="817"/>
      <c r="E341" s="818"/>
      <c r="F341" s="819"/>
      <c r="G341" s="469"/>
      <c r="H341" s="820"/>
      <c r="I341" s="820"/>
      <c r="J341" s="820"/>
      <c r="K341" s="810"/>
      <c r="L341" s="810"/>
      <c r="M341" s="810"/>
      <c r="N341" s="810"/>
      <c r="O341" s="810"/>
      <c r="P341" s="810"/>
      <c r="Q341" s="810"/>
      <c r="R341" s="810"/>
      <c r="S341" s="810"/>
      <c r="T341" s="810"/>
      <c r="U341" s="810"/>
      <c r="V341" s="810"/>
      <c r="W341" s="810"/>
      <c r="X341" s="810"/>
      <c r="Y341" s="810"/>
      <c r="Z341" s="810"/>
      <c r="AA341" s="810"/>
      <c r="AB341" s="810"/>
      <c r="AC341" s="810"/>
      <c r="AD341" s="810"/>
      <c r="AE341" s="810"/>
      <c r="AF341" s="810"/>
      <c r="AG341" s="810"/>
      <c r="AH341" s="810"/>
      <c r="AI341" s="810"/>
      <c r="AJ341" s="810"/>
      <c r="AK341" s="810"/>
      <c r="AL341" s="810"/>
      <c r="AM341" s="810"/>
      <c r="AN341" s="810"/>
      <c r="AO341" s="810"/>
      <c r="AP341" s="810"/>
      <c r="AQ341" s="810"/>
      <c r="AR341" s="810"/>
      <c r="AS341" s="810"/>
      <c r="AT341" s="810"/>
      <c r="AU341" s="810"/>
      <c r="AV341" s="810"/>
      <c r="AW341" s="810"/>
      <c r="AX341" s="810"/>
      <c r="AY341" s="810"/>
      <c r="AZ341" s="810"/>
      <c r="BA341" s="810"/>
      <c r="BB341" s="810"/>
      <c r="BC341" s="810"/>
      <c r="BD341" s="810"/>
      <c r="BE341" s="810"/>
      <c r="BF341" s="810"/>
      <c r="BG341" s="810"/>
      <c r="BH341" s="810"/>
      <c r="BI341" s="810"/>
      <c r="BJ341" s="810"/>
      <c r="BK341" s="810"/>
      <c r="BL341" s="810"/>
      <c r="BM341" s="810"/>
      <c r="BN341" s="810"/>
      <c r="BO341" s="810"/>
      <c r="BP341" s="810"/>
      <c r="BQ341" s="810"/>
      <c r="BR341" s="810"/>
      <c r="BS341" s="810"/>
      <c r="BT341" s="810"/>
      <c r="BU341" s="810"/>
      <c r="BV341" s="810"/>
      <c r="BW341" s="810"/>
      <c r="BX341" s="810"/>
      <c r="BY341" s="810"/>
      <c r="BZ341" s="810"/>
      <c r="CA341" s="810"/>
      <c r="CB341" s="810"/>
      <c r="CC341" s="810"/>
      <c r="CD341" s="810"/>
      <c r="CE341" s="810"/>
    </row>
    <row r="342" spans="1:83" ht="7.5" customHeight="1">
      <c r="A342" s="811"/>
      <c r="B342" s="812"/>
      <c r="C342" s="813"/>
      <c r="D342" s="811"/>
      <c r="E342" s="812"/>
      <c r="F342" s="813"/>
      <c r="G342" s="469"/>
      <c r="H342" s="820" t="s">
        <v>1097</v>
      </c>
      <c r="I342" s="820"/>
      <c r="J342" s="820"/>
      <c r="K342" s="810" t="s">
        <v>1099</v>
      </c>
      <c r="L342" s="810"/>
      <c r="M342" s="810"/>
      <c r="N342" s="810"/>
      <c r="O342" s="810"/>
      <c r="P342" s="810"/>
      <c r="Q342" s="810"/>
      <c r="R342" s="810"/>
      <c r="S342" s="810"/>
      <c r="T342" s="810"/>
      <c r="U342" s="810"/>
      <c r="V342" s="810"/>
      <c r="W342" s="810"/>
      <c r="X342" s="810"/>
      <c r="Y342" s="810"/>
      <c r="Z342" s="810"/>
      <c r="AA342" s="810"/>
      <c r="AB342" s="810"/>
      <c r="AC342" s="810"/>
      <c r="AD342" s="810"/>
      <c r="AE342" s="810"/>
      <c r="AF342" s="810"/>
      <c r="AG342" s="810"/>
      <c r="AH342" s="810"/>
      <c r="AI342" s="810"/>
      <c r="AJ342" s="810"/>
      <c r="AK342" s="810"/>
      <c r="AL342" s="810"/>
      <c r="AM342" s="810"/>
      <c r="AN342" s="810"/>
      <c r="AO342" s="810"/>
      <c r="AP342" s="810"/>
      <c r="AQ342" s="810"/>
      <c r="AR342" s="810"/>
      <c r="AS342" s="810"/>
      <c r="AT342" s="810"/>
      <c r="AU342" s="810"/>
      <c r="AV342" s="810"/>
      <c r="AW342" s="810"/>
      <c r="AX342" s="810"/>
      <c r="AY342" s="810"/>
      <c r="AZ342" s="810"/>
      <c r="BA342" s="810"/>
      <c r="BB342" s="810"/>
      <c r="BC342" s="810"/>
      <c r="BD342" s="810"/>
      <c r="BE342" s="810"/>
      <c r="BF342" s="810"/>
      <c r="BG342" s="810"/>
      <c r="BH342" s="810"/>
      <c r="BI342" s="810"/>
      <c r="BJ342" s="810"/>
      <c r="BK342" s="810"/>
      <c r="BL342" s="810"/>
      <c r="BM342" s="810"/>
      <c r="BN342" s="810"/>
      <c r="BO342" s="810"/>
      <c r="BP342" s="810"/>
      <c r="BQ342" s="810"/>
      <c r="BR342" s="810"/>
      <c r="BS342" s="810"/>
      <c r="BT342" s="810"/>
      <c r="BU342" s="810"/>
      <c r="BV342" s="810"/>
      <c r="BW342" s="810"/>
      <c r="BX342" s="810"/>
      <c r="BY342" s="810"/>
      <c r="BZ342" s="810"/>
      <c r="CA342" s="810"/>
      <c r="CB342" s="810"/>
    </row>
    <row r="343" spans="1:83" ht="7.5" customHeight="1">
      <c r="A343" s="814"/>
      <c r="B343" s="815"/>
      <c r="C343" s="816"/>
      <c r="D343" s="814"/>
      <c r="E343" s="815"/>
      <c r="F343" s="816"/>
      <c r="G343" s="469"/>
      <c r="H343" s="820"/>
      <c r="I343" s="820"/>
      <c r="J343" s="820"/>
      <c r="K343" s="810"/>
      <c r="L343" s="810"/>
      <c r="M343" s="810"/>
      <c r="N343" s="810"/>
      <c r="O343" s="810"/>
      <c r="P343" s="810"/>
      <c r="Q343" s="810"/>
      <c r="R343" s="810"/>
      <c r="S343" s="810"/>
      <c r="T343" s="810"/>
      <c r="U343" s="810"/>
      <c r="V343" s="810"/>
      <c r="W343" s="810"/>
      <c r="X343" s="810"/>
      <c r="Y343" s="810"/>
      <c r="Z343" s="810"/>
      <c r="AA343" s="810"/>
      <c r="AB343" s="810"/>
      <c r="AC343" s="810"/>
      <c r="AD343" s="810"/>
      <c r="AE343" s="810"/>
      <c r="AF343" s="810"/>
      <c r="AG343" s="810"/>
      <c r="AH343" s="810"/>
      <c r="AI343" s="810"/>
      <c r="AJ343" s="810"/>
      <c r="AK343" s="810"/>
      <c r="AL343" s="810"/>
      <c r="AM343" s="810"/>
      <c r="AN343" s="810"/>
      <c r="AO343" s="810"/>
      <c r="AP343" s="810"/>
      <c r="AQ343" s="810"/>
      <c r="AR343" s="810"/>
      <c r="AS343" s="810"/>
      <c r="AT343" s="810"/>
      <c r="AU343" s="810"/>
      <c r="AV343" s="810"/>
      <c r="AW343" s="810"/>
      <c r="AX343" s="810"/>
      <c r="AY343" s="810"/>
      <c r="AZ343" s="810"/>
      <c r="BA343" s="810"/>
      <c r="BB343" s="810"/>
      <c r="BC343" s="810"/>
      <c r="BD343" s="810"/>
      <c r="BE343" s="810"/>
      <c r="BF343" s="810"/>
      <c r="BG343" s="810"/>
      <c r="BH343" s="810"/>
      <c r="BI343" s="810"/>
      <c r="BJ343" s="810"/>
      <c r="BK343" s="810"/>
      <c r="BL343" s="810"/>
      <c r="BM343" s="810"/>
      <c r="BN343" s="810"/>
      <c r="BO343" s="810"/>
      <c r="BP343" s="810"/>
      <c r="BQ343" s="810"/>
      <c r="BR343" s="810"/>
      <c r="BS343" s="810"/>
      <c r="BT343" s="810"/>
      <c r="BU343" s="810"/>
      <c r="BV343" s="810"/>
      <c r="BW343" s="810"/>
      <c r="BX343" s="810"/>
      <c r="BY343" s="810"/>
      <c r="BZ343" s="810"/>
      <c r="CA343" s="810"/>
      <c r="CB343" s="810"/>
    </row>
    <row r="344" spans="1:83" ht="7.5" customHeight="1" thickBot="1">
      <c r="A344" s="817"/>
      <c r="B344" s="818"/>
      <c r="C344" s="819"/>
      <c r="D344" s="817"/>
      <c r="E344" s="818"/>
      <c r="F344" s="819"/>
      <c r="G344" s="469"/>
      <c r="H344" s="820"/>
      <c r="I344" s="820"/>
      <c r="J344" s="820"/>
      <c r="K344" s="810"/>
      <c r="L344" s="810"/>
      <c r="M344" s="810"/>
      <c r="N344" s="810"/>
      <c r="O344" s="810"/>
      <c r="P344" s="810"/>
      <c r="Q344" s="810"/>
      <c r="R344" s="810"/>
      <c r="S344" s="810"/>
      <c r="T344" s="810"/>
      <c r="U344" s="810"/>
      <c r="V344" s="810"/>
      <c r="W344" s="810"/>
      <c r="X344" s="810"/>
      <c r="Y344" s="810"/>
      <c r="Z344" s="810"/>
      <c r="AA344" s="810"/>
      <c r="AB344" s="810"/>
      <c r="AC344" s="810"/>
      <c r="AD344" s="810"/>
      <c r="AE344" s="810"/>
      <c r="AF344" s="810"/>
      <c r="AG344" s="810"/>
      <c r="AH344" s="810"/>
      <c r="AI344" s="810"/>
      <c r="AJ344" s="810"/>
      <c r="AK344" s="810"/>
      <c r="AL344" s="810"/>
      <c r="AM344" s="810"/>
      <c r="AN344" s="810"/>
      <c r="AO344" s="810"/>
      <c r="AP344" s="810"/>
      <c r="AQ344" s="810"/>
      <c r="AR344" s="810"/>
      <c r="AS344" s="810"/>
      <c r="AT344" s="810"/>
      <c r="AU344" s="810"/>
      <c r="AV344" s="810"/>
      <c r="AW344" s="810"/>
      <c r="AX344" s="810"/>
      <c r="AY344" s="810"/>
      <c r="AZ344" s="810"/>
      <c r="BA344" s="810"/>
      <c r="BB344" s="810"/>
      <c r="BC344" s="810"/>
      <c r="BD344" s="810"/>
      <c r="BE344" s="810"/>
      <c r="BF344" s="810"/>
      <c r="BG344" s="810"/>
      <c r="BH344" s="810"/>
      <c r="BI344" s="810"/>
      <c r="BJ344" s="810"/>
      <c r="BK344" s="810"/>
      <c r="BL344" s="810"/>
      <c r="BM344" s="810"/>
      <c r="BN344" s="810"/>
      <c r="BO344" s="810"/>
      <c r="BP344" s="810"/>
      <c r="BQ344" s="810"/>
      <c r="BR344" s="810"/>
      <c r="BS344" s="810"/>
      <c r="BT344" s="810"/>
      <c r="BU344" s="810"/>
      <c r="BV344" s="810"/>
      <c r="BW344" s="810"/>
      <c r="BX344" s="810"/>
      <c r="BY344" s="810"/>
      <c r="BZ344" s="810"/>
      <c r="CA344" s="810"/>
      <c r="CB344" s="810"/>
    </row>
    <row r="345" spans="1:83" ht="7.5" customHeight="1">
      <c r="A345" s="478"/>
      <c r="B345" s="478"/>
      <c r="C345" s="478"/>
      <c r="D345" s="478"/>
      <c r="E345" s="478"/>
      <c r="F345" s="478"/>
      <c r="G345" s="469"/>
      <c r="H345" s="470"/>
      <c r="I345" s="470"/>
      <c r="J345" s="470"/>
      <c r="K345" s="469"/>
      <c r="L345" s="469"/>
      <c r="M345" s="469"/>
      <c r="N345" s="469"/>
      <c r="O345" s="469"/>
      <c r="P345" s="469"/>
      <c r="Q345" s="469"/>
      <c r="R345" s="469"/>
      <c r="S345" s="469"/>
      <c r="T345" s="469"/>
      <c r="U345" s="469"/>
      <c r="V345" s="469"/>
      <c r="W345" s="469"/>
      <c r="X345" s="469"/>
      <c r="Y345" s="469"/>
      <c r="Z345" s="469"/>
      <c r="AA345" s="469"/>
      <c r="AB345" s="469"/>
      <c r="AC345" s="469"/>
      <c r="AD345" s="469"/>
      <c r="AE345" s="469"/>
      <c r="AF345" s="469"/>
      <c r="AG345" s="469"/>
      <c r="AH345" s="469"/>
      <c r="AI345" s="469"/>
      <c r="AJ345" s="469"/>
      <c r="AK345" s="469"/>
      <c r="AL345" s="469"/>
      <c r="AM345" s="469"/>
      <c r="AN345" s="469"/>
      <c r="AO345" s="469"/>
      <c r="AP345" s="469"/>
      <c r="AQ345" s="469"/>
      <c r="AR345" s="469"/>
      <c r="AS345" s="469"/>
      <c r="AT345" s="469"/>
      <c r="AU345" s="469"/>
      <c r="AV345" s="469"/>
      <c r="AW345" s="469"/>
      <c r="AX345" s="469"/>
      <c r="AY345" s="469"/>
      <c r="AZ345" s="469"/>
      <c r="BA345" s="469"/>
      <c r="BB345" s="469"/>
      <c r="BC345" s="469"/>
      <c r="BD345" s="469"/>
      <c r="BE345" s="469"/>
      <c r="BF345" s="469"/>
      <c r="BG345" s="469"/>
      <c r="BH345" s="469"/>
      <c r="BI345" s="469"/>
      <c r="BJ345" s="469"/>
      <c r="BK345" s="469"/>
      <c r="BL345" s="469"/>
      <c r="BM345" s="469"/>
      <c r="BN345" s="469"/>
      <c r="BO345" s="469"/>
      <c r="BP345" s="469"/>
      <c r="BQ345" s="469"/>
      <c r="BR345" s="469"/>
      <c r="BS345" s="469"/>
      <c r="BT345" s="469"/>
      <c r="BU345" s="469"/>
      <c r="BV345" s="478"/>
      <c r="BW345" s="478"/>
      <c r="BX345" s="478"/>
      <c r="BY345" s="478"/>
      <c r="BZ345" s="478"/>
      <c r="CA345" s="478"/>
      <c r="CB345" s="478"/>
      <c r="CC345" s="478"/>
      <c r="CD345" s="478"/>
      <c r="CE345" s="478"/>
    </row>
    <row r="346" spans="1:83" ht="7.5" customHeight="1">
      <c r="A346" s="810" t="s">
        <v>934</v>
      </c>
      <c r="B346" s="810"/>
      <c r="C346" s="810"/>
      <c r="D346" s="810"/>
      <c r="E346" s="810"/>
      <c r="F346" s="810"/>
      <c r="G346" s="810"/>
      <c r="H346" s="810"/>
      <c r="I346" s="810"/>
      <c r="J346" s="810"/>
      <c r="K346" s="810"/>
      <c r="L346" s="810"/>
      <c r="M346" s="810"/>
      <c r="N346" s="810"/>
      <c r="O346" s="810"/>
      <c r="P346" s="810"/>
      <c r="Q346" s="810"/>
      <c r="R346" s="810"/>
      <c r="S346" s="810"/>
      <c r="T346" s="810"/>
      <c r="U346" s="810"/>
      <c r="V346" s="810"/>
      <c r="W346" s="810"/>
      <c r="X346" s="810"/>
      <c r="Y346" s="810"/>
      <c r="Z346" s="810"/>
      <c r="AA346" s="810"/>
      <c r="AB346" s="810"/>
      <c r="AC346" s="810"/>
      <c r="AD346" s="810"/>
      <c r="AE346" s="810"/>
      <c r="AF346" s="810"/>
      <c r="AG346" s="810"/>
      <c r="AH346" s="810"/>
      <c r="AI346" s="810"/>
      <c r="AJ346" s="810"/>
      <c r="AK346" s="810"/>
      <c r="AL346" s="810"/>
      <c r="AM346" s="810"/>
      <c r="AN346" s="810"/>
      <c r="AO346" s="810"/>
      <c r="AP346" s="810"/>
      <c r="AQ346" s="810"/>
      <c r="AR346" s="810"/>
      <c r="AS346" s="810"/>
      <c r="AT346" s="810"/>
      <c r="AU346" s="810"/>
      <c r="AV346" s="810"/>
      <c r="AW346" s="810"/>
      <c r="AX346" s="469"/>
      <c r="AY346" s="469"/>
      <c r="AZ346" s="469"/>
      <c r="BA346" s="469"/>
      <c r="BB346" s="469"/>
      <c r="BC346" s="469"/>
      <c r="BD346" s="469"/>
      <c r="BE346" s="469"/>
      <c r="BF346" s="469"/>
      <c r="BG346" s="469"/>
      <c r="BH346" s="469"/>
      <c r="BI346" s="469"/>
      <c r="BJ346" s="469"/>
      <c r="BK346" s="469"/>
      <c r="BL346" s="469"/>
      <c r="BM346" s="469"/>
      <c r="BN346" s="469"/>
      <c r="BO346" s="469"/>
      <c r="BP346" s="469"/>
      <c r="BQ346" s="469"/>
      <c r="BR346" s="469"/>
      <c r="BS346" s="469"/>
      <c r="BT346" s="469"/>
      <c r="BU346" s="469"/>
      <c r="BV346" s="478"/>
      <c r="BW346" s="478"/>
      <c r="BX346" s="478"/>
      <c r="BY346" s="478"/>
      <c r="BZ346" s="478"/>
      <c r="CA346" s="478"/>
      <c r="CB346" s="478"/>
      <c r="CC346" s="478"/>
      <c r="CD346" s="478"/>
      <c r="CE346" s="478"/>
    </row>
    <row r="347" spans="1:83" ht="7.5" customHeight="1">
      <c r="A347" s="810"/>
      <c r="B347" s="810"/>
      <c r="C347" s="810"/>
      <c r="D347" s="810"/>
      <c r="E347" s="810"/>
      <c r="F347" s="810"/>
      <c r="G347" s="810"/>
      <c r="H347" s="810"/>
      <c r="I347" s="810"/>
      <c r="J347" s="810"/>
      <c r="K347" s="810"/>
      <c r="L347" s="810"/>
      <c r="M347" s="810"/>
      <c r="N347" s="810"/>
      <c r="O347" s="810"/>
      <c r="P347" s="810"/>
      <c r="Q347" s="810"/>
      <c r="R347" s="810"/>
      <c r="S347" s="810"/>
      <c r="T347" s="810"/>
      <c r="U347" s="810"/>
      <c r="V347" s="810"/>
      <c r="W347" s="810"/>
      <c r="X347" s="810"/>
      <c r="Y347" s="810"/>
      <c r="Z347" s="810"/>
      <c r="AA347" s="810"/>
      <c r="AB347" s="810"/>
      <c r="AC347" s="810"/>
      <c r="AD347" s="810"/>
      <c r="AE347" s="810"/>
      <c r="AF347" s="810"/>
      <c r="AG347" s="810"/>
      <c r="AH347" s="810"/>
      <c r="AI347" s="810"/>
      <c r="AJ347" s="810"/>
      <c r="AK347" s="810"/>
      <c r="AL347" s="810"/>
      <c r="AM347" s="810"/>
      <c r="AN347" s="810"/>
      <c r="AO347" s="810"/>
      <c r="AP347" s="810"/>
      <c r="AQ347" s="810"/>
      <c r="AR347" s="810"/>
      <c r="AS347" s="810"/>
      <c r="AT347" s="810"/>
      <c r="AU347" s="810"/>
      <c r="AV347" s="810"/>
      <c r="AW347" s="810"/>
      <c r="AX347" s="469"/>
      <c r="AY347" s="469"/>
      <c r="AZ347" s="469"/>
      <c r="BA347" s="469"/>
      <c r="BB347" s="469"/>
      <c r="BC347" s="469"/>
      <c r="BD347" s="469"/>
      <c r="BE347" s="469"/>
      <c r="BF347" s="469"/>
      <c r="BG347" s="469"/>
      <c r="BH347" s="469"/>
      <c r="BI347" s="469"/>
      <c r="BJ347" s="469"/>
      <c r="BK347" s="469"/>
      <c r="BL347" s="469"/>
      <c r="BM347" s="469"/>
      <c r="BN347" s="469"/>
      <c r="BO347" s="469"/>
      <c r="BP347" s="469"/>
      <c r="BQ347" s="469"/>
      <c r="BR347" s="469"/>
      <c r="BS347" s="469"/>
      <c r="BT347" s="469"/>
      <c r="BU347" s="469"/>
      <c r="BV347" s="478"/>
      <c r="BW347" s="478"/>
      <c r="BX347" s="478"/>
      <c r="BY347" s="478"/>
      <c r="BZ347" s="478"/>
      <c r="CA347" s="478"/>
      <c r="CB347" s="478"/>
      <c r="CC347" s="478"/>
      <c r="CD347" s="478"/>
      <c r="CE347" s="478"/>
    </row>
    <row r="348" spans="1:83" ht="7.5" customHeight="1">
      <c r="A348" s="810"/>
      <c r="B348" s="810"/>
      <c r="C348" s="810"/>
      <c r="D348" s="810"/>
      <c r="E348" s="810"/>
      <c r="F348" s="810"/>
      <c r="G348" s="810"/>
      <c r="H348" s="810"/>
      <c r="I348" s="810"/>
      <c r="J348" s="810"/>
      <c r="K348" s="810"/>
      <c r="L348" s="810"/>
      <c r="M348" s="810"/>
      <c r="N348" s="810"/>
      <c r="O348" s="810"/>
      <c r="P348" s="810"/>
      <c r="Q348" s="810"/>
      <c r="R348" s="810"/>
      <c r="S348" s="810"/>
      <c r="T348" s="810"/>
      <c r="U348" s="810"/>
      <c r="V348" s="810"/>
      <c r="W348" s="810"/>
      <c r="X348" s="810"/>
      <c r="Y348" s="810"/>
      <c r="Z348" s="810"/>
      <c r="AA348" s="810"/>
      <c r="AB348" s="810"/>
      <c r="AC348" s="810"/>
      <c r="AD348" s="810"/>
      <c r="AE348" s="810"/>
      <c r="AF348" s="810"/>
      <c r="AG348" s="810"/>
      <c r="AH348" s="810"/>
      <c r="AI348" s="810"/>
      <c r="AJ348" s="810"/>
      <c r="AK348" s="810"/>
      <c r="AL348" s="810"/>
      <c r="AM348" s="810"/>
      <c r="AN348" s="810"/>
      <c r="AO348" s="810"/>
      <c r="AP348" s="810"/>
      <c r="AQ348" s="810"/>
      <c r="AR348" s="810"/>
      <c r="AS348" s="810"/>
      <c r="AT348" s="810"/>
      <c r="AU348" s="810"/>
      <c r="AV348" s="810"/>
      <c r="AW348" s="810"/>
      <c r="AX348" s="469"/>
      <c r="AY348" s="469"/>
      <c r="AZ348" s="469"/>
      <c r="BA348" s="469"/>
      <c r="BB348" s="469"/>
      <c r="BC348" s="469"/>
      <c r="BD348" s="469"/>
      <c r="BE348" s="469"/>
      <c r="BF348" s="469"/>
      <c r="BG348" s="469"/>
      <c r="BH348" s="469"/>
      <c r="BI348" s="469"/>
      <c r="BJ348" s="469"/>
      <c r="BK348" s="469"/>
      <c r="BL348" s="469"/>
      <c r="BM348" s="469"/>
      <c r="BN348" s="469"/>
      <c r="BO348" s="469"/>
      <c r="BP348" s="469"/>
      <c r="BQ348" s="469"/>
      <c r="BR348" s="469"/>
      <c r="BS348" s="469"/>
      <c r="BT348" s="469"/>
      <c r="BU348" s="469"/>
      <c r="BV348" s="478"/>
      <c r="BW348" s="478"/>
      <c r="BX348" s="478"/>
      <c r="BY348" s="478"/>
      <c r="BZ348" s="478"/>
      <c r="CA348" s="478"/>
      <c r="CB348" s="478"/>
      <c r="CC348" s="478"/>
      <c r="CD348" s="478"/>
      <c r="CE348" s="478"/>
    </row>
    <row r="349" spans="1:83" ht="7.5" customHeight="1">
      <c r="A349" s="820"/>
      <c r="B349" s="820"/>
      <c r="C349" s="820"/>
      <c r="D349" s="821" t="s">
        <v>879</v>
      </c>
      <c r="E349" s="821"/>
      <c r="F349" s="821"/>
      <c r="G349" s="810" t="s">
        <v>935</v>
      </c>
      <c r="H349" s="810"/>
      <c r="I349" s="810"/>
      <c r="J349" s="810"/>
      <c r="K349" s="810"/>
      <c r="L349" s="810"/>
      <c r="M349" s="810"/>
      <c r="N349" s="810"/>
      <c r="O349" s="810"/>
      <c r="P349" s="810"/>
      <c r="Q349" s="810"/>
      <c r="R349" s="810"/>
      <c r="S349" s="810"/>
      <c r="T349" s="810"/>
      <c r="U349" s="810"/>
      <c r="V349" s="810"/>
      <c r="W349" s="810"/>
      <c r="X349" s="810"/>
      <c r="Y349" s="810"/>
      <c r="Z349" s="810"/>
      <c r="AA349" s="810"/>
      <c r="AB349" s="810"/>
      <c r="AC349" s="810"/>
      <c r="AD349" s="810"/>
      <c r="AE349" s="810"/>
      <c r="AF349" s="810"/>
      <c r="AG349" s="810"/>
      <c r="AH349" s="810"/>
      <c r="AI349" s="810"/>
      <c r="AJ349" s="810"/>
      <c r="AK349" s="810"/>
      <c r="AL349" s="810"/>
      <c r="AM349" s="810"/>
      <c r="AN349" s="810"/>
      <c r="AO349" s="810"/>
      <c r="AP349" s="810"/>
      <c r="AQ349" s="810"/>
      <c r="AR349" s="810"/>
      <c r="AS349" s="810"/>
      <c r="AT349" s="810"/>
      <c r="AU349" s="810"/>
      <c r="AV349" s="810"/>
      <c r="AW349" s="810"/>
      <c r="AX349" s="810"/>
      <c r="AY349" s="810"/>
      <c r="AZ349" s="810"/>
      <c r="BA349" s="810"/>
      <c r="BB349" s="810"/>
      <c r="BC349" s="810"/>
      <c r="BD349" s="810"/>
      <c r="BE349" s="810"/>
      <c r="BF349" s="810"/>
      <c r="BG349" s="810"/>
      <c r="BH349" s="810"/>
      <c r="BI349" s="810"/>
      <c r="BJ349" s="810"/>
      <c r="BK349" s="810"/>
      <c r="BL349" s="810"/>
      <c r="BM349" s="810"/>
      <c r="BN349" s="810"/>
      <c r="BO349" s="810"/>
      <c r="BP349" s="810"/>
      <c r="BQ349" s="810"/>
      <c r="BR349" s="810"/>
      <c r="BS349" s="810"/>
      <c r="BT349" s="810"/>
      <c r="BU349" s="810"/>
      <c r="BV349" s="810"/>
      <c r="BW349" s="810"/>
      <c r="BX349" s="810"/>
      <c r="BY349" s="810"/>
      <c r="BZ349" s="810"/>
      <c r="CA349" s="810"/>
      <c r="CB349" s="810"/>
      <c r="CC349" s="810"/>
      <c r="CD349" s="810"/>
      <c r="CE349" s="810"/>
    </row>
    <row r="350" spans="1:83" ht="7.5" customHeight="1">
      <c r="A350" s="820"/>
      <c r="B350" s="820"/>
      <c r="C350" s="820"/>
      <c r="D350" s="821"/>
      <c r="E350" s="821"/>
      <c r="F350" s="821"/>
      <c r="G350" s="810"/>
      <c r="H350" s="810"/>
      <c r="I350" s="810"/>
      <c r="J350" s="810"/>
      <c r="K350" s="810"/>
      <c r="L350" s="810"/>
      <c r="M350" s="810"/>
      <c r="N350" s="810"/>
      <c r="O350" s="810"/>
      <c r="P350" s="810"/>
      <c r="Q350" s="810"/>
      <c r="R350" s="810"/>
      <c r="S350" s="810"/>
      <c r="T350" s="810"/>
      <c r="U350" s="810"/>
      <c r="V350" s="810"/>
      <c r="W350" s="810"/>
      <c r="X350" s="810"/>
      <c r="Y350" s="810"/>
      <c r="Z350" s="810"/>
      <c r="AA350" s="810"/>
      <c r="AB350" s="810"/>
      <c r="AC350" s="810"/>
      <c r="AD350" s="810"/>
      <c r="AE350" s="810"/>
      <c r="AF350" s="810"/>
      <c r="AG350" s="810"/>
      <c r="AH350" s="810"/>
      <c r="AI350" s="810"/>
      <c r="AJ350" s="810"/>
      <c r="AK350" s="810"/>
      <c r="AL350" s="810"/>
      <c r="AM350" s="810"/>
      <c r="AN350" s="810"/>
      <c r="AO350" s="810"/>
      <c r="AP350" s="810"/>
      <c r="AQ350" s="810"/>
      <c r="AR350" s="810"/>
      <c r="AS350" s="810"/>
      <c r="AT350" s="810"/>
      <c r="AU350" s="810"/>
      <c r="AV350" s="810"/>
      <c r="AW350" s="810"/>
      <c r="AX350" s="810"/>
      <c r="AY350" s="810"/>
      <c r="AZ350" s="810"/>
      <c r="BA350" s="810"/>
      <c r="BB350" s="810"/>
      <c r="BC350" s="810"/>
      <c r="BD350" s="810"/>
      <c r="BE350" s="810"/>
      <c r="BF350" s="810"/>
      <c r="BG350" s="810"/>
      <c r="BH350" s="810"/>
      <c r="BI350" s="810"/>
      <c r="BJ350" s="810"/>
      <c r="BK350" s="810"/>
      <c r="BL350" s="810"/>
      <c r="BM350" s="810"/>
      <c r="BN350" s="810"/>
      <c r="BO350" s="810"/>
      <c r="BP350" s="810"/>
      <c r="BQ350" s="810"/>
      <c r="BR350" s="810"/>
      <c r="BS350" s="810"/>
      <c r="BT350" s="810"/>
      <c r="BU350" s="810"/>
      <c r="BV350" s="810"/>
      <c r="BW350" s="810"/>
      <c r="BX350" s="810"/>
      <c r="BY350" s="810"/>
      <c r="BZ350" s="810"/>
      <c r="CA350" s="810"/>
      <c r="CB350" s="810"/>
      <c r="CC350" s="810"/>
      <c r="CD350" s="810"/>
      <c r="CE350" s="810"/>
    </row>
    <row r="351" spans="1:83" ht="7.5" customHeight="1">
      <c r="A351" s="820"/>
      <c r="B351" s="820"/>
      <c r="C351" s="820"/>
      <c r="D351" s="821"/>
      <c r="E351" s="821"/>
      <c r="F351" s="821"/>
      <c r="G351" s="810"/>
      <c r="H351" s="810"/>
      <c r="I351" s="810"/>
      <c r="J351" s="810"/>
      <c r="K351" s="810"/>
      <c r="L351" s="810"/>
      <c r="M351" s="810"/>
      <c r="N351" s="810"/>
      <c r="O351" s="810"/>
      <c r="P351" s="810"/>
      <c r="Q351" s="810"/>
      <c r="R351" s="810"/>
      <c r="S351" s="810"/>
      <c r="T351" s="810"/>
      <c r="U351" s="810"/>
      <c r="V351" s="810"/>
      <c r="W351" s="810"/>
      <c r="X351" s="810"/>
      <c r="Y351" s="810"/>
      <c r="Z351" s="810"/>
      <c r="AA351" s="810"/>
      <c r="AB351" s="810"/>
      <c r="AC351" s="810"/>
      <c r="AD351" s="810"/>
      <c r="AE351" s="810"/>
      <c r="AF351" s="810"/>
      <c r="AG351" s="810"/>
      <c r="AH351" s="810"/>
      <c r="AI351" s="810"/>
      <c r="AJ351" s="810"/>
      <c r="AK351" s="810"/>
      <c r="AL351" s="810"/>
      <c r="AM351" s="810"/>
      <c r="AN351" s="810"/>
      <c r="AO351" s="810"/>
      <c r="AP351" s="810"/>
      <c r="AQ351" s="810"/>
      <c r="AR351" s="810"/>
      <c r="AS351" s="810"/>
      <c r="AT351" s="810"/>
      <c r="AU351" s="810"/>
      <c r="AV351" s="810"/>
      <c r="AW351" s="810"/>
      <c r="AX351" s="810"/>
      <c r="AY351" s="810"/>
      <c r="AZ351" s="810"/>
      <c r="BA351" s="810"/>
      <c r="BB351" s="810"/>
      <c r="BC351" s="810"/>
      <c r="BD351" s="810"/>
      <c r="BE351" s="810"/>
      <c r="BF351" s="810"/>
      <c r="BG351" s="810"/>
      <c r="BH351" s="810"/>
      <c r="BI351" s="810"/>
      <c r="BJ351" s="810"/>
      <c r="BK351" s="810"/>
      <c r="BL351" s="810"/>
      <c r="BM351" s="810"/>
      <c r="BN351" s="810"/>
      <c r="BO351" s="810"/>
      <c r="BP351" s="810"/>
      <c r="BQ351" s="810"/>
      <c r="BR351" s="810"/>
      <c r="BS351" s="810"/>
      <c r="BT351" s="810"/>
      <c r="BU351" s="810"/>
      <c r="BV351" s="810"/>
      <c r="BW351" s="810"/>
      <c r="BX351" s="810"/>
      <c r="BY351" s="810"/>
      <c r="BZ351" s="810"/>
      <c r="CA351" s="810"/>
      <c r="CB351" s="810"/>
      <c r="CC351" s="810"/>
      <c r="CD351" s="810"/>
      <c r="CE351" s="810"/>
    </row>
    <row r="352" spans="1:83" ht="7.5" customHeight="1">
      <c r="A352" s="820"/>
      <c r="B352" s="820"/>
      <c r="C352" s="820"/>
      <c r="D352" s="821" t="s">
        <v>97</v>
      </c>
      <c r="E352" s="821"/>
      <c r="F352" s="821"/>
      <c r="G352" s="822" t="s">
        <v>1088</v>
      </c>
      <c r="H352" s="822"/>
      <c r="I352" s="822"/>
      <c r="J352" s="822"/>
      <c r="K352" s="822"/>
      <c r="L352" s="822"/>
      <c r="M352" s="822"/>
      <c r="N352" s="822"/>
      <c r="O352" s="822"/>
      <c r="P352" s="822"/>
      <c r="Q352" s="822"/>
      <c r="R352" s="822"/>
      <c r="S352" s="822"/>
      <c r="T352" s="822"/>
      <c r="U352" s="822"/>
      <c r="V352" s="822"/>
      <c r="W352" s="822"/>
      <c r="X352" s="822"/>
      <c r="Y352" s="822"/>
      <c r="Z352" s="822"/>
      <c r="AA352" s="822"/>
      <c r="AB352" s="822"/>
      <c r="AC352" s="822"/>
      <c r="AD352" s="822"/>
      <c r="AE352" s="822"/>
      <c r="AF352" s="822"/>
      <c r="AG352" s="822"/>
      <c r="AH352" s="822"/>
      <c r="AI352" s="822"/>
      <c r="AJ352" s="822"/>
      <c r="AK352" s="822"/>
      <c r="AL352" s="822"/>
      <c r="AM352" s="822"/>
      <c r="AN352" s="822"/>
      <c r="AO352" s="822"/>
      <c r="AP352" s="822"/>
      <c r="AQ352" s="822"/>
      <c r="AR352" s="822"/>
      <c r="AS352" s="822"/>
      <c r="AT352" s="822"/>
      <c r="AU352" s="822"/>
      <c r="AV352" s="822"/>
      <c r="AW352" s="822"/>
      <c r="AX352" s="822"/>
      <c r="AY352" s="822"/>
      <c r="AZ352" s="822"/>
      <c r="BA352" s="822"/>
      <c r="BB352" s="822"/>
      <c r="BC352" s="822"/>
      <c r="BD352" s="822"/>
      <c r="BE352" s="822"/>
      <c r="BF352" s="822"/>
      <c r="BG352" s="822"/>
      <c r="BH352" s="822"/>
      <c r="BI352" s="822"/>
      <c r="BJ352" s="822"/>
      <c r="BK352" s="822"/>
      <c r="BL352" s="822"/>
      <c r="BM352" s="822"/>
      <c r="BN352" s="822"/>
      <c r="BO352" s="822"/>
      <c r="BP352" s="822"/>
      <c r="BQ352" s="822"/>
      <c r="BR352" s="822"/>
      <c r="BS352" s="822"/>
      <c r="BT352" s="822"/>
      <c r="BU352" s="822"/>
      <c r="BV352" s="822"/>
      <c r="BW352" s="822"/>
      <c r="BX352" s="822"/>
      <c r="BY352" s="822"/>
      <c r="BZ352" s="822"/>
      <c r="CA352" s="822"/>
      <c r="CB352" s="822"/>
      <c r="CC352" s="822"/>
      <c r="CD352" s="822"/>
      <c r="CE352" s="822"/>
    </row>
    <row r="353" spans="1:83" ht="7.5" customHeight="1">
      <c r="A353" s="820"/>
      <c r="B353" s="820"/>
      <c r="C353" s="820"/>
      <c r="D353" s="821"/>
      <c r="E353" s="821"/>
      <c r="F353" s="821"/>
      <c r="G353" s="822"/>
      <c r="H353" s="822"/>
      <c r="I353" s="822"/>
      <c r="J353" s="822"/>
      <c r="K353" s="822"/>
      <c r="L353" s="822"/>
      <c r="M353" s="822"/>
      <c r="N353" s="822"/>
      <c r="O353" s="822"/>
      <c r="P353" s="822"/>
      <c r="Q353" s="822"/>
      <c r="R353" s="822"/>
      <c r="S353" s="822"/>
      <c r="T353" s="822"/>
      <c r="U353" s="822"/>
      <c r="V353" s="822"/>
      <c r="W353" s="822"/>
      <c r="X353" s="822"/>
      <c r="Y353" s="822"/>
      <c r="Z353" s="822"/>
      <c r="AA353" s="822"/>
      <c r="AB353" s="822"/>
      <c r="AC353" s="822"/>
      <c r="AD353" s="822"/>
      <c r="AE353" s="822"/>
      <c r="AF353" s="822"/>
      <c r="AG353" s="822"/>
      <c r="AH353" s="822"/>
      <c r="AI353" s="822"/>
      <c r="AJ353" s="822"/>
      <c r="AK353" s="822"/>
      <c r="AL353" s="822"/>
      <c r="AM353" s="822"/>
      <c r="AN353" s="822"/>
      <c r="AO353" s="822"/>
      <c r="AP353" s="822"/>
      <c r="AQ353" s="822"/>
      <c r="AR353" s="822"/>
      <c r="AS353" s="822"/>
      <c r="AT353" s="822"/>
      <c r="AU353" s="822"/>
      <c r="AV353" s="822"/>
      <c r="AW353" s="822"/>
      <c r="AX353" s="822"/>
      <c r="AY353" s="822"/>
      <c r="AZ353" s="822"/>
      <c r="BA353" s="822"/>
      <c r="BB353" s="822"/>
      <c r="BC353" s="822"/>
      <c r="BD353" s="822"/>
      <c r="BE353" s="822"/>
      <c r="BF353" s="822"/>
      <c r="BG353" s="822"/>
      <c r="BH353" s="822"/>
      <c r="BI353" s="822"/>
      <c r="BJ353" s="822"/>
      <c r="BK353" s="822"/>
      <c r="BL353" s="822"/>
      <c r="BM353" s="822"/>
      <c r="BN353" s="822"/>
      <c r="BO353" s="822"/>
      <c r="BP353" s="822"/>
      <c r="BQ353" s="822"/>
      <c r="BR353" s="822"/>
      <c r="BS353" s="822"/>
      <c r="BT353" s="822"/>
      <c r="BU353" s="822"/>
      <c r="BV353" s="822"/>
      <c r="BW353" s="822"/>
      <c r="BX353" s="822"/>
      <c r="BY353" s="822"/>
      <c r="BZ353" s="822"/>
      <c r="CA353" s="822"/>
      <c r="CB353" s="822"/>
      <c r="CC353" s="822"/>
      <c r="CD353" s="822"/>
      <c r="CE353" s="822"/>
    </row>
    <row r="354" spans="1:83" ht="7.5" customHeight="1">
      <c r="A354" s="820"/>
      <c r="B354" s="820"/>
      <c r="C354" s="820"/>
      <c r="D354" s="821"/>
      <c r="E354" s="821"/>
      <c r="F354" s="821"/>
      <c r="G354" s="822"/>
      <c r="H354" s="822"/>
      <c r="I354" s="822"/>
      <c r="J354" s="822"/>
      <c r="K354" s="822"/>
      <c r="L354" s="822"/>
      <c r="M354" s="822"/>
      <c r="N354" s="822"/>
      <c r="O354" s="822"/>
      <c r="P354" s="822"/>
      <c r="Q354" s="822"/>
      <c r="R354" s="822"/>
      <c r="S354" s="822"/>
      <c r="T354" s="822"/>
      <c r="U354" s="822"/>
      <c r="V354" s="822"/>
      <c r="W354" s="822"/>
      <c r="X354" s="822"/>
      <c r="Y354" s="822"/>
      <c r="Z354" s="822"/>
      <c r="AA354" s="822"/>
      <c r="AB354" s="822"/>
      <c r="AC354" s="822"/>
      <c r="AD354" s="822"/>
      <c r="AE354" s="822"/>
      <c r="AF354" s="822"/>
      <c r="AG354" s="822"/>
      <c r="AH354" s="822"/>
      <c r="AI354" s="822"/>
      <c r="AJ354" s="822"/>
      <c r="AK354" s="822"/>
      <c r="AL354" s="822"/>
      <c r="AM354" s="822"/>
      <c r="AN354" s="822"/>
      <c r="AO354" s="822"/>
      <c r="AP354" s="822"/>
      <c r="AQ354" s="822"/>
      <c r="AR354" s="822"/>
      <c r="AS354" s="822"/>
      <c r="AT354" s="822"/>
      <c r="AU354" s="822"/>
      <c r="AV354" s="822"/>
      <c r="AW354" s="822"/>
      <c r="AX354" s="822"/>
      <c r="AY354" s="822"/>
      <c r="AZ354" s="822"/>
      <c r="BA354" s="822"/>
      <c r="BB354" s="822"/>
      <c r="BC354" s="822"/>
      <c r="BD354" s="822"/>
      <c r="BE354" s="822"/>
      <c r="BF354" s="822"/>
      <c r="BG354" s="822"/>
      <c r="BH354" s="822"/>
      <c r="BI354" s="822"/>
      <c r="BJ354" s="822"/>
      <c r="BK354" s="822"/>
      <c r="BL354" s="822"/>
      <c r="BM354" s="822"/>
      <c r="BN354" s="822"/>
      <c r="BO354" s="822"/>
      <c r="BP354" s="822"/>
      <c r="BQ354" s="822"/>
      <c r="BR354" s="822"/>
      <c r="BS354" s="822"/>
      <c r="BT354" s="822"/>
      <c r="BU354" s="822"/>
      <c r="BV354" s="822"/>
      <c r="BW354" s="822"/>
      <c r="BX354" s="822"/>
      <c r="BY354" s="822"/>
      <c r="BZ354" s="822"/>
      <c r="CA354" s="822"/>
      <c r="CB354" s="822"/>
      <c r="CC354" s="822"/>
      <c r="CD354" s="822"/>
      <c r="CE354" s="822"/>
    </row>
    <row r="355" spans="1:83" ht="7.5" customHeight="1">
      <c r="A355" s="820"/>
      <c r="B355" s="820"/>
      <c r="C355" s="820"/>
      <c r="D355" s="367"/>
      <c r="E355" s="367"/>
      <c r="F355" s="367"/>
      <c r="G355" s="822"/>
      <c r="H355" s="822"/>
      <c r="I355" s="822"/>
      <c r="J355" s="822"/>
      <c r="K355" s="822"/>
      <c r="L355" s="822"/>
      <c r="M355" s="822"/>
      <c r="N355" s="822"/>
      <c r="O355" s="822"/>
      <c r="P355" s="822"/>
      <c r="Q355" s="822"/>
      <c r="R355" s="822"/>
      <c r="S355" s="822"/>
      <c r="T355" s="822"/>
      <c r="U355" s="822"/>
      <c r="V355" s="822"/>
      <c r="W355" s="822"/>
      <c r="X355" s="822"/>
      <c r="Y355" s="822"/>
      <c r="Z355" s="822"/>
      <c r="AA355" s="822"/>
      <c r="AB355" s="822"/>
      <c r="AC355" s="822"/>
      <c r="AD355" s="822"/>
      <c r="AE355" s="822"/>
      <c r="AF355" s="822"/>
      <c r="AG355" s="822"/>
      <c r="AH355" s="822"/>
      <c r="AI355" s="822"/>
      <c r="AJ355" s="822"/>
      <c r="AK355" s="822"/>
      <c r="AL355" s="822"/>
      <c r="AM355" s="822"/>
      <c r="AN355" s="822"/>
      <c r="AO355" s="822"/>
      <c r="AP355" s="822"/>
      <c r="AQ355" s="822"/>
      <c r="AR355" s="822"/>
      <c r="AS355" s="822"/>
      <c r="AT355" s="822"/>
      <c r="AU355" s="822"/>
      <c r="AV355" s="822"/>
      <c r="AW355" s="822"/>
      <c r="AX355" s="822"/>
      <c r="AY355" s="822"/>
      <c r="AZ355" s="822"/>
      <c r="BA355" s="822"/>
      <c r="BB355" s="822"/>
      <c r="BC355" s="822"/>
      <c r="BD355" s="822"/>
      <c r="BE355" s="822"/>
      <c r="BF355" s="822"/>
      <c r="BG355" s="822"/>
      <c r="BH355" s="822"/>
      <c r="BI355" s="822"/>
      <c r="BJ355" s="822"/>
      <c r="BK355" s="822"/>
      <c r="BL355" s="822"/>
      <c r="BM355" s="822"/>
      <c r="BN355" s="822"/>
      <c r="BO355" s="822"/>
      <c r="BP355" s="822"/>
      <c r="BQ355" s="822"/>
      <c r="BR355" s="822"/>
      <c r="BS355" s="822"/>
      <c r="BT355" s="822"/>
      <c r="BU355" s="822"/>
      <c r="BV355" s="822"/>
      <c r="BW355" s="822"/>
      <c r="BX355" s="822"/>
      <c r="BY355" s="822"/>
      <c r="BZ355" s="822"/>
      <c r="CA355" s="822"/>
      <c r="CB355" s="822"/>
      <c r="CC355" s="822"/>
      <c r="CD355" s="822"/>
      <c r="CE355" s="822"/>
    </row>
    <row r="356" spans="1:83" ht="7.5" customHeight="1">
      <c r="A356" s="820"/>
      <c r="B356" s="820"/>
      <c r="C356" s="820"/>
      <c r="D356" s="367"/>
      <c r="E356" s="367"/>
      <c r="F356" s="367"/>
      <c r="G356" s="822"/>
      <c r="H356" s="822"/>
      <c r="I356" s="822"/>
      <c r="J356" s="822"/>
      <c r="K356" s="822"/>
      <c r="L356" s="822"/>
      <c r="M356" s="822"/>
      <c r="N356" s="822"/>
      <c r="O356" s="822"/>
      <c r="P356" s="822"/>
      <c r="Q356" s="822"/>
      <c r="R356" s="822"/>
      <c r="S356" s="822"/>
      <c r="T356" s="822"/>
      <c r="U356" s="822"/>
      <c r="V356" s="822"/>
      <c r="W356" s="822"/>
      <c r="X356" s="822"/>
      <c r="Y356" s="822"/>
      <c r="Z356" s="822"/>
      <c r="AA356" s="822"/>
      <c r="AB356" s="822"/>
      <c r="AC356" s="822"/>
      <c r="AD356" s="822"/>
      <c r="AE356" s="822"/>
      <c r="AF356" s="822"/>
      <c r="AG356" s="822"/>
      <c r="AH356" s="822"/>
      <c r="AI356" s="822"/>
      <c r="AJ356" s="822"/>
      <c r="AK356" s="822"/>
      <c r="AL356" s="822"/>
      <c r="AM356" s="822"/>
      <c r="AN356" s="822"/>
      <c r="AO356" s="822"/>
      <c r="AP356" s="822"/>
      <c r="AQ356" s="822"/>
      <c r="AR356" s="822"/>
      <c r="AS356" s="822"/>
      <c r="AT356" s="822"/>
      <c r="AU356" s="822"/>
      <c r="AV356" s="822"/>
      <c r="AW356" s="822"/>
      <c r="AX356" s="822"/>
      <c r="AY356" s="822"/>
      <c r="AZ356" s="822"/>
      <c r="BA356" s="822"/>
      <c r="BB356" s="822"/>
      <c r="BC356" s="822"/>
      <c r="BD356" s="822"/>
      <c r="BE356" s="822"/>
      <c r="BF356" s="822"/>
      <c r="BG356" s="822"/>
      <c r="BH356" s="822"/>
      <c r="BI356" s="822"/>
      <c r="BJ356" s="822"/>
      <c r="BK356" s="822"/>
      <c r="BL356" s="822"/>
      <c r="BM356" s="822"/>
      <c r="BN356" s="822"/>
      <c r="BO356" s="822"/>
      <c r="BP356" s="822"/>
      <c r="BQ356" s="822"/>
      <c r="BR356" s="822"/>
      <c r="BS356" s="822"/>
      <c r="BT356" s="822"/>
      <c r="BU356" s="822"/>
      <c r="BV356" s="822"/>
      <c r="BW356" s="822"/>
      <c r="BX356" s="822"/>
      <c r="BY356" s="822"/>
      <c r="BZ356" s="822"/>
      <c r="CA356" s="822"/>
      <c r="CB356" s="822"/>
      <c r="CC356" s="822"/>
      <c r="CD356" s="822"/>
      <c r="CE356" s="822"/>
    </row>
    <row r="357" spans="1:83" ht="7.5" customHeight="1">
      <c r="A357" s="820"/>
      <c r="B357" s="820"/>
      <c r="C357" s="820"/>
      <c r="D357" s="820" t="s">
        <v>98</v>
      </c>
      <c r="E357" s="820"/>
      <c r="F357" s="820"/>
      <c r="G357" s="810" t="s">
        <v>1089</v>
      </c>
      <c r="H357" s="810"/>
      <c r="I357" s="810"/>
      <c r="J357" s="810"/>
      <c r="K357" s="810"/>
      <c r="L357" s="810"/>
      <c r="M357" s="810"/>
      <c r="N357" s="810"/>
      <c r="O357" s="810"/>
      <c r="P357" s="810"/>
      <c r="Q357" s="810"/>
      <c r="R357" s="810"/>
      <c r="S357" s="810"/>
      <c r="T357" s="810"/>
      <c r="U357" s="810"/>
      <c r="V357" s="810"/>
      <c r="W357" s="810"/>
      <c r="X357" s="810"/>
      <c r="Y357" s="810"/>
      <c r="Z357" s="810"/>
      <c r="AA357" s="810"/>
      <c r="AB357" s="810"/>
      <c r="AC357" s="810"/>
      <c r="AD357" s="810"/>
      <c r="AE357" s="810"/>
      <c r="AF357" s="810"/>
      <c r="AG357" s="810"/>
      <c r="AH357" s="810"/>
      <c r="AI357" s="810"/>
      <c r="AJ357" s="810"/>
      <c r="AK357" s="810"/>
      <c r="AL357" s="810"/>
      <c r="AM357" s="810"/>
      <c r="AN357" s="810"/>
      <c r="AO357" s="810"/>
      <c r="AP357" s="810"/>
      <c r="AQ357" s="810"/>
      <c r="AR357" s="810"/>
      <c r="AS357" s="810"/>
      <c r="AT357" s="810"/>
      <c r="AU357" s="810"/>
      <c r="AV357" s="810"/>
      <c r="AW357" s="810"/>
      <c r="AX357" s="810"/>
      <c r="AY357" s="810"/>
      <c r="AZ357" s="810"/>
      <c r="BA357" s="810"/>
      <c r="BB357" s="810"/>
      <c r="BC357" s="810"/>
      <c r="BD357" s="810"/>
      <c r="BE357" s="810"/>
      <c r="BF357" s="810"/>
      <c r="BG357" s="810"/>
      <c r="BH357" s="810"/>
      <c r="BI357" s="810"/>
      <c r="BJ357" s="810"/>
      <c r="BK357" s="810"/>
      <c r="BL357" s="810"/>
      <c r="BM357" s="810"/>
      <c r="BN357" s="810"/>
      <c r="BO357" s="810"/>
      <c r="BP357" s="810"/>
      <c r="BQ357" s="810"/>
      <c r="BR357" s="810"/>
      <c r="BS357" s="810"/>
      <c r="BT357" s="810"/>
      <c r="BU357" s="810"/>
      <c r="BV357" s="810"/>
      <c r="BW357" s="810"/>
      <c r="BX357" s="810"/>
      <c r="BY357" s="810"/>
      <c r="BZ357" s="810"/>
      <c r="CA357" s="810"/>
      <c r="CB357" s="810"/>
      <c r="CC357" s="810"/>
      <c r="CD357" s="810"/>
      <c r="CE357" s="810"/>
    </row>
    <row r="358" spans="1:83" ht="7.5" customHeight="1">
      <c r="A358" s="820"/>
      <c r="B358" s="820"/>
      <c r="C358" s="820"/>
      <c r="D358" s="820"/>
      <c r="E358" s="820"/>
      <c r="F358" s="820"/>
      <c r="G358" s="810"/>
      <c r="H358" s="810"/>
      <c r="I358" s="810"/>
      <c r="J358" s="810"/>
      <c r="K358" s="810"/>
      <c r="L358" s="810"/>
      <c r="M358" s="810"/>
      <c r="N358" s="810"/>
      <c r="O358" s="810"/>
      <c r="P358" s="810"/>
      <c r="Q358" s="810"/>
      <c r="R358" s="810"/>
      <c r="S358" s="810"/>
      <c r="T358" s="810"/>
      <c r="U358" s="810"/>
      <c r="V358" s="810"/>
      <c r="W358" s="810"/>
      <c r="X358" s="810"/>
      <c r="Y358" s="810"/>
      <c r="Z358" s="810"/>
      <c r="AA358" s="810"/>
      <c r="AB358" s="810"/>
      <c r="AC358" s="810"/>
      <c r="AD358" s="810"/>
      <c r="AE358" s="810"/>
      <c r="AF358" s="810"/>
      <c r="AG358" s="810"/>
      <c r="AH358" s="810"/>
      <c r="AI358" s="810"/>
      <c r="AJ358" s="810"/>
      <c r="AK358" s="810"/>
      <c r="AL358" s="810"/>
      <c r="AM358" s="810"/>
      <c r="AN358" s="810"/>
      <c r="AO358" s="810"/>
      <c r="AP358" s="810"/>
      <c r="AQ358" s="810"/>
      <c r="AR358" s="810"/>
      <c r="AS358" s="810"/>
      <c r="AT358" s="810"/>
      <c r="AU358" s="810"/>
      <c r="AV358" s="810"/>
      <c r="AW358" s="810"/>
      <c r="AX358" s="810"/>
      <c r="AY358" s="810"/>
      <c r="AZ358" s="810"/>
      <c r="BA358" s="810"/>
      <c r="BB358" s="810"/>
      <c r="BC358" s="810"/>
      <c r="BD358" s="810"/>
      <c r="BE358" s="810"/>
      <c r="BF358" s="810"/>
      <c r="BG358" s="810"/>
      <c r="BH358" s="810"/>
      <c r="BI358" s="810"/>
      <c r="BJ358" s="810"/>
      <c r="BK358" s="810"/>
      <c r="BL358" s="810"/>
      <c r="BM358" s="810"/>
      <c r="BN358" s="810"/>
      <c r="BO358" s="810"/>
      <c r="BP358" s="810"/>
      <c r="BQ358" s="810"/>
      <c r="BR358" s="810"/>
      <c r="BS358" s="810"/>
      <c r="BT358" s="810"/>
      <c r="BU358" s="810"/>
      <c r="BV358" s="810"/>
      <c r="BW358" s="810"/>
      <c r="BX358" s="810"/>
      <c r="BY358" s="810"/>
      <c r="BZ358" s="810"/>
      <c r="CA358" s="810"/>
      <c r="CB358" s="810"/>
      <c r="CC358" s="810"/>
      <c r="CD358" s="810"/>
      <c r="CE358" s="810"/>
    </row>
    <row r="359" spans="1:83" ht="7.5" customHeight="1">
      <c r="A359" s="820"/>
      <c r="B359" s="820"/>
      <c r="C359" s="820"/>
      <c r="D359" s="820"/>
      <c r="E359" s="820"/>
      <c r="F359" s="820"/>
      <c r="G359" s="810"/>
      <c r="H359" s="810"/>
      <c r="I359" s="810"/>
      <c r="J359" s="810"/>
      <c r="K359" s="810"/>
      <c r="L359" s="810"/>
      <c r="M359" s="810"/>
      <c r="N359" s="810"/>
      <c r="O359" s="810"/>
      <c r="P359" s="810"/>
      <c r="Q359" s="810"/>
      <c r="R359" s="810"/>
      <c r="S359" s="810"/>
      <c r="T359" s="810"/>
      <c r="U359" s="810"/>
      <c r="V359" s="810"/>
      <c r="W359" s="810"/>
      <c r="X359" s="810"/>
      <c r="Y359" s="810"/>
      <c r="Z359" s="810"/>
      <c r="AA359" s="810"/>
      <c r="AB359" s="810"/>
      <c r="AC359" s="810"/>
      <c r="AD359" s="810"/>
      <c r="AE359" s="810"/>
      <c r="AF359" s="810"/>
      <c r="AG359" s="810"/>
      <c r="AH359" s="810"/>
      <c r="AI359" s="810"/>
      <c r="AJ359" s="810"/>
      <c r="AK359" s="810"/>
      <c r="AL359" s="810"/>
      <c r="AM359" s="810"/>
      <c r="AN359" s="810"/>
      <c r="AO359" s="810"/>
      <c r="AP359" s="810"/>
      <c r="AQ359" s="810"/>
      <c r="AR359" s="810"/>
      <c r="AS359" s="810"/>
      <c r="AT359" s="810"/>
      <c r="AU359" s="810"/>
      <c r="AV359" s="810"/>
      <c r="AW359" s="810"/>
      <c r="AX359" s="810"/>
      <c r="AY359" s="810"/>
      <c r="AZ359" s="810"/>
      <c r="BA359" s="810"/>
      <c r="BB359" s="810"/>
      <c r="BC359" s="810"/>
      <c r="BD359" s="810"/>
      <c r="BE359" s="810"/>
      <c r="BF359" s="810"/>
      <c r="BG359" s="810"/>
      <c r="BH359" s="810"/>
      <c r="BI359" s="810"/>
      <c r="BJ359" s="810"/>
      <c r="BK359" s="810"/>
      <c r="BL359" s="810"/>
      <c r="BM359" s="810"/>
      <c r="BN359" s="810"/>
      <c r="BO359" s="810"/>
      <c r="BP359" s="810"/>
      <c r="BQ359" s="810"/>
      <c r="BR359" s="810"/>
      <c r="BS359" s="810"/>
      <c r="BT359" s="810"/>
      <c r="BU359" s="810"/>
      <c r="BV359" s="810"/>
      <c r="BW359" s="810"/>
      <c r="BX359" s="810"/>
      <c r="BY359" s="810"/>
      <c r="BZ359" s="810"/>
      <c r="CA359" s="810"/>
      <c r="CB359" s="810"/>
      <c r="CC359" s="810"/>
      <c r="CD359" s="810"/>
      <c r="CE359" s="810"/>
    </row>
    <row r="360" spans="1:83" ht="7.5" customHeight="1">
      <c r="A360" s="820"/>
      <c r="B360" s="820"/>
      <c r="C360" s="820"/>
      <c r="D360" s="820" t="s">
        <v>1090</v>
      </c>
      <c r="E360" s="820"/>
      <c r="F360" s="820"/>
      <c r="G360" s="810" t="s">
        <v>1091</v>
      </c>
      <c r="H360" s="810"/>
      <c r="I360" s="810"/>
      <c r="J360" s="810"/>
      <c r="K360" s="810"/>
      <c r="L360" s="810"/>
      <c r="M360" s="810"/>
      <c r="N360" s="810"/>
      <c r="O360" s="810"/>
      <c r="P360" s="810"/>
      <c r="Q360" s="810"/>
      <c r="R360" s="810"/>
      <c r="S360" s="810"/>
      <c r="T360" s="810"/>
      <c r="U360" s="810"/>
      <c r="V360" s="810"/>
      <c r="W360" s="810"/>
      <c r="X360" s="810"/>
      <c r="Y360" s="810"/>
      <c r="Z360" s="810"/>
      <c r="AA360" s="810"/>
      <c r="AB360" s="810"/>
      <c r="AC360" s="810"/>
      <c r="AD360" s="810"/>
      <c r="AE360" s="810"/>
      <c r="AF360" s="810"/>
      <c r="AG360" s="810"/>
      <c r="AH360" s="810"/>
      <c r="AI360" s="810"/>
      <c r="AJ360" s="810"/>
      <c r="AK360" s="810"/>
      <c r="AL360" s="810"/>
      <c r="AM360" s="810"/>
      <c r="AN360" s="810"/>
      <c r="AO360" s="810"/>
      <c r="AP360" s="810"/>
      <c r="AQ360" s="810"/>
      <c r="AR360" s="810"/>
      <c r="AS360" s="810"/>
      <c r="AT360" s="810"/>
      <c r="AU360" s="810"/>
      <c r="AV360" s="810"/>
      <c r="AW360" s="810"/>
      <c r="AX360" s="810"/>
      <c r="AY360" s="810"/>
      <c r="AZ360" s="810"/>
      <c r="BA360" s="810"/>
      <c r="BB360" s="810"/>
      <c r="BC360" s="810"/>
      <c r="BD360" s="810"/>
      <c r="BE360" s="810"/>
      <c r="BF360" s="810"/>
      <c r="BG360" s="810"/>
      <c r="BH360" s="810"/>
      <c r="BI360" s="810"/>
      <c r="BJ360" s="810"/>
      <c r="BK360" s="810"/>
      <c r="BL360" s="810"/>
      <c r="BM360" s="810"/>
      <c r="BN360" s="810"/>
      <c r="BO360" s="810"/>
      <c r="BP360" s="810"/>
      <c r="BQ360" s="810"/>
      <c r="BR360" s="810"/>
      <c r="BS360" s="810"/>
      <c r="BT360" s="810"/>
      <c r="BU360" s="810"/>
      <c r="BV360" s="810"/>
      <c r="BW360" s="810"/>
      <c r="BX360" s="810"/>
      <c r="BY360" s="810"/>
      <c r="BZ360" s="810"/>
      <c r="CA360" s="810"/>
      <c r="CB360" s="810"/>
      <c r="CC360" s="810"/>
      <c r="CD360" s="810"/>
      <c r="CE360" s="810"/>
    </row>
    <row r="361" spans="1:83" ht="7.5" customHeight="1">
      <c r="A361" s="820"/>
      <c r="B361" s="820"/>
      <c r="C361" s="820"/>
      <c r="D361" s="820"/>
      <c r="E361" s="820"/>
      <c r="F361" s="820"/>
      <c r="G361" s="810"/>
      <c r="H361" s="810"/>
      <c r="I361" s="810"/>
      <c r="J361" s="810"/>
      <c r="K361" s="810"/>
      <c r="L361" s="810"/>
      <c r="M361" s="810"/>
      <c r="N361" s="810"/>
      <c r="O361" s="810"/>
      <c r="P361" s="810"/>
      <c r="Q361" s="810"/>
      <c r="R361" s="810"/>
      <c r="S361" s="810"/>
      <c r="T361" s="810"/>
      <c r="U361" s="810"/>
      <c r="V361" s="810"/>
      <c r="W361" s="810"/>
      <c r="X361" s="810"/>
      <c r="Y361" s="810"/>
      <c r="Z361" s="810"/>
      <c r="AA361" s="810"/>
      <c r="AB361" s="810"/>
      <c r="AC361" s="810"/>
      <c r="AD361" s="810"/>
      <c r="AE361" s="810"/>
      <c r="AF361" s="810"/>
      <c r="AG361" s="810"/>
      <c r="AH361" s="810"/>
      <c r="AI361" s="810"/>
      <c r="AJ361" s="810"/>
      <c r="AK361" s="810"/>
      <c r="AL361" s="810"/>
      <c r="AM361" s="810"/>
      <c r="AN361" s="810"/>
      <c r="AO361" s="810"/>
      <c r="AP361" s="810"/>
      <c r="AQ361" s="810"/>
      <c r="AR361" s="810"/>
      <c r="AS361" s="810"/>
      <c r="AT361" s="810"/>
      <c r="AU361" s="810"/>
      <c r="AV361" s="810"/>
      <c r="AW361" s="810"/>
      <c r="AX361" s="810"/>
      <c r="AY361" s="810"/>
      <c r="AZ361" s="810"/>
      <c r="BA361" s="810"/>
      <c r="BB361" s="810"/>
      <c r="BC361" s="810"/>
      <c r="BD361" s="810"/>
      <c r="BE361" s="810"/>
      <c r="BF361" s="810"/>
      <c r="BG361" s="810"/>
      <c r="BH361" s="810"/>
      <c r="BI361" s="810"/>
      <c r="BJ361" s="810"/>
      <c r="BK361" s="810"/>
      <c r="BL361" s="810"/>
      <c r="BM361" s="810"/>
      <c r="BN361" s="810"/>
      <c r="BO361" s="810"/>
      <c r="BP361" s="810"/>
      <c r="BQ361" s="810"/>
      <c r="BR361" s="810"/>
      <c r="BS361" s="810"/>
      <c r="BT361" s="810"/>
      <c r="BU361" s="810"/>
      <c r="BV361" s="810"/>
      <c r="BW361" s="810"/>
      <c r="BX361" s="810"/>
      <c r="BY361" s="810"/>
      <c r="BZ361" s="810"/>
      <c r="CA361" s="810"/>
      <c r="CB361" s="810"/>
      <c r="CC361" s="810"/>
      <c r="CD361" s="810"/>
      <c r="CE361" s="810"/>
    </row>
    <row r="362" spans="1:83" ht="7.5" customHeight="1">
      <c r="A362" s="820"/>
      <c r="B362" s="820"/>
      <c r="C362" s="820"/>
      <c r="D362" s="820"/>
      <c r="E362" s="820"/>
      <c r="F362" s="820"/>
      <c r="G362" s="810"/>
      <c r="H362" s="810"/>
      <c r="I362" s="810"/>
      <c r="J362" s="810"/>
      <c r="K362" s="810"/>
      <c r="L362" s="810"/>
      <c r="M362" s="810"/>
      <c r="N362" s="810"/>
      <c r="O362" s="810"/>
      <c r="P362" s="810"/>
      <c r="Q362" s="810"/>
      <c r="R362" s="810"/>
      <c r="S362" s="810"/>
      <c r="T362" s="810"/>
      <c r="U362" s="810"/>
      <c r="V362" s="810"/>
      <c r="W362" s="810"/>
      <c r="X362" s="810"/>
      <c r="Y362" s="810"/>
      <c r="Z362" s="810"/>
      <c r="AA362" s="810"/>
      <c r="AB362" s="810"/>
      <c r="AC362" s="810"/>
      <c r="AD362" s="810"/>
      <c r="AE362" s="810"/>
      <c r="AF362" s="810"/>
      <c r="AG362" s="810"/>
      <c r="AH362" s="810"/>
      <c r="AI362" s="810"/>
      <c r="AJ362" s="810"/>
      <c r="AK362" s="810"/>
      <c r="AL362" s="810"/>
      <c r="AM362" s="810"/>
      <c r="AN362" s="810"/>
      <c r="AO362" s="810"/>
      <c r="AP362" s="810"/>
      <c r="AQ362" s="810"/>
      <c r="AR362" s="810"/>
      <c r="AS362" s="810"/>
      <c r="AT362" s="810"/>
      <c r="AU362" s="810"/>
      <c r="AV362" s="810"/>
      <c r="AW362" s="810"/>
      <c r="AX362" s="810"/>
      <c r="AY362" s="810"/>
      <c r="AZ362" s="810"/>
      <c r="BA362" s="810"/>
      <c r="BB362" s="810"/>
      <c r="BC362" s="810"/>
      <c r="BD362" s="810"/>
      <c r="BE362" s="810"/>
      <c r="BF362" s="810"/>
      <c r="BG362" s="810"/>
      <c r="BH362" s="810"/>
      <c r="BI362" s="810"/>
      <c r="BJ362" s="810"/>
      <c r="BK362" s="810"/>
      <c r="BL362" s="810"/>
      <c r="BM362" s="810"/>
      <c r="BN362" s="810"/>
      <c r="BO362" s="810"/>
      <c r="BP362" s="810"/>
      <c r="BQ362" s="810"/>
      <c r="BR362" s="810"/>
      <c r="BS362" s="810"/>
      <c r="BT362" s="810"/>
      <c r="BU362" s="810"/>
      <c r="BV362" s="810"/>
      <c r="BW362" s="810"/>
      <c r="BX362" s="810"/>
      <c r="BY362" s="810"/>
      <c r="BZ362" s="810"/>
      <c r="CA362" s="810"/>
      <c r="CB362" s="810"/>
      <c r="CC362" s="810"/>
      <c r="CD362" s="810"/>
      <c r="CE362" s="810"/>
    </row>
    <row r="363" spans="1:83" ht="7.5" customHeight="1">
      <c r="A363" s="820"/>
      <c r="B363" s="820"/>
      <c r="C363" s="820"/>
      <c r="D363" s="820" t="s">
        <v>1092</v>
      </c>
      <c r="E363" s="820"/>
      <c r="F363" s="820"/>
      <c r="G363" s="810" t="s">
        <v>936</v>
      </c>
      <c r="H363" s="810"/>
      <c r="I363" s="810"/>
      <c r="J363" s="810"/>
      <c r="K363" s="810"/>
      <c r="L363" s="810"/>
      <c r="M363" s="810"/>
      <c r="N363" s="810"/>
      <c r="O363" s="810"/>
      <c r="P363" s="810"/>
      <c r="Q363" s="810"/>
      <c r="R363" s="810"/>
      <c r="S363" s="810"/>
      <c r="T363" s="810"/>
      <c r="U363" s="810"/>
      <c r="V363" s="810"/>
      <c r="W363" s="810"/>
      <c r="X363" s="810"/>
      <c r="Y363" s="810"/>
      <c r="Z363" s="810"/>
      <c r="AA363" s="810"/>
      <c r="AB363" s="810"/>
      <c r="AC363" s="810"/>
      <c r="AD363" s="810"/>
      <c r="AE363" s="810"/>
      <c r="AF363" s="810"/>
      <c r="AG363" s="810"/>
      <c r="AH363" s="810"/>
      <c r="AI363" s="810"/>
      <c r="AJ363" s="810"/>
      <c r="AK363" s="810"/>
      <c r="AL363" s="810"/>
      <c r="AM363" s="810"/>
      <c r="AN363" s="810"/>
      <c r="AO363" s="810"/>
      <c r="AP363" s="810"/>
      <c r="AQ363" s="810"/>
      <c r="AR363" s="810"/>
      <c r="AS363" s="810"/>
      <c r="AT363" s="810"/>
      <c r="AU363" s="810"/>
      <c r="AV363" s="810"/>
      <c r="AW363" s="810"/>
      <c r="AX363" s="810"/>
      <c r="AY363" s="810"/>
      <c r="AZ363" s="810"/>
      <c r="BA363" s="810"/>
      <c r="BB363" s="810"/>
      <c r="BC363" s="810"/>
      <c r="BD363" s="810"/>
      <c r="BE363" s="810"/>
      <c r="BF363" s="810"/>
      <c r="BG363" s="810"/>
      <c r="BH363" s="810"/>
      <c r="BI363" s="810"/>
      <c r="BJ363" s="810"/>
      <c r="BK363" s="810"/>
      <c r="BL363" s="810"/>
      <c r="BM363" s="810"/>
      <c r="BN363" s="810"/>
      <c r="BO363" s="810"/>
      <c r="BP363" s="810"/>
      <c r="BQ363" s="810"/>
      <c r="BR363" s="810"/>
      <c r="BS363" s="810"/>
      <c r="BT363" s="810"/>
      <c r="BU363" s="810"/>
      <c r="BV363" s="810"/>
      <c r="BW363" s="810"/>
      <c r="BX363" s="810"/>
      <c r="BY363" s="810"/>
      <c r="BZ363" s="810"/>
      <c r="CA363" s="810"/>
      <c r="CB363" s="810"/>
      <c r="CC363" s="810"/>
      <c r="CD363" s="810"/>
      <c r="CE363" s="810"/>
    </row>
    <row r="364" spans="1:83" ht="7.5" customHeight="1">
      <c r="A364" s="820"/>
      <c r="B364" s="820"/>
      <c r="C364" s="820"/>
      <c r="D364" s="820"/>
      <c r="E364" s="820"/>
      <c r="F364" s="820"/>
      <c r="G364" s="810"/>
      <c r="H364" s="810"/>
      <c r="I364" s="810"/>
      <c r="J364" s="810"/>
      <c r="K364" s="810"/>
      <c r="L364" s="810"/>
      <c r="M364" s="810"/>
      <c r="N364" s="810"/>
      <c r="O364" s="810"/>
      <c r="P364" s="810"/>
      <c r="Q364" s="810"/>
      <c r="R364" s="810"/>
      <c r="S364" s="810"/>
      <c r="T364" s="810"/>
      <c r="U364" s="810"/>
      <c r="V364" s="810"/>
      <c r="W364" s="810"/>
      <c r="X364" s="810"/>
      <c r="Y364" s="810"/>
      <c r="Z364" s="810"/>
      <c r="AA364" s="810"/>
      <c r="AB364" s="810"/>
      <c r="AC364" s="810"/>
      <c r="AD364" s="810"/>
      <c r="AE364" s="810"/>
      <c r="AF364" s="810"/>
      <c r="AG364" s="810"/>
      <c r="AH364" s="810"/>
      <c r="AI364" s="810"/>
      <c r="AJ364" s="810"/>
      <c r="AK364" s="810"/>
      <c r="AL364" s="810"/>
      <c r="AM364" s="810"/>
      <c r="AN364" s="810"/>
      <c r="AO364" s="810"/>
      <c r="AP364" s="810"/>
      <c r="AQ364" s="810"/>
      <c r="AR364" s="810"/>
      <c r="AS364" s="810"/>
      <c r="AT364" s="810"/>
      <c r="AU364" s="810"/>
      <c r="AV364" s="810"/>
      <c r="AW364" s="810"/>
      <c r="AX364" s="810"/>
      <c r="AY364" s="810"/>
      <c r="AZ364" s="810"/>
      <c r="BA364" s="810"/>
      <c r="BB364" s="810"/>
      <c r="BC364" s="810"/>
      <c r="BD364" s="810"/>
      <c r="BE364" s="810"/>
      <c r="BF364" s="810"/>
      <c r="BG364" s="810"/>
      <c r="BH364" s="810"/>
      <c r="BI364" s="810"/>
      <c r="BJ364" s="810"/>
      <c r="BK364" s="810"/>
      <c r="BL364" s="810"/>
      <c r="BM364" s="810"/>
      <c r="BN364" s="810"/>
      <c r="BO364" s="810"/>
      <c r="BP364" s="810"/>
      <c r="BQ364" s="810"/>
      <c r="BR364" s="810"/>
      <c r="BS364" s="810"/>
      <c r="BT364" s="810"/>
      <c r="BU364" s="810"/>
      <c r="BV364" s="810"/>
      <c r="BW364" s="810"/>
      <c r="BX364" s="810"/>
      <c r="BY364" s="810"/>
      <c r="BZ364" s="810"/>
      <c r="CA364" s="810"/>
      <c r="CB364" s="810"/>
      <c r="CC364" s="810"/>
      <c r="CD364" s="810"/>
      <c r="CE364" s="810"/>
    </row>
    <row r="365" spans="1:83" ht="7.5" customHeight="1">
      <c r="A365" s="820"/>
      <c r="B365" s="820"/>
      <c r="C365" s="820"/>
      <c r="D365" s="820"/>
      <c r="E365" s="820"/>
      <c r="F365" s="820"/>
      <c r="G365" s="810"/>
      <c r="H365" s="810"/>
      <c r="I365" s="810"/>
      <c r="J365" s="810"/>
      <c r="K365" s="810"/>
      <c r="L365" s="810"/>
      <c r="M365" s="810"/>
      <c r="N365" s="810"/>
      <c r="O365" s="810"/>
      <c r="P365" s="810"/>
      <c r="Q365" s="810"/>
      <c r="R365" s="810"/>
      <c r="S365" s="810"/>
      <c r="T365" s="810"/>
      <c r="U365" s="810"/>
      <c r="V365" s="810"/>
      <c r="W365" s="810"/>
      <c r="X365" s="810"/>
      <c r="Y365" s="810"/>
      <c r="Z365" s="810"/>
      <c r="AA365" s="810"/>
      <c r="AB365" s="810"/>
      <c r="AC365" s="810"/>
      <c r="AD365" s="810"/>
      <c r="AE365" s="810"/>
      <c r="AF365" s="810"/>
      <c r="AG365" s="810"/>
      <c r="AH365" s="810"/>
      <c r="AI365" s="810"/>
      <c r="AJ365" s="810"/>
      <c r="AK365" s="810"/>
      <c r="AL365" s="810"/>
      <c r="AM365" s="810"/>
      <c r="AN365" s="810"/>
      <c r="AO365" s="810"/>
      <c r="AP365" s="810"/>
      <c r="AQ365" s="810"/>
      <c r="AR365" s="810"/>
      <c r="AS365" s="810"/>
      <c r="AT365" s="810"/>
      <c r="AU365" s="810"/>
      <c r="AV365" s="810"/>
      <c r="AW365" s="810"/>
      <c r="AX365" s="810"/>
      <c r="AY365" s="810"/>
      <c r="AZ365" s="810"/>
      <c r="BA365" s="810"/>
      <c r="BB365" s="810"/>
      <c r="BC365" s="810"/>
      <c r="BD365" s="810"/>
      <c r="BE365" s="810"/>
      <c r="BF365" s="810"/>
      <c r="BG365" s="810"/>
      <c r="BH365" s="810"/>
      <c r="BI365" s="810"/>
      <c r="BJ365" s="810"/>
      <c r="BK365" s="810"/>
      <c r="BL365" s="810"/>
      <c r="BM365" s="810"/>
      <c r="BN365" s="810"/>
      <c r="BO365" s="810"/>
      <c r="BP365" s="810"/>
      <c r="BQ365" s="810"/>
      <c r="BR365" s="810"/>
      <c r="BS365" s="810"/>
      <c r="BT365" s="810"/>
      <c r="BU365" s="810"/>
      <c r="BV365" s="810"/>
      <c r="BW365" s="810"/>
      <c r="BX365" s="810"/>
      <c r="BY365" s="810"/>
      <c r="BZ365" s="810"/>
      <c r="CA365" s="810"/>
      <c r="CB365" s="810"/>
      <c r="CC365" s="810"/>
      <c r="CD365" s="810"/>
      <c r="CE365" s="810"/>
    </row>
    <row r="366" spans="1:83" ht="7.5" customHeight="1">
      <c r="G366" s="297"/>
      <c r="H366" s="470"/>
      <c r="I366" s="470"/>
      <c r="J366" s="470"/>
      <c r="K366" s="297"/>
      <c r="L366" s="297"/>
      <c r="M366" s="297"/>
      <c r="N366" s="297"/>
      <c r="O366" s="297"/>
      <c r="P366" s="297"/>
      <c r="Q366" s="297"/>
      <c r="R366" s="297"/>
      <c r="S366" s="297"/>
      <c r="T366" s="297"/>
      <c r="U366" s="297"/>
      <c r="V366" s="297"/>
      <c r="W366" s="297"/>
      <c r="X366" s="297"/>
      <c r="Y366" s="297"/>
      <c r="Z366" s="297"/>
      <c r="AA366" s="297"/>
      <c r="AB366" s="297"/>
      <c r="AC366" s="297"/>
      <c r="AD366" s="297"/>
      <c r="AE366" s="297"/>
      <c r="AF366" s="297"/>
      <c r="AG366" s="297"/>
      <c r="AH366" s="297"/>
      <c r="AI366" s="297"/>
      <c r="AJ366" s="297"/>
      <c r="AK366" s="297"/>
      <c r="AL366" s="297"/>
      <c r="AM366" s="297"/>
      <c r="AN366" s="297"/>
      <c r="AO366" s="297"/>
      <c r="AP366" s="297"/>
      <c r="AQ366" s="297"/>
      <c r="AR366" s="297"/>
      <c r="AS366" s="297"/>
      <c r="AT366" s="297"/>
      <c r="AU366" s="297"/>
      <c r="AV366" s="297"/>
      <c r="AW366" s="297"/>
      <c r="AX366" s="297"/>
      <c r="AY366" s="297"/>
      <c r="AZ366" s="297"/>
      <c r="BA366" s="297"/>
      <c r="BB366" s="297"/>
      <c r="BC366" s="297"/>
      <c r="BD366" s="297"/>
      <c r="BE366" s="297"/>
      <c r="BF366" s="297"/>
      <c r="BG366" s="297"/>
      <c r="BH366" s="297"/>
      <c r="BI366" s="297"/>
      <c r="BJ366" s="297"/>
      <c r="BK366" s="297"/>
      <c r="BL366" s="297"/>
      <c r="BM366" s="297"/>
      <c r="BN366" s="297"/>
      <c r="BO366" s="297"/>
      <c r="BP366" s="297"/>
      <c r="BQ366" s="297"/>
      <c r="BR366" s="297"/>
      <c r="BS366" s="297"/>
      <c r="BT366" s="297"/>
      <c r="BU366" s="297"/>
    </row>
  </sheetData>
  <mergeCells count="422">
    <mergeCell ref="A19:AW21"/>
    <mergeCell ref="A22:C24"/>
    <mergeCell ref="D22:F24"/>
    <mergeCell ref="H22:CE24"/>
    <mergeCell ref="A25:C27"/>
    <mergeCell ref="D25:F27"/>
    <mergeCell ref="H25:J27"/>
    <mergeCell ref="K25:CE27"/>
    <mergeCell ref="A1:CE4"/>
    <mergeCell ref="A5:CE6"/>
    <mergeCell ref="A8:CE10"/>
    <mergeCell ref="A11:CE13"/>
    <mergeCell ref="A15:F17"/>
    <mergeCell ref="H15:CE17"/>
    <mergeCell ref="A34:C36"/>
    <mergeCell ref="D34:F36"/>
    <mergeCell ref="H34:J36"/>
    <mergeCell ref="K34:CE36"/>
    <mergeCell ref="A37:C39"/>
    <mergeCell ref="D37:F39"/>
    <mergeCell ref="H37:J39"/>
    <mergeCell ref="K37:CE39"/>
    <mergeCell ref="A28:C30"/>
    <mergeCell ref="D28:F30"/>
    <mergeCell ref="H28:J30"/>
    <mergeCell ref="K28:CE30"/>
    <mergeCell ref="A31:C33"/>
    <mergeCell ref="D31:F33"/>
    <mergeCell ref="H31:J33"/>
    <mergeCell ref="K31:CE33"/>
    <mergeCell ref="A46:C48"/>
    <mergeCell ref="D46:F48"/>
    <mergeCell ref="H46:J48"/>
    <mergeCell ref="K46:CE48"/>
    <mergeCell ref="A49:C51"/>
    <mergeCell ref="D49:F51"/>
    <mergeCell ref="H49:J51"/>
    <mergeCell ref="K49:CE51"/>
    <mergeCell ref="A40:C42"/>
    <mergeCell ref="D40:F42"/>
    <mergeCell ref="H40:J42"/>
    <mergeCell ref="K40:CE42"/>
    <mergeCell ref="A43:C45"/>
    <mergeCell ref="D43:F45"/>
    <mergeCell ref="H43:J45"/>
    <mergeCell ref="K43:CE45"/>
    <mergeCell ref="A52:C54"/>
    <mergeCell ref="D52:F54"/>
    <mergeCell ref="H52:J54"/>
    <mergeCell ref="K52:CE54"/>
    <mergeCell ref="A55:C57"/>
    <mergeCell ref="D55:F57"/>
    <mergeCell ref="H55:J57"/>
    <mergeCell ref="K55:CE57"/>
    <mergeCell ref="A64:C66"/>
    <mergeCell ref="D64:F66"/>
    <mergeCell ref="H64:J66"/>
    <mergeCell ref="K64:CE66"/>
    <mergeCell ref="A67:C69"/>
    <mergeCell ref="D67:F69"/>
    <mergeCell ref="H67:J69"/>
    <mergeCell ref="K67:CE69"/>
    <mergeCell ref="H58:BU60"/>
    <mergeCell ref="A61:C63"/>
    <mergeCell ref="D61:F63"/>
    <mergeCell ref="H61:J63"/>
    <mergeCell ref="K61:CE63"/>
    <mergeCell ref="A76:C78"/>
    <mergeCell ref="D76:F78"/>
    <mergeCell ref="H76:J78"/>
    <mergeCell ref="K76:CE78"/>
    <mergeCell ref="A79:C81"/>
    <mergeCell ref="D79:F81"/>
    <mergeCell ref="H79:J81"/>
    <mergeCell ref="K79:CE81"/>
    <mergeCell ref="A70:C72"/>
    <mergeCell ref="D70:F72"/>
    <mergeCell ref="H70:J72"/>
    <mergeCell ref="K70:CE72"/>
    <mergeCell ref="A73:C75"/>
    <mergeCell ref="D73:F75"/>
    <mergeCell ref="H73:J75"/>
    <mergeCell ref="K73:CE75"/>
    <mergeCell ref="A88:C90"/>
    <mergeCell ref="D88:F90"/>
    <mergeCell ref="H88:J90"/>
    <mergeCell ref="K88:CE90"/>
    <mergeCell ref="A82:C84"/>
    <mergeCell ref="D82:F84"/>
    <mergeCell ref="H82:J84"/>
    <mergeCell ref="K82:CE84"/>
    <mergeCell ref="A85:C87"/>
    <mergeCell ref="D85:F87"/>
    <mergeCell ref="H85:J87"/>
    <mergeCell ref="K85:CE87"/>
    <mergeCell ref="A100:C102"/>
    <mergeCell ref="D100:F102"/>
    <mergeCell ref="H100:J102"/>
    <mergeCell ref="K100:CE102"/>
    <mergeCell ref="A103:C105"/>
    <mergeCell ref="D103:F105"/>
    <mergeCell ref="H103:J105"/>
    <mergeCell ref="K103:CE105"/>
    <mergeCell ref="H91:BU93"/>
    <mergeCell ref="A94:C96"/>
    <mergeCell ref="D94:F96"/>
    <mergeCell ref="H94:J96"/>
    <mergeCell ref="K94:CE96"/>
    <mergeCell ref="A97:C99"/>
    <mergeCell ref="D97:F99"/>
    <mergeCell ref="H97:J99"/>
    <mergeCell ref="K97:CE99"/>
    <mergeCell ref="A112:C114"/>
    <mergeCell ref="D112:F114"/>
    <mergeCell ref="H112:J114"/>
    <mergeCell ref="K112:CE114"/>
    <mergeCell ref="A115:C117"/>
    <mergeCell ref="D115:F117"/>
    <mergeCell ref="H115:J117"/>
    <mergeCell ref="K115:CE117"/>
    <mergeCell ref="A106:C108"/>
    <mergeCell ref="D106:F108"/>
    <mergeCell ref="H106:J108"/>
    <mergeCell ref="K106:CE108"/>
    <mergeCell ref="A109:C111"/>
    <mergeCell ref="D109:F111"/>
    <mergeCell ref="H109:J111"/>
    <mergeCell ref="K109:CE111"/>
    <mergeCell ref="A124:C126"/>
    <mergeCell ref="D124:F126"/>
    <mergeCell ref="H124:BU126"/>
    <mergeCell ref="A127:C129"/>
    <mergeCell ref="D127:F129"/>
    <mergeCell ref="H127:J129"/>
    <mergeCell ref="K127:CE129"/>
    <mergeCell ref="A118:C120"/>
    <mergeCell ref="D118:F120"/>
    <mergeCell ref="H118:J120"/>
    <mergeCell ref="K118:CE120"/>
    <mergeCell ref="A121:C123"/>
    <mergeCell ref="D121:F123"/>
    <mergeCell ref="H121:J123"/>
    <mergeCell ref="K121:CE123"/>
    <mergeCell ref="A136:C138"/>
    <mergeCell ref="D136:F138"/>
    <mergeCell ref="H136:J138"/>
    <mergeCell ref="K136:CE138"/>
    <mergeCell ref="A139:C141"/>
    <mergeCell ref="D139:F141"/>
    <mergeCell ref="H139:J141"/>
    <mergeCell ref="K139:CE141"/>
    <mergeCell ref="A130:C132"/>
    <mergeCell ref="D130:F132"/>
    <mergeCell ref="H130:J132"/>
    <mergeCell ref="K130:CE132"/>
    <mergeCell ref="A133:C135"/>
    <mergeCell ref="D133:F135"/>
    <mergeCell ref="H133:J135"/>
    <mergeCell ref="K133:CE135"/>
    <mergeCell ref="A148:C150"/>
    <mergeCell ref="D148:F150"/>
    <mergeCell ref="H148:J150"/>
    <mergeCell ref="K148:CE150"/>
    <mergeCell ref="A151:C153"/>
    <mergeCell ref="D151:F153"/>
    <mergeCell ref="H151:J153"/>
    <mergeCell ref="K151:CE153"/>
    <mergeCell ref="A142:C144"/>
    <mergeCell ref="D142:F144"/>
    <mergeCell ref="H142:J144"/>
    <mergeCell ref="K142:CE144"/>
    <mergeCell ref="A145:C147"/>
    <mergeCell ref="D145:F147"/>
    <mergeCell ref="H145:J147"/>
    <mergeCell ref="K145:CE147"/>
    <mergeCell ref="A163:C165"/>
    <mergeCell ref="D163:F165"/>
    <mergeCell ref="H163:J165"/>
    <mergeCell ref="K163:CE165"/>
    <mergeCell ref="A166:C168"/>
    <mergeCell ref="D166:F168"/>
    <mergeCell ref="H166:J168"/>
    <mergeCell ref="K166:CE168"/>
    <mergeCell ref="A154:C156"/>
    <mergeCell ref="D154:F156"/>
    <mergeCell ref="H154:J156"/>
    <mergeCell ref="K154:CE156"/>
    <mergeCell ref="H157:BU159"/>
    <mergeCell ref="A160:C162"/>
    <mergeCell ref="D160:F162"/>
    <mergeCell ref="H160:J162"/>
    <mergeCell ref="K160:CE162"/>
    <mergeCell ref="A175:C177"/>
    <mergeCell ref="D175:F177"/>
    <mergeCell ref="H175:J177"/>
    <mergeCell ref="K175:CE177"/>
    <mergeCell ref="A178:C180"/>
    <mergeCell ref="D178:F180"/>
    <mergeCell ref="H178:J180"/>
    <mergeCell ref="K178:CE180"/>
    <mergeCell ref="A169:C171"/>
    <mergeCell ref="D169:F171"/>
    <mergeCell ref="H169:J171"/>
    <mergeCell ref="K169:CE171"/>
    <mergeCell ref="A172:C174"/>
    <mergeCell ref="D172:F174"/>
    <mergeCell ref="H172:J174"/>
    <mergeCell ref="K172:CE174"/>
    <mergeCell ref="A191:C193"/>
    <mergeCell ref="D191:F193"/>
    <mergeCell ref="H191:J193"/>
    <mergeCell ref="K191:CE193"/>
    <mergeCell ref="A194:C196"/>
    <mergeCell ref="D194:F196"/>
    <mergeCell ref="H194:J196"/>
    <mergeCell ref="K194:CE196"/>
    <mergeCell ref="A182:AW184"/>
    <mergeCell ref="H185:BA187"/>
    <mergeCell ref="A188:C190"/>
    <mergeCell ref="D188:F190"/>
    <mergeCell ref="H188:J190"/>
    <mergeCell ref="K188:CE190"/>
    <mergeCell ref="A203:C205"/>
    <mergeCell ref="D203:F205"/>
    <mergeCell ref="H203:J205"/>
    <mergeCell ref="K203:CE205"/>
    <mergeCell ref="A206:C208"/>
    <mergeCell ref="D206:F208"/>
    <mergeCell ref="H206:J208"/>
    <mergeCell ref="K206:CE208"/>
    <mergeCell ref="A197:C199"/>
    <mergeCell ref="D197:F199"/>
    <mergeCell ref="H197:J199"/>
    <mergeCell ref="K197:CE199"/>
    <mergeCell ref="A200:C202"/>
    <mergeCell ref="D200:F202"/>
    <mergeCell ref="H200:J202"/>
    <mergeCell ref="K200:CE202"/>
    <mergeCell ref="A212:C214"/>
    <mergeCell ref="D212:F214"/>
    <mergeCell ref="H212:J214"/>
    <mergeCell ref="K212:CE214"/>
    <mergeCell ref="A215:C217"/>
    <mergeCell ref="D215:F217"/>
    <mergeCell ref="H215:J217"/>
    <mergeCell ref="K215:CE217"/>
    <mergeCell ref="A209:C211"/>
    <mergeCell ref="D209:F211"/>
    <mergeCell ref="H209:J211"/>
    <mergeCell ref="K209:CE211"/>
    <mergeCell ref="H227:BA229"/>
    <mergeCell ref="A230:C232"/>
    <mergeCell ref="D230:F232"/>
    <mergeCell ref="H230:J232"/>
    <mergeCell ref="K230:CE232"/>
    <mergeCell ref="A233:C235"/>
    <mergeCell ref="D233:F235"/>
    <mergeCell ref="H233:J235"/>
    <mergeCell ref="K233:CE235"/>
    <mergeCell ref="A242:C244"/>
    <mergeCell ref="D242:F244"/>
    <mergeCell ref="H242:J244"/>
    <mergeCell ref="K242:CE244"/>
    <mergeCell ref="A245:C247"/>
    <mergeCell ref="D245:F247"/>
    <mergeCell ref="H245:J247"/>
    <mergeCell ref="K245:CE247"/>
    <mergeCell ref="A236:C238"/>
    <mergeCell ref="D236:F238"/>
    <mergeCell ref="H236:J238"/>
    <mergeCell ref="K236:CE238"/>
    <mergeCell ref="A239:C241"/>
    <mergeCell ref="D239:F241"/>
    <mergeCell ref="H239:J241"/>
    <mergeCell ref="K239:CE241"/>
    <mergeCell ref="A254:C256"/>
    <mergeCell ref="D254:F256"/>
    <mergeCell ref="H254:BA256"/>
    <mergeCell ref="A257:C259"/>
    <mergeCell ref="D257:F259"/>
    <mergeCell ref="H257:J259"/>
    <mergeCell ref="K257:CE259"/>
    <mergeCell ref="A248:C250"/>
    <mergeCell ref="D248:F250"/>
    <mergeCell ref="H248:J250"/>
    <mergeCell ref="K248:CE250"/>
    <mergeCell ref="A251:C253"/>
    <mergeCell ref="D251:F253"/>
    <mergeCell ref="H251:J253"/>
    <mergeCell ref="K251:CE253"/>
    <mergeCell ref="A266:C268"/>
    <mergeCell ref="D266:F268"/>
    <mergeCell ref="H266:J268"/>
    <mergeCell ref="K266:CE268"/>
    <mergeCell ref="A269:C271"/>
    <mergeCell ref="D269:F271"/>
    <mergeCell ref="H269:J271"/>
    <mergeCell ref="K269:CE271"/>
    <mergeCell ref="A260:C262"/>
    <mergeCell ref="D260:F262"/>
    <mergeCell ref="H260:J262"/>
    <mergeCell ref="K260:CE262"/>
    <mergeCell ref="A263:C265"/>
    <mergeCell ref="D263:F265"/>
    <mergeCell ref="H263:J265"/>
    <mergeCell ref="K263:CE265"/>
    <mergeCell ref="A278:C280"/>
    <mergeCell ref="D278:F280"/>
    <mergeCell ref="H278:J280"/>
    <mergeCell ref="K278:CE280"/>
    <mergeCell ref="A281:C283"/>
    <mergeCell ref="D281:F283"/>
    <mergeCell ref="H281:J283"/>
    <mergeCell ref="K281:CE283"/>
    <mergeCell ref="A272:C274"/>
    <mergeCell ref="D272:F274"/>
    <mergeCell ref="H272:J274"/>
    <mergeCell ref="K272:CE274"/>
    <mergeCell ref="A275:C277"/>
    <mergeCell ref="D275:F277"/>
    <mergeCell ref="H275:J277"/>
    <mergeCell ref="K275:CE277"/>
    <mergeCell ref="A293:C295"/>
    <mergeCell ref="D293:F295"/>
    <mergeCell ref="H293:J295"/>
    <mergeCell ref="K293:CE295"/>
    <mergeCell ref="A296:C298"/>
    <mergeCell ref="D296:F298"/>
    <mergeCell ref="H296:J298"/>
    <mergeCell ref="K296:CE298"/>
    <mergeCell ref="H284:BA286"/>
    <mergeCell ref="A287:C289"/>
    <mergeCell ref="D287:F289"/>
    <mergeCell ref="H287:J289"/>
    <mergeCell ref="K287:CE289"/>
    <mergeCell ref="A290:C292"/>
    <mergeCell ref="D290:F292"/>
    <mergeCell ref="H290:J292"/>
    <mergeCell ref="K290:CE292"/>
    <mergeCell ref="A309:C311"/>
    <mergeCell ref="D309:F311"/>
    <mergeCell ref="H309:J311"/>
    <mergeCell ref="K309:CE311"/>
    <mergeCell ref="A312:C314"/>
    <mergeCell ref="D312:F314"/>
    <mergeCell ref="H312:J314"/>
    <mergeCell ref="K312:CE314"/>
    <mergeCell ref="A299:C301"/>
    <mergeCell ref="D299:F301"/>
    <mergeCell ref="H299:J301"/>
    <mergeCell ref="K299:CE301"/>
    <mergeCell ref="A303:AW305"/>
    <mergeCell ref="A306:F308"/>
    <mergeCell ref="G306:CE308"/>
    <mergeCell ref="D324:F326"/>
    <mergeCell ref="H324:J326"/>
    <mergeCell ref="K324:CE326"/>
    <mergeCell ref="A315:C317"/>
    <mergeCell ref="D315:F317"/>
    <mergeCell ref="H315:J317"/>
    <mergeCell ref="K315:CE317"/>
    <mergeCell ref="A318:C320"/>
    <mergeCell ref="D318:F320"/>
    <mergeCell ref="H318:J320"/>
    <mergeCell ref="K318:CE320"/>
    <mergeCell ref="A346:AW348"/>
    <mergeCell ref="A333:C335"/>
    <mergeCell ref="D333:F335"/>
    <mergeCell ref="H333:J335"/>
    <mergeCell ref="K333:CE335"/>
    <mergeCell ref="A336:C338"/>
    <mergeCell ref="D336:F338"/>
    <mergeCell ref="H336:J338"/>
    <mergeCell ref="K336:CE338"/>
    <mergeCell ref="A363:C365"/>
    <mergeCell ref="D363:F365"/>
    <mergeCell ref="G363:CE365"/>
    <mergeCell ref="A218:C220"/>
    <mergeCell ref="D218:F220"/>
    <mergeCell ref="H218:J220"/>
    <mergeCell ref="K218:CB220"/>
    <mergeCell ref="A221:C223"/>
    <mergeCell ref="D221:F223"/>
    <mergeCell ref="H221:J223"/>
    <mergeCell ref="A357:C359"/>
    <mergeCell ref="D357:F359"/>
    <mergeCell ref="G357:CE359"/>
    <mergeCell ref="A360:C362"/>
    <mergeCell ref="D360:F362"/>
    <mergeCell ref="G360:CE362"/>
    <mergeCell ref="A349:C351"/>
    <mergeCell ref="D349:F351"/>
    <mergeCell ref="G349:CE351"/>
    <mergeCell ref="A352:C356"/>
    <mergeCell ref="D352:F354"/>
    <mergeCell ref="G352:CE356"/>
    <mergeCell ref="A339:C341"/>
    <mergeCell ref="D339:F341"/>
    <mergeCell ref="K221:CB223"/>
    <mergeCell ref="A224:C226"/>
    <mergeCell ref="D224:F226"/>
    <mergeCell ref="H224:J226"/>
    <mergeCell ref="K224:CB226"/>
    <mergeCell ref="A342:C344"/>
    <mergeCell ref="D342:F344"/>
    <mergeCell ref="H342:J344"/>
    <mergeCell ref="K342:CB344"/>
    <mergeCell ref="H339:J341"/>
    <mergeCell ref="K339:CE341"/>
    <mergeCell ref="A327:C329"/>
    <mergeCell ref="D327:F329"/>
    <mergeCell ref="H327:J329"/>
    <mergeCell ref="K327:CE329"/>
    <mergeCell ref="A330:C332"/>
    <mergeCell ref="D330:F332"/>
    <mergeCell ref="H330:J332"/>
    <mergeCell ref="K330:CE332"/>
    <mergeCell ref="A321:C323"/>
    <mergeCell ref="D321:F323"/>
    <mergeCell ref="H321:J323"/>
    <mergeCell ref="K321:CE323"/>
    <mergeCell ref="A324:C326"/>
  </mergeCells>
  <phoneticPr fontId="2"/>
  <dataValidations count="1">
    <dataValidation type="list" allowBlank="1" showInputMessage="1" showErrorMessage="1" sqref="A188:F226 A94:F123 A127:F156 A160:F180 A61:F90 A257:F283 A287:F301 A15 A230:F253 A309:F344 A25:F57" xr:uid="{00000000-0002-0000-1000-000000000000}">
      <formula1>"〇"</formula1>
    </dataValidation>
  </dataValidations>
  <printOptions horizontalCentered="1"/>
  <pageMargins left="0.62992125984251968" right="0.62992125984251968" top="0.74803149606299213" bottom="0.39370078740157483" header="0.31496062992125984" footer="0.31496062992125984"/>
  <pageSetup paperSize="9" scale="81" orientation="portrait" r:id="rId1"/>
  <rowBreaks count="2" manualBreakCount="2">
    <brk id="123" max="16383" man="1"/>
    <brk id="25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34998626667073579"/>
  </sheetPr>
  <dimension ref="A1:E84"/>
  <sheetViews>
    <sheetView view="pageBreakPreview" zoomScale="85" zoomScaleNormal="115" zoomScaleSheetLayoutView="85" workbookViewId="0">
      <selection activeCell="H21" sqref="H21"/>
    </sheetView>
  </sheetViews>
  <sheetFormatPr defaultRowHeight="13.5"/>
  <cols>
    <col min="1" max="1" width="23.875" customWidth="1"/>
    <col min="2" max="2" width="35.375" customWidth="1"/>
    <col min="3" max="3" width="12.75" customWidth="1"/>
    <col min="5" max="5" width="31.25" customWidth="1"/>
  </cols>
  <sheetData>
    <row r="1" spans="1:5">
      <c r="A1" s="388" t="s">
        <v>792</v>
      </c>
      <c r="B1" s="388" t="s">
        <v>535</v>
      </c>
      <c r="C1" s="389" t="s">
        <v>1186</v>
      </c>
      <c r="D1" s="383"/>
      <c r="E1" s="711"/>
    </row>
    <row r="2" spans="1:5">
      <c r="A2" s="390" t="s">
        <v>1187</v>
      </c>
      <c r="B2" s="390" t="s">
        <v>1188</v>
      </c>
      <c r="C2" s="391" t="b">
        <v>0</v>
      </c>
      <c r="D2" s="382"/>
      <c r="E2" s="712" t="str">
        <f>IF(C2=TRUE,"保育所等2年以上経験あり",IF(C3=TRUE,"施設長研修受講あり","要確認"))</f>
        <v>要確認</v>
      </c>
    </row>
    <row r="3" spans="1:5">
      <c r="A3" s="392"/>
      <c r="B3" s="392" t="s">
        <v>1189</v>
      </c>
      <c r="C3" s="393" t="b">
        <v>0</v>
      </c>
      <c r="D3" s="384" t="s">
        <v>1190</v>
      </c>
      <c r="E3" s="712"/>
    </row>
    <row r="4" spans="1:5">
      <c r="A4" s="390" t="s">
        <v>1191</v>
      </c>
      <c r="B4" s="390" t="s">
        <v>1</v>
      </c>
      <c r="C4" s="394">
        <f>'表紙・運営１(P1,2,3,4,5)'!F71</f>
        <v>0</v>
      </c>
      <c r="D4" s="385">
        <f>SUM(C5:C6)</f>
        <v>0</v>
      </c>
      <c r="E4" s="713" t="str">
        <f>C4&amp;"人（"&amp;"0歳"&amp;C5&amp;"人,1・2歳"&amp;C6&amp;"人,3歳以上"&amp;C7&amp;"人）"</f>
        <v>0人（0歳0人,1・2歳0人,3歳以上0人）</v>
      </c>
    </row>
    <row r="5" spans="1:5">
      <c r="A5" s="392"/>
      <c r="B5" s="392" t="s">
        <v>12</v>
      </c>
      <c r="C5" s="395">
        <f>'表紙・運営１(P1,2,3,4,5)'!F65</f>
        <v>0</v>
      </c>
      <c r="D5" s="384"/>
      <c r="E5" s="712"/>
    </row>
    <row r="6" spans="1:5">
      <c r="A6" s="390"/>
      <c r="B6" s="390" t="s">
        <v>1192</v>
      </c>
      <c r="C6" s="394">
        <f>'表紙・運営１(P1,2,3,4,5)'!F67+'表紙・運営１(P1,2,3,4,5)'!F69</f>
        <v>0</v>
      </c>
      <c r="D6" s="384"/>
      <c r="E6" s="712"/>
    </row>
    <row r="7" spans="1:5">
      <c r="A7" s="392" t="s">
        <v>1193</v>
      </c>
      <c r="B7" s="392"/>
      <c r="C7" s="393">
        <f>'表紙・運営１(P1,2,3,4,5)'!AC23</f>
        <v>0</v>
      </c>
      <c r="D7" s="384"/>
      <c r="E7" s="712" t="str">
        <f>C7&amp;"～"</f>
        <v>0～</v>
      </c>
    </row>
    <row r="8" spans="1:5">
      <c r="A8" s="390" t="s">
        <v>1194</v>
      </c>
      <c r="B8" s="390" t="s">
        <v>1195</v>
      </c>
      <c r="C8" s="394">
        <f>MAX('表紙・運営１(P1,2,3,4,5)'!J71:AG71)</f>
        <v>0</v>
      </c>
      <c r="D8" s="384" t="s">
        <v>1196</v>
      </c>
      <c r="E8" s="712" t="e">
        <f>C8&amp;"/"&amp;C4&amp;"人　"&amp;ROUND(C9*100,0)&amp;"%"</f>
        <v>#DIV/0!</v>
      </c>
    </row>
    <row r="9" spans="1:5">
      <c r="A9" s="396"/>
      <c r="B9" s="392" t="s">
        <v>1197</v>
      </c>
      <c r="C9" s="397" t="e">
        <f>MAX('表紙・運営１(P1,2,3,4,5)'!J72:AG72)</f>
        <v>#DIV/0!</v>
      </c>
      <c r="D9" s="384" t="s">
        <v>1196</v>
      </c>
      <c r="E9" s="712"/>
    </row>
    <row r="10" spans="1:5">
      <c r="A10" s="390" t="s">
        <v>1198</v>
      </c>
      <c r="B10" s="390" t="s">
        <v>1199</v>
      </c>
      <c r="C10" s="391" t="str">
        <f>IF(AND('表紙・運営１(P1,2,3,4,5)'!P90=29,'表紙・運営１(P1,2,3,4,5)'!W90=3),"OK","×")</f>
        <v>×</v>
      </c>
      <c r="D10" s="384"/>
      <c r="E10" s="712" t="str">
        <f>IF(AND(C10="OK",C11=0),"日曜、祝日、年末年始を除いた日",IF(AND(C10="×",C11=0),"12/29～1/3以外の閉所あり",IF(AND(C10="×",C11&gt;0),"12/29～1/3以外の閉所あり、年末年始・日祝以外の閉所あり","年末年始・日祝以外の閉所あり")))</f>
        <v>12/29～1/3以外の閉所あり</v>
      </c>
    </row>
    <row r="11" spans="1:5">
      <c r="A11" s="392" t="s">
        <v>1200</v>
      </c>
      <c r="B11" s="392" t="s">
        <v>1201</v>
      </c>
      <c r="C11" s="398">
        <f>COUNTA('表紙・運営１(P1,2,3,4,5)'!J93:K96)</f>
        <v>0</v>
      </c>
      <c r="D11" s="384"/>
      <c r="E11" s="712"/>
    </row>
    <row r="12" spans="1:5">
      <c r="A12" s="390" t="s">
        <v>1202</v>
      </c>
      <c r="B12" s="390"/>
      <c r="C12" s="391">
        <f>'表紙・運営１(P1,2,3,4,5)'!I98</f>
        <v>0</v>
      </c>
      <c r="D12" s="384"/>
      <c r="E12" s="712">
        <f>C12</f>
        <v>0</v>
      </c>
    </row>
    <row r="13" spans="1:5">
      <c r="A13" s="392" t="s">
        <v>1203</v>
      </c>
      <c r="B13" s="392" t="s">
        <v>263</v>
      </c>
      <c r="C13" s="399">
        <f>'表紙・運営１(P1,2,3,4,5)'!M101</f>
        <v>0</v>
      </c>
      <c r="D13" s="384"/>
      <c r="E13" s="712" t="str">
        <f>"平日　"&amp;TEXT(C13,"h:mm") &amp; "～" &amp; TEXT(C14,"hh:mm")&amp;"土曜　"&amp;TEXT(C15,"h:mm") &amp; "～" &amp; TEXT(C16,"hh:mm")</f>
        <v>平日　0:00～00:00土曜　0:00～00:00</v>
      </c>
    </row>
    <row r="14" spans="1:5">
      <c r="A14" s="390" t="s">
        <v>1204</v>
      </c>
      <c r="B14" s="390" t="s">
        <v>264</v>
      </c>
      <c r="C14" s="400">
        <f>'表紙・運営１(P1,2,3,4,5)'!M102</f>
        <v>0</v>
      </c>
      <c r="D14" s="384"/>
      <c r="E14" s="712"/>
    </row>
    <row r="15" spans="1:5">
      <c r="A15" s="392" t="s">
        <v>1205</v>
      </c>
      <c r="B15" s="392" t="s">
        <v>263</v>
      </c>
      <c r="C15" s="399">
        <f>'表紙・運営１(P1,2,3,4,5)'!S101</f>
        <v>0</v>
      </c>
      <c r="D15" s="384"/>
      <c r="E15" s="712"/>
    </row>
    <row r="16" spans="1:5">
      <c r="A16" s="390" t="s">
        <v>1206</v>
      </c>
      <c r="B16" s="390" t="s">
        <v>264</v>
      </c>
      <c r="C16" s="400">
        <f>'表紙・運営１(P1,2,3,4,5)'!S102</f>
        <v>0</v>
      </c>
      <c r="D16" s="384"/>
      <c r="E16" s="712"/>
    </row>
    <row r="17" spans="1:5">
      <c r="A17" s="392" t="s">
        <v>1207</v>
      </c>
      <c r="B17" s="392" t="s">
        <v>1208</v>
      </c>
      <c r="C17" s="398" t="str">
        <f>IF(AND('表紙・運営１(P1,2,3,4,5)'!M103=11,'表紙・運営１(P1,2,3,4,5)'!S103=11),"OK","×")</f>
        <v>×</v>
      </c>
      <c r="D17" s="384"/>
      <c r="E17" s="712"/>
    </row>
    <row r="18" spans="1:5">
      <c r="A18" s="390" t="s">
        <v>1209</v>
      </c>
      <c r="B18" s="390"/>
      <c r="C18" s="401">
        <f>'表紙・運営１(P1,2,3,4,5)'!N104</f>
        <v>0</v>
      </c>
      <c r="D18" s="384"/>
      <c r="E18" s="714">
        <f>C18</f>
        <v>0</v>
      </c>
    </row>
    <row r="19" spans="1:5">
      <c r="A19" s="392" t="s">
        <v>736</v>
      </c>
      <c r="B19" s="392"/>
      <c r="C19" s="402">
        <f>'表紙・運営１(P1,2,3,4,5)'!AD100</f>
        <v>0</v>
      </c>
      <c r="D19" s="384"/>
      <c r="E19" s="712">
        <f>C19</f>
        <v>0</v>
      </c>
    </row>
    <row r="20" spans="1:5">
      <c r="A20" s="390" t="s">
        <v>1210</v>
      </c>
      <c r="B20" s="390" t="s">
        <v>423</v>
      </c>
      <c r="C20" s="401">
        <f>'表紙・運営１(P1,2,3,4,5)'!O106</f>
        <v>0</v>
      </c>
      <c r="D20" s="384"/>
      <c r="E20" s="712" t="str">
        <f>"0歳児"&amp;C20&amp;"日,1・2歳児"&amp;C21&amp;"日"</f>
        <v>0歳児0日,1・2歳児0日</v>
      </c>
    </row>
    <row r="21" spans="1:5">
      <c r="A21" s="392"/>
      <c r="B21" s="392" t="s">
        <v>1211</v>
      </c>
      <c r="C21" s="398">
        <f>'表紙・運営１(P1,2,3,4,5)'!W106</f>
        <v>0</v>
      </c>
      <c r="D21" s="384"/>
      <c r="E21" s="712"/>
    </row>
    <row r="22" spans="1:5">
      <c r="A22" s="390" t="s">
        <v>1212</v>
      </c>
      <c r="B22" s="390" t="s">
        <v>1213</v>
      </c>
      <c r="C22" s="391" t="b">
        <v>0</v>
      </c>
      <c r="D22" s="384"/>
      <c r="E22" s="712" t="str">
        <f>IF(C22=TRUE,"作成あり","要確認")</f>
        <v>要確認</v>
      </c>
    </row>
    <row r="23" spans="1:5">
      <c r="A23" s="392"/>
      <c r="B23" s="392" t="s">
        <v>1214</v>
      </c>
      <c r="C23" s="393" t="b">
        <v>0</v>
      </c>
      <c r="D23" s="384"/>
      <c r="E23" s="712"/>
    </row>
    <row r="24" spans="1:5">
      <c r="A24" s="390" t="s">
        <v>1215</v>
      </c>
      <c r="B24" s="390" t="s">
        <v>1216</v>
      </c>
      <c r="C24" s="391" t="b">
        <v>0</v>
      </c>
      <c r="D24" s="384"/>
      <c r="E24" s="712" t="str">
        <f>IF(C24=TRUE,"説明書あり、交付・同意あり","要確認")</f>
        <v>要確認</v>
      </c>
    </row>
    <row r="25" spans="1:5">
      <c r="A25" s="392"/>
      <c r="B25" s="392" t="s">
        <v>1217</v>
      </c>
      <c r="C25" s="393" t="b">
        <v>0</v>
      </c>
      <c r="D25" s="384"/>
      <c r="E25" s="712" t="str">
        <f>IF(C25=TRUE,"掲示あり","要確認")</f>
        <v>要確認</v>
      </c>
    </row>
    <row r="26" spans="1:5">
      <c r="A26" s="390" t="s">
        <v>1218</v>
      </c>
      <c r="B26" s="390" t="s">
        <v>1213</v>
      </c>
      <c r="C26" s="391" t="b">
        <v>0</v>
      </c>
      <c r="D26" s="384"/>
      <c r="E26" s="712" t="str">
        <f>IF(C26=TRUE,"作成あり","要確認")</f>
        <v>要確認</v>
      </c>
    </row>
    <row r="27" spans="1:5">
      <c r="A27" s="392"/>
      <c r="B27" s="392" t="s">
        <v>1219</v>
      </c>
      <c r="C27" s="403" t="str">
        <f>'表紙・運営１(P1,2,3,4,5)'!U119&amp;'表紙・運営１(P1,2,3,4,5)'!W119&amp;'表紙・運営１(P1,2,3,4,5)'!Y119&amp;'表紙・運営１(P1,2,3,4,5)'!Z119&amp;'表紙・運営１(P1,2,3,4,5)'!AB119&amp;'表紙・運営１(P1,2,3,4,5)'!AC119&amp;'表紙・運営１(P1,2,3,4,5)'!AE119</f>
        <v>年月日</v>
      </c>
      <c r="D27" s="384"/>
      <c r="E27" s="712" t="str">
        <f>"届出あり（"&amp;C27&amp;")"</f>
        <v>届出あり（年月日)</v>
      </c>
    </row>
    <row r="28" spans="1:5">
      <c r="A28" s="390" t="s">
        <v>1220</v>
      </c>
      <c r="B28" s="390" t="s">
        <v>384</v>
      </c>
      <c r="C28" s="391" t="b">
        <v>0</v>
      </c>
      <c r="D28" s="384"/>
      <c r="E28" s="712" t="str">
        <f>IF(C28=TRUE,"整備あり","要確認")</f>
        <v>要確認</v>
      </c>
    </row>
    <row r="29" spans="1:5">
      <c r="A29" s="392"/>
      <c r="B29" s="392" t="s">
        <v>1219</v>
      </c>
      <c r="C29" s="403" t="str">
        <f>'表紙・運営１(P1,2,3,4,5)'!U122&amp;'表紙・運営１(P1,2,3,4,5)'!W122&amp;'表紙・運営１(P1,2,3,4,5)'!Y122&amp;'表紙・運営１(P1,2,3,4,5)'!Z122&amp;'表紙・運営１(P1,2,3,4,5)'!AB122&amp;'表紙・運営１(P1,2,3,4,5)'!AC122&amp;'表紙・運営１(P1,2,3,4,5)'!AE122</f>
        <v>年月日</v>
      </c>
      <c r="D29" s="384"/>
      <c r="E29" s="712"/>
    </row>
    <row r="30" spans="1:5">
      <c r="A30" s="390" t="s">
        <v>1221</v>
      </c>
      <c r="B30" s="390" t="s">
        <v>384</v>
      </c>
      <c r="C30" s="391" t="b">
        <v>0</v>
      </c>
      <c r="D30" s="384"/>
      <c r="E30" s="712"/>
    </row>
    <row r="31" spans="1:5">
      <c r="A31" s="392"/>
      <c r="B31" s="392" t="s">
        <v>1219</v>
      </c>
      <c r="C31" s="403" t="str">
        <f>'表紙・運営１(P1,2,3,4,5)'!U125&amp;'表紙・運営１(P1,2,3,4,5)'!W125&amp;'表紙・運営１(P1,2,3,4,5)'!Y125&amp;'表紙・運営１(P1,2,3,4,5)'!Z125&amp;'表紙・運営１(P1,2,3,4,5)'!AB125&amp;'表紙・運営１(P1,2,3,4,5)'!AC125&amp;'表紙・運営１(P1,2,3,4,5)'!AE125</f>
        <v>年月日</v>
      </c>
      <c r="D31" s="384"/>
      <c r="E31" s="712"/>
    </row>
    <row r="32" spans="1:5">
      <c r="A32" s="390" t="s">
        <v>1222</v>
      </c>
      <c r="B32" s="390" t="s">
        <v>268</v>
      </c>
      <c r="C32" s="391" t="b">
        <v>0</v>
      </c>
      <c r="D32" s="384"/>
      <c r="E32" s="712"/>
    </row>
    <row r="33" spans="1:5">
      <c r="A33" s="392"/>
      <c r="B33" s="392" t="s">
        <v>270</v>
      </c>
      <c r="C33" s="393" t="b">
        <v>0</v>
      </c>
      <c r="D33" s="384" t="s">
        <v>1190</v>
      </c>
      <c r="E33" s="712"/>
    </row>
    <row r="34" spans="1:5">
      <c r="A34" s="390" t="s">
        <v>1223</v>
      </c>
      <c r="B34" s="390" t="s">
        <v>268</v>
      </c>
      <c r="C34" s="391" t="b">
        <v>0</v>
      </c>
      <c r="D34" s="384"/>
      <c r="E34" s="712" t="str">
        <f>IF(C34=TRUE,"届出あり（"&amp;C36&amp;"開始⇒"&amp;C37&amp;"届出)","要確認")</f>
        <v>要確認</v>
      </c>
    </row>
    <row r="35" spans="1:5">
      <c r="A35" s="392"/>
      <c r="B35" s="392" t="s">
        <v>270</v>
      </c>
      <c r="C35" s="393" t="b">
        <v>0</v>
      </c>
      <c r="D35" s="384"/>
      <c r="E35" s="712"/>
    </row>
    <row r="36" spans="1:5">
      <c r="A36" s="390"/>
      <c r="B36" s="390" t="s">
        <v>551</v>
      </c>
      <c r="C36" s="404" t="str">
        <f>'表紙・運営１(P1,2,3,4,5)'!U130&amp;'表紙・運営１(P1,2,3,4,5)'!W130&amp;'表紙・運営１(P1,2,3,4,5)'!Y130&amp;'表紙・運営１(P1,2,3,4,5)'!Z130&amp;'表紙・運営１(P1,2,3,4,5)'!AB130&amp;'表紙・運営１(P1,2,3,4,5)'!AC130&amp;'表紙・運営１(P1,2,3,4,5)'!AE130</f>
        <v>令和年月日</v>
      </c>
      <c r="D36" s="384"/>
      <c r="E36" s="712"/>
    </row>
    <row r="37" spans="1:5">
      <c r="A37" s="392"/>
      <c r="B37" s="392" t="s">
        <v>1219</v>
      </c>
      <c r="C37" s="403" t="str">
        <f>'表紙・運営１(P1,2,3,4,5)'!U131&amp;'表紙・運営１(P1,2,3,4,5)'!W131&amp;'表紙・運営１(P1,2,3,4,5)'!Y131&amp;'表紙・運営１(P1,2,3,4,5)'!Z131&amp;'表紙・運営１(P1,2,3,4,5)'!AB131&amp;'表紙・運営１(P1,2,3,4,5)'!AC131&amp;'表紙・運営１(P1,2,3,4,5)'!AE131</f>
        <v>令和年月日</v>
      </c>
      <c r="D37" s="384"/>
      <c r="E37" s="712"/>
    </row>
    <row r="38" spans="1:5">
      <c r="A38" s="390" t="s">
        <v>1224</v>
      </c>
      <c r="B38" s="390" t="s">
        <v>268</v>
      </c>
      <c r="C38" s="391" t="b">
        <v>0</v>
      </c>
      <c r="D38" s="384"/>
      <c r="E38" s="712"/>
    </row>
    <row r="39" spans="1:5">
      <c r="A39" s="392"/>
      <c r="B39" s="392" t="s">
        <v>270</v>
      </c>
      <c r="C39" s="393" t="b">
        <v>0</v>
      </c>
      <c r="D39" s="384" t="s">
        <v>1190</v>
      </c>
      <c r="E39" s="712"/>
    </row>
    <row r="40" spans="1:5">
      <c r="A40" s="390"/>
      <c r="B40" s="390" t="s">
        <v>551</v>
      </c>
      <c r="C40" s="404" t="str">
        <f>'表紙・運営１(P1,2,3,4,5)'!U134&amp;'表紙・運営１(P1,2,3,4,5)'!W134&amp;'表紙・運営１(P1,2,3,4,5)'!Y134&amp;'表紙・運営１(P1,2,3,4,5)'!Z134&amp;'表紙・運営１(P1,2,3,4,5)'!AB134&amp;'表紙・運営１(P1,2,3,4,5)'!AC134&amp;'表紙・運営１(P1,2,3,4,5)'!AE134</f>
        <v>年月日</v>
      </c>
      <c r="D40" s="384"/>
      <c r="E40" s="712"/>
    </row>
    <row r="41" spans="1:5">
      <c r="A41" s="392"/>
      <c r="B41" s="392" t="s">
        <v>1219</v>
      </c>
      <c r="C41" s="403" t="str">
        <f>'表紙・運営１(P1,2,3,4,5)'!U135&amp;'表紙・運営１(P1,2,3,4,5)'!W135&amp;'表紙・運営１(P1,2,3,4,5)'!Y135&amp;'表紙・運営１(P1,2,3,4,5)'!Z135&amp;'表紙・運営１(P1,2,3,4,5)'!AB135&amp;'表紙・運営１(P1,2,3,4,5)'!AC135&amp;'表紙・運営１(P1,2,3,4,5)'!AE135</f>
        <v>年月日</v>
      </c>
      <c r="D41" s="384"/>
      <c r="E41" s="712"/>
    </row>
    <row r="42" spans="1:5">
      <c r="A42" s="390" t="s">
        <v>1225</v>
      </c>
      <c r="B42" s="390" t="s">
        <v>1226</v>
      </c>
      <c r="C42" s="391" t="b">
        <v>0</v>
      </c>
      <c r="D42" s="384"/>
      <c r="E42" s="712" t="str">
        <f>IF(C42=TRUE,"周知している(書面配布・掲示・事務室に設置)","要確認")</f>
        <v>要確認</v>
      </c>
    </row>
    <row r="43" spans="1:5">
      <c r="A43" s="392" t="s">
        <v>1227</v>
      </c>
      <c r="B43" s="392" t="s">
        <v>1228</v>
      </c>
      <c r="C43" s="393" t="b">
        <v>0</v>
      </c>
      <c r="D43" s="384"/>
      <c r="E43" s="712"/>
    </row>
    <row r="44" spans="1:5">
      <c r="A44" s="390" t="s">
        <v>552</v>
      </c>
      <c r="B44" s="390" t="s">
        <v>1228</v>
      </c>
      <c r="C44" s="391" t="b">
        <v>0</v>
      </c>
      <c r="D44" s="384"/>
      <c r="E44" s="712" t="str">
        <f>IF(AND(C44,C45,C47,OR(C48,C49))=TRUE,"職員名簿、履歴書、出勤簿、賃金台帳等あり","要確認")</f>
        <v>要確認</v>
      </c>
    </row>
    <row r="45" spans="1:5">
      <c r="A45" s="392" t="s">
        <v>554</v>
      </c>
      <c r="B45" s="392" t="s">
        <v>1228</v>
      </c>
      <c r="C45" s="393" t="b">
        <v>0</v>
      </c>
      <c r="D45" s="384"/>
      <c r="E45" s="712"/>
    </row>
    <row r="46" spans="1:5">
      <c r="A46" s="390" t="s">
        <v>1229</v>
      </c>
      <c r="B46" s="390" t="s">
        <v>1228</v>
      </c>
      <c r="C46" s="391" t="b">
        <v>0</v>
      </c>
      <c r="D46" s="384"/>
      <c r="E46" s="712"/>
    </row>
    <row r="47" spans="1:5">
      <c r="A47" s="392" t="s">
        <v>1230</v>
      </c>
      <c r="B47" s="392" t="s">
        <v>1228</v>
      </c>
      <c r="C47" s="393" t="b">
        <v>0</v>
      </c>
      <c r="D47" s="384"/>
      <c r="E47" s="712"/>
    </row>
    <row r="48" spans="1:5">
      <c r="A48" s="390" t="s">
        <v>1231</v>
      </c>
      <c r="B48" s="390" t="s">
        <v>1232</v>
      </c>
      <c r="C48" s="391" t="b">
        <v>0</v>
      </c>
      <c r="D48" s="384"/>
      <c r="E48" s="712"/>
    </row>
    <row r="49" spans="1:5">
      <c r="A49" s="392"/>
      <c r="B49" s="392" t="s">
        <v>1029</v>
      </c>
      <c r="C49" s="393" t="b">
        <v>0</v>
      </c>
      <c r="D49" s="384" t="s">
        <v>1190</v>
      </c>
      <c r="E49" s="712"/>
    </row>
    <row r="50" spans="1:5">
      <c r="A50" s="390" t="s">
        <v>1233</v>
      </c>
      <c r="B50" s="390" t="s">
        <v>1232</v>
      </c>
      <c r="C50" s="391" t="b">
        <v>0</v>
      </c>
      <c r="D50" s="384"/>
      <c r="E50" s="712"/>
    </row>
    <row r="51" spans="1:5">
      <c r="A51" s="392"/>
      <c r="B51" s="392" t="s">
        <v>1029</v>
      </c>
      <c r="C51" s="393" t="b">
        <v>0</v>
      </c>
      <c r="D51" s="384" t="s">
        <v>1190</v>
      </c>
      <c r="E51" s="712"/>
    </row>
    <row r="52" spans="1:5">
      <c r="A52" s="390" t="s">
        <v>1234</v>
      </c>
      <c r="B52" s="390" t="s">
        <v>1232</v>
      </c>
      <c r="C52" s="391" t="b">
        <v>0</v>
      </c>
      <c r="D52" s="384"/>
      <c r="E52" s="712"/>
    </row>
    <row r="53" spans="1:5">
      <c r="A53" s="392"/>
      <c r="B53" s="392" t="s">
        <v>1029</v>
      </c>
      <c r="C53" s="393" t="b">
        <v>0</v>
      </c>
      <c r="D53" s="384" t="s">
        <v>1190</v>
      </c>
      <c r="E53" s="712"/>
    </row>
    <row r="54" spans="1:5">
      <c r="A54" s="390" t="s">
        <v>1235</v>
      </c>
      <c r="B54" s="390" t="s">
        <v>1232</v>
      </c>
      <c r="C54" s="391" t="b">
        <v>0</v>
      </c>
      <c r="D54" s="384"/>
      <c r="E54" s="712"/>
    </row>
    <row r="55" spans="1:5">
      <c r="A55" s="392"/>
      <c r="B55" s="392" t="s">
        <v>1029</v>
      </c>
      <c r="C55" s="393" t="b">
        <v>0</v>
      </c>
      <c r="D55" s="384" t="s">
        <v>1190</v>
      </c>
      <c r="E55" s="712"/>
    </row>
    <row r="56" spans="1:5">
      <c r="A56" s="390" t="s">
        <v>1236</v>
      </c>
      <c r="B56" s="390" t="s">
        <v>1232</v>
      </c>
      <c r="C56" s="391" t="b">
        <v>0</v>
      </c>
      <c r="D56" s="384"/>
      <c r="E56" s="712"/>
    </row>
    <row r="57" spans="1:5">
      <c r="A57" s="392"/>
      <c r="B57" s="392" t="s">
        <v>1029</v>
      </c>
      <c r="C57" s="393" t="b">
        <v>0</v>
      </c>
      <c r="D57" s="384" t="s">
        <v>1190</v>
      </c>
      <c r="E57" s="712"/>
    </row>
    <row r="58" spans="1:5">
      <c r="A58" s="390" t="s">
        <v>1237</v>
      </c>
      <c r="B58" s="390" t="s">
        <v>1228</v>
      </c>
      <c r="C58" s="391" t="b">
        <v>0</v>
      </c>
      <c r="D58" s="384"/>
      <c r="E58" s="712"/>
    </row>
    <row r="59" spans="1:5">
      <c r="A59" s="392" t="s">
        <v>1238</v>
      </c>
      <c r="B59" s="392"/>
      <c r="C59" s="405" t="s">
        <v>1239</v>
      </c>
      <c r="D59" s="384"/>
      <c r="E59" s="712"/>
    </row>
    <row r="60" spans="1:5">
      <c r="A60" s="390"/>
      <c r="B60" s="390" t="s">
        <v>1240</v>
      </c>
      <c r="C60" s="391">
        <f>'表紙・運営１(P1,2,3,4,5)'!O159+'表紙・運営１(P1,2,3,4,5)'!O162+'表紙・運営１(P1,2,3,4,5)'!O165</f>
        <v>0</v>
      </c>
      <c r="D60" s="384"/>
      <c r="E60" s="712" t="str">
        <f>IF(C60&gt;0,"受入れあり","受入れなし")</f>
        <v>受入れなし</v>
      </c>
    </row>
    <row r="61" spans="1:5">
      <c r="A61" s="392"/>
      <c r="B61" s="392" t="s">
        <v>1241</v>
      </c>
      <c r="C61" s="393">
        <f>COUNTIF('表紙・運営１(P1,2,3,4,5)'!AH157:AI168,"有")</f>
        <v>0</v>
      </c>
      <c r="D61" s="384"/>
      <c r="E61" s="712" t="str">
        <f>IF(C61&gt;0,"加配あり","加配なし")</f>
        <v>加配なし</v>
      </c>
    </row>
    <row r="62" spans="1:5">
      <c r="A62" s="390"/>
      <c r="B62" s="390" t="s">
        <v>1242</v>
      </c>
      <c r="C62" s="406">
        <f>'表紙・運営１(P1,2,3,4,5)'!P169*'表紙・運営１(P1,2,3,4,5)'!U169</f>
        <v>0</v>
      </c>
      <c r="D62" s="384"/>
      <c r="E62" s="712"/>
    </row>
    <row r="63" spans="1:5">
      <c r="A63" s="392" t="s">
        <v>1243</v>
      </c>
      <c r="B63" s="392"/>
      <c r="C63" s="393">
        <f>'表紙・運営１(P1,2,3,4,5)'!N203</f>
        <v>0</v>
      </c>
      <c r="D63" s="384"/>
      <c r="E63" s="712">
        <f>C63</f>
        <v>0</v>
      </c>
    </row>
    <row r="64" spans="1:5">
      <c r="A64" s="390" t="s">
        <v>1244</v>
      </c>
      <c r="B64" s="390" t="s">
        <v>1245</v>
      </c>
      <c r="C64" s="391" t="str">
        <f>IF('表紙・運営１(P1,2,3,4,5)'!H205="無","OK","×")</f>
        <v>×</v>
      </c>
      <c r="D64" s="384"/>
      <c r="E64" s="712"/>
    </row>
    <row r="65" spans="1:5">
      <c r="A65" s="392" t="s">
        <v>1246</v>
      </c>
      <c r="B65" s="392" t="s">
        <v>1247</v>
      </c>
      <c r="C65" s="393" t="b">
        <v>0</v>
      </c>
      <c r="D65" s="384"/>
      <c r="E65" s="712" t="str">
        <f>IF(AND(C65,C66)=TRUE,"正規・非正規とも書面による明示あり","要確認")</f>
        <v>要確認</v>
      </c>
    </row>
    <row r="66" spans="1:5">
      <c r="A66" s="390"/>
      <c r="B66" s="390" t="s">
        <v>1248</v>
      </c>
      <c r="C66" s="391" t="b">
        <v>0</v>
      </c>
      <c r="D66" s="384"/>
      <c r="E66" s="712"/>
    </row>
    <row r="67" spans="1:5">
      <c r="A67" s="392" t="s">
        <v>1249</v>
      </c>
      <c r="B67" s="392" t="s">
        <v>160</v>
      </c>
      <c r="C67" s="393" t="b">
        <v>0</v>
      </c>
      <c r="D67" s="384"/>
      <c r="E67" s="712" t="str">
        <f>IF(AND(C67,C68,C69,OR(C70,C71))=TRUE,"加入あり","要確認")</f>
        <v>要確認</v>
      </c>
    </row>
    <row r="68" spans="1:5">
      <c r="A68" s="390" t="s">
        <v>1250</v>
      </c>
      <c r="B68" s="390" t="s">
        <v>1251</v>
      </c>
      <c r="C68" s="391" t="b">
        <v>0</v>
      </c>
      <c r="D68" s="384"/>
      <c r="E68" s="712"/>
    </row>
    <row r="69" spans="1:5">
      <c r="A69" s="392" t="s">
        <v>1252</v>
      </c>
      <c r="B69" s="392" t="s">
        <v>1251</v>
      </c>
      <c r="C69" s="393" t="b">
        <v>0</v>
      </c>
      <c r="D69" s="384"/>
      <c r="E69" s="712"/>
    </row>
    <row r="70" spans="1:5">
      <c r="A70" s="390" t="s">
        <v>1253</v>
      </c>
      <c r="B70" s="390" t="s">
        <v>1254</v>
      </c>
      <c r="C70" s="391" t="b">
        <v>0</v>
      </c>
      <c r="D70" s="384"/>
      <c r="E70" s="712"/>
    </row>
    <row r="71" spans="1:5">
      <c r="A71" s="392"/>
      <c r="B71" s="392" t="s">
        <v>1255</v>
      </c>
      <c r="C71" s="393" t="b">
        <v>0</v>
      </c>
      <c r="D71" s="384" t="s">
        <v>1190</v>
      </c>
      <c r="E71" s="712"/>
    </row>
    <row r="72" spans="1:5">
      <c r="A72" s="390" t="s">
        <v>1256</v>
      </c>
      <c r="B72" s="390" t="s">
        <v>1257</v>
      </c>
      <c r="C72" s="407" t="e">
        <f>'表紙・運営１(P1,2,3,4,5)'!AG233</f>
        <v>#DIV/0!</v>
      </c>
      <c r="D72" s="384"/>
      <c r="E72" s="712"/>
    </row>
    <row r="73" spans="1:5">
      <c r="A73" s="392"/>
      <c r="B73" s="392" t="s">
        <v>1258</v>
      </c>
      <c r="C73" s="397" t="e">
        <f>'表紙・運営１(P1,2,3,4,5)'!AG235</f>
        <v>#DIV/0!</v>
      </c>
      <c r="D73" s="384"/>
      <c r="E73" s="712"/>
    </row>
    <row r="74" spans="1:5">
      <c r="A74" s="390" t="s">
        <v>1260</v>
      </c>
      <c r="B74" s="390" t="s">
        <v>1259</v>
      </c>
      <c r="C74" s="391" t="b">
        <v>0</v>
      </c>
      <c r="D74" s="384"/>
      <c r="E74" s="712" t="str">
        <f>IF(C74=TRUE,"選任あり",IF(C75=TRUE,"非該当","要確認"))</f>
        <v>要確認</v>
      </c>
    </row>
    <row r="75" spans="1:5">
      <c r="A75" s="392"/>
      <c r="B75" s="392" t="s">
        <v>270</v>
      </c>
      <c r="C75" s="393" t="b">
        <v>0</v>
      </c>
      <c r="D75" s="384" t="s">
        <v>1190</v>
      </c>
      <c r="E75" s="712"/>
    </row>
    <row r="76" spans="1:5">
      <c r="A76" s="390" t="s">
        <v>1261</v>
      </c>
      <c r="B76" s="390" t="s">
        <v>1262</v>
      </c>
      <c r="C76" s="391" t="str">
        <f>'表紙・運営１(P1,2,3,4,5)'!AF243&amp;'表紙・運営１(P1,2,3,4,5)'!AI243&amp;"/"&amp;'表紙・運営１(P1,2,3,4,5)'!T243&amp;'表紙・運営１(P1,2,3,4,5)'!W243</f>
        <v>人/人</v>
      </c>
      <c r="D76" s="384"/>
      <c r="E76" s="712"/>
    </row>
    <row r="77" spans="1:5">
      <c r="A77" s="392"/>
      <c r="B77" s="392" t="s">
        <v>1263</v>
      </c>
      <c r="C77" s="393" t="str">
        <f>'表紙・運営１(P1,2,3,4,5)'!AF245&amp;'表紙・運営１(P1,2,3,4,5)'!AI245&amp;"/"&amp;'表紙・運営１(P1,2,3,4,5)'!T245&amp;'表紙・運営１(P1,2,3,4,5)'!W245</f>
        <v>人/人</v>
      </c>
      <c r="D77" s="384"/>
      <c r="E77" s="712" t="str">
        <f>"R6　"&amp;C77</f>
        <v>R6　人/人</v>
      </c>
    </row>
    <row r="78" spans="1:5">
      <c r="A78" s="390" t="s">
        <v>1264</v>
      </c>
      <c r="B78" s="390" t="s">
        <v>1265</v>
      </c>
      <c r="C78" s="391" t="str">
        <f>'表紙・運営１(P1,2,3,4,5)'!AA249&amp;'表紙・運営１(P1,2,3,4,5)'!AD249&amp;"/"&amp;'表紙・運営１(P1,2,3,4,5)'!Q249&amp;'表紙・運営１(P1,2,3,4,5)'!T249</f>
        <v>人/人</v>
      </c>
      <c r="D78" s="384"/>
      <c r="E78" s="712" t="str">
        <f>C78</f>
        <v>人/人</v>
      </c>
    </row>
    <row r="79" spans="1:5">
      <c r="A79" s="392" t="s">
        <v>1266</v>
      </c>
      <c r="B79" s="392" t="s">
        <v>1267</v>
      </c>
      <c r="C79" s="393" t="b">
        <v>0</v>
      </c>
      <c r="D79" s="384"/>
      <c r="E79" s="712" t="str">
        <f>IF(C79=TRUE,"研修受講あり","要確認")</f>
        <v>要確認</v>
      </c>
    </row>
    <row r="80" spans="1:5">
      <c r="A80" s="390"/>
      <c r="B80" s="390" t="s">
        <v>1268</v>
      </c>
      <c r="C80" s="391" t="b">
        <v>0</v>
      </c>
      <c r="D80" s="384"/>
      <c r="E80" s="712" t="str">
        <f>IF(C80=TRUE,"研修機会の確保あり","要確認")</f>
        <v>要確認</v>
      </c>
    </row>
    <row r="81" spans="1:5">
      <c r="A81" s="392"/>
      <c r="B81" s="392" t="s">
        <v>1269</v>
      </c>
      <c r="C81" s="393" t="b">
        <v>0</v>
      </c>
      <c r="D81" s="384"/>
      <c r="E81" s="712" t="str">
        <f>IF(C81=TRUE,"研修計画あり","要確認")</f>
        <v>要確認</v>
      </c>
    </row>
    <row r="82" spans="1:5">
      <c r="A82" s="390"/>
      <c r="B82" s="390" t="s">
        <v>1270</v>
      </c>
      <c r="C82" s="391" t="b">
        <v>0</v>
      </c>
      <c r="D82" s="384"/>
      <c r="E82" s="712" t="str">
        <f>IF(C82=TRUE,"研修成果の活用あり","要確認")</f>
        <v>要確認</v>
      </c>
    </row>
    <row r="83" spans="1:5">
      <c r="A83" s="392" t="s">
        <v>1271</v>
      </c>
      <c r="B83" s="392" t="s">
        <v>1272</v>
      </c>
      <c r="C83" s="393" t="b">
        <v>0</v>
      </c>
      <c r="D83" s="384"/>
      <c r="E83" s="712" t="str">
        <f>IF(C83=TRUE,"労働者からの相談に応じている","要確認")</f>
        <v>要確認</v>
      </c>
    </row>
    <row r="84" spans="1:5">
      <c r="A84" s="408"/>
      <c r="B84" s="408" t="s">
        <v>1273</v>
      </c>
      <c r="C84" s="409" t="b">
        <v>0</v>
      </c>
      <c r="D84" s="384"/>
      <c r="E84" s="712" t="str">
        <f>IF(C84=TRUE,"労働者からの相談に対応するための体制の整備あり","要確認")</f>
        <v>要確認</v>
      </c>
    </row>
  </sheetData>
  <phoneticPr fontId="2"/>
  <conditionalFormatting sqref="C2:C58">
    <cfRule type="cellIs" dxfId="597" priority="1" operator="equal">
      <formula>"×"</formula>
    </cfRule>
    <cfRule type="cellIs" dxfId="596" priority="2" operator="equal">
      <formula>FALSE</formula>
    </cfRule>
  </conditionalFormatting>
  <conditionalFormatting sqref="C8:C9">
    <cfRule type="cellIs" dxfId="595" priority="11" operator="greaterThanOrEqual">
      <formula>1.2</formula>
    </cfRule>
  </conditionalFormatting>
  <conditionalFormatting sqref="C60:C84">
    <cfRule type="cellIs" dxfId="594" priority="21" operator="equal">
      <formula>"×"</formula>
    </cfRule>
    <cfRule type="cellIs" dxfId="593" priority="22" operator="equal">
      <formula>FALSE</formula>
    </cfRule>
  </conditionalFormatting>
  <pageMargins left="0.7" right="0.7" top="0.75" bottom="0.75" header="0.3" footer="0.3"/>
  <pageSetup paperSize="9" scale="7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I151"/>
  <sheetViews>
    <sheetView view="pageBreakPreview" zoomScale="145" zoomScaleNormal="100" zoomScaleSheetLayoutView="145" workbookViewId="0">
      <selection activeCell="AA111" sqref="AA111"/>
    </sheetView>
  </sheetViews>
  <sheetFormatPr defaultColWidth="2.5" defaultRowHeight="15" customHeight="1"/>
  <cols>
    <col min="1" max="61" width="2.375" customWidth="1"/>
    <col min="257" max="317" width="2.375" customWidth="1"/>
    <col min="513" max="573" width="2.375" customWidth="1"/>
    <col min="769" max="829" width="2.375" customWidth="1"/>
    <col min="1025" max="1085" width="2.375" customWidth="1"/>
    <col min="1281" max="1341" width="2.375" customWidth="1"/>
    <col min="1537" max="1597" width="2.375" customWidth="1"/>
    <col min="1793" max="1853" width="2.375" customWidth="1"/>
    <col min="2049" max="2109" width="2.375" customWidth="1"/>
    <col min="2305" max="2365" width="2.375" customWidth="1"/>
    <col min="2561" max="2621" width="2.375" customWidth="1"/>
    <col min="2817" max="2877" width="2.375" customWidth="1"/>
    <col min="3073" max="3133" width="2.375" customWidth="1"/>
    <col min="3329" max="3389" width="2.375" customWidth="1"/>
    <col min="3585" max="3645" width="2.375" customWidth="1"/>
    <col min="3841" max="3901" width="2.375" customWidth="1"/>
    <col min="4097" max="4157" width="2.375" customWidth="1"/>
    <col min="4353" max="4413" width="2.375" customWidth="1"/>
    <col min="4609" max="4669" width="2.375" customWidth="1"/>
    <col min="4865" max="4925" width="2.375" customWidth="1"/>
    <col min="5121" max="5181" width="2.375" customWidth="1"/>
    <col min="5377" max="5437" width="2.375" customWidth="1"/>
    <col min="5633" max="5693" width="2.375" customWidth="1"/>
    <col min="5889" max="5949" width="2.375" customWidth="1"/>
    <col min="6145" max="6205" width="2.375" customWidth="1"/>
    <col min="6401" max="6461" width="2.375" customWidth="1"/>
    <col min="6657" max="6717" width="2.375" customWidth="1"/>
    <col min="6913" max="6973" width="2.375" customWidth="1"/>
    <col min="7169" max="7229" width="2.375" customWidth="1"/>
    <col min="7425" max="7485" width="2.375" customWidth="1"/>
    <col min="7681" max="7741" width="2.375" customWidth="1"/>
    <col min="7937" max="7997" width="2.375" customWidth="1"/>
    <col min="8193" max="8253" width="2.375" customWidth="1"/>
    <col min="8449" max="8509" width="2.375" customWidth="1"/>
    <col min="8705" max="8765" width="2.375" customWidth="1"/>
    <col min="8961" max="9021" width="2.375" customWidth="1"/>
    <col min="9217" max="9277" width="2.375" customWidth="1"/>
    <col min="9473" max="9533" width="2.375" customWidth="1"/>
    <col min="9729" max="9789" width="2.375" customWidth="1"/>
    <col min="9985" max="10045" width="2.375" customWidth="1"/>
    <col min="10241" max="10301" width="2.375" customWidth="1"/>
    <col min="10497" max="10557" width="2.375" customWidth="1"/>
    <col min="10753" max="10813" width="2.375" customWidth="1"/>
    <col min="11009" max="11069" width="2.375" customWidth="1"/>
    <col min="11265" max="11325" width="2.375" customWidth="1"/>
    <col min="11521" max="11581" width="2.375" customWidth="1"/>
    <col min="11777" max="11837" width="2.375" customWidth="1"/>
    <col min="12033" max="12093" width="2.375" customWidth="1"/>
    <col min="12289" max="12349" width="2.375" customWidth="1"/>
    <col min="12545" max="12605" width="2.375" customWidth="1"/>
    <col min="12801" max="12861" width="2.375" customWidth="1"/>
    <col min="13057" max="13117" width="2.375" customWidth="1"/>
    <col min="13313" max="13373" width="2.375" customWidth="1"/>
    <col min="13569" max="13629" width="2.375" customWidth="1"/>
    <col min="13825" max="13885" width="2.375" customWidth="1"/>
    <col min="14081" max="14141" width="2.375" customWidth="1"/>
    <col min="14337" max="14397" width="2.375" customWidth="1"/>
    <col min="14593" max="14653" width="2.375" customWidth="1"/>
    <col min="14849" max="14909" width="2.375" customWidth="1"/>
    <col min="15105" max="15165" width="2.375" customWidth="1"/>
    <col min="15361" max="15421" width="2.375" customWidth="1"/>
    <col min="15617" max="15677" width="2.375" customWidth="1"/>
    <col min="15873" max="15933" width="2.375" customWidth="1"/>
    <col min="16129" max="16189" width="2.375" customWidth="1"/>
  </cols>
  <sheetData>
    <row r="1" spans="1:61" ht="8.25" customHeight="1">
      <c r="A1" s="1773" t="s">
        <v>681</v>
      </c>
      <c r="B1" s="1773"/>
      <c r="C1" s="1773"/>
      <c r="D1" s="1773"/>
      <c r="E1" s="1773"/>
      <c r="F1" s="1773"/>
      <c r="G1" s="1773"/>
      <c r="H1" s="1773"/>
      <c r="I1" s="1773"/>
      <c r="J1" s="1773"/>
      <c r="K1" s="1773"/>
      <c r="L1" s="1773"/>
      <c r="M1" s="1773"/>
      <c r="N1" s="1773"/>
      <c r="O1" s="1773"/>
      <c r="P1" s="1773"/>
      <c r="Q1" s="1773"/>
      <c r="R1" s="1773"/>
      <c r="S1" s="1773"/>
      <c r="T1" s="1773"/>
      <c r="U1" s="1773"/>
      <c r="V1" s="1773"/>
      <c r="W1" s="1773"/>
      <c r="X1" s="1773"/>
      <c r="Y1" s="1773"/>
      <c r="Z1" s="1773"/>
      <c r="AA1" s="1773"/>
      <c r="AB1" s="1773"/>
      <c r="AC1" s="1773"/>
      <c r="AD1" s="1773"/>
      <c r="AE1" s="1773"/>
      <c r="AF1" s="1773"/>
      <c r="AG1" s="1773"/>
      <c r="AH1" s="1773"/>
      <c r="AI1" s="1773"/>
      <c r="AJ1" s="1773"/>
      <c r="AK1" s="1773"/>
      <c r="AL1" s="1773"/>
      <c r="AM1" s="1773"/>
      <c r="AN1" s="1773"/>
      <c r="AO1" s="1773"/>
      <c r="AP1" s="1773"/>
      <c r="AQ1" s="1773"/>
      <c r="AR1" s="1773"/>
      <c r="AS1" s="1773"/>
      <c r="AT1" s="1773"/>
      <c r="AU1" s="1773"/>
      <c r="AV1" s="1773"/>
      <c r="AW1" s="1773"/>
      <c r="AX1" s="1773"/>
      <c r="AY1" s="1773"/>
      <c r="AZ1" s="1773"/>
      <c r="BA1" s="1773"/>
      <c r="BB1" s="1773"/>
      <c r="BC1" s="1773"/>
      <c r="BD1" s="1773"/>
      <c r="BE1" s="1773"/>
      <c r="BF1" s="1773"/>
      <c r="BG1" s="1773"/>
      <c r="BH1" s="1773"/>
      <c r="BI1" s="1773"/>
    </row>
    <row r="2" spans="1:61" ht="9" customHeight="1">
      <c r="A2" s="1773"/>
      <c r="B2" s="1773"/>
      <c r="C2" s="1773"/>
      <c r="D2" s="1773"/>
      <c r="E2" s="1773"/>
      <c r="F2" s="1773"/>
      <c r="G2" s="1773"/>
      <c r="H2" s="1773"/>
      <c r="I2" s="1773"/>
      <c r="J2" s="1773"/>
      <c r="K2" s="1773"/>
      <c r="L2" s="1773"/>
      <c r="M2" s="1773"/>
      <c r="N2" s="1773"/>
      <c r="O2" s="1773"/>
      <c r="P2" s="1773"/>
      <c r="Q2" s="1773"/>
      <c r="R2" s="1773"/>
      <c r="S2" s="1773"/>
      <c r="T2" s="1773"/>
      <c r="U2" s="1773"/>
      <c r="V2" s="1773"/>
      <c r="W2" s="1773"/>
      <c r="X2" s="1773"/>
      <c r="Y2" s="1773"/>
      <c r="Z2" s="1773"/>
      <c r="AA2" s="1773"/>
      <c r="AB2" s="1773"/>
      <c r="AC2" s="1773"/>
      <c r="AD2" s="1773"/>
      <c r="AE2" s="1773"/>
      <c r="AF2" s="1773"/>
      <c r="AG2" s="1773"/>
      <c r="AH2" s="1773"/>
      <c r="AI2" s="1773"/>
      <c r="AJ2" s="1773"/>
      <c r="AK2" s="1773"/>
      <c r="AL2" s="1773"/>
      <c r="AM2" s="1773"/>
      <c r="AN2" s="1773"/>
      <c r="AO2" s="1773"/>
      <c r="AP2" s="1773"/>
      <c r="AQ2" s="1773"/>
      <c r="AR2" s="1773"/>
      <c r="AS2" s="1773"/>
      <c r="AT2" s="1773"/>
      <c r="AU2" s="1773"/>
      <c r="AV2" s="1773"/>
      <c r="AW2" s="1773"/>
      <c r="AX2" s="1773"/>
      <c r="AY2" s="1773"/>
      <c r="AZ2" s="1773"/>
      <c r="BA2" s="1773"/>
      <c r="BB2" s="1773"/>
      <c r="BC2" s="1773"/>
      <c r="BD2" s="1773"/>
      <c r="BE2" s="1773"/>
      <c r="BF2" s="1773"/>
      <c r="BG2" s="1773"/>
      <c r="BH2" s="1773"/>
      <c r="BI2" s="1773"/>
    </row>
    <row r="3" spans="1:61" ht="9.75" customHeight="1">
      <c r="A3" s="1774" t="s">
        <v>413</v>
      </c>
      <c r="B3" s="1774"/>
      <c r="C3" s="1774"/>
      <c r="D3" s="1774"/>
      <c r="E3" s="1774"/>
      <c r="F3" s="1774"/>
      <c r="G3" s="1774"/>
      <c r="H3" s="1774"/>
      <c r="I3" s="1774"/>
      <c r="J3" s="1774"/>
      <c r="K3" s="1774"/>
      <c r="L3" s="1774"/>
      <c r="M3" s="1774"/>
      <c r="N3" s="1774"/>
      <c r="O3" s="1774"/>
      <c r="P3" s="1774"/>
      <c r="Q3" s="1774"/>
      <c r="R3" s="1774"/>
      <c r="S3" s="1776"/>
      <c r="T3" s="1776"/>
      <c r="U3" s="1778"/>
      <c r="V3" s="1778"/>
      <c r="W3" s="1778"/>
      <c r="X3" s="1778"/>
      <c r="Y3" s="1778"/>
      <c r="Z3" s="1778"/>
      <c r="AA3" s="1778"/>
      <c r="AB3" s="1778"/>
      <c r="AC3" s="1778"/>
      <c r="AD3" s="1778"/>
      <c r="AE3" s="1778"/>
      <c r="AF3" s="1778"/>
      <c r="AG3" s="1778"/>
      <c r="AH3" s="1778"/>
      <c r="AI3" s="1778"/>
      <c r="AJ3" s="1778"/>
      <c r="AK3" s="1780"/>
      <c r="AL3" s="1780"/>
      <c r="AM3" s="12"/>
      <c r="AN3" s="12"/>
      <c r="AO3" s="12"/>
      <c r="AP3" s="12"/>
      <c r="AQ3" s="12"/>
      <c r="AR3" s="12"/>
      <c r="AS3" s="12"/>
      <c r="AT3" s="12"/>
      <c r="AU3" s="12"/>
      <c r="AV3" s="12"/>
      <c r="AW3" s="12"/>
      <c r="AX3" s="12"/>
      <c r="AY3" s="12"/>
      <c r="AZ3" s="12"/>
      <c r="BA3" s="12"/>
      <c r="BB3" s="12"/>
      <c r="BC3" s="12"/>
      <c r="BD3" s="12"/>
      <c r="BE3" s="12"/>
      <c r="BF3" s="12"/>
      <c r="BG3" s="12"/>
      <c r="BH3" s="12"/>
      <c r="BI3" s="12"/>
    </row>
    <row r="4" spans="1:61" ht="9.75" customHeight="1" thickBot="1">
      <c r="A4" s="1775"/>
      <c r="B4" s="1775"/>
      <c r="C4" s="1775"/>
      <c r="D4" s="1775"/>
      <c r="E4" s="1775"/>
      <c r="F4" s="1775"/>
      <c r="G4" s="1775"/>
      <c r="H4" s="1775"/>
      <c r="I4" s="1775"/>
      <c r="J4" s="1775"/>
      <c r="K4" s="1775"/>
      <c r="L4" s="1775"/>
      <c r="M4" s="1775"/>
      <c r="N4" s="1775"/>
      <c r="O4" s="1775"/>
      <c r="P4" s="1775"/>
      <c r="Q4" s="1775"/>
      <c r="R4" s="1775"/>
      <c r="S4" s="1777"/>
      <c r="T4" s="1777"/>
      <c r="U4" s="1779"/>
      <c r="V4" s="1779"/>
      <c r="W4" s="1779"/>
      <c r="X4" s="1779"/>
      <c r="Y4" s="1779"/>
      <c r="Z4" s="1779"/>
      <c r="AA4" s="1779"/>
      <c r="AB4" s="1779"/>
      <c r="AC4" s="1779"/>
      <c r="AD4" s="1779"/>
      <c r="AE4" s="1779"/>
      <c r="AF4" s="1779"/>
      <c r="AG4" s="1779"/>
      <c r="AH4" s="1779"/>
      <c r="AI4" s="1779"/>
      <c r="AJ4" s="1779"/>
      <c r="AK4" s="1781"/>
      <c r="AL4" s="1781"/>
      <c r="AM4" s="13"/>
      <c r="AN4" s="13"/>
      <c r="AO4" s="13"/>
      <c r="AP4" s="13"/>
      <c r="AQ4" s="13"/>
      <c r="AR4" s="13"/>
      <c r="AS4" s="13"/>
      <c r="AT4" s="13"/>
      <c r="AU4" s="13"/>
      <c r="AV4" s="13"/>
      <c r="AW4" s="13"/>
      <c r="AX4" s="13"/>
      <c r="AY4" s="13"/>
      <c r="AZ4" s="13"/>
      <c r="BA4" s="13"/>
      <c r="BB4" s="13"/>
      <c r="BC4" s="13"/>
      <c r="BD4" s="13"/>
      <c r="BE4" s="13"/>
      <c r="BF4" s="13"/>
      <c r="BG4" s="13"/>
      <c r="BH4" s="13"/>
      <c r="BI4" s="13"/>
    </row>
    <row r="5" spans="1:61" ht="12.75" customHeight="1">
      <c r="A5" s="1678" t="s">
        <v>19</v>
      </c>
      <c r="B5" s="1679"/>
      <c r="C5" s="1679"/>
      <c r="D5" s="1679"/>
      <c r="E5" s="1679"/>
      <c r="F5" s="1679"/>
      <c r="G5" s="1680"/>
      <c r="H5" s="1679">
        <v>7</v>
      </c>
      <c r="I5" s="1679"/>
      <c r="J5" s="1679"/>
      <c r="K5" s="1679"/>
      <c r="L5" s="1679">
        <v>8</v>
      </c>
      <c r="M5" s="1679"/>
      <c r="N5" s="1679"/>
      <c r="O5" s="1679"/>
      <c r="P5" s="1679">
        <v>9</v>
      </c>
      <c r="Q5" s="1679"/>
      <c r="R5" s="1679"/>
      <c r="S5" s="1679"/>
      <c r="T5" s="1679">
        <v>10</v>
      </c>
      <c r="U5" s="1679"/>
      <c r="V5" s="1679"/>
      <c r="W5" s="1679"/>
      <c r="X5" s="1679">
        <v>11</v>
      </c>
      <c r="Y5" s="1679"/>
      <c r="Z5" s="1679"/>
      <c r="AA5" s="1679"/>
      <c r="AB5" s="1679">
        <v>12</v>
      </c>
      <c r="AC5" s="1679"/>
      <c r="AD5" s="1679"/>
      <c r="AE5" s="1679"/>
      <c r="AF5" s="1679">
        <v>13</v>
      </c>
      <c r="AG5" s="1679"/>
      <c r="AH5" s="1679"/>
      <c r="AI5" s="1679"/>
      <c r="AJ5" s="1679">
        <v>14</v>
      </c>
      <c r="AK5" s="1679"/>
      <c r="AL5" s="1679"/>
      <c r="AM5" s="1679"/>
      <c r="AN5" s="1679">
        <v>15</v>
      </c>
      <c r="AO5" s="1679"/>
      <c r="AP5" s="1679"/>
      <c r="AQ5" s="1679"/>
      <c r="AR5" s="1679">
        <v>16</v>
      </c>
      <c r="AS5" s="1679"/>
      <c r="AT5" s="1679"/>
      <c r="AU5" s="1679"/>
      <c r="AV5" s="1679">
        <v>17</v>
      </c>
      <c r="AW5" s="1679"/>
      <c r="AX5" s="1679"/>
      <c r="AY5" s="1679"/>
      <c r="AZ5" s="1679">
        <v>18</v>
      </c>
      <c r="BA5" s="1679"/>
      <c r="BB5" s="1679"/>
      <c r="BC5" s="1679"/>
      <c r="BD5" s="1679">
        <v>19</v>
      </c>
      <c r="BE5" s="1679"/>
      <c r="BF5" s="1679"/>
      <c r="BG5" s="1679"/>
      <c r="BH5" s="1679">
        <v>20</v>
      </c>
      <c r="BI5" s="1680"/>
    </row>
    <row r="6" spans="1:61" ht="12.75" customHeight="1">
      <c r="A6" s="1698"/>
      <c r="B6" s="1699"/>
      <c r="C6" s="1699"/>
      <c r="D6" s="1699"/>
      <c r="E6" s="1699"/>
      <c r="F6" s="1699"/>
      <c r="G6" s="1700"/>
      <c r="H6" s="49"/>
      <c r="I6" s="48"/>
      <c r="J6" s="48"/>
      <c r="K6" s="48"/>
      <c r="L6" s="49"/>
      <c r="M6" s="48"/>
      <c r="N6" s="48"/>
      <c r="O6" s="48"/>
      <c r="P6" s="49"/>
      <c r="Q6" s="48"/>
      <c r="R6" s="48"/>
      <c r="S6" s="48"/>
      <c r="T6" s="49"/>
      <c r="U6" s="48"/>
      <c r="V6" s="48"/>
      <c r="W6" s="48"/>
      <c r="X6" s="49"/>
      <c r="Y6" s="48"/>
      <c r="Z6" s="48"/>
      <c r="AA6" s="48"/>
      <c r="AB6" s="49"/>
      <c r="AC6" s="48"/>
      <c r="AD6" s="48"/>
      <c r="AE6" s="48"/>
      <c r="AF6" s="49"/>
      <c r="AG6" s="48"/>
      <c r="AH6" s="48"/>
      <c r="AI6" s="48"/>
      <c r="AJ6" s="49"/>
      <c r="AK6" s="48"/>
      <c r="AL6" s="48"/>
      <c r="AM6" s="48"/>
      <c r="AN6" s="49"/>
      <c r="AO6" s="48"/>
      <c r="AP6" s="48"/>
      <c r="AQ6" s="48"/>
      <c r="AR6" s="49"/>
      <c r="AS6" s="48"/>
      <c r="AT6" s="48"/>
      <c r="AU6" s="48"/>
      <c r="AV6" s="49"/>
      <c r="AW6" s="48"/>
      <c r="AX6" s="48"/>
      <c r="AY6" s="48"/>
      <c r="AZ6" s="49"/>
      <c r="BA6" s="48"/>
      <c r="BB6" s="48"/>
      <c r="BC6" s="48"/>
      <c r="BD6" s="49"/>
      <c r="BE6" s="48"/>
      <c r="BF6" s="48"/>
      <c r="BG6" s="48"/>
      <c r="BH6" s="49"/>
      <c r="BI6" s="50"/>
    </row>
    <row r="7" spans="1:61" ht="12.75" customHeight="1">
      <c r="A7" s="1662"/>
      <c r="B7" s="1663"/>
      <c r="C7" s="1663"/>
      <c r="D7" s="1663"/>
      <c r="E7" s="1663"/>
      <c r="F7" s="1663"/>
      <c r="G7" s="1782"/>
      <c r="H7" s="1765" t="s">
        <v>20</v>
      </c>
      <c r="I7" s="1765"/>
      <c r="J7" s="1765"/>
      <c r="K7" s="1765"/>
      <c r="L7" s="1783" t="s">
        <v>21</v>
      </c>
      <c r="M7" s="1783"/>
      <c r="N7" s="1765"/>
      <c r="O7" s="1765"/>
      <c r="P7" s="1768" t="s">
        <v>22</v>
      </c>
      <c r="Q7" s="1768"/>
      <c r="R7" s="1765" t="s">
        <v>682</v>
      </c>
      <c r="S7" s="1765"/>
      <c r="T7" s="1765"/>
      <c r="U7" s="1765"/>
      <c r="V7" s="1765"/>
      <c r="W7" s="1765"/>
      <c r="X7" s="1765"/>
      <c r="Y7" s="1765"/>
      <c r="Z7" s="1765"/>
      <c r="AA7" s="1765"/>
      <c r="AB7" s="1766" t="s">
        <v>23</v>
      </c>
      <c r="AC7" s="1766"/>
      <c r="AD7" s="1765"/>
      <c r="AE7" s="1765"/>
      <c r="AF7" s="1765" t="s">
        <v>24</v>
      </c>
      <c r="AG7" s="1765"/>
      <c r="AH7" s="1765"/>
      <c r="AI7" s="1765"/>
      <c r="AJ7" s="1765"/>
      <c r="AK7" s="1765"/>
      <c r="AL7" s="1765"/>
      <c r="AM7" s="1765"/>
      <c r="AN7" s="1765" t="s">
        <v>682</v>
      </c>
      <c r="AO7" s="1765"/>
      <c r="AP7" s="1765"/>
      <c r="AQ7" s="1765"/>
      <c r="AR7" s="1766"/>
      <c r="AS7" s="1766"/>
      <c r="AT7" s="1765"/>
      <c r="AU7" s="1765"/>
      <c r="AV7" s="1765"/>
      <c r="AW7" s="1765"/>
      <c r="AX7" s="1770" t="s">
        <v>412</v>
      </c>
      <c r="AY7" s="1770"/>
      <c r="AZ7" s="1770"/>
      <c r="BA7" s="1770"/>
      <c r="BB7" s="1765"/>
      <c r="BC7" s="1765"/>
      <c r="BD7" s="1770" t="s">
        <v>25</v>
      </c>
      <c r="BE7" s="1770"/>
      <c r="BF7" s="1770"/>
      <c r="BG7" s="1770"/>
      <c r="BH7" s="1765"/>
      <c r="BI7" s="1772"/>
    </row>
    <row r="8" spans="1:61" ht="12.75" customHeight="1">
      <c r="A8" s="1662"/>
      <c r="B8" s="1663"/>
      <c r="C8" s="1663"/>
      <c r="D8" s="1663"/>
      <c r="E8" s="1663"/>
      <c r="F8" s="1663"/>
      <c r="G8" s="1782"/>
      <c r="H8" s="1765"/>
      <c r="I8" s="1765"/>
      <c r="J8" s="1765"/>
      <c r="K8" s="1765"/>
      <c r="L8" s="1783"/>
      <c r="M8" s="1783"/>
      <c r="N8" s="1765"/>
      <c r="O8" s="1765"/>
      <c r="P8" s="1768"/>
      <c r="Q8" s="1768"/>
      <c r="R8" s="1765"/>
      <c r="S8" s="1765"/>
      <c r="T8" s="1765"/>
      <c r="U8" s="1765"/>
      <c r="V8" s="1765"/>
      <c r="W8" s="1765"/>
      <c r="X8" s="1765"/>
      <c r="Y8" s="1765"/>
      <c r="Z8" s="1765"/>
      <c r="AA8" s="1765"/>
      <c r="AB8" s="1766"/>
      <c r="AC8" s="1766"/>
      <c r="AD8" s="1765"/>
      <c r="AE8" s="1765"/>
      <c r="AF8" s="1765"/>
      <c r="AG8" s="1765"/>
      <c r="AH8" s="1765"/>
      <c r="AI8" s="1765"/>
      <c r="AJ8" s="1765"/>
      <c r="AK8" s="1765"/>
      <c r="AL8" s="1765"/>
      <c r="AM8" s="1765"/>
      <c r="AN8" s="1765"/>
      <c r="AO8" s="1765"/>
      <c r="AP8" s="1765"/>
      <c r="AQ8" s="1765"/>
      <c r="AR8" s="1766"/>
      <c r="AS8" s="1766"/>
      <c r="AT8" s="1765"/>
      <c r="AU8" s="1765"/>
      <c r="AV8" s="1765"/>
      <c r="AW8" s="1765"/>
      <c r="AX8" s="1765"/>
      <c r="AY8" s="1765"/>
      <c r="AZ8" s="1765"/>
      <c r="BA8" s="1765"/>
      <c r="BB8" s="1765"/>
      <c r="BC8" s="1765"/>
      <c r="BD8" s="1765"/>
      <c r="BE8" s="1765"/>
      <c r="BF8" s="1765"/>
      <c r="BG8" s="1765"/>
      <c r="BH8" s="1765"/>
      <c r="BI8" s="1772"/>
    </row>
    <row r="9" spans="1:61" ht="12.75" customHeight="1" thickBot="1">
      <c r="A9" s="1681"/>
      <c r="B9" s="1682"/>
      <c r="C9" s="1682"/>
      <c r="D9" s="1682"/>
      <c r="E9" s="1682"/>
      <c r="F9" s="1682"/>
      <c r="G9" s="1683"/>
      <c r="H9" s="1765"/>
      <c r="I9" s="1765"/>
      <c r="J9" s="1765"/>
      <c r="K9" s="1765"/>
      <c r="L9" s="1784"/>
      <c r="M9" s="1784"/>
      <c r="N9" s="1765"/>
      <c r="O9" s="1765"/>
      <c r="P9" s="1769"/>
      <c r="Q9" s="1769"/>
      <c r="R9" s="1765"/>
      <c r="S9" s="1765"/>
      <c r="T9" s="1765"/>
      <c r="U9" s="1765"/>
      <c r="V9" s="1765"/>
      <c r="W9" s="1765"/>
      <c r="X9" s="1765"/>
      <c r="Y9" s="1765"/>
      <c r="Z9" s="1765"/>
      <c r="AA9" s="1765"/>
      <c r="AB9" s="1767"/>
      <c r="AC9" s="1767"/>
      <c r="AD9" s="1765"/>
      <c r="AE9" s="1765"/>
      <c r="AF9" s="1765"/>
      <c r="AG9" s="1765"/>
      <c r="AH9" s="1765"/>
      <c r="AI9" s="1765"/>
      <c r="AJ9" s="1765"/>
      <c r="AK9" s="1765"/>
      <c r="AL9" s="1765"/>
      <c r="AM9" s="1765"/>
      <c r="AN9" s="1765"/>
      <c r="AO9" s="1765"/>
      <c r="AP9" s="1765"/>
      <c r="AQ9" s="1765"/>
      <c r="AR9" s="1767"/>
      <c r="AS9" s="1767"/>
      <c r="AT9" s="1765"/>
      <c r="AU9" s="1765"/>
      <c r="AV9" s="1765"/>
      <c r="AW9" s="1765"/>
      <c r="AX9" s="1771"/>
      <c r="AY9" s="1771"/>
      <c r="AZ9" s="1771"/>
      <c r="BA9" s="1771"/>
      <c r="BB9" s="1765"/>
      <c r="BC9" s="1765"/>
      <c r="BD9" s="1771"/>
      <c r="BE9" s="1771"/>
      <c r="BF9" s="1771"/>
      <c r="BG9" s="1771"/>
      <c r="BH9" s="1765"/>
      <c r="BI9" s="1772"/>
    </row>
    <row r="10" spans="1:61" ht="15" customHeight="1">
      <c r="A10" s="1678" t="s">
        <v>26</v>
      </c>
      <c r="B10" s="1679"/>
      <c r="C10" s="1679"/>
      <c r="D10" s="1679"/>
      <c r="E10" s="1679"/>
      <c r="F10" s="1754"/>
      <c r="G10" s="72" t="s">
        <v>12</v>
      </c>
      <c r="H10" s="121"/>
      <c r="I10" s="122"/>
      <c r="J10" s="122"/>
      <c r="K10" s="122"/>
      <c r="L10" s="122"/>
      <c r="M10" s="122">
        <v>2</v>
      </c>
      <c r="N10" s="122">
        <v>3</v>
      </c>
      <c r="O10" s="122">
        <v>3</v>
      </c>
      <c r="P10" s="122">
        <v>4</v>
      </c>
      <c r="Q10" s="122">
        <v>5</v>
      </c>
      <c r="R10" s="122">
        <v>5</v>
      </c>
      <c r="S10" s="122">
        <v>6</v>
      </c>
      <c r="T10" s="122">
        <v>6</v>
      </c>
      <c r="U10" s="122">
        <v>6</v>
      </c>
      <c r="V10" s="122">
        <v>6</v>
      </c>
      <c r="W10" s="122">
        <v>6</v>
      </c>
      <c r="X10" s="122">
        <v>6</v>
      </c>
      <c r="Y10" s="122">
        <v>6</v>
      </c>
      <c r="Z10" s="122">
        <v>6</v>
      </c>
      <c r="AA10" s="122">
        <v>6</v>
      </c>
      <c r="AB10" s="122">
        <v>6</v>
      </c>
      <c r="AC10" s="122">
        <v>6</v>
      </c>
      <c r="AD10" s="122">
        <v>6</v>
      </c>
      <c r="AE10" s="122">
        <v>6</v>
      </c>
      <c r="AF10" s="122">
        <v>6</v>
      </c>
      <c r="AG10" s="122">
        <v>6</v>
      </c>
      <c r="AH10" s="122">
        <v>6</v>
      </c>
      <c r="AI10" s="122">
        <v>6</v>
      </c>
      <c r="AJ10" s="122">
        <v>6</v>
      </c>
      <c r="AK10" s="122">
        <v>6</v>
      </c>
      <c r="AL10" s="122">
        <v>6</v>
      </c>
      <c r="AM10" s="122">
        <v>6</v>
      </c>
      <c r="AN10" s="122">
        <v>6</v>
      </c>
      <c r="AO10" s="122">
        <v>6</v>
      </c>
      <c r="AP10" s="122">
        <v>6</v>
      </c>
      <c r="AQ10" s="122">
        <v>6</v>
      </c>
      <c r="AR10" s="122">
        <v>6</v>
      </c>
      <c r="AS10" s="122">
        <v>2</v>
      </c>
      <c r="AT10" s="122">
        <v>2</v>
      </c>
      <c r="AU10" s="122">
        <v>1</v>
      </c>
      <c r="AV10" s="122">
        <v>1</v>
      </c>
      <c r="AW10" s="122">
        <v>1</v>
      </c>
      <c r="AX10" s="122">
        <v>1</v>
      </c>
      <c r="AY10" s="122"/>
      <c r="AZ10" s="122"/>
      <c r="BA10" s="122"/>
      <c r="BB10" s="122"/>
      <c r="BC10" s="122"/>
      <c r="BD10" s="122"/>
      <c r="BE10" s="122"/>
      <c r="BF10" s="122"/>
      <c r="BG10" s="122"/>
      <c r="BH10" s="122"/>
      <c r="BI10" s="123"/>
    </row>
    <row r="11" spans="1:61" ht="15" customHeight="1">
      <c r="A11" s="1662"/>
      <c r="B11" s="1663"/>
      <c r="C11" s="1663"/>
      <c r="D11" s="1663"/>
      <c r="E11" s="1663"/>
      <c r="F11" s="1755"/>
      <c r="G11" s="73" t="s">
        <v>13</v>
      </c>
      <c r="H11" s="124"/>
      <c r="I11" s="125"/>
      <c r="J11" s="125"/>
      <c r="K11" s="125"/>
      <c r="L11" s="125">
        <v>1</v>
      </c>
      <c r="M11" s="125">
        <v>2</v>
      </c>
      <c r="N11" s="125">
        <v>4</v>
      </c>
      <c r="O11" s="125">
        <v>4</v>
      </c>
      <c r="P11" s="125">
        <v>6</v>
      </c>
      <c r="Q11" s="125">
        <v>6</v>
      </c>
      <c r="R11" s="125">
        <v>6</v>
      </c>
      <c r="S11" s="125">
        <v>6</v>
      </c>
      <c r="T11" s="125">
        <v>6</v>
      </c>
      <c r="U11" s="125">
        <v>6</v>
      </c>
      <c r="V11" s="125">
        <v>6</v>
      </c>
      <c r="W11" s="125">
        <v>6</v>
      </c>
      <c r="X11" s="125">
        <v>6</v>
      </c>
      <c r="Y11" s="125">
        <v>6</v>
      </c>
      <c r="Z11" s="125">
        <v>6</v>
      </c>
      <c r="AA11" s="125">
        <v>6</v>
      </c>
      <c r="AB11" s="125">
        <v>6</v>
      </c>
      <c r="AC11" s="125">
        <v>6</v>
      </c>
      <c r="AD11" s="125">
        <v>6</v>
      </c>
      <c r="AE11" s="125">
        <v>6</v>
      </c>
      <c r="AF11" s="125">
        <v>6</v>
      </c>
      <c r="AG11" s="125">
        <v>6</v>
      </c>
      <c r="AH11" s="125">
        <v>6</v>
      </c>
      <c r="AI11" s="125">
        <v>6</v>
      </c>
      <c r="AJ11" s="125">
        <v>6</v>
      </c>
      <c r="AK11" s="125">
        <v>6</v>
      </c>
      <c r="AL11" s="125">
        <v>6</v>
      </c>
      <c r="AM11" s="125">
        <v>6</v>
      </c>
      <c r="AN11" s="125">
        <v>6</v>
      </c>
      <c r="AO11" s="125">
        <v>6</v>
      </c>
      <c r="AP11" s="125">
        <v>6</v>
      </c>
      <c r="AQ11" s="125">
        <v>6</v>
      </c>
      <c r="AR11" s="125">
        <v>6</v>
      </c>
      <c r="AS11" s="125">
        <v>6</v>
      </c>
      <c r="AT11" s="125">
        <v>6</v>
      </c>
      <c r="AU11" s="125">
        <v>5</v>
      </c>
      <c r="AV11" s="125">
        <v>5</v>
      </c>
      <c r="AW11" s="125">
        <v>2</v>
      </c>
      <c r="AX11" s="125">
        <v>2</v>
      </c>
      <c r="AY11" s="125">
        <v>1</v>
      </c>
      <c r="AZ11" s="125">
        <v>1</v>
      </c>
      <c r="BA11" s="125">
        <v>1</v>
      </c>
      <c r="BB11" s="125">
        <v>1</v>
      </c>
      <c r="BC11" s="125"/>
      <c r="BD11" s="125"/>
      <c r="BE11" s="125"/>
      <c r="BF11" s="125"/>
      <c r="BG11" s="125"/>
      <c r="BH11" s="125"/>
      <c r="BI11" s="126"/>
    </row>
    <row r="12" spans="1:61" ht="15" customHeight="1">
      <c r="A12" s="1662"/>
      <c r="B12" s="1663"/>
      <c r="C12" s="1663"/>
      <c r="D12" s="1663"/>
      <c r="E12" s="1663"/>
      <c r="F12" s="1755"/>
      <c r="G12" s="73" t="s">
        <v>14</v>
      </c>
      <c r="H12" s="124"/>
      <c r="I12" s="125"/>
      <c r="J12" s="125">
        <v>1</v>
      </c>
      <c r="K12" s="125">
        <v>1</v>
      </c>
      <c r="L12" s="125">
        <v>3</v>
      </c>
      <c r="M12" s="125">
        <v>3</v>
      </c>
      <c r="N12" s="125">
        <v>3</v>
      </c>
      <c r="O12" s="125">
        <v>7</v>
      </c>
      <c r="P12" s="125">
        <v>7</v>
      </c>
      <c r="Q12" s="125">
        <v>7</v>
      </c>
      <c r="R12" s="125">
        <v>7</v>
      </c>
      <c r="S12" s="125">
        <v>7</v>
      </c>
      <c r="T12" s="125">
        <v>7</v>
      </c>
      <c r="U12" s="125">
        <v>7</v>
      </c>
      <c r="V12" s="125">
        <v>7</v>
      </c>
      <c r="W12" s="125">
        <v>7</v>
      </c>
      <c r="X12" s="125">
        <v>7</v>
      </c>
      <c r="Y12" s="125">
        <v>7</v>
      </c>
      <c r="Z12" s="125">
        <v>7</v>
      </c>
      <c r="AA12" s="125">
        <v>7</v>
      </c>
      <c r="AB12" s="125">
        <v>7</v>
      </c>
      <c r="AC12" s="125">
        <v>7</v>
      </c>
      <c r="AD12" s="125">
        <v>7</v>
      </c>
      <c r="AE12" s="125">
        <v>7</v>
      </c>
      <c r="AF12" s="125">
        <v>7</v>
      </c>
      <c r="AG12" s="125">
        <v>7</v>
      </c>
      <c r="AH12" s="125">
        <v>7</v>
      </c>
      <c r="AI12" s="125">
        <v>7</v>
      </c>
      <c r="AJ12" s="125">
        <v>7</v>
      </c>
      <c r="AK12" s="125">
        <v>7</v>
      </c>
      <c r="AL12" s="125">
        <v>7</v>
      </c>
      <c r="AM12" s="125">
        <v>7</v>
      </c>
      <c r="AN12" s="125">
        <v>7</v>
      </c>
      <c r="AO12" s="125">
        <v>7</v>
      </c>
      <c r="AP12" s="125">
        <v>7</v>
      </c>
      <c r="AQ12" s="125">
        <v>7</v>
      </c>
      <c r="AR12" s="125">
        <v>7</v>
      </c>
      <c r="AS12" s="125">
        <v>7</v>
      </c>
      <c r="AT12" s="125">
        <v>7</v>
      </c>
      <c r="AU12" s="125">
        <v>7</v>
      </c>
      <c r="AV12" s="125">
        <v>7</v>
      </c>
      <c r="AW12" s="125">
        <v>2</v>
      </c>
      <c r="AX12" s="125">
        <v>2</v>
      </c>
      <c r="AY12" s="125">
        <v>1</v>
      </c>
      <c r="AZ12" s="125">
        <v>1</v>
      </c>
      <c r="BA12" s="125">
        <v>1</v>
      </c>
      <c r="BB12" s="125">
        <v>1</v>
      </c>
      <c r="BC12" s="125">
        <v>1</v>
      </c>
      <c r="BD12" s="125">
        <v>1</v>
      </c>
      <c r="BE12" s="125"/>
      <c r="BF12" s="125"/>
      <c r="BG12" s="125"/>
      <c r="BH12" s="125"/>
      <c r="BI12" s="126"/>
    </row>
    <row r="13" spans="1:61" ht="15" customHeight="1">
      <c r="A13" s="1662"/>
      <c r="B13" s="1663"/>
      <c r="C13" s="1663"/>
      <c r="D13" s="1663"/>
      <c r="E13" s="1663"/>
      <c r="F13" s="1755"/>
      <c r="G13" s="73" t="s">
        <v>481</v>
      </c>
      <c r="H13" s="124"/>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6"/>
    </row>
    <row r="14" spans="1:61" ht="15" customHeight="1">
      <c r="A14" s="1662"/>
      <c r="B14" s="1663"/>
      <c r="C14" s="1663"/>
      <c r="D14" s="1663"/>
      <c r="E14" s="1663"/>
      <c r="F14" s="1755"/>
      <c r="G14" s="73" t="s">
        <v>482</v>
      </c>
      <c r="H14" s="124"/>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6"/>
    </row>
    <row r="15" spans="1:61" ht="15" customHeight="1">
      <c r="A15" s="1662"/>
      <c r="B15" s="1663"/>
      <c r="C15" s="1663"/>
      <c r="D15" s="1663"/>
      <c r="E15" s="1663"/>
      <c r="F15" s="1755"/>
      <c r="G15" s="73" t="s">
        <v>483</v>
      </c>
      <c r="H15" s="124"/>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6"/>
    </row>
    <row r="16" spans="1:61" ht="15" customHeight="1">
      <c r="A16" s="1756"/>
      <c r="B16" s="1757"/>
      <c r="C16" s="1757"/>
      <c r="D16" s="1757"/>
      <c r="E16" s="1757"/>
      <c r="F16" s="1758"/>
      <c r="G16" s="73" t="s">
        <v>1</v>
      </c>
      <c r="H16" s="74">
        <f t="shared" ref="H16:BI16" si="0">SUM(H10:H15)</f>
        <v>0</v>
      </c>
      <c r="I16" s="71">
        <f t="shared" si="0"/>
        <v>0</v>
      </c>
      <c r="J16" s="71">
        <f t="shared" si="0"/>
        <v>1</v>
      </c>
      <c r="K16" s="71">
        <f t="shared" si="0"/>
        <v>1</v>
      </c>
      <c r="L16" s="71">
        <f t="shared" si="0"/>
        <v>4</v>
      </c>
      <c r="M16" s="71">
        <f t="shared" si="0"/>
        <v>7</v>
      </c>
      <c r="N16" s="71">
        <f t="shared" si="0"/>
        <v>10</v>
      </c>
      <c r="O16" s="71">
        <f t="shared" si="0"/>
        <v>14</v>
      </c>
      <c r="P16" s="71">
        <f t="shared" si="0"/>
        <v>17</v>
      </c>
      <c r="Q16" s="71">
        <f t="shared" si="0"/>
        <v>18</v>
      </c>
      <c r="R16" s="71">
        <f t="shared" si="0"/>
        <v>18</v>
      </c>
      <c r="S16" s="71">
        <f t="shared" si="0"/>
        <v>19</v>
      </c>
      <c r="T16" s="71">
        <f t="shared" si="0"/>
        <v>19</v>
      </c>
      <c r="U16" s="71">
        <f t="shared" si="0"/>
        <v>19</v>
      </c>
      <c r="V16" s="71">
        <f t="shared" si="0"/>
        <v>19</v>
      </c>
      <c r="W16" s="71">
        <f t="shared" si="0"/>
        <v>19</v>
      </c>
      <c r="X16" s="71">
        <f t="shared" si="0"/>
        <v>19</v>
      </c>
      <c r="Y16" s="71">
        <f t="shared" si="0"/>
        <v>19</v>
      </c>
      <c r="Z16" s="71">
        <f t="shared" si="0"/>
        <v>19</v>
      </c>
      <c r="AA16" s="71">
        <f t="shared" si="0"/>
        <v>19</v>
      </c>
      <c r="AB16" s="71">
        <f t="shared" si="0"/>
        <v>19</v>
      </c>
      <c r="AC16" s="71">
        <f t="shared" si="0"/>
        <v>19</v>
      </c>
      <c r="AD16" s="71">
        <f t="shared" si="0"/>
        <v>19</v>
      </c>
      <c r="AE16" s="71">
        <f t="shared" si="0"/>
        <v>19</v>
      </c>
      <c r="AF16" s="71">
        <f t="shared" si="0"/>
        <v>19</v>
      </c>
      <c r="AG16" s="71">
        <f t="shared" si="0"/>
        <v>19</v>
      </c>
      <c r="AH16" s="71">
        <f t="shared" si="0"/>
        <v>19</v>
      </c>
      <c r="AI16" s="71">
        <f t="shared" si="0"/>
        <v>19</v>
      </c>
      <c r="AJ16" s="71">
        <f t="shared" si="0"/>
        <v>19</v>
      </c>
      <c r="AK16" s="71">
        <f t="shared" si="0"/>
        <v>19</v>
      </c>
      <c r="AL16" s="71">
        <f t="shared" si="0"/>
        <v>19</v>
      </c>
      <c r="AM16" s="71">
        <f t="shared" si="0"/>
        <v>19</v>
      </c>
      <c r="AN16" s="71">
        <f t="shared" si="0"/>
        <v>19</v>
      </c>
      <c r="AO16" s="71">
        <f t="shared" si="0"/>
        <v>19</v>
      </c>
      <c r="AP16" s="71">
        <f t="shared" si="0"/>
        <v>19</v>
      </c>
      <c r="AQ16" s="71">
        <f t="shared" si="0"/>
        <v>19</v>
      </c>
      <c r="AR16" s="71">
        <f t="shared" si="0"/>
        <v>19</v>
      </c>
      <c r="AS16" s="71">
        <f t="shared" si="0"/>
        <v>15</v>
      </c>
      <c r="AT16" s="71">
        <f t="shared" si="0"/>
        <v>15</v>
      </c>
      <c r="AU16" s="71">
        <f t="shared" si="0"/>
        <v>13</v>
      </c>
      <c r="AV16" s="71">
        <f t="shared" si="0"/>
        <v>13</v>
      </c>
      <c r="AW16" s="71">
        <f t="shared" si="0"/>
        <v>5</v>
      </c>
      <c r="AX16" s="71">
        <f t="shared" si="0"/>
        <v>5</v>
      </c>
      <c r="AY16" s="71">
        <f t="shared" si="0"/>
        <v>2</v>
      </c>
      <c r="AZ16" s="71">
        <f t="shared" si="0"/>
        <v>2</v>
      </c>
      <c r="BA16" s="71">
        <f t="shared" si="0"/>
        <v>2</v>
      </c>
      <c r="BB16" s="71">
        <f t="shared" si="0"/>
        <v>2</v>
      </c>
      <c r="BC16" s="71">
        <f t="shared" si="0"/>
        <v>1</v>
      </c>
      <c r="BD16" s="71">
        <f t="shared" si="0"/>
        <v>1</v>
      </c>
      <c r="BE16" s="71">
        <f>SUM(BF10:BF15)</f>
        <v>0</v>
      </c>
      <c r="BF16" s="71">
        <f t="shared" si="0"/>
        <v>0</v>
      </c>
      <c r="BG16" s="71">
        <f t="shared" si="0"/>
        <v>0</v>
      </c>
      <c r="BH16" s="71">
        <f t="shared" si="0"/>
        <v>0</v>
      </c>
      <c r="BI16" s="73">
        <f t="shared" si="0"/>
        <v>0</v>
      </c>
    </row>
    <row r="17" spans="1:61" ht="15" customHeight="1">
      <c r="A17" s="1759" t="s">
        <v>1447</v>
      </c>
      <c r="B17" s="1760"/>
      <c r="C17" s="1760"/>
      <c r="D17" s="1760"/>
      <c r="E17" s="1760"/>
      <c r="F17" s="1761"/>
      <c r="G17" s="73" t="s">
        <v>484</v>
      </c>
      <c r="H17" s="127">
        <f>IF(H16=0,0,IF(ROUND((ROUNDDOWN(H10/3,1)+ROUNDDOWN((H11+H12)/6,1)+ROUNDDOWN(H13/20,1)+ROUNDDOWN((H14+H15)/30,1))+1,0)&lt;2,2,ROUND((ROUNDDOWN(H10/3,1)+ROUNDDOWN((H11+H12)/6,1)+ROUNDDOWN(H13/20,1)+ROUNDDOWN((H14+H15)/30,1))+1,0)))</f>
        <v>0</v>
      </c>
      <c r="I17" s="128">
        <f t="shared" ref="I17:BI17" si="1">IF(I16=0,0,IF(ROUND((ROUNDDOWN(I10/3,1)+ROUNDDOWN((I11+I12)/6,1)+ROUNDDOWN(I13/20,1)+ROUNDDOWN((I14+I15)/30,1))+1,0)&lt;2,2,ROUND((ROUNDDOWN(I10/3,1)+ROUNDDOWN((I11+I12)/6,1)+ROUNDDOWN(I13/20,1)+ROUNDDOWN((I14+I15)/30,1))+1,0)))</f>
        <v>0</v>
      </c>
      <c r="J17" s="128">
        <f t="shared" si="1"/>
        <v>2</v>
      </c>
      <c r="K17" s="128">
        <f t="shared" si="1"/>
        <v>2</v>
      </c>
      <c r="L17" s="128">
        <f t="shared" si="1"/>
        <v>2</v>
      </c>
      <c r="M17" s="128">
        <f t="shared" si="1"/>
        <v>2</v>
      </c>
      <c r="N17" s="128">
        <f t="shared" si="1"/>
        <v>3</v>
      </c>
      <c r="O17" s="128">
        <f t="shared" si="1"/>
        <v>4</v>
      </c>
      <c r="P17" s="128">
        <f t="shared" si="1"/>
        <v>4</v>
      </c>
      <c r="Q17" s="129">
        <f t="shared" si="1"/>
        <v>5</v>
      </c>
      <c r="R17" s="129">
        <f t="shared" si="1"/>
        <v>5</v>
      </c>
      <c r="S17" s="129">
        <f t="shared" si="1"/>
        <v>5</v>
      </c>
      <c r="T17" s="129">
        <f t="shared" si="1"/>
        <v>5</v>
      </c>
      <c r="U17" s="129">
        <f t="shared" si="1"/>
        <v>5</v>
      </c>
      <c r="V17" s="129">
        <f t="shared" si="1"/>
        <v>5</v>
      </c>
      <c r="W17" s="129">
        <f t="shared" si="1"/>
        <v>5</v>
      </c>
      <c r="X17" s="129">
        <f t="shared" si="1"/>
        <v>5</v>
      </c>
      <c r="Y17" s="129">
        <f t="shared" si="1"/>
        <v>5</v>
      </c>
      <c r="Z17" s="129">
        <f t="shared" si="1"/>
        <v>5</v>
      </c>
      <c r="AA17" s="129">
        <f t="shared" si="1"/>
        <v>5</v>
      </c>
      <c r="AB17" s="129">
        <f t="shared" si="1"/>
        <v>5</v>
      </c>
      <c r="AC17" s="129">
        <f t="shared" si="1"/>
        <v>5</v>
      </c>
      <c r="AD17" s="129">
        <f t="shared" si="1"/>
        <v>5</v>
      </c>
      <c r="AE17" s="129">
        <f t="shared" si="1"/>
        <v>5</v>
      </c>
      <c r="AF17" s="129">
        <f t="shared" si="1"/>
        <v>5</v>
      </c>
      <c r="AG17" s="129">
        <f t="shared" si="1"/>
        <v>5</v>
      </c>
      <c r="AH17" s="129">
        <f t="shared" si="1"/>
        <v>5</v>
      </c>
      <c r="AI17" s="129">
        <f t="shared" si="1"/>
        <v>5</v>
      </c>
      <c r="AJ17" s="129">
        <f t="shared" si="1"/>
        <v>5</v>
      </c>
      <c r="AK17" s="129">
        <f t="shared" si="1"/>
        <v>5</v>
      </c>
      <c r="AL17" s="129">
        <f t="shared" si="1"/>
        <v>5</v>
      </c>
      <c r="AM17" s="129">
        <f t="shared" si="1"/>
        <v>5</v>
      </c>
      <c r="AN17" s="129">
        <f t="shared" si="1"/>
        <v>5</v>
      </c>
      <c r="AO17" s="129">
        <f t="shared" si="1"/>
        <v>5</v>
      </c>
      <c r="AP17" s="129">
        <f t="shared" si="1"/>
        <v>5</v>
      </c>
      <c r="AQ17" s="129">
        <f t="shared" si="1"/>
        <v>5</v>
      </c>
      <c r="AR17" s="129">
        <f t="shared" si="1"/>
        <v>5</v>
      </c>
      <c r="AS17" s="129">
        <f t="shared" si="1"/>
        <v>4</v>
      </c>
      <c r="AT17" s="129">
        <f t="shared" si="1"/>
        <v>4</v>
      </c>
      <c r="AU17" s="128">
        <f t="shared" si="1"/>
        <v>3</v>
      </c>
      <c r="AV17" s="128">
        <f t="shared" si="1"/>
        <v>3</v>
      </c>
      <c r="AW17" s="128">
        <f t="shared" si="1"/>
        <v>2</v>
      </c>
      <c r="AX17" s="128">
        <f t="shared" si="1"/>
        <v>2</v>
      </c>
      <c r="AY17" s="128">
        <f t="shared" si="1"/>
        <v>2</v>
      </c>
      <c r="AZ17" s="128">
        <f t="shared" si="1"/>
        <v>2</v>
      </c>
      <c r="BA17" s="128">
        <f t="shared" si="1"/>
        <v>2</v>
      </c>
      <c r="BB17" s="128">
        <f t="shared" si="1"/>
        <v>2</v>
      </c>
      <c r="BC17" s="128">
        <f t="shared" si="1"/>
        <v>2</v>
      </c>
      <c r="BD17" s="128">
        <f t="shared" si="1"/>
        <v>2</v>
      </c>
      <c r="BE17" s="128">
        <f>IF(BF16=0,0,IF(ROUND((ROUNDDOWN(BF10/3,1)+ROUNDDOWN((BF11+BF12)/6,1)+ROUNDDOWN(BF13/20,1)+ROUNDDOWN((BF14+BF15)/30,1))+1,0)&lt;2,2,ROUND((ROUNDDOWN(BF10/3,1)+ROUNDDOWN((BF11+BF12)/6,1)+ROUNDDOWN(BF13/20,1)+ROUNDDOWN((BF14+BF15)/30,1))+1,0)))</f>
        <v>0</v>
      </c>
      <c r="BF17" s="128">
        <f t="shared" si="1"/>
        <v>0</v>
      </c>
      <c r="BG17" s="128">
        <f t="shared" si="1"/>
        <v>0</v>
      </c>
      <c r="BH17" s="128">
        <f t="shared" si="1"/>
        <v>0</v>
      </c>
      <c r="BI17" s="130">
        <f t="shared" si="1"/>
        <v>0</v>
      </c>
    </row>
    <row r="18" spans="1:61" ht="15" customHeight="1" thickBot="1">
      <c r="A18" s="1681"/>
      <c r="B18" s="1682"/>
      <c r="C18" s="1682"/>
      <c r="D18" s="1682"/>
      <c r="E18" s="1682"/>
      <c r="F18" s="1762"/>
      <c r="G18" s="75" t="s">
        <v>485</v>
      </c>
      <c r="H18" s="131"/>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3"/>
    </row>
    <row r="19" spans="1:61" ht="12.75" customHeight="1">
      <c r="A19" s="1678" t="s">
        <v>615</v>
      </c>
      <c r="B19" s="1679"/>
      <c r="C19" s="1679"/>
      <c r="D19" s="1679"/>
      <c r="E19" s="1679"/>
      <c r="F19" s="1679"/>
      <c r="G19" s="1680"/>
      <c r="H19" s="1763"/>
      <c r="I19" s="1748"/>
      <c r="J19" s="1748"/>
      <c r="K19" s="1748"/>
      <c r="L19" s="1748"/>
      <c r="M19" s="1748"/>
      <c r="N19" s="1748"/>
      <c r="O19" s="1673" t="s">
        <v>683</v>
      </c>
      <c r="P19" s="1673" t="s">
        <v>683</v>
      </c>
      <c r="Q19" s="1673" t="s">
        <v>683</v>
      </c>
      <c r="R19" s="1673" t="s">
        <v>683</v>
      </c>
      <c r="S19" s="1673" t="s">
        <v>683</v>
      </c>
      <c r="T19" s="1673" t="s">
        <v>684</v>
      </c>
      <c r="U19" s="1673" t="s">
        <v>684</v>
      </c>
      <c r="V19" s="1673" t="s">
        <v>683</v>
      </c>
      <c r="W19" s="1673" t="s">
        <v>683</v>
      </c>
      <c r="X19" s="1673" t="s">
        <v>683</v>
      </c>
      <c r="Y19" s="1673" t="s">
        <v>684</v>
      </c>
      <c r="Z19" s="1673" t="s">
        <v>683</v>
      </c>
      <c r="AA19" s="1673" t="s">
        <v>685</v>
      </c>
      <c r="AB19" s="1673" t="s">
        <v>684</v>
      </c>
      <c r="AC19" s="1673" t="s">
        <v>683</v>
      </c>
      <c r="AD19" s="1673" t="s">
        <v>683</v>
      </c>
      <c r="AE19" s="1673" t="s">
        <v>683</v>
      </c>
      <c r="AF19" s="1673" t="s">
        <v>683</v>
      </c>
      <c r="AG19" s="1673" t="s">
        <v>686</v>
      </c>
      <c r="AH19" s="1673" t="s">
        <v>686</v>
      </c>
      <c r="AI19" s="1673" t="s">
        <v>687</v>
      </c>
      <c r="AJ19" s="1673" t="s">
        <v>687</v>
      </c>
      <c r="AK19" s="1673" t="s">
        <v>683</v>
      </c>
      <c r="AL19" s="1673" t="s">
        <v>684</v>
      </c>
      <c r="AM19" s="1673" t="s">
        <v>683</v>
      </c>
      <c r="AN19" s="1673" t="s">
        <v>683</v>
      </c>
      <c r="AO19" s="1673" t="s">
        <v>684</v>
      </c>
      <c r="AP19" s="1673" t="s">
        <v>684</v>
      </c>
      <c r="AQ19" s="1673" t="s">
        <v>683</v>
      </c>
      <c r="AR19" s="1673" t="s">
        <v>684</v>
      </c>
      <c r="AS19" s="1673" t="s">
        <v>683</v>
      </c>
      <c r="AT19" s="1673" t="s">
        <v>683</v>
      </c>
      <c r="AU19" s="1673" t="s">
        <v>683</v>
      </c>
      <c r="AV19" s="1673" t="s">
        <v>683</v>
      </c>
      <c r="AW19" s="1748"/>
      <c r="AX19" s="1748"/>
      <c r="AY19" s="1748"/>
      <c r="AZ19" s="1748"/>
      <c r="BA19" s="1748"/>
      <c r="BB19" s="1748"/>
      <c r="BC19" s="1748"/>
      <c r="BD19" s="1748"/>
      <c r="BE19" s="1748"/>
      <c r="BF19" s="1748"/>
      <c r="BG19" s="1748"/>
      <c r="BH19" s="1748"/>
      <c r="BI19" s="1750"/>
    </row>
    <row r="20" spans="1:61" ht="12.75" customHeight="1" thickBot="1">
      <c r="A20" s="1681"/>
      <c r="B20" s="1682"/>
      <c r="C20" s="1682"/>
      <c r="D20" s="1682"/>
      <c r="E20" s="1682"/>
      <c r="F20" s="1682"/>
      <c r="G20" s="1683"/>
      <c r="H20" s="1764"/>
      <c r="I20" s="1749"/>
      <c r="J20" s="1749"/>
      <c r="K20" s="1749"/>
      <c r="L20" s="1749"/>
      <c r="M20" s="1749"/>
      <c r="N20" s="1749"/>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677"/>
      <c r="AM20" s="1677"/>
      <c r="AN20" s="1677"/>
      <c r="AO20" s="1677"/>
      <c r="AP20" s="1677"/>
      <c r="AQ20" s="1677"/>
      <c r="AR20" s="1677"/>
      <c r="AS20" s="1677"/>
      <c r="AT20" s="1677"/>
      <c r="AU20" s="1677"/>
      <c r="AV20" s="1677"/>
      <c r="AW20" s="1749"/>
      <c r="AX20" s="1749"/>
      <c r="AY20" s="1749"/>
      <c r="AZ20" s="1749"/>
      <c r="BA20" s="1749"/>
      <c r="BB20" s="1749"/>
      <c r="BC20" s="1749"/>
      <c r="BD20" s="1749"/>
      <c r="BE20" s="1749"/>
      <c r="BF20" s="1749"/>
      <c r="BG20" s="1749"/>
      <c r="BH20" s="1749"/>
      <c r="BI20" s="1751"/>
    </row>
    <row r="21" spans="1:61" ht="12.75" customHeight="1" thickBot="1">
      <c r="A21" s="1722" t="s">
        <v>487</v>
      </c>
      <c r="B21" s="1723"/>
      <c r="C21" s="1723"/>
      <c r="D21" s="1723"/>
      <c r="E21" s="1723"/>
      <c r="F21" s="1723"/>
      <c r="G21" s="1724"/>
      <c r="H21" s="76"/>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2"/>
    </row>
    <row r="22" spans="1:61" ht="12.75" customHeight="1">
      <c r="A22" s="1752"/>
      <c r="B22" s="1650" t="s">
        <v>321</v>
      </c>
      <c r="C22" s="1652" t="s">
        <v>410</v>
      </c>
      <c r="D22" s="1652" t="s">
        <v>414</v>
      </c>
      <c r="E22" s="1654" t="s">
        <v>411</v>
      </c>
      <c r="F22" s="1652" t="s">
        <v>617</v>
      </c>
      <c r="G22" s="1657" t="s">
        <v>497</v>
      </c>
      <c r="H22" s="1660" t="s">
        <v>488</v>
      </c>
      <c r="I22" s="1661"/>
      <c r="J22" s="1661"/>
      <c r="K22" s="1661"/>
      <c r="L22" s="1661"/>
      <c r="M22" s="1661"/>
      <c r="N22" s="1661"/>
      <c r="O22" s="1661"/>
      <c r="P22" s="1661"/>
      <c r="Q22" s="1661"/>
      <c r="R22" s="1661"/>
      <c r="S22" s="1661"/>
      <c r="T22" s="1661"/>
      <c r="U22" s="1661"/>
      <c r="V22" s="1661"/>
      <c r="W22" s="1661"/>
      <c r="X22" s="1661"/>
      <c r="Y22" s="1661"/>
      <c r="Z22" s="1661"/>
      <c r="AA22" s="1661"/>
      <c r="AB22" s="1661"/>
      <c r="AC22" s="1661"/>
      <c r="AD22" s="1661"/>
      <c r="AE22" s="1661"/>
      <c r="AF22" s="1661"/>
      <c r="AG22" s="1661"/>
      <c r="AH22" s="1661"/>
      <c r="AI22" s="1661"/>
      <c r="AJ22" s="1736" t="s">
        <v>688</v>
      </c>
      <c r="AK22" s="1737"/>
      <c r="AL22" s="1737"/>
      <c r="AM22" s="1737"/>
      <c r="AN22" s="1737"/>
      <c r="AO22" s="1737"/>
      <c r="AP22" s="1737"/>
      <c r="AQ22" s="1737"/>
      <c r="AR22" s="1737"/>
      <c r="AS22" s="1737"/>
      <c r="AT22" s="1737"/>
      <c r="AU22" s="1737"/>
      <c r="AV22" s="1737"/>
      <c r="AW22" s="1737"/>
      <c r="AX22" s="1737"/>
      <c r="AY22" s="1737"/>
      <c r="AZ22" s="1737"/>
      <c r="BA22" s="1737"/>
      <c r="BB22" s="1737"/>
      <c r="BC22" s="1737"/>
      <c r="BD22" s="1737"/>
      <c r="BE22" s="1737"/>
      <c r="BF22" s="1737"/>
      <c r="BG22" s="1737"/>
      <c r="BH22" s="1737"/>
      <c r="BI22" s="1738"/>
    </row>
    <row r="23" spans="1:61" ht="12.75" customHeight="1">
      <c r="A23" s="1753"/>
      <c r="B23" s="1651"/>
      <c r="C23" s="1653"/>
      <c r="D23" s="1653"/>
      <c r="E23" s="1655"/>
      <c r="F23" s="1653"/>
      <c r="G23" s="1658"/>
      <c r="H23" s="1662"/>
      <c r="I23" s="1663"/>
      <c r="J23" s="1663"/>
      <c r="K23" s="1663"/>
      <c r="L23" s="1663"/>
      <c r="M23" s="1663"/>
      <c r="N23" s="1663"/>
      <c r="O23" s="1663"/>
      <c r="P23" s="1663"/>
      <c r="Q23" s="1663"/>
      <c r="R23" s="1663"/>
      <c r="S23" s="1663"/>
      <c r="T23" s="1663"/>
      <c r="U23" s="1663"/>
      <c r="V23" s="1663"/>
      <c r="W23" s="1663"/>
      <c r="X23" s="1663"/>
      <c r="Y23" s="1663"/>
      <c r="Z23" s="1663"/>
      <c r="AA23" s="1663"/>
      <c r="AB23" s="1663"/>
      <c r="AC23" s="1663"/>
      <c r="AD23" s="1663"/>
      <c r="AE23" s="1663"/>
      <c r="AF23" s="1663"/>
      <c r="AG23" s="1663"/>
      <c r="AH23" s="1663"/>
      <c r="AI23" s="1663"/>
      <c r="AJ23" s="1739"/>
      <c r="AK23" s="1740"/>
      <c r="AL23" s="1740"/>
      <c r="AM23" s="1740"/>
      <c r="AN23" s="1740"/>
      <c r="AO23" s="1740"/>
      <c r="AP23" s="1740"/>
      <c r="AQ23" s="1740"/>
      <c r="AR23" s="1740"/>
      <c r="AS23" s="1740"/>
      <c r="AT23" s="1740"/>
      <c r="AU23" s="1740"/>
      <c r="AV23" s="1740"/>
      <c r="AW23" s="1740"/>
      <c r="AX23" s="1740"/>
      <c r="AY23" s="1740"/>
      <c r="AZ23" s="1740"/>
      <c r="BA23" s="1740"/>
      <c r="BB23" s="1740"/>
      <c r="BC23" s="1740"/>
      <c r="BD23" s="1740"/>
      <c r="BE23" s="1740"/>
      <c r="BF23" s="1740"/>
      <c r="BG23" s="1740"/>
      <c r="BH23" s="1740"/>
      <c r="BI23" s="1741"/>
    </row>
    <row r="24" spans="1:61" ht="12.75" customHeight="1">
      <c r="A24" s="1753"/>
      <c r="B24" s="1651"/>
      <c r="C24" s="1653"/>
      <c r="D24" s="1653"/>
      <c r="E24" s="1655"/>
      <c r="F24" s="1653"/>
      <c r="G24" s="1658"/>
      <c r="H24" s="1662"/>
      <c r="I24" s="1663"/>
      <c r="J24" s="1663"/>
      <c r="K24" s="1663"/>
      <c r="L24" s="1663"/>
      <c r="M24" s="1663"/>
      <c r="N24" s="1663"/>
      <c r="O24" s="1663"/>
      <c r="P24" s="1663"/>
      <c r="Q24" s="1663"/>
      <c r="R24" s="1663"/>
      <c r="S24" s="1663"/>
      <c r="T24" s="1663"/>
      <c r="U24" s="1663"/>
      <c r="V24" s="1663"/>
      <c r="W24" s="1663"/>
      <c r="X24" s="1663"/>
      <c r="Y24" s="1663"/>
      <c r="Z24" s="1663"/>
      <c r="AA24" s="1663"/>
      <c r="AB24" s="1663"/>
      <c r="AC24" s="1663"/>
      <c r="AD24" s="1663"/>
      <c r="AE24" s="1663"/>
      <c r="AF24" s="1663"/>
      <c r="AG24" s="1663"/>
      <c r="AH24" s="1663"/>
      <c r="AI24" s="1663"/>
      <c r="AJ24" s="1742" t="s">
        <v>953</v>
      </c>
      <c r="AK24" s="1743"/>
      <c r="AL24" s="1743"/>
      <c r="AM24" s="1743"/>
      <c r="AN24" s="1743"/>
      <c r="AO24" s="1743"/>
      <c r="AP24" s="1743"/>
      <c r="AQ24" s="1743"/>
      <c r="AR24" s="1743"/>
      <c r="AS24" s="1743"/>
      <c r="AT24" s="1743"/>
      <c r="AU24" s="1743"/>
      <c r="AV24" s="1743"/>
      <c r="AW24" s="1743"/>
      <c r="AX24" s="1743"/>
      <c r="AY24" s="1743"/>
      <c r="AZ24" s="1743"/>
      <c r="BA24" s="1743"/>
      <c r="BB24" s="1743"/>
      <c r="BC24" s="1743"/>
      <c r="BD24" s="1743"/>
      <c r="BE24" s="1743"/>
      <c r="BF24" s="1743"/>
      <c r="BG24" s="1743"/>
      <c r="BH24" s="1743"/>
      <c r="BI24" s="1744"/>
    </row>
    <row r="25" spans="1:61" ht="12.75" customHeight="1">
      <c r="A25" s="1753"/>
      <c r="B25" s="1651"/>
      <c r="C25" s="1653"/>
      <c r="D25" s="1653"/>
      <c r="E25" s="1655"/>
      <c r="F25" s="1653"/>
      <c r="G25" s="1658"/>
      <c r="H25" s="1662"/>
      <c r="I25" s="1663"/>
      <c r="J25" s="1663"/>
      <c r="K25" s="1663"/>
      <c r="L25" s="1663"/>
      <c r="M25" s="1663"/>
      <c r="N25" s="1663"/>
      <c r="O25" s="1663"/>
      <c r="P25" s="1663"/>
      <c r="Q25" s="1663"/>
      <c r="R25" s="1663"/>
      <c r="S25" s="1663"/>
      <c r="T25" s="1663"/>
      <c r="U25" s="1663"/>
      <c r="V25" s="1663"/>
      <c r="W25" s="1663"/>
      <c r="X25" s="1663"/>
      <c r="Y25" s="1663"/>
      <c r="Z25" s="1663"/>
      <c r="AA25" s="1663"/>
      <c r="AB25" s="1663"/>
      <c r="AC25" s="1663"/>
      <c r="AD25" s="1663"/>
      <c r="AE25" s="1663"/>
      <c r="AF25" s="1663"/>
      <c r="AG25" s="1663"/>
      <c r="AH25" s="1663"/>
      <c r="AI25" s="1663"/>
      <c r="AJ25" s="1742"/>
      <c r="AK25" s="1743"/>
      <c r="AL25" s="1743"/>
      <c r="AM25" s="1743"/>
      <c r="AN25" s="1743"/>
      <c r="AO25" s="1743"/>
      <c r="AP25" s="1743"/>
      <c r="AQ25" s="1743"/>
      <c r="AR25" s="1743"/>
      <c r="AS25" s="1743"/>
      <c r="AT25" s="1743"/>
      <c r="AU25" s="1743"/>
      <c r="AV25" s="1743"/>
      <c r="AW25" s="1743"/>
      <c r="AX25" s="1743"/>
      <c r="AY25" s="1743"/>
      <c r="AZ25" s="1743"/>
      <c r="BA25" s="1743"/>
      <c r="BB25" s="1743"/>
      <c r="BC25" s="1743"/>
      <c r="BD25" s="1743"/>
      <c r="BE25" s="1743"/>
      <c r="BF25" s="1743"/>
      <c r="BG25" s="1743"/>
      <c r="BH25" s="1743"/>
      <c r="BI25" s="1744"/>
    </row>
    <row r="26" spans="1:61" ht="12.75" customHeight="1">
      <c r="A26" s="1753"/>
      <c r="B26" s="1651"/>
      <c r="C26" s="1653"/>
      <c r="D26" s="1653"/>
      <c r="E26" s="1655"/>
      <c r="F26" s="1653"/>
      <c r="G26" s="1658"/>
      <c r="H26" s="1662"/>
      <c r="I26" s="1663"/>
      <c r="J26" s="1663"/>
      <c r="K26" s="1663"/>
      <c r="L26" s="1663"/>
      <c r="M26" s="1663"/>
      <c r="N26" s="1663"/>
      <c r="O26" s="1663"/>
      <c r="P26" s="1663"/>
      <c r="Q26" s="1663"/>
      <c r="R26" s="1663"/>
      <c r="S26" s="1663"/>
      <c r="T26" s="1663"/>
      <c r="U26" s="1663"/>
      <c r="V26" s="1663"/>
      <c r="W26" s="1663"/>
      <c r="X26" s="1663"/>
      <c r="Y26" s="1663"/>
      <c r="Z26" s="1663"/>
      <c r="AA26" s="1663"/>
      <c r="AB26" s="1663"/>
      <c r="AC26" s="1663"/>
      <c r="AD26" s="1663"/>
      <c r="AE26" s="1663"/>
      <c r="AF26" s="1663"/>
      <c r="AG26" s="1663"/>
      <c r="AH26" s="1663"/>
      <c r="AI26" s="1663"/>
      <c r="AJ26" s="1742"/>
      <c r="AK26" s="1743"/>
      <c r="AL26" s="1743"/>
      <c r="AM26" s="1743"/>
      <c r="AN26" s="1743"/>
      <c r="AO26" s="1743"/>
      <c r="AP26" s="1743"/>
      <c r="AQ26" s="1743"/>
      <c r="AR26" s="1743"/>
      <c r="AS26" s="1743"/>
      <c r="AT26" s="1743"/>
      <c r="AU26" s="1743"/>
      <c r="AV26" s="1743"/>
      <c r="AW26" s="1743"/>
      <c r="AX26" s="1743"/>
      <c r="AY26" s="1743"/>
      <c r="AZ26" s="1743"/>
      <c r="BA26" s="1743"/>
      <c r="BB26" s="1743"/>
      <c r="BC26" s="1743"/>
      <c r="BD26" s="1743"/>
      <c r="BE26" s="1743"/>
      <c r="BF26" s="1743"/>
      <c r="BG26" s="1743"/>
      <c r="BH26" s="1743"/>
      <c r="BI26" s="1744"/>
    </row>
    <row r="27" spans="1:61" ht="12.75" customHeight="1">
      <c r="A27" s="1753"/>
      <c r="B27" s="1651"/>
      <c r="C27" s="1653"/>
      <c r="D27" s="1653"/>
      <c r="E27" s="1655"/>
      <c r="F27" s="1653"/>
      <c r="G27" s="1658"/>
      <c r="H27" s="1662"/>
      <c r="I27" s="1663"/>
      <c r="J27" s="1663"/>
      <c r="K27" s="1663"/>
      <c r="L27" s="1663"/>
      <c r="M27" s="1663"/>
      <c r="N27" s="1663"/>
      <c r="O27" s="1663"/>
      <c r="P27" s="1663"/>
      <c r="Q27" s="1663"/>
      <c r="R27" s="1663"/>
      <c r="S27" s="1663"/>
      <c r="T27" s="1663"/>
      <c r="U27" s="1663"/>
      <c r="V27" s="1663"/>
      <c r="W27" s="1663"/>
      <c r="X27" s="1663"/>
      <c r="Y27" s="1663"/>
      <c r="Z27" s="1663"/>
      <c r="AA27" s="1663"/>
      <c r="AB27" s="1663"/>
      <c r="AC27" s="1663"/>
      <c r="AD27" s="1663"/>
      <c r="AE27" s="1663"/>
      <c r="AF27" s="1663"/>
      <c r="AG27" s="1663"/>
      <c r="AH27" s="1663"/>
      <c r="AI27" s="1663"/>
      <c r="AJ27" s="1742"/>
      <c r="AK27" s="1743"/>
      <c r="AL27" s="1743"/>
      <c r="AM27" s="1743"/>
      <c r="AN27" s="1743"/>
      <c r="AO27" s="1743"/>
      <c r="AP27" s="1743"/>
      <c r="AQ27" s="1743"/>
      <c r="AR27" s="1743"/>
      <c r="AS27" s="1743"/>
      <c r="AT27" s="1743"/>
      <c r="AU27" s="1743"/>
      <c r="AV27" s="1743"/>
      <c r="AW27" s="1743"/>
      <c r="AX27" s="1743"/>
      <c r="AY27" s="1743"/>
      <c r="AZ27" s="1743"/>
      <c r="BA27" s="1743"/>
      <c r="BB27" s="1743"/>
      <c r="BC27" s="1743"/>
      <c r="BD27" s="1743"/>
      <c r="BE27" s="1743"/>
      <c r="BF27" s="1743"/>
      <c r="BG27" s="1743"/>
      <c r="BH27" s="1743"/>
      <c r="BI27" s="1744"/>
    </row>
    <row r="28" spans="1:61" ht="12.75" customHeight="1" thickBot="1">
      <c r="A28" s="1753"/>
      <c r="B28" s="1651"/>
      <c r="C28" s="1653"/>
      <c r="D28" s="1653"/>
      <c r="E28" s="1655"/>
      <c r="F28" s="1656"/>
      <c r="G28" s="1659"/>
      <c r="H28" s="1698"/>
      <c r="I28" s="1699"/>
      <c r="J28" s="1699"/>
      <c r="K28" s="1699"/>
      <c r="L28" s="1699"/>
      <c r="M28" s="1699"/>
      <c r="N28" s="1699"/>
      <c r="O28" s="1699"/>
      <c r="P28" s="1699"/>
      <c r="Q28" s="1699"/>
      <c r="R28" s="1699"/>
      <c r="S28" s="1699"/>
      <c r="T28" s="1699"/>
      <c r="U28" s="1699"/>
      <c r="V28" s="1699"/>
      <c r="W28" s="1699"/>
      <c r="X28" s="1699"/>
      <c r="Y28" s="1699"/>
      <c r="Z28" s="1699"/>
      <c r="AA28" s="1699"/>
      <c r="AB28" s="1699"/>
      <c r="AC28" s="1699"/>
      <c r="AD28" s="1699"/>
      <c r="AE28" s="1699"/>
      <c r="AF28" s="1699"/>
      <c r="AG28" s="1699"/>
      <c r="AH28" s="1699"/>
      <c r="AI28" s="1699"/>
      <c r="AJ28" s="1745"/>
      <c r="AK28" s="1746"/>
      <c r="AL28" s="1746"/>
      <c r="AM28" s="1746"/>
      <c r="AN28" s="1746"/>
      <c r="AO28" s="1746"/>
      <c r="AP28" s="1746"/>
      <c r="AQ28" s="1746"/>
      <c r="AR28" s="1746"/>
      <c r="AS28" s="1746"/>
      <c r="AT28" s="1746"/>
      <c r="AU28" s="1746"/>
      <c r="AV28" s="1746"/>
      <c r="AW28" s="1746"/>
      <c r="AX28" s="1746"/>
      <c r="AY28" s="1746"/>
      <c r="AZ28" s="1746"/>
      <c r="BA28" s="1746"/>
      <c r="BB28" s="1746"/>
      <c r="BC28" s="1746"/>
      <c r="BD28" s="1746"/>
      <c r="BE28" s="1746"/>
      <c r="BF28" s="1746"/>
      <c r="BG28" s="1746"/>
      <c r="BH28" s="1746"/>
      <c r="BI28" s="1747"/>
    </row>
    <row r="29" spans="1:61" ht="12.75" customHeight="1">
      <c r="A29" s="1632" t="s">
        <v>110</v>
      </c>
      <c r="B29" s="95" t="s">
        <v>689</v>
      </c>
      <c r="C29" s="134">
        <v>2</v>
      </c>
      <c r="D29" s="134"/>
      <c r="E29" s="134"/>
      <c r="F29" s="135"/>
      <c r="G29" s="136"/>
      <c r="H29" s="93"/>
      <c r="I29" s="89"/>
      <c r="J29" s="89"/>
      <c r="K29" s="89"/>
      <c r="L29" s="89"/>
      <c r="M29" s="89"/>
      <c r="N29" s="89"/>
      <c r="O29" s="89" t="s">
        <v>684</v>
      </c>
      <c r="P29" s="89" t="s">
        <v>683</v>
      </c>
      <c r="Q29" s="89" t="s">
        <v>685</v>
      </c>
      <c r="R29" s="89" t="s">
        <v>685</v>
      </c>
      <c r="S29" s="89" t="s">
        <v>684</v>
      </c>
      <c r="T29" s="89" t="s">
        <v>683</v>
      </c>
      <c r="U29" s="89" t="s">
        <v>684</v>
      </c>
      <c r="V29" s="89" t="s">
        <v>683</v>
      </c>
      <c r="W29" s="89" t="s">
        <v>683</v>
      </c>
      <c r="X29" s="89" t="s">
        <v>684</v>
      </c>
      <c r="Y29" s="89" t="s">
        <v>685</v>
      </c>
      <c r="Z29" s="89" t="s">
        <v>684</v>
      </c>
      <c r="AA29" s="89" t="s">
        <v>684</v>
      </c>
      <c r="AB29" s="89" t="s">
        <v>690</v>
      </c>
      <c r="AC29" s="89" t="s">
        <v>683</v>
      </c>
      <c r="AD29" s="89" t="s">
        <v>683</v>
      </c>
      <c r="AE29" s="89" t="s">
        <v>683</v>
      </c>
      <c r="AF29" s="89" t="s">
        <v>683</v>
      </c>
      <c r="AG29" s="89" t="s">
        <v>686</v>
      </c>
      <c r="AH29" s="89" t="s">
        <v>687</v>
      </c>
      <c r="AI29" s="89" t="s">
        <v>687</v>
      </c>
      <c r="AJ29" s="139" t="s">
        <v>691</v>
      </c>
      <c r="AK29" s="139" t="s">
        <v>684</v>
      </c>
      <c r="AL29" s="139" t="s">
        <v>683</v>
      </c>
      <c r="AM29" s="139" t="s">
        <v>685</v>
      </c>
      <c r="AN29" s="139" t="s">
        <v>684</v>
      </c>
      <c r="AO29" s="139" t="s">
        <v>683</v>
      </c>
      <c r="AP29" s="139" t="s">
        <v>683</v>
      </c>
      <c r="AQ29" s="139" t="s">
        <v>683</v>
      </c>
      <c r="AR29" s="139" t="s">
        <v>684</v>
      </c>
      <c r="AS29" s="139" t="s">
        <v>683</v>
      </c>
      <c r="AT29" s="139" t="s">
        <v>685</v>
      </c>
      <c r="AU29" s="139" t="s">
        <v>684</v>
      </c>
      <c r="AV29" s="139" t="s">
        <v>684</v>
      </c>
      <c r="AW29" s="139"/>
      <c r="AX29" s="139"/>
      <c r="AY29" s="139"/>
      <c r="AZ29" s="139"/>
      <c r="BA29" s="139"/>
      <c r="BB29" s="139"/>
      <c r="BC29" s="139"/>
      <c r="BD29" s="139"/>
      <c r="BE29" s="139"/>
      <c r="BF29" s="139"/>
      <c r="BG29" s="139"/>
      <c r="BH29" s="139"/>
      <c r="BI29" s="213"/>
    </row>
    <row r="30" spans="1:61" ht="12.75" customHeight="1">
      <c r="A30" s="1633"/>
      <c r="B30" s="96" t="s">
        <v>692</v>
      </c>
      <c r="C30" s="125">
        <v>1</v>
      </c>
      <c r="D30" s="125">
        <v>1</v>
      </c>
      <c r="E30" s="125"/>
      <c r="F30" s="137"/>
      <c r="G30" s="138"/>
      <c r="H30" s="199"/>
      <c r="I30" s="200"/>
      <c r="J30" s="200"/>
      <c r="K30" s="200"/>
      <c r="L30" s="200"/>
      <c r="M30" s="200"/>
      <c r="N30" s="200"/>
      <c r="O30" s="200" t="s">
        <v>683</v>
      </c>
      <c r="P30" s="200" t="s">
        <v>683</v>
      </c>
      <c r="Q30" s="200" t="s">
        <v>685</v>
      </c>
      <c r="R30" s="200" t="s">
        <v>685</v>
      </c>
      <c r="S30" s="200" t="s">
        <v>683</v>
      </c>
      <c r="T30" s="200" t="s">
        <v>683</v>
      </c>
      <c r="U30" s="200" t="s">
        <v>684</v>
      </c>
      <c r="V30" s="200" t="s">
        <v>683</v>
      </c>
      <c r="W30" s="200" t="s">
        <v>683</v>
      </c>
      <c r="X30" s="200" t="s">
        <v>684</v>
      </c>
      <c r="Y30" s="200" t="s">
        <v>683</v>
      </c>
      <c r="Z30" s="200" t="s">
        <v>685</v>
      </c>
      <c r="AA30" s="139" t="s">
        <v>686</v>
      </c>
      <c r="AB30" s="139" t="s">
        <v>691</v>
      </c>
      <c r="AC30" s="139" t="s">
        <v>691</v>
      </c>
      <c r="AD30" s="139" t="s">
        <v>686</v>
      </c>
      <c r="AE30" s="200" t="s">
        <v>683</v>
      </c>
      <c r="AF30" s="200" t="s">
        <v>684</v>
      </c>
      <c r="AG30" s="200" t="s">
        <v>685</v>
      </c>
      <c r="AH30" s="200" t="s">
        <v>683</v>
      </c>
      <c r="AI30" s="200" t="s">
        <v>685</v>
      </c>
      <c r="AJ30" s="200" t="s">
        <v>684</v>
      </c>
      <c r="AK30" s="200" t="s">
        <v>685</v>
      </c>
      <c r="AL30" s="200" t="s">
        <v>683</v>
      </c>
      <c r="AM30" s="200" t="s">
        <v>683</v>
      </c>
      <c r="AN30" s="200" t="s">
        <v>684</v>
      </c>
      <c r="AO30" s="200" t="s">
        <v>684</v>
      </c>
      <c r="AP30" s="200" t="s">
        <v>685</v>
      </c>
      <c r="AQ30" s="200" t="s">
        <v>685</v>
      </c>
      <c r="AR30" s="200" t="s">
        <v>683</v>
      </c>
      <c r="AS30" s="200" t="s">
        <v>685</v>
      </c>
      <c r="AT30" s="200" t="s">
        <v>684</v>
      </c>
      <c r="AU30" s="200" t="s">
        <v>683</v>
      </c>
      <c r="AV30" s="200" t="s">
        <v>690</v>
      </c>
      <c r="AW30" s="200"/>
      <c r="AX30" s="200"/>
      <c r="AY30" s="200"/>
      <c r="AZ30" s="200"/>
      <c r="BA30" s="200"/>
      <c r="BB30" s="200"/>
      <c r="BC30" s="200"/>
      <c r="BD30" s="200"/>
      <c r="BE30" s="200"/>
      <c r="BF30" s="200"/>
      <c r="BG30" s="200"/>
      <c r="BH30" s="200"/>
      <c r="BI30" s="87"/>
    </row>
    <row r="31" spans="1:61" ht="12.75" customHeight="1">
      <c r="A31" s="1633"/>
      <c r="B31" s="96" t="s">
        <v>693</v>
      </c>
      <c r="C31" s="125">
        <v>1</v>
      </c>
      <c r="D31" s="125"/>
      <c r="E31" s="125"/>
      <c r="F31" s="137"/>
      <c r="G31" s="138"/>
      <c r="H31" s="199"/>
      <c r="I31" s="200" t="s">
        <v>685</v>
      </c>
      <c r="J31" s="200" t="s">
        <v>684</v>
      </c>
      <c r="K31" s="200" t="s">
        <v>683</v>
      </c>
      <c r="L31" s="200" t="s">
        <v>683</v>
      </c>
      <c r="M31" s="200" t="s">
        <v>683</v>
      </c>
      <c r="N31" s="200" t="s">
        <v>683</v>
      </c>
      <c r="O31" s="200" t="s">
        <v>684</v>
      </c>
      <c r="P31" s="200" t="s">
        <v>685</v>
      </c>
      <c r="Q31" s="200" t="s">
        <v>685</v>
      </c>
      <c r="R31" s="200" t="s">
        <v>684</v>
      </c>
      <c r="S31" s="200" t="s">
        <v>684</v>
      </c>
      <c r="T31" s="200" t="s">
        <v>690</v>
      </c>
      <c r="U31" s="200" t="s">
        <v>684</v>
      </c>
      <c r="V31" s="200" t="s">
        <v>685</v>
      </c>
      <c r="W31" s="200" t="s">
        <v>684</v>
      </c>
      <c r="X31" s="200" t="s">
        <v>684</v>
      </c>
      <c r="Y31" s="200" t="s">
        <v>684</v>
      </c>
      <c r="Z31" s="200" t="s">
        <v>690</v>
      </c>
      <c r="AA31" s="200" t="s">
        <v>683</v>
      </c>
      <c r="AB31" s="200" t="s">
        <v>683</v>
      </c>
      <c r="AC31" s="200" t="s">
        <v>683</v>
      </c>
      <c r="AD31" s="200" t="s">
        <v>683</v>
      </c>
      <c r="AE31" s="200" t="s">
        <v>691</v>
      </c>
      <c r="AF31" s="200" t="s">
        <v>687</v>
      </c>
      <c r="AG31" s="200" t="s">
        <v>686</v>
      </c>
      <c r="AH31" s="200" t="s">
        <v>687</v>
      </c>
      <c r="AI31" s="200" t="s">
        <v>691</v>
      </c>
      <c r="AJ31" s="200" t="s">
        <v>683</v>
      </c>
      <c r="AK31" s="200" t="s">
        <v>683</v>
      </c>
      <c r="AL31" s="200" t="s">
        <v>683</v>
      </c>
      <c r="AM31" s="200" t="s">
        <v>683</v>
      </c>
      <c r="AN31" s="200" t="s">
        <v>683</v>
      </c>
      <c r="AO31" s="200" t="s">
        <v>684</v>
      </c>
      <c r="AP31" s="200" t="s">
        <v>683</v>
      </c>
      <c r="AQ31" s="200" t="s">
        <v>683</v>
      </c>
      <c r="AR31" s="200" t="s">
        <v>685</v>
      </c>
      <c r="AS31" s="200"/>
      <c r="AT31" s="200"/>
      <c r="AU31" s="200"/>
      <c r="AV31" s="200"/>
      <c r="AW31" s="200"/>
      <c r="AX31" s="200"/>
      <c r="AY31" s="200"/>
      <c r="AZ31" s="200"/>
      <c r="BA31" s="200"/>
      <c r="BB31" s="200"/>
      <c r="BC31" s="200"/>
      <c r="BD31" s="200"/>
      <c r="BE31" s="200"/>
      <c r="BF31" s="200"/>
      <c r="BG31" s="200"/>
      <c r="BH31" s="200"/>
      <c r="BI31" s="87"/>
    </row>
    <row r="32" spans="1:61" ht="12.75" customHeight="1">
      <c r="A32" s="1633"/>
      <c r="B32" s="96" t="s">
        <v>694</v>
      </c>
      <c r="C32" s="125">
        <v>1</v>
      </c>
      <c r="D32" s="125"/>
      <c r="E32" s="125"/>
      <c r="F32" s="137"/>
      <c r="G32" s="138"/>
      <c r="H32" s="199"/>
      <c r="I32" s="200" t="s">
        <v>683</v>
      </c>
      <c r="J32" s="200" t="s">
        <v>685</v>
      </c>
      <c r="K32" s="200" t="s">
        <v>684</v>
      </c>
      <c r="L32" s="200" t="s">
        <v>683</v>
      </c>
      <c r="M32" s="200" t="s">
        <v>683</v>
      </c>
      <c r="N32" s="200" t="s">
        <v>683</v>
      </c>
      <c r="O32" s="200" t="s">
        <v>684</v>
      </c>
      <c r="P32" s="200" t="s">
        <v>683</v>
      </c>
      <c r="Q32" s="200" t="s">
        <v>685</v>
      </c>
      <c r="R32" s="200" t="s">
        <v>684</v>
      </c>
      <c r="S32" s="200" t="s">
        <v>684</v>
      </c>
      <c r="T32" s="200" t="s">
        <v>685</v>
      </c>
      <c r="U32" s="200" t="s">
        <v>683</v>
      </c>
      <c r="V32" s="200" t="s">
        <v>684</v>
      </c>
      <c r="W32" s="200" t="s">
        <v>685</v>
      </c>
      <c r="X32" s="200" t="s">
        <v>684</v>
      </c>
      <c r="Y32" s="200" t="s">
        <v>684</v>
      </c>
      <c r="Z32" s="200" t="s">
        <v>683</v>
      </c>
      <c r="AA32" s="200" t="s">
        <v>686</v>
      </c>
      <c r="AB32" s="200" t="s">
        <v>687</v>
      </c>
      <c r="AC32" s="200" t="s">
        <v>687</v>
      </c>
      <c r="AD32" s="200" t="s">
        <v>686</v>
      </c>
      <c r="AE32" s="200" t="s">
        <v>683</v>
      </c>
      <c r="AF32" s="200" t="s">
        <v>683</v>
      </c>
      <c r="AG32" s="200" t="s">
        <v>684</v>
      </c>
      <c r="AH32" s="200" t="s">
        <v>684</v>
      </c>
      <c r="AI32" s="200" t="s">
        <v>684</v>
      </c>
      <c r="AJ32" s="200" t="s">
        <v>683</v>
      </c>
      <c r="AK32" s="200" t="s">
        <v>684</v>
      </c>
      <c r="AL32" s="200" t="s">
        <v>683</v>
      </c>
      <c r="AM32" s="200" t="s">
        <v>683</v>
      </c>
      <c r="AN32" s="200" t="s">
        <v>683</v>
      </c>
      <c r="AO32" s="200" t="s">
        <v>683</v>
      </c>
      <c r="AP32" s="200" t="s">
        <v>683</v>
      </c>
      <c r="AQ32" s="200"/>
      <c r="AR32" s="200"/>
      <c r="AS32" s="200"/>
      <c r="AT32" s="200"/>
      <c r="AU32" s="200"/>
      <c r="AV32" s="200"/>
      <c r="AW32" s="200"/>
      <c r="AX32" s="200"/>
      <c r="AY32" s="200"/>
      <c r="AZ32" s="200"/>
      <c r="BA32" s="200"/>
      <c r="BB32" s="200"/>
      <c r="BC32" s="200"/>
      <c r="BD32" s="200"/>
      <c r="BE32" s="200"/>
      <c r="BF32" s="200"/>
      <c r="BG32" s="200"/>
      <c r="BH32" s="200"/>
      <c r="BI32" s="87"/>
    </row>
    <row r="33" spans="1:61" ht="12.75" customHeight="1">
      <c r="A33" s="1633"/>
      <c r="B33" s="96" t="s">
        <v>618</v>
      </c>
      <c r="C33" s="125">
        <v>2</v>
      </c>
      <c r="D33" s="125"/>
      <c r="E33" s="125"/>
      <c r="F33" s="137"/>
      <c r="G33" s="138"/>
      <c r="H33" s="199"/>
      <c r="I33" s="200"/>
      <c r="J33" s="200"/>
      <c r="K33" s="200"/>
      <c r="L33" s="200"/>
      <c r="M33" s="200"/>
      <c r="N33" s="200"/>
      <c r="O33" s="200"/>
      <c r="P33" s="200"/>
      <c r="Q33" s="200"/>
      <c r="R33" s="200"/>
      <c r="S33" s="200"/>
      <c r="T33" s="200"/>
      <c r="U33" s="200"/>
      <c r="V33" s="200"/>
      <c r="W33" s="200"/>
      <c r="X33" s="200"/>
      <c r="Y33" s="200" t="s">
        <v>683</v>
      </c>
      <c r="Z33" s="200" t="s">
        <v>683</v>
      </c>
      <c r="AA33" s="200" t="s">
        <v>683</v>
      </c>
      <c r="AB33" s="200" t="s">
        <v>683</v>
      </c>
      <c r="AC33" s="200" t="s">
        <v>683</v>
      </c>
      <c r="AD33" s="200" t="s">
        <v>683</v>
      </c>
      <c r="AE33" s="200" t="s">
        <v>684</v>
      </c>
      <c r="AF33" s="200" t="s">
        <v>684</v>
      </c>
      <c r="AG33" s="200" t="s">
        <v>683</v>
      </c>
      <c r="AH33" s="200" t="s">
        <v>683</v>
      </c>
      <c r="AI33" s="200" t="s">
        <v>683</v>
      </c>
      <c r="AJ33" s="200" t="s">
        <v>684</v>
      </c>
      <c r="AK33" s="200" t="s">
        <v>686</v>
      </c>
      <c r="AL33" s="200" t="s">
        <v>687</v>
      </c>
      <c r="AM33" s="200" t="s">
        <v>691</v>
      </c>
      <c r="AN33" s="200" t="s">
        <v>686</v>
      </c>
      <c r="AO33" s="200" t="s">
        <v>683</v>
      </c>
      <c r="AP33" s="200" t="s">
        <v>683</v>
      </c>
      <c r="AQ33" s="200" t="s">
        <v>683</v>
      </c>
      <c r="AR33" s="200" t="s">
        <v>683</v>
      </c>
      <c r="AS33" s="200" t="s">
        <v>684</v>
      </c>
      <c r="AT33" s="200" t="s">
        <v>685</v>
      </c>
      <c r="AU33" s="200" t="s">
        <v>685</v>
      </c>
      <c r="AV33" s="200" t="s">
        <v>684</v>
      </c>
      <c r="AW33" s="200" t="s">
        <v>684</v>
      </c>
      <c r="AX33" s="200" t="s">
        <v>690</v>
      </c>
      <c r="AY33" s="200" t="s">
        <v>684</v>
      </c>
      <c r="AZ33" s="200" t="s">
        <v>685</v>
      </c>
      <c r="BA33" s="200" t="s">
        <v>684</v>
      </c>
      <c r="BB33" s="200" t="s">
        <v>684</v>
      </c>
      <c r="BC33" s="200" t="s">
        <v>684</v>
      </c>
      <c r="BD33" s="200" t="s">
        <v>690</v>
      </c>
      <c r="BE33" s="200" t="s">
        <v>683</v>
      </c>
      <c r="BF33" s="200" t="s">
        <v>683</v>
      </c>
      <c r="BG33" s="200" t="s">
        <v>683</v>
      </c>
      <c r="BH33" s="200" t="s">
        <v>683</v>
      </c>
      <c r="BI33" s="87"/>
    </row>
    <row r="34" spans="1:61" ht="12.75" customHeight="1">
      <c r="A34" s="1633"/>
      <c r="B34" s="96"/>
      <c r="C34" s="125"/>
      <c r="D34" s="125"/>
      <c r="E34" s="125"/>
      <c r="F34" s="137"/>
      <c r="G34" s="138"/>
      <c r="H34" s="199"/>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87"/>
    </row>
    <row r="35" spans="1:61" ht="12.75" customHeight="1">
      <c r="A35" s="1633"/>
      <c r="B35" s="96"/>
      <c r="C35" s="125"/>
      <c r="D35" s="125"/>
      <c r="E35" s="125"/>
      <c r="F35" s="137"/>
      <c r="G35" s="138"/>
      <c r="H35" s="199"/>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87"/>
    </row>
    <row r="36" spans="1:61" ht="12.75" customHeight="1">
      <c r="A36" s="1633"/>
      <c r="B36" s="96"/>
      <c r="C36" s="125"/>
      <c r="D36" s="125"/>
      <c r="E36" s="125"/>
      <c r="F36" s="137"/>
      <c r="G36" s="138"/>
      <c r="H36" s="199"/>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87"/>
    </row>
    <row r="37" spans="1:61" ht="12.75" customHeight="1">
      <c r="A37" s="1633"/>
      <c r="B37" s="96"/>
      <c r="C37" s="125"/>
      <c r="D37" s="125"/>
      <c r="E37" s="125"/>
      <c r="F37" s="137"/>
      <c r="G37" s="138"/>
      <c r="H37" s="199"/>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87"/>
    </row>
    <row r="38" spans="1:61" ht="12.75" customHeight="1">
      <c r="A38" s="1634"/>
      <c r="B38" s="97"/>
      <c r="C38" s="140"/>
      <c r="D38" s="140"/>
      <c r="E38" s="140"/>
      <c r="F38" s="141"/>
      <c r="G38" s="142"/>
      <c r="H38" s="94"/>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1"/>
    </row>
    <row r="39" spans="1:61" ht="12.75" customHeight="1">
      <c r="A39" s="1635" t="s">
        <v>493</v>
      </c>
      <c r="B39" s="95" t="s">
        <v>695</v>
      </c>
      <c r="C39" s="134"/>
      <c r="D39" s="134"/>
      <c r="E39" s="134">
        <v>1</v>
      </c>
      <c r="F39" s="135"/>
      <c r="G39" s="136"/>
      <c r="H39" s="93"/>
      <c r="I39" s="89"/>
      <c r="J39" s="89"/>
      <c r="K39" s="89"/>
      <c r="L39" s="89"/>
      <c r="M39" s="89" t="s">
        <v>684</v>
      </c>
      <c r="N39" s="89" t="s">
        <v>690</v>
      </c>
      <c r="O39" s="89" t="s">
        <v>683</v>
      </c>
      <c r="P39" s="89" t="s">
        <v>685</v>
      </c>
      <c r="Q39" s="89" t="s">
        <v>683</v>
      </c>
      <c r="R39" s="89" t="s">
        <v>683</v>
      </c>
      <c r="S39" s="89" t="s">
        <v>683</v>
      </c>
      <c r="T39" s="89" t="s">
        <v>683</v>
      </c>
      <c r="U39" s="89" t="s">
        <v>685</v>
      </c>
      <c r="V39" s="89" t="s">
        <v>683</v>
      </c>
      <c r="W39" s="89" t="s">
        <v>683</v>
      </c>
      <c r="X39" s="89" t="s">
        <v>684</v>
      </c>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c r="BG39" s="89"/>
      <c r="BH39" s="89"/>
      <c r="BI39" s="88"/>
    </row>
    <row r="40" spans="1:61" ht="12.75" customHeight="1">
      <c r="A40" s="1636"/>
      <c r="B40" s="96" t="s">
        <v>696</v>
      </c>
      <c r="C40" s="125">
        <v>2</v>
      </c>
      <c r="D40" s="125"/>
      <c r="E40" s="125"/>
      <c r="F40" s="137"/>
      <c r="G40" s="138"/>
      <c r="H40" s="199"/>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t="s">
        <v>684</v>
      </c>
      <c r="AT40" s="200" t="s">
        <v>683</v>
      </c>
      <c r="AU40" s="200" t="s">
        <v>683</v>
      </c>
      <c r="AV40" s="200" t="s">
        <v>683</v>
      </c>
      <c r="AW40" s="200" t="s">
        <v>684</v>
      </c>
      <c r="AX40" s="200" t="s">
        <v>683</v>
      </c>
      <c r="AY40" s="200" t="s">
        <v>685</v>
      </c>
      <c r="AZ40" s="200" t="s">
        <v>684</v>
      </c>
      <c r="BA40" s="200" t="s">
        <v>684</v>
      </c>
      <c r="BB40" s="200" t="s">
        <v>685</v>
      </c>
      <c r="BC40" s="200"/>
      <c r="BD40" s="200"/>
      <c r="BE40" s="200"/>
      <c r="BF40" s="200"/>
      <c r="BG40" s="200"/>
      <c r="BH40" s="200"/>
      <c r="BI40" s="87"/>
    </row>
    <row r="41" spans="1:61" ht="12.75" customHeight="1">
      <c r="A41" s="1636"/>
      <c r="B41" s="96"/>
      <c r="C41" s="125"/>
      <c r="D41" s="125"/>
      <c r="E41" s="125"/>
      <c r="F41" s="137"/>
      <c r="G41" s="138"/>
      <c r="H41" s="199"/>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87"/>
    </row>
    <row r="42" spans="1:61" ht="12.75" customHeight="1">
      <c r="A42" s="1636"/>
      <c r="B42" s="96"/>
      <c r="C42" s="125"/>
      <c r="D42" s="125"/>
      <c r="E42" s="125"/>
      <c r="F42" s="137"/>
      <c r="G42" s="138"/>
      <c r="H42" s="199"/>
      <c r="I42" s="200"/>
      <c r="J42" s="200"/>
      <c r="K42" s="20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87"/>
    </row>
    <row r="43" spans="1:61" ht="12.75" customHeight="1">
      <c r="A43" s="1636"/>
      <c r="B43" s="96"/>
      <c r="C43" s="125"/>
      <c r="D43" s="125"/>
      <c r="E43" s="125"/>
      <c r="F43" s="137"/>
      <c r="G43" s="138"/>
      <c r="H43" s="199"/>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87"/>
    </row>
    <row r="44" spans="1:61" ht="12.75" customHeight="1">
      <c r="A44" s="1636"/>
      <c r="B44" s="96"/>
      <c r="C44" s="125"/>
      <c r="D44" s="125"/>
      <c r="E44" s="125"/>
      <c r="F44" s="137"/>
      <c r="G44" s="138"/>
      <c r="H44" s="199"/>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87"/>
    </row>
    <row r="45" spans="1:61" ht="12.75" customHeight="1">
      <c r="A45" s="1636"/>
      <c r="B45" s="96"/>
      <c r="C45" s="125"/>
      <c r="D45" s="125"/>
      <c r="E45" s="125"/>
      <c r="F45" s="137"/>
      <c r="G45" s="138"/>
      <c r="H45" s="199"/>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87"/>
    </row>
    <row r="46" spans="1:61" ht="12.75" customHeight="1">
      <c r="A46" s="1636"/>
      <c r="B46" s="96"/>
      <c r="C46" s="125"/>
      <c r="D46" s="125"/>
      <c r="E46" s="125"/>
      <c r="F46" s="137"/>
      <c r="G46" s="138"/>
      <c r="H46" s="199"/>
      <c r="I46" s="200"/>
      <c r="J46" s="200"/>
      <c r="K46" s="200"/>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87"/>
    </row>
    <row r="47" spans="1:61" ht="12.75" customHeight="1">
      <c r="A47" s="1636"/>
      <c r="B47" s="96"/>
      <c r="C47" s="125"/>
      <c r="D47" s="125"/>
      <c r="E47" s="125"/>
      <c r="F47" s="137"/>
      <c r="G47" s="138"/>
      <c r="H47" s="199"/>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87"/>
    </row>
    <row r="48" spans="1:61" ht="12.75" customHeight="1" thickBot="1">
      <c r="A48" s="1721"/>
      <c r="B48" s="98"/>
      <c r="C48" s="132"/>
      <c r="D48" s="132"/>
      <c r="E48" s="132"/>
      <c r="F48" s="143"/>
      <c r="G48" s="133"/>
      <c r="H48" s="201"/>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92"/>
    </row>
    <row r="49" spans="1:61" ht="12.75" customHeight="1">
      <c r="A49" s="1637" t="s">
        <v>486</v>
      </c>
      <c r="B49" s="1638"/>
      <c r="C49" s="1638"/>
      <c r="D49" s="1638"/>
      <c r="E49" s="1638"/>
      <c r="F49" s="197"/>
      <c r="G49" s="72" t="s">
        <v>489</v>
      </c>
      <c r="H49" s="144">
        <f>IF(H29="●",SUM($C29:$F29),0)+IF(H30="●",SUM($C30:$F30),0)+IF(H31="●",SUM($C31:$F31),0)+IF(H32="●",SUM($C32:$F32),0)+IF(H33="●",SUM($C33:$F33),0)+IF(H34="●",SUM($C34:$F34),0)+IF(H35="●",SUM($C35:$F35),0)+IF(H36="●",SUM($C36:$F36),0)+IF(H37="●",SUM($C37:$F37),0)+IF(H38="●",SUM($C38:$F38),0)+IF(H39="●",SUM($C39:$F39),0)+IF(H40="●",SUM($C40:$F40),0)+IF(H41="●",SUM($C41:$F41),0)+IF(H42="●",SUM($C42:$F42),0)+IF(H43="●",SUM($C43:$F43),0)+IF(H44="●",SUM($C44:$F44),0)+IF(H45="●",SUM($C45:$F45),0)+IF(H46="●",SUM($C46:$F46),0)+IF(H47="●",SUM($C47:$F47),0)*IF(H48="●",SUM($C48:$F48),0)</f>
        <v>0</v>
      </c>
      <c r="I49" s="78">
        <f t="shared" ref="I49:BI49" si="2">IF(I29="●",SUM($C29:$F29),0)+IF(I30="●",SUM($C30:$F30),0)+IF(I31="●",SUM($C31:$F31),0)+IF(I32="●",SUM($C32:$F32),0)+IF(I33="●",SUM($C33:$F33),0)+IF(I34="●",SUM($C34:$F34),0)+IF(I35="●",SUM($C35:$F35),0)+IF(I36="●",SUM($C36:$F36),0)+IF(I37="●",SUM($C37:$F37),0)+IF(I38="●",SUM($C38:$F38),0)+IF(I39="●",SUM($C39:$F39),0)+IF(I40="●",SUM($C40:$F40),0)+IF(I41="●",SUM($C41:$F41),0)+IF(I42="●",SUM($C42:$F42),0)+IF(I43="●",SUM($C43:$F43),0)+IF(I44="●",SUM($C44:$F44),0)+IF(I45="●",SUM($C45:$F45),0)+IF(I46="●",SUM($C46:$F46),0)+IF(I47="●",SUM($C47:$F47),0)*IF(I48="●",SUM($C48:$F48),0)</f>
        <v>2</v>
      </c>
      <c r="J49" s="78">
        <f t="shared" si="2"/>
        <v>2</v>
      </c>
      <c r="K49" s="78">
        <f t="shared" si="2"/>
        <v>2</v>
      </c>
      <c r="L49" s="78">
        <f t="shared" si="2"/>
        <v>2</v>
      </c>
      <c r="M49" s="78">
        <f t="shared" si="2"/>
        <v>3</v>
      </c>
      <c r="N49" s="78">
        <f t="shared" si="2"/>
        <v>3</v>
      </c>
      <c r="O49" s="78">
        <f t="shared" si="2"/>
        <v>7</v>
      </c>
      <c r="P49" s="78">
        <f t="shared" si="2"/>
        <v>7</v>
      </c>
      <c r="Q49" s="78">
        <f t="shared" si="2"/>
        <v>7</v>
      </c>
      <c r="R49" s="78">
        <f t="shared" si="2"/>
        <v>7</v>
      </c>
      <c r="S49" s="78">
        <f t="shared" si="2"/>
        <v>7</v>
      </c>
      <c r="T49" s="78">
        <f t="shared" si="2"/>
        <v>7</v>
      </c>
      <c r="U49" s="78">
        <f t="shared" si="2"/>
        <v>7</v>
      </c>
      <c r="V49" s="78">
        <f t="shared" si="2"/>
        <v>7</v>
      </c>
      <c r="W49" s="78">
        <f t="shared" si="2"/>
        <v>7</v>
      </c>
      <c r="X49" s="78">
        <f t="shared" si="2"/>
        <v>7</v>
      </c>
      <c r="Y49" s="78">
        <f t="shared" si="2"/>
        <v>8</v>
      </c>
      <c r="Z49" s="78">
        <f t="shared" si="2"/>
        <v>8</v>
      </c>
      <c r="AA49" s="78">
        <f t="shared" si="2"/>
        <v>5</v>
      </c>
      <c r="AB49" s="78">
        <f t="shared" si="2"/>
        <v>5</v>
      </c>
      <c r="AC49" s="78">
        <f t="shared" si="2"/>
        <v>5</v>
      </c>
      <c r="AD49" s="78">
        <f t="shared" si="2"/>
        <v>5</v>
      </c>
      <c r="AE49" s="78">
        <f t="shared" si="2"/>
        <v>7</v>
      </c>
      <c r="AF49" s="78">
        <f t="shared" si="2"/>
        <v>7</v>
      </c>
      <c r="AG49" s="78">
        <f t="shared" si="2"/>
        <v>5</v>
      </c>
      <c r="AH49" s="78">
        <f t="shared" si="2"/>
        <v>5</v>
      </c>
      <c r="AI49" s="78">
        <f t="shared" si="2"/>
        <v>5</v>
      </c>
      <c r="AJ49" s="78">
        <f t="shared" si="2"/>
        <v>6</v>
      </c>
      <c r="AK49" s="78">
        <f t="shared" si="2"/>
        <v>6</v>
      </c>
      <c r="AL49" s="78">
        <f t="shared" si="2"/>
        <v>6</v>
      </c>
      <c r="AM49" s="78">
        <f t="shared" si="2"/>
        <v>6</v>
      </c>
      <c r="AN49" s="78">
        <f t="shared" si="2"/>
        <v>6</v>
      </c>
      <c r="AO49" s="78">
        <f t="shared" si="2"/>
        <v>8</v>
      </c>
      <c r="AP49" s="78">
        <f t="shared" si="2"/>
        <v>8</v>
      </c>
      <c r="AQ49" s="78">
        <f t="shared" si="2"/>
        <v>7</v>
      </c>
      <c r="AR49" s="78">
        <f t="shared" si="2"/>
        <v>7</v>
      </c>
      <c r="AS49" s="78">
        <f t="shared" si="2"/>
        <v>8</v>
      </c>
      <c r="AT49" s="78">
        <f t="shared" si="2"/>
        <v>8</v>
      </c>
      <c r="AU49" s="78">
        <f t="shared" si="2"/>
        <v>8</v>
      </c>
      <c r="AV49" s="78">
        <f t="shared" si="2"/>
        <v>8</v>
      </c>
      <c r="AW49" s="78">
        <f t="shared" si="2"/>
        <v>4</v>
      </c>
      <c r="AX49" s="78">
        <f t="shared" si="2"/>
        <v>4</v>
      </c>
      <c r="AY49" s="78">
        <f t="shared" si="2"/>
        <v>4</v>
      </c>
      <c r="AZ49" s="78">
        <f t="shared" si="2"/>
        <v>4</v>
      </c>
      <c r="BA49" s="78">
        <f t="shared" si="2"/>
        <v>4</v>
      </c>
      <c r="BB49" s="78">
        <f t="shared" si="2"/>
        <v>4</v>
      </c>
      <c r="BC49" s="78">
        <f t="shared" si="2"/>
        <v>2</v>
      </c>
      <c r="BD49" s="78">
        <f t="shared" si="2"/>
        <v>2</v>
      </c>
      <c r="BE49" s="78">
        <f t="shared" si="2"/>
        <v>2</v>
      </c>
      <c r="BF49" s="78">
        <f t="shared" si="2"/>
        <v>2</v>
      </c>
      <c r="BG49" s="78">
        <f t="shared" si="2"/>
        <v>2</v>
      </c>
      <c r="BH49" s="78">
        <f t="shared" si="2"/>
        <v>2</v>
      </c>
      <c r="BI49" s="145">
        <f t="shared" si="2"/>
        <v>0</v>
      </c>
    </row>
    <row r="50" spans="1:61" ht="12.75" customHeight="1" thickBot="1">
      <c r="A50" s="1639"/>
      <c r="B50" s="1640"/>
      <c r="C50" s="1640"/>
      <c r="D50" s="1640"/>
      <c r="E50" s="1640"/>
      <c r="F50" s="198"/>
      <c r="G50" s="77" t="s">
        <v>490</v>
      </c>
      <c r="H50" s="101" t="str">
        <f>IF(H17&lt;=H49,"○","")</f>
        <v>○</v>
      </c>
      <c r="I50" s="100" t="str">
        <f t="shared" ref="I50:BI50" si="3">IF(I17&lt;=I49,"○","")</f>
        <v>○</v>
      </c>
      <c r="J50" s="100" t="str">
        <f t="shared" si="3"/>
        <v>○</v>
      </c>
      <c r="K50" s="100" t="str">
        <f t="shared" si="3"/>
        <v>○</v>
      </c>
      <c r="L50" s="100" t="str">
        <f t="shared" si="3"/>
        <v>○</v>
      </c>
      <c r="M50" s="100" t="str">
        <f t="shared" si="3"/>
        <v>○</v>
      </c>
      <c r="N50" s="100" t="str">
        <f t="shared" si="3"/>
        <v>○</v>
      </c>
      <c r="O50" s="100" t="str">
        <f t="shared" si="3"/>
        <v>○</v>
      </c>
      <c r="P50" s="100" t="str">
        <f t="shared" si="3"/>
        <v>○</v>
      </c>
      <c r="Q50" s="100" t="str">
        <f t="shared" si="3"/>
        <v>○</v>
      </c>
      <c r="R50" s="100" t="str">
        <f t="shared" si="3"/>
        <v>○</v>
      </c>
      <c r="S50" s="100" t="str">
        <f t="shared" si="3"/>
        <v>○</v>
      </c>
      <c r="T50" s="100" t="str">
        <f t="shared" si="3"/>
        <v>○</v>
      </c>
      <c r="U50" s="100" t="str">
        <f t="shared" si="3"/>
        <v>○</v>
      </c>
      <c r="V50" s="100" t="str">
        <f t="shared" si="3"/>
        <v>○</v>
      </c>
      <c r="W50" s="100" t="str">
        <f t="shared" si="3"/>
        <v>○</v>
      </c>
      <c r="X50" s="100" t="str">
        <f t="shared" si="3"/>
        <v>○</v>
      </c>
      <c r="Y50" s="100" t="str">
        <f t="shared" si="3"/>
        <v>○</v>
      </c>
      <c r="Z50" s="100" t="str">
        <f t="shared" si="3"/>
        <v>○</v>
      </c>
      <c r="AA50" s="100" t="str">
        <f t="shared" si="3"/>
        <v>○</v>
      </c>
      <c r="AB50" s="100" t="str">
        <f t="shared" si="3"/>
        <v>○</v>
      </c>
      <c r="AC50" s="100" t="str">
        <f t="shared" si="3"/>
        <v>○</v>
      </c>
      <c r="AD50" s="100" t="str">
        <f t="shared" si="3"/>
        <v>○</v>
      </c>
      <c r="AE50" s="100" t="str">
        <f t="shared" si="3"/>
        <v>○</v>
      </c>
      <c r="AF50" s="100" t="str">
        <f t="shared" si="3"/>
        <v>○</v>
      </c>
      <c r="AG50" s="100" t="str">
        <f t="shared" si="3"/>
        <v>○</v>
      </c>
      <c r="AH50" s="100" t="str">
        <f t="shared" si="3"/>
        <v>○</v>
      </c>
      <c r="AI50" s="100" t="str">
        <f t="shared" si="3"/>
        <v>○</v>
      </c>
      <c r="AJ50" s="100" t="str">
        <f t="shared" si="3"/>
        <v>○</v>
      </c>
      <c r="AK50" s="100" t="str">
        <f t="shared" si="3"/>
        <v>○</v>
      </c>
      <c r="AL50" s="100" t="str">
        <f t="shared" si="3"/>
        <v>○</v>
      </c>
      <c r="AM50" s="100" t="str">
        <f t="shared" si="3"/>
        <v>○</v>
      </c>
      <c r="AN50" s="100" t="str">
        <f t="shared" si="3"/>
        <v>○</v>
      </c>
      <c r="AO50" s="100" t="str">
        <f t="shared" si="3"/>
        <v>○</v>
      </c>
      <c r="AP50" s="100" t="str">
        <f t="shared" si="3"/>
        <v>○</v>
      </c>
      <c r="AQ50" s="100" t="str">
        <f t="shared" si="3"/>
        <v>○</v>
      </c>
      <c r="AR50" s="100" t="str">
        <f t="shared" si="3"/>
        <v>○</v>
      </c>
      <c r="AS50" s="100" t="str">
        <f t="shared" si="3"/>
        <v>○</v>
      </c>
      <c r="AT50" s="100" t="str">
        <f t="shared" si="3"/>
        <v>○</v>
      </c>
      <c r="AU50" s="100" t="str">
        <f t="shared" si="3"/>
        <v>○</v>
      </c>
      <c r="AV50" s="100" t="str">
        <f t="shared" si="3"/>
        <v>○</v>
      </c>
      <c r="AW50" s="100" t="str">
        <f t="shared" si="3"/>
        <v>○</v>
      </c>
      <c r="AX50" s="100" t="str">
        <f t="shared" si="3"/>
        <v>○</v>
      </c>
      <c r="AY50" s="100" t="str">
        <f t="shared" si="3"/>
        <v>○</v>
      </c>
      <c r="AZ50" s="100" t="str">
        <f t="shared" si="3"/>
        <v>○</v>
      </c>
      <c r="BA50" s="100" t="str">
        <f t="shared" si="3"/>
        <v>○</v>
      </c>
      <c r="BB50" s="100" t="str">
        <f t="shared" si="3"/>
        <v>○</v>
      </c>
      <c r="BC50" s="100" t="str">
        <f t="shared" si="3"/>
        <v>○</v>
      </c>
      <c r="BD50" s="100" t="str">
        <f t="shared" si="3"/>
        <v>○</v>
      </c>
      <c r="BE50" s="100" t="str">
        <f t="shared" si="3"/>
        <v>○</v>
      </c>
      <c r="BF50" s="100" t="str">
        <f t="shared" si="3"/>
        <v>○</v>
      </c>
      <c r="BG50" s="100" t="str">
        <f t="shared" si="3"/>
        <v>○</v>
      </c>
      <c r="BH50" s="100" t="str">
        <f t="shared" si="3"/>
        <v>○</v>
      </c>
      <c r="BI50" s="99" t="str">
        <f t="shared" si="3"/>
        <v>○</v>
      </c>
    </row>
    <row r="51" spans="1:61" ht="9" customHeight="1">
      <c r="A51" s="1735"/>
      <c r="B51" s="1735"/>
      <c r="C51" s="1735"/>
      <c r="D51" s="1735"/>
      <c r="E51" s="1735"/>
      <c r="F51" s="1735"/>
      <c r="G51" s="1735"/>
      <c r="H51" s="1735"/>
      <c r="I51" s="1735"/>
      <c r="J51" s="1735"/>
      <c r="K51" s="1735"/>
      <c r="L51" s="1735"/>
      <c r="M51" s="1735"/>
      <c r="N51" s="1735"/>
      <c r="O51" s="1735"/>
      <c r="P51" s="1735"/>
      <c r="Q51" s="1735"/>
      <c r="R51" s="1735"/>
      <c r="S51" s="1735"/>
      <c r="T51" s="1735"/>
      <c r="U51" s="1735"/>
      <c r="V51" s="1735"/>
      <c r="W51" s="1735"/>
      <c r="X51" s="1735"/>
      <c r="Y51" s="1735"/>
      <c r="Z51" s="1735"/>
      <c r="AA51" s="1642">
        <v>6</v>
      </c>
      <c r="AB51" s="1642"/>
      <c r="AC51" s="1642"/>
      <c r="AD51" s="1642"/>
      <c r="AE51" s="1642"/>
      <c r="AF51" s="1642"/>
      <c r="AG51" s="1642"/>
      <c r="AH51" s="1642"/>
      <c r="AI51" s="1642"/>
      <c r="AJ51" s="1642"/>
      <c r="AK51" s="1642"/>
      <c r="AL51" s="1735"/>
      <c r="AM51" s="1735"/>
      <c r="AN51" s="1735"/>
      <c r="AO51" s="1735"/>
      <c r="AP51" s="1735"/>
      <c r="AQ51" s="1735"/>
      <c r="AR51" s="1735"/>
      <c r="AS51" s="1735"/>
      <c r="AT51" s="1735"/>
      <c r="AU51" s="1735"/>
      <c r="AV51" s="1735"/>
      <c r="AW51" s="1735"/>
      <c r="AX51" s="1735"/>
      <c r="AY51" s="1735"/>
      <c r="AZ51" s="1735"/>
      <c r="BA51" s="1735"/>
      <c r="BB51" s="1735"/>
      <c r="BC51" s="1735"/>
      <c r="BD51" s="1735"/>
      <c r="BE51" s="1735"/>
      <c r="BF51" s="1735"/>
      <c r="BG51" s="1735"/>
      <c r="BH51" s="1735"/>
      <c r="BI51" s="1735"/>
    </row>
    <row r="52" spans="1:61" ht="11.25" customHeight="1">
      <c r="A52" s="1701" t="s">
        <v>509</v>
      </c>
      <c r="B52" s="1701"/>
      <c r="C52" s="1701"/>
      <c r="D52" s="1701"/>
      <c r="E52" s="1701"/>
      <c r="F52" s="1701"/>
      <c r="G52" s="1701"/>
      <c r="H52" s="1701"/>
      <c r="I52" s="1701"/>
      <c r="J52" s="1701"/>
      <c r="K52" s="1701"/>
      <c r="L52" s="1701"/>
      <c r="M52" s="1701"/>
      <c r="N52" s="1701"/>
      <c r="O52" s="1701"/>
      <c r="P52" s="1701"/>
      <c r="Q52" s="1701"/>
      <c r="R52" s="1701"/>
      <c r="S52" s="1703"/>
      <c r="T52" s="1703"/>
      <c r="U52" s="1705"/>
      <c r="V52" s="1705"/>
      <c r="W52" s="1705"/>
      <c r="X52" s="1705"/>
      <c r="Y52" s="1705"/>
      <c r="Z52" s="1705"/>
      <c r="AA52" s="1705"/>
      <c r="AB52" s="1705"/>
      <c r="AC52" s="1705"/>
      <c r="AD52" s="1705"/>
      <c r="AE52" s="1705"/>
      <c r="AF52" s="1705"/>
      <c r="AG52" s="1705"/>
      <c r="AH52" s="1705"/>
      <c r="AI52" s="1705"/>
      <c r="AJ52" s="1705"/>
      <c r="AK52" s="1707"/>
      <c r="AL52" s="1707"/>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row>
    <row r="53" spans="1:61" ht="11.25" customHeight="1" thickBot="1">
      <c r="A53" s="1702"/>
      <c r="B53" s="1702"/>
      <c r="C53" s="1702"/>
      <c r="D53" s="1702"/>
      <c r="E53" s="1702"/>
      <c r="F53" s="1702"/>
      <c r="G53" s="1702"/>
      <c r="H53" s="1702"/>
      <c r="I53" s="1702"/>
      <c r="J53" s="1702"/>
      <c r="K53" s="1702"/>
      <c r="L53" s="1702"/>
      <c r="M53" s="1702"/>
      <c r="N53" s="1702"/>
      <c r="O53" s="1702"/>
      <c r="P53" s="1702"/>
      <c r="Q53" s="1702"/>
      <c r="R53" s="1702"/>
      <c r="S53" s="1704"/>
      <c r="T53" s="1704"/>
      <c r="U53" s="1706"/>
      <c r="V53" s="1706"/>
      <c r="W53" s="1706"/>
      <c r="X53" s="1706"/>
      <c r="Y53" s="1706"/>
      <c r="Z53" s="1706"/>
      <c r="AA53" s="1706"/>
      <c r="AB53" s="1706"/>
      <c r="AC53" s="1706"/>
      <c r="AD53" s="1706"/>
      <c r="AE53" s="1706"/>
      <c r="AF53" s="1706"/>
      <c r="AG53" s="1706"/>
      <c r="AH53" s="1706"/>
      <c r="AI53" s="1706"/>
      <c r="AJ53" s="1706"/>
      <c r="AK53" s="1708"/>
      <c r="AL53" s="1708"/>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c r="BI53" s="147"/>
    </row>
    <row r="54" spans="1:61" ht="12.75" customHeight="1">
      <c r="A54" s="1678" t="s">
        <v>19</v>
      </c>
      <c r="B54" s="1679"/>
      <c r="C54" s="1679"/>
      <c r="D54" s="1679"/>
      <c r="E54" s="1679"/>
      <c r="F54" s="1679"/>
      <c r="G54" s="1680"/>
      <c r="H54" s="1679">
        <v>7</v>
      </c>
      <c r="I54" s="1679"/>
      <c r="J54" s="1679"/>
      <c r="K54" s="1679"/>
      <c r="L54" s="1679">
        <v>8</v>
      </c>
      <c r="M54" s="1679"/>
      <c r="N54" s="1679"/>
      <c r="O54" s="1679"/>
      <c r="P54" s="1679">
        <v>9</v>
      </c>
      <c r="Q54" s="1679"/>
      <c r="R54" s="1679"/>
      <c r="S54" s="1679"/>
      <c r="T54" s="1679">
        <v>10</v>
      </c>
      <c r="U54" s="1679"/>
      <c r="V54" s="1679"/>
      <c r="W54" s="1679"/>
      <c r="X54" s="1679">
        <v>11</v>
      </c>
      <c r="Y54" s="1679"/>
      <c r="Z54" s="1679"/>
      <c r="AA54" s="1679"/>
      <c r="AB54" s="1679">
        <v>12</v>
      </c>
      <c r="AC54" s="1679"/>
      <c r="AD54" s="1679"/>
      <c r="AE54" s="1679"/>
      <c r="AF54" s="1679">
        <v>13</v>
      </c>
      <c r="AG54" s="1679"/>
      <c r="AH54" s="1679"/>
      <c r="AI54" s="1679"/>
      <c r="AJ54" s="1679">
        <v>14</v>
      </c>
      <c r="AK54" s="1679"/>
      <c r="AL54" s="1679"/>
      <c r="AM54" s="1679"/>
      <c r="AN54" s="1679">
        <v>15</v>
      </c>
      <c r="AO54" s="1679"/>
      <c r="AP54" s="1679"/>
      <c r="AQ54" s="1679"/>
      <c r="AR54" s="1679">
        <v>16</v>
      </c>
      <c r="AS54" s="1679"/>
      <c r="AT54" s="1679"/>
      <c r="AU54" s="1679"/>
      <c r="AV54" s="1679">
        <v>17</v>
      </c>
      <c r="AW54" s="1679"/>
      <c r="AX54" s="1679"/>
      <c r="AY54" s="1679"/>
      <c r="AZ54" s="1679">
        <v>18</v>
      </c>
      <c r="BA54" s="1679"/>
      <c r="BB54" s="1679"/>
      <c r="BC54" s="1679"/>
      <c r="BD54" s="1679">
        <v>19</v>
      </c>
      <c r="BE54" s="1679"/>
      <c r="BF54" s="1679"/>
      <c r="BG54" s="1679"/>
      <c r="BH54" s="1679">
        <v>20</v>
      </c>
      <c r="BI54" s="1680"/>
    </row>
    <row r="55" spans="1:61" ht="12.75" customHeight="1">
      <c r="A55" s="1698"/>
      <c r="B55" s="1699"/>
      <c r="C55" s="1699"/>
      <c r="D55" s="1699"/>
      <c r="E55" s="1699"/>
      <c r="F55" s="1699"/>
      <c r="G55" s="1700"/>
      <c r="H55" s="49"/>
      <c r="I55" s="48"/>
      <c r="J55" s="48"/>
      <c r="K55" s="48"/>
      <c r="L55" s="49"/>
      <c r="M55" s="48"/>
      <c r="N55" s="48"/>
      <c r="O55" s="48"/>
      <c r="P55" s="49"/>
      <c r="Q55" s="48"/>
      <c r="R55" s="48"/>
      <c r="S55" s="48"/>
      <c r="T55" s="49"/>
      <c r="U55" s="48"/>
      <c r="V55" s="48"/>
      <c r="W55" s="48"/>
      <c r="X55" s="49"/>
      <c r="Y55" s="48"/>
      <c r="Z55" s="48"/>
      <c r="AA55" s="48"/>
      <c r="AB55" s="49"/>
      <c r="AC55" s="48"/>
      <c r="AD55" s="48"/>
      <c r="AE55" s="48"/>
      <c r="AF55" s="49"/>
      <c r="AG55" s="48"/>
      <c r="AH55" s="48"/>
      <c r="AI55" s="48"/>
      <c r="AJ55" s="49"/>
      <c r="AK55" s="48"/>
      <c r="AL55" s="48"/>
      <c r="AM55" s="48"/>
      <c r="AN55" s="49"/>
      <c r="AO55" s="48"/>
      <c r="AP55" s="48"/>
      <c r="AQ55" s="48"/>
      <c r="AR55" s="49"/>
      <c r="AS55" s="48"/>
      <c r="AT55" s="48"/>
      <c r="AU55" s="48"/>
      <c r="AV55" s="49"/>
      <c r="AW55" s="48"/>
      <c r="AX55" s="48"/>
      <c r="AY55" s="48"/>
      <c r="AZ55" s="49"/>
      <c r="BA55" s="48"/>
      <c r="BB55" s="48"/>
      <c r="BC55" s="48"/>
      <c r="BD55" s="49"/>
      <c r="BE55" s="48"/>
      <c r="BF55" s="48"/>
      <c r="BG55" s="48"/>
      <c r="BH55" s="49"/>
      <c r="BI55" s="50"/>
    </row>
    <row r="56" spans="1:61" ht="12.75" customHeight="1">
      <c r="A56" s="1688"/>
      <c r="B56" s="1689"/>
      <c r="C56" s="1689"/>
      <c r="D56" s="1689"/>
      <c r="E56" s="1689"/>
      <c r="F56" s="1689"/>
      <c r="G56" s="1690"/>
      <c r="H56" s="1726"/>
      <c r="I56" s="1726"/>
      <c r="J56" s="1726"/>
      <c r="K56" s="1726"/>
      <c r="L56" s="1731"/>
      <c r="M56" s="1731"/>
      <c r="N56" s="1726"/>
      <c r="O56" s="1726"/>
      <c r="P56" s="1733"/>
      <c r="Q56" s="1733"/>
      <c r="R56" s="1726"/>
      <c r="S56" s="1726"/>
      <c r="T56" s="1726"/>
      <c r="U56" s="1726"/>
      <c r="V56" s="1726"/>
      <c r="W56" s="1726"/>
      <c r="X56" s="1726"/>
      <c r="Y56" s="1726"/>
      <c r="Z56" s="1726"/>
      <c r="AA56" s="1726"/>
      <c r="AB56" s="1729"/>
      <c r="AC56" s="1729"/>
      <c r="AD56" s="1726"/>
      <c r="AE56" s="1726"/>
      <c r="AF56" s="1726"/>
      <c r="AG56" s="1726"/>
      <c r="AH56" s="1726"/>
      <c r="AI56" s="1726"/>
      <c r="AJ56" s="1726"/>
      <c r="AK56" s="1726"/>
      <c r="AL56" s="1726"/>
      <c r="AM56" s="1726"/>
      <c r="AN56" s="1726"/>
      <c r="AO56" s="1726"/>
      <c r="AP56" s="1726"/>
      <c r="AQ56" s="1726"/>
      <c r="AR56" s="1729"/>
      <c r="AS56" s="1729"/>
      <c r="AT56" s="1726"/>
      <c r="AU56" s="1726"/>
      <c r="AV56" s="1726"/>
      <c r="AW56" s="1726"/>
      <c r="AX56" s="1725"/>
      <c r="AY56" s="1725"/>
      <c r="AZ56" s="1725"/>
      <c r="BA56" s="1725"/>
      <c r="BB56" s="1726"/>
      <c r="BC56" s="1726"/>
      <c r="BD56" s="1725"/>
      <c r="BE56" s="1725"/>
      <c r="BF56" s="1725"/>
      <c r="BG56" s="1725"/>
      <c r="BH56" s="1726"/>
      <c r="BI56" s="1728"/>
    </row>
    <row r="57" spans="1:61" ht="12.75" customHeight="1">
      <c r="A57" s="1688"/>
      <c r="B57" s="1689"/>
      <c r="C57" s="1689"/>
      <c r="D57" s="1689"/>
      <c r="E57" s="1689"/>
      <c r="F57" s="1689"/>
      <c r="G57" s="1690"/>
      <c r="H57" s="1726"/>
      <c r="I57" s="1726"/>
      <c r="J57" s="1726"/>
      <c r="K57" s="1726"/>
      <c r="L57" s="1731"/>
      <c r="M57" s="1731"/>
      <c r="N57" s="1726"/>
      <c r="O57" s="1726"/>
      <c r="P57" s="1733"/>
      <c r="Q57" s="1733"/>
      <c r="R57" s="1726"/>
      <c r="S57" s="1726"/>
      <c r="T57" s="1726"/>
      <c r="U57" s="1726"/>
      <c r="V57" s="1726"/>
      <c r="W57" s="1726"/>
      <c r="X57" s="1726"/>
      <c r="Y57" s="1726"/>
      <c r="Z57" s="1726"/>
      <c r="AA57" s="1726"/>
      <c r="AB57" s="1729"/>
      <c r="AC57" s="1729"/>
      <c r="AD57" s="1726"/>
      <c r="AE57" s="1726"/>
      <c r="AF57" s="1726"/>
      <c r="AG57" s="1726"/>
      <c r="AH57" s="1726"/>
      <c r="AI57" s="1726"/>
      <c r="AJ57" s="1726"/>
      <c r="AK57" s="1726"/>
      <c r="AL57" s="1726"/>
      <c r="AM57" s="1726"/>
      <c r="AN57" s="1726"/>
      <c r="AO57" s="1726"/>
      <c r="AP57" s="1726"/>
      <c r="AQ57" s="1726"/>
      <c r="AR57" s="1729"/>
      <c r="AS57" s="1729"/>
      <c r="AT57" s="1726"/>
      <c r="AU57" s="1726"/>
      <c r="AV57" s="1726"/>
      <c r="AW57" s="1726"/>
      <c r="AX57" s="1726"/>
      <c r="AY57" s="1726"/>
      <c r="AZ57" s="1726"/>
      <c r="BA57" s="1726"/>
      <c r="BB57" s="1726"/>
      <c r="BC57" s="1726"/>
      <c r="BD57" s="1726"/>
      <c r="BE57" s="1726"/>
      <c r="BF57" s="1726"/>
      <c r="BG57" s="1726"/>
      <c r="BH57" s="1726"/>
      <c r="BI57" s="1728"/>
    </row>
    <row r="58" spans="1:61" ht="12.75" customHeight="1" thickBot="1">
      <c r="A58" s="1691"/>
      <c r="B58" s="1692"/>
      <c r="C58" s="1692"/>
      <c r="D58" s="1692"/>
      <c r="E58" s="1692"/>
      <c r="F58" s="1692"/>
      <c r="G58" s="1693"/>
      <c r="H58" s="1726"/>
      <c r="I58" s="1726"/>
      <c r="J58" s="1726"/>
      <c r="K58" s="1726"/>
      <c r="L58" s="1732"/>
      <c r="M58" s="1732"/>
      <c r="N58" s="1726"/>
      <c r="O58" s="1726"/>
      <c r="P58" s="1734"/>
      <c r="Q58" s="1734"/>
      <c r="R58" s="1726"/>
      <c r="S58" s="1726"/>
      <c r="T58" s="1726"/>
      <c r="U58" s="1726"/>
      <c r="V58" s="1726"/>
      <c r="W58" s="1726"/>
      <c r="X58" s="1726"/>
      <c r="Y58" s="1726"/>
      <c r="Z58" s="1726"/>
      <c r="AA58" s="1726"/>
      <c r="AB58" s="1730"/>
      <c r="AC58" s="1730"/>
      <c r="AD58" s="1726"/>
      <c r="AE58" s="1726"/>
      <c r="AF58" s="1726"/>
      <c r="AG58" s="1726"/>
      <c r="AH58" s="1726"/>
      <c r="AI58" s="1726"/>
      <c r="AJ58" s="1726"/>
      <c r="AK58" s="1726"/>
      <c r="AL58" s="1726"/>
      <c r="AM58" s="1726"/>
      <c r="AN58" s="1726"/>
      <c r="AO58" s="1726"/>
      <c r="AP58" s="1726"/>
      <c r="AQ58" s="1726"/>
      <c r="AR58" s="1730"/>
      <c r="AS58" s="1730"/>
      <c r="AT58" s="1726"/>
      <c r="AU58" s="1726"/>
      <c r="AV58" s="1726"/>
      <c r="AW58" s="1726"/>
      <c r="AX58" s="1727"/>
      <c r="AY58" s="1727"/>
      <c r="AZ58" s="1727"/>
      <c r="BA58" s="1727"/>
      <c r="BB58" s="1726"/>
      <c r="BC58" s="1726"/>
      <c r="BD58" s="1727"/>
      <c r="BE58" s="1727"/>
      <c r="BF58" s="1727"/>
      <c r="BG58" s="1727"/>
      <c r="BH58" s="1726"/>
      <c r="BI58" s="1728"/>
    </row>
    <row r="59" spans="1:61" ht="15" customHeight="1">
      <c r="A59" s="1672" t="s">
        <v>507</v>
      </c>
      <c r="B59" s="1673"/>
      <c r="C59" s="1673"/>
      <c r="D59" s="1673"/>
      <c r="E59" s="1673"/>
      <c r="F59" s="148"/>
      <c r="G59" s="72" t="s">
        <v>506</v>
      </c>
      <c r="H59" s="149"/>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1"/>
    </row>
    <row r="60" spans="1:61" ht="15" customHeight="1">
      <c r="A60" s="1674"/>
      <c r="B60" s="1675"/>
      <c r="C60" s="1675"/>
      <c r="D60" s="1675"/>
      <c r="E60" s="1675"/>
      <c r="F60" s="152"/>
      <c r="G60" s="73" t="s">
        <v>505</v>
      </c>
      <c r="H60" s="153"/>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5"/>
    </row>
    <row r="61" spans="1:61" ht="15" customHeight="1">
      <c r="A61" s="1674"/>
      <c r="B61" s="1675"/>
      <c r="C61" s="1675"/>
      <c r="D61" s="1675"/>
      <c r="E61" s="1675"/>
      <c r="F61" s="152"/>
      <c r="G61" s="73" t="s">
        <v>504</v>
      </c>
      <c r="H61" s="153"/>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5"/>
    </row>
    <row r="62" spans="1:61" ht="15" customHeight="1">
      <c r="A62" s="1674"/>
      <c r="B62" s="1675"/>
      <c r="C62" s="1675"/>
      <c r="D62" s="1675"/>
      <c r="E62" s="1675"/>
      <c r="F62" s="152"/>
      <c r="G62" s="73" t="s">
        <v>503</v>
      </c>
      <c r="H62" s="153"/>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5"/>
    </row>
    <row r="63" spans="1:61" ht="15" customHeight="1">
      <c r="A63" s="1674"/>
      <c r="B63" s="1675"/>
      <c r="C63" s="1675"/>
      <c r="D63" s="1675"/>
      <c r="E63" s="1675"/>
      <c r="F63" s="152"/>
      <c r="G63" s="73" t="s">
        <v>502</v>
      </c>
      <c r="H63" s="153"/>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4"/>
      <c r="BG63" s="154"/>
      <c r="BH63" s="154"/>
      <c r="BI63" s="155"/>
    </row>
    <row r="64" spans="1:61" ht="15" customHeight="1">
      <c r="A64" s="1674"/>
      <c r="B64" s="1675"/>
      <c r="C64" s="1675"/>
      <c r="D64" s="1675"/>
      <c r="E64" s="1675"/>
      <c r="F64" s="152"/>
      <c r="G64" s="73" t="s">
        <v>501</v>
      </c>
      <c r="H64" s="153"/>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5"/>
    </row>
    <row r="65" spans="1:61" ht="15" customHeight="1">
      <c r="A65" s="1674"/>
      <c r="B65" s="1675"/>
      <c r="C65" s="1675"/>
      <c r="D65" s="1675"/>
      <c r="E65" s="1675"/>
      <c r="F65" s="152"/>
      <c r="G65" s="73" t="s">
        <v>500</v>
      </c>
      <c r="H65" s="74">
        <f t="shared" ref="H65:BI65" si="4">SUM(H59:H64)</f>
        <v>0</v>
      </c>
      <c r="I65" s="71">
        <f t="shared" si="4"/>
        <v>0</v>
      </c>
      <c r="J65" s="71">
        <f t="shared" si="4"/>
        <v>0</v>
      </c>
      <c r="K65" s="71">
        <f t="shared" si="4"/>
        <v>0</v>
      </c>
      <c r="L65" s="71">
        <f t="shared" si="4"/>
        <v>0</v>
      </c>
      <c r="M65" s="71">
        <f t="shared" si="4"/>
        <v>0</v>
      </c>
      <c r="N65" s="71">
        <f t="shared" si="4"/>
        <v>0</v>
      </c>
      <c r="O65" s="71">
        <f t="shared" si="4"/>
        <v>0</v>
      </c>
      <c r="P65" s="71">
        <f t="shared" si="4"/>
        <v>0</v>
      </c>
      <c r="Q65" s="71">
        <f t="shared" si="4"/>
        <v>0</v>
      </c>
      <c r="R65" s="71">
        <f t="shared" si="4"/>
        <v>0</v>
      </c>
      <c r="S65" s="71">
        <f t="shared" si="4"/>
        <v>0</v>
      </c>
      <c r="T65" s="71">
        <f t="shared" si="4"/>
        <v>0</v>
      </c>
      <c r="U65" s="71">
        <f t="shared" si="4"/>
        <v>0</v>
      </c>
      <c r="V65" s="71">
        <f t="shared" si="4"/>
        <v>0</v>
      </c>
      <c r="W65" s="71">
        <f t="shared" si="4"/>
        <v>0</v>
      </c>
      <c r="X65" s="71">
        <f t="shared" si="4"/>
        <v>0</v>
      </c>
      <c r="Y65" s="71">
        <f t="shared" si="4"/>
        <v>0</v>
      </c>
      <c r="Z65" s="71">
        <f t="shared" si="4"/>
        <v>0</v>
      </c>
      <c r="AA65" s="71">
        <f t="shared" si="4"/>
        <v>0</v>
      </c>
      <c r="AB65" s="71">
        <f t="shared" si="4"/>
        <v>0</v>
      </c>
      <c r="AC65" s="71">
        <f t="shared" si="4"/>
        <v>0</v>
      </c>
      <c r="AD65" s="71">
        <f t="shared" si="4"/>
        <v>0</v>
      </c>
      <c r="AE65" s="71">
        <f>SUM(AE59:AE64)</f>
        <v>0</v>
      </c>
      <c r="AF65" s="71">
        <f t="shared" si="4"/>
        <v>0</v>
      </c>
      <c r="AG65" s="71">
        <f t="shared" si="4"/>
        <v>0</v>
      </c>
      <c r="AH65" s="71">
        <f t="shared" si="4"/>
        <v>0</v>
      </c>
      <c r="AI65" s="71">
        <f t="shared" si="4"/>
        <v>0</v>
      </c>
      <c r="AJ65" s="71">
        <f t="shared" si="4"/>
        <v>0</v>
      </c>
      <c r="AK65" s="71">
        <f t="shared" si="4"/>
        <v>0</v>
      </c>
      <c r="AL65" s="71">
        <f t="shared" si="4"/>
        <v>0</v>
      </c>
      <c r="AM65" s="71">
        <f t="shared" si="4"/>
        <v>0</v>
      </c>
      <c r="AN65" s="71">
        <f t="shared" si="4"/>
        <v>0</v>
      </c>
      <c r="AO65" s="71">
        <f t="shared" si="4"/>
        <v>0</v>
      </c>
      <c r="AP65" s="71">
        <f t="shared" si="4"/>
        <v>0</v>
      </c>
      <c r="AQ65" s="71">
        <f t="shared" si="4"/>
        <v>0</v>
      </c>
      <c r="AR65" s="71">
        <f t="shared" si="4"/>
        <v>0</v>
      </c>
      <c r="AS65" s="71">
        <f t="shared" si="4"/>
        <v>0</v>
      </c>
      <c r="AT65" s="71">
        <f t="shared" si="4"/>
        <v>0</v>
      </c>
      <c r="AU65" s="71">
        <f t="shared" si="4"/>
        <v>0</v>
      </c>
      <c r="AV65" s="71">
        <f t="shared" si="4"/>
        <v>0</v>
      </c>
      <c r="AW65" s="71">
        <f t="shared" si="4"/>
        <v>0</v>
      </c>
      <c r="AX65" s="71">
        <f t="shared" si="4"/>
        <v>0</v>
      </c>
      <c r="AY65" s="71">
        <f t="shared" si="4"/>
        <v>0</v>
      </c>
      <c r="AZ65" s="71">
        <f t="shared" si="4"/>
        <v>0</v>
      </c>
      <c r="BA65" s="71">
        <f t="shared" si="4"/>
        <v>0</v>
      </c>
      <c r="BB65" s="71">
        <f t="shared" si="4"/>
        <v>0</v>
      </c>
      <c r="BC65" s="71">
        <f t="shared" si="4"/>
        <v>0</v>
      </c>
      <c r="BD65" s="71">
        <f t="shared" si="4"/>
        <v>0</v>
      </c>
      <c r="BE65" s="71">
        <f>SUM(BE59:BE64)</f>
        <v>0</v>
      </c>
      <c r="BF65" s="71">
        <f t="shared" si="4"/>
        <v>0</v>
      </c>
      <c r="BG65" s="71">
        <f t="shared" si="4"/>
        <v>0</v>
      </c>
      <c r="BH65" s="71">
        <f t="shared" si="4"/>
        <v>0</v>
      </c>
      <c r="BI65" s="73">
        <f t="shared" si="4"/>
        <v>0</v>
      </c>
    </row>
    <row r="66" spans="1:61" ht="15" customHeight="1">
      <c r="A66" s="1674" t="s">
        <v>1447</v>
      </c>
      <c r="B66" s="1675"/>
      <c r="C66" s="1675"/>
      <c r="D66" s="1675"/>
      <c r="E66" s="1675"/>
      <c r="F66" s="152"/>
      <c r="G66" s="73" t="s">
        <v>499</v>
      </c>
      <c r="H66" s="127">
        <f t="shared" ref="H66:BF66" si="5">IF(H65=0,0,IF(ROUND((ROUNDDOWN(H59/3,1)+ROUNDDOWN((H60+H61)/6,1)+ROUNDDOWN(H62/20,1)+ROUNDDOWN((H63+H64)/30,1))+1,0)&lt;2,2,ROUND((ROUNDDOWN(H59/3,1)+ROUNDDOWN((H60+H61)/6,1)+ROUNDDOWN(H62/20,1)+ROUNDDOWN((H63+H64)/30,1))+1,0)))</f>
        <v>0</v>
      </c>
      <c r="I66" s="128">
        <f t="shared" si="5"/>
        <v>0</v>
      </c>
      <c r="J66" s="128">
        <f t="shared" si="5"/>
        <v>0</v>
      </c>
      <c r="K66" s="128">
        <f t="shared" si="5"/>
        <v>0</v>
      </c>
      <c r="L66" s="128">
        <f t="shared" si="5"/>
        <v>0</v>
      </c>
      <c r="M66" s="128">
        <f t="shared" si="5"/>
        <v>0</v>
      </c>
      <c r="N66" s="128">
        <f t="shared" si="5"/>
        <v>0</v>
      </c>
      <c r="O66" s="128">
        <f t="shared" si="5"/>
        <v>0</v>
      </c>
      <c r="P66" s="128">
        <f t="shared" si="5"/>
        <v>0</v>
      </c>
      <c r="Q66" s="129">
        <f t="shared" si="5"/>
        <v>0</v>
      </c>
      <c r="R66" s="129">
        <f t="shared" si="5"/>
        <v>0</v>
      </c>
      <c r="S66" s="129">
        <f t="shared" si="5"/>
        <v>0</v>
      </c>
      <c r="T66" s="129">
        <f t="shared" si="5"/>
        <v>0</v>
      </c>
      <c r="U66" s="129">
        <f t="shared" si="5"/>
        <v>0</v>
      </c>
      <c r="V66" s="129">
        <f t="shared" si="5"/>
        <v>0</v>
      </c>
      <c r="W66" s="129">
        <f t="shared" si="5"/>
        <v>0</v>
      </c>
      <c r="X66" s="129">
        <f t="shared" si="5"/>
        <v>0</v>
      </c>
      <c r="Y66" s="129">
        <f t="shared" si="5"/>
        <v>0</v>
      </c>
      <c r="Z66" s="129">
        <f t="shared" si="5"/>
        <v>0</v>
      </c>
      <c r="AA66" s="129">
        <f t="shared" si="5"/>
        <v>0</v>
      </c>
      <c r="AB66" s="129">
        <f t="shared" si="5"/>
        <v>0</v>
      </c>
      <c r="AC66" s="129">
        <f t="shared" si="5"/>
        <v>0</v>
      </c>
      <c r="AD66" s="129">
        <f>IF(AD65=0,0,IF(ROUND((ROUNDDOWN(AD59/3,1)+ROUNDDOWN((AD60+AD61)/6,1)+ROUNDDOWN(AD62/20,1)+ROUNDDOWN((AD63+AD64)/30,1))+1,0)&lt;2,2,ROUND((ROUNDDOWN(AD59/3,1)+ROUNDDOWN((AD60+AD61)/6,1)+ROUNDDOWN(AD62/20,1)+ROUNDDOWN((AD63+AD64)/30,1))+1,0)))</f>
        <v>0</v>
      </c>
      <c r="AE66" s="129">
        <f>IF(AE65=0,0,IF(ROUND((ROUNDDOWN(AE59/3,1)+ROUNDDOWN((AE60+AE61)/6,1)+ROUNDDOWN(AE62/20,1)+ROUNDDOWN((AE63+AE64)/30,1))+1,0)&lt;2,2,ROUND((ROUNDDOWN(AE59/3,1)+ROUNDDOWN((AE60+AE61)/6,1)+ROUNDDOWN(AE62/20,1)+ROUNDDOWN((AE63+AE64)/30,1))+1,0)))</f>
        <v>0</v>
      </c>
      <c r="AF66" s="129">
        <f t="shared" si="5"/>
        <v>0</v>
      </c>
      <c r="AG66" s="129">
        <f t="shared" si="5"/>
        <v>0</v>
      </c>
      <c r="AH66" s="129">
        <f t="shared" si="5"/>
        <v>0</v>
      </c>
      <c r="AI66" s="129">
        <f t="shared" si="5"/>
        <v>0</v>
      </c>
      <c r="AJ66" s="129">
        <f t="shared" si="5"/>
        <v>0</v>
      </c>
      <c r="AK66" s="129">
        <f t="shared" si="5"/>
        <v>0</v>
      </c>
      <c r="AL66" s="129">
        <f t="shared" si="5"/>
        <v>0</v>
      </c>
      <c r="AM66" s="129">
        <f t="shared" si="5"/>
        <v>0</v>
      </c>
      <c r="AN66" s="129">
        <f t="shared" si="5"/>
        <v>0</v>
      </c>
      <c r="AO66" s="129">
        <f t="shared" si="5"/>
        <v>0</v>
      </c>
      <c r="AP66" s="129">
        <f t="shared" si="5"/>
        <v>0</v>
      </c>
      <c r="AQ66" s="129">
        <f t="shared" si="5"/>
        <v>0</v>
      </c>
      <c r="AR66" s="129">
        <f t="shared" si="5"/>
        <v>0</v>
      </c>
      <c r="AS66" s="129">
        <f t="shared" si="5"/>
        <v>0</v>
      </c>
      <c r="AT66" s="129">
        <f t="shared" si="5"/>
        <v>0</v>
      </c>
      <c r="AU66" s="128">
        <f t="shared" si="5"/>
        <v>0</v>
      </c>
      <c r="AV66" s="128">
        <f t="shared" si="5"/>
        <v>0</v>
      </c>
      <c r="AW66" s="128">
        <f t="shared" si="5"/>
        <v>0</v>
      </c>
      <c r="AX66" s="128">
        <f t="shared" si="5"/>
        <v>0</v>
      </c>
      <c r="AY66" s="128">
        <f t="shared" si="5"/>
        <v>0</v>
      </c>
      <c r="AZ66" s="128">
        <f t="shared" si="5"/>
        <v>0</v>
      </c>
      <c r="BA66" s="128">
        <f t="shared" si="5"/>
        <v>0</v>
      </c>
      <c r="BB66" s="128">
        <f t="shared" si="5"/>
        <v>0</v>
      </c>
      <c r="BC66" s="128">
        <f t="shared" si="5"/>
        <v>0</v>
      </c>
      <c r="BD66" s="128">
        <f t="shared" si="5"/>
        <v>0</v>
      </c>
      <c r="BE66" s="128">
        <f t="shared" si="5"/>
        <v>0</v>
      </c>
      <c r="BF66" s="128">
        <f t="shared" si="5"/>
        <v>0</v>
      </c>
      <c r="BG66" s="128">
        <f>IF(BG65=0,0,IF(ROUND((ROUNDDOWN(BG59/3,1)+ROUNDDOWN((BG60+BG61)/6,1)+ROUNDDOWN(BG62/20,1)+ROUNDDOWN((BG63+BG64)/30,1))+1,0)&lt;2,2,ROUND((ROUNDDOWN(BG59/3,1)+ROUNDDOWN((BG60+BG61)/6,1)+ROUNDDOWN(BG62/20,1)+ROUNDDOWN((BG63+BG64)/30,1))+1,0)))</f>
        <v>0</v>
      </c>
      <c r="BH66" s="128">
        <f>IF(BH65=0,0,IF(ROUND((ROUNDDOWN(BH59/3,1)+ROUNDDOWN((BH60+BH61)/6,1)+ROUNDDOWN(BH62/20,1)+ROUNDDOWN((BH63+BH64)/30,1))+1,0)&lt;2,2,ROUND((ROUNDDOWN(BH59/3,1)+ROUNDDOWN((BH60+BH61)/6,1)+ROUNDDOWN(BH62/20,1)+ROUNDDOWN((BH63+BH64)/30,1))+1,0)))</f>
        <v>0</v>
      </c>
      <c r="BI66" s="130">
        <f>IF(BI65=0,0,IF(ROUND((ROUNDDOWN(BI59/3,1)+ROUNDDOWN((BI60+BI61)/6,1)+ROUNDDOWN(BI62/20,1)+ROUNDDOWN((BI63+BI64)/30,1))+1,0)&lt;2,2,ROUND((ROUNDDOWN(BI59/3,1)+ROUNDDOWN((BI60+BI61)/6,1)+ROUNDDOWN(BI62/20,1)+ROUNDDOWN((BI63+BI64)/30,1))+1,0)))</f>
        <v>0</v>
      </c>
    </row>
    <row r="67" spans="1:61" ht="15" customHeight="1" thickBot="1">
      <c r="A67" s="1676"/>
      <c r="B67" s="1677"/>
      <c r="C67" s="1677"/>
      <c r="D67" s="1677"/>
      <c r="E67" s="1677"/>
      <c r="F67" s="156"/>
      <c r="G67" s="75" t="s">
        <v>498</v>
      </c>
      <c r="H67" s="157"/>
      <c r="I67" s="158"/>
      <c r="J67" s="158"/>
      <c r="K67" s="158"/>
      <c r="L67" s="158"/>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c r="AX67" s="158"/>
      <c r="AY67" s="158"/>
      <c r="AZ67" s="158"/>
      <c r="BA67" s="158"/>
      <c r="BB67" s="158"/>
      <c r="BC67" s="158"/>
      <c r="BD67" s="158"/>
      <c r="BE67" s="158"/>
      <c r="BF67" s="158"/>
      <c r="BG67" s="158"/>
      <c r="BH67" s="158"/>
      <c r="BI67" s="159"/>
    </row>
    <row r="68" spans="1:61" ht="12.75" customHeight="1">
      <c r="A68" s="1678" t="s">
        <v>615</v>
      </c>
      <c r="B68" s="1679"/>
      <c r="C68" s="1679"/>
      <c r="D68" s="1679"/>
      <c r="E68" s="1679"/>
      <c r="F68" s="1679"/>
      <c r="G68" s="1680"/>
      <c r="H68" s="1684"/>
      <c r="I68" s="1664"/>
      <c r="J68" s="1664"/>
      <c r="K68" s="1664"/>
      <c r="L68" s="1664"/>
      <c r="M68" s="1664"/>
      <c r="N68" s="1664"/>
      <c r="O68" s="1664"/>
      <c r="P68" s="1664"/>
      <c r="Q68" s="1664"/>
      <c r="R68" s="1664"/>
      <c r="S68" s="1664"/>
      <c r="T68" s="1664"/>
      <c r="U68" s="1664"/>
      <c r="V68" s="1664"/>
      <c r="W68" s="1664"/>
      <c r="X68" s="1664"/>
      <c r="Y68" s="1664"/>
      <c r="Z68" s="1664"/>
      <c r="AA68" s="1666"/>
      <c r="AB68" s="1666"/>
      <c r="AC68" s="1666"/>
      <c r="AD68" s="1666"/>
      <c r="AE68" s="1666"/>
      <c r="AF68" s="1666"/>
      <c r="AG68" s="1666"/>
      <c r="AH68" s="1666"/>
      <c r="AI68" s="1666"/>
      <c r="AJ68" s="1666"/>
      <c r="AK68" s="1666"/>
      <c r="AL68" s="1666"/>
      <c r="AM68" s="1666"/>
      <c r="AN68" s="1666"/>
      <c r="AO68" s="1666"/>
      <c r="AP68" s="1666"/>
      <c r="AQ68" s="1666"/>
      <c r="AR68" s="1666"/>
      <c r="AS68" s="1666"/>
      <c r="AT68" s="1666"/>
      <c r="AU68" s="1666"/>
      <c r="AV68" s="1666"/>
      <c r="AW68" s="1664"/>
      <c r="AX68" s="1664"/>
      <c r="AY68" s="1664"/>
      <c r="AZ68" s="1664"/>
      <c r="BA68" s="1664"/>
      <c r="BB68" s="1664"/>
      <c r="BC68" s="1664"/>
      <c r="BD68" s="1664"/>
      <c r="BE68" s="1664"/>
      <c r="BF68" s="1664"/>
      <c r="BG68" s="1664"/>
      <c r="BH68" s="1664"/>
      <c r="BI68" s="1643"/>
    </row>
    <row r="69" spans="1:61" ht="12.75" customHeight="1" thickBot="1">
      <c r="A69" s="1681"/>
      <c r="B69" s="1682"/>
      <c r="C69" s="1682"/>
      <c r="D69" s="1682"/>
      <c r="E69" s="1682"/>
      <c r="F69" s="1682"/>
      <c r="G69" s="1683"/>
      <c r="H69" s="1685"/>
      <c r="I69" s="1665"/>
      <c r="J69" s="1665"/>
      <c r="K69" s="1665"/>
      <c r="L69" s="1665"/>
      <c r="M69" s="1665"/>
      <c r="N69" s="1665"/>
      <c r="O69" s="1665"/>
      <c r="P69" s="1665"/>
      <c r="Q69" s="1665"/>
      <c r="R69" s="1665"/>
      <c r="S69" s="1665"/>
      <c r="T69" s="1665"/>
      <c r="U69" s="1665"/>
      <c r="V69" s="1665"/>
      <c r="W69" s="1665"/>
      <c r="X69" s="1665"/>
      <c r="Y69" s="1665"/>
      <c r="Z69" s="1665"/>
      <c r="AA69" s="1667"/>
      <c r="AB69" s="1667"/>
      <c r="AC69" s="1667"/>
      <c r="AD69" s="1667"/>
      <c r="AE69" s="1667"/>
      <c r="AF69" s="1667"/>
      <c r="AG69" s="1667"/>
      <c r="AH69" s="1667"/>
      <c r="AI69" s="1667"/>
      <c r="AJ69" s="1667"/>
      <c r="AK69" s="1667"/>
      <c r="AL69" s="1667"/>
      <c r="AM69" s="1667"/>
      <c r="AN69" s="1667"/>
      <c r="AO69" s="1667"/>
      <c r="AP69" s="1667"/>
      <c r="AQ69" s="1667"/>
      <c r="AR69" s="1667"/>
      <c r="AS69" s="1667"/>
      <c r="AT69" s="1667"/>
      <c r="AU69" s="1667"/>
      <c r="AV69" s="1667"/>
      <c r="AW69" s="1665"/>
      <c r="AX69" s="1665"/>
      <c r="AY69" s="1665"/>
      <c r="AZ69" s="1665"/>
      <c r="BA69" s="1665"/>
      <c r="BB69" s="1665"/>
      <c r="BC69" s="1665"/>
      <c r="BD69" s="1665"/>
      <c r="BE69" s="1665"/>
      <c r="BF69" s="1665"/>
      <c r="BG69" s="1665"/>
      <c r="BH69" s="1665"/>
      <c r="BI69" s="1644"/>
    </row>
    <row r="70" spans="1:61" ht="12.75" customHeight="1" thickBot="1">
      <c r="A70" s="1722" t="s">
        <v>487</v>
      </c>
      <c r="B70" s="1723"/>
      <c r="C70" s="1723"/>
      <c r="D70" s="1723"/>
      <c r="E70" s="1723"/>
      <c r="F70" s="1723"/>
      <c r="G70" s="1724"/>
      <c r="H70" s="160"/>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c r="BI70" s="215"/>
    </row>
    <row r="71" spans="1:61" ht="12.75" customHeight="1">
      <c r="A71" s="1648"/>
      <c r="B71" s="1650" t="s">
        <v>321</v>
      </c>
      <c r="C71" s="1652" t="s">
        <v>410</v>
      </c>
      <c r="D71" s="1652" t="s">
        <v>414</v>
      </c>
      <c r="E71" s="1654" t="s">
        <v>411</v>
      </c>
      <c r="F71" s="1652" t="s">
        <v>617</v>
      </c>
      <c r="G71" s="1657" t="s">
        <v>497</v>
      </c>
      <c r="H71" s="1660" t="s">
        <v>488</v>
      </c>
      <c r="I71" s="1661"/>
      <c r="J71" s="1661"/>
      <c r="K71" s="1661"/>
      <c r="L71" s="1661"/>
      <c r="M71" s="1661"/>
      <c r="N71" s="1661"/>
      <c r="O71" s="1661"/>
      <c r="P71" s="1661"/>
      <c r="Q71" s="1661"/>
      <c r="R71" s="1661"/>
      <c r="S71" s="1661"/>
      <c r="T71" s="1661"/>
      <c r="U71" s="1661"/>
      <c r="V71" s="1661"/>
      <c r="W71" s="1661"/>
      <c r="X71" s="1661"/>
      <c r="Y71" s="1661"/>
      <c r="Z71" s="1661"/>
      <c r="AA71" s="1661"/>
      <c r="AB71" s="1661"/>
      <c r="AC71" s="1661"/>
      <c r="AD71" s="1661"/>
      <c r="AE71" s="1661"/>
      <c r="AF71" s="1661"/>
      <c r="AG71" s="1661"/>
      <c r="AH71" s="1661"/>
      <c r="AI71" s="1661"/>
      <c r="AJ71" s="1709" t="s">
        <v>697</v>
      </c>
      <c r="AK71" s="1710"/>
      <c r="AL71" s="1710"/>
      <c r="AM71" s="1710"/>
      <c r="AN71" s="1710"/>
      <c r="AO71" s="1710"/>
      <c r="AP71" s="1710"/>
      <c r="AQ71" s="1710"/>
      <c r="AR71" s="1710"/>
      <c r="AS71" s="1710"/>
      <c r="AT71" s="1710"/>
      <c r="AU71" s="1710"/>
      <c r="AV71" s="1710"/>
      <c r="AW71" s="1710"/>
      <c r="AX71" s="1710"/>
      <c r="AY71" s="1710"/>
      <c r="AZ71" s="1710"/>
      <c r="BA71" s="1710"/>
      <c r="BB71" s="1710"/>
      <c r="BC71" s="1710"/>
      <c r="BD71" s="1710"/>
      <c r="BE71" s="1710"/>
      <c r="BF71" s="1710"/>
      <c r="BG71" s="1710"/>
      <c r="BH71" s="1710"/>
      <c r="BI71" s="1711"/>
    </row>
    <row r="72" spans="1:61" ht="12.75" customHeight="1">
      <c r="A72" s="1649"/>
      <c r="B72" s="1651"/>
      <c r="C72" s="1653"/>
      <c r="D72" s="1653"/>
      <c r="E72" s="1655"/>
      <c r="F72" s="1653"/>
      <c r="G72" s="1658"/>
      <c r="H72" s="1662"/>
      <c r="I72" s="1663"/>
      <c r="J72" s="1663"/>
      <c r="K72" s="1663"/>
      <c r="L72" s="1663"/>
      <c r="M72" s="1663"/>
      <c r="N72" s="1663"/>
      <c r="O72" s="1663"/>
      <c r="P72" s="1663"/>
      <c r="Q72" s="1663"/>
      <c r="R72" s="1663"/>
      <c r="S72" s="1663"/>
      <c r="T72" s="1663"/>
      <c r="U72" s="1663"/>
      <c r="V72" s="1663"/>
      <c r="W72" s="1663"/>
      <c r="X72" s="1663"/>
      <c r="Y72" s="1663"/>
      <c r="Z72" s="1663"/>
      <c r="AA72" s="1663"/>
      <c r="AB72" s="1663"/>
      <c r="AC72" s="1663"/>
      <c r="AD72" s="1663"/>
      <c r="AE72" s="1663"/>
      <c r="AF72" s="1663"/>
      <c r="AG72" s="1663"/>
      <c r="AH72" s="1663"/>
      <c r="AI72" s="1663"/>
      <c r="AJ72" s="1712"/>
      <c r="AK72" s="1713"/>
      <c r="AL72" s="1713"/>
      <c r="AM72" s="1713"/>
      <c r="AN72" s="1713"/>
      <c r="AO72" s="1713"/>
      <c r="AP72" s="1713"/>
      <c r="AQ72" s="1713"/>
      <c r="AR72" s="1713"/>
      <c r="AS72" s="1713"/>
      <c r="AT72" s="1713"/>
      <c r="AU72" s="1713"/>
      <c r="AV72" s="1713"/>
      <c r="AW72" s="1713"/>
      <c r="AX72" s="1713"/>
      <c r="AY72" s="1713"/>
      <c r="AZ72" s="1713"/>
      <c r="BA72" s="1713"/>
      <c r="BB72" s="1713"/>
      <c r="BC72" s="1713"/>
      <c r="BD72" s="1713"/>
      <c r="BE72" s="1713"/>
      <c r="BF72" s="1713"/>
      <c r="BG72" s="1713"/>
      <c r="BH72" s="1713"/>
      <c r="BI72" s="1714"/>
    </row>
    <row r="73" spans="1:61" ht="12.75" customHeight="1">
      <c r="A73" s="1649"/>
      <c r="B73" s="1651"/>
      <c r="C73" s="1653"/>
      <c r="D73" s="1653"/>
      <c r="E73" s="1655"/>
      <c r="F73" s="1653"/>
      <c r="G73" s="1658"/>
      <c r="H73" s="1662"/>
      <c r="I73" s="1663"/>
      <c r="J73" s="1663"/>
      <c r="K73" s="1663"/>
      <c r="L73" s="1663"/>
      <c r="M73" s="1663"/>
      <c r="N73" s="1663"/>
      <c r="O73" s="1663"/>
      <c r="P73" s="1663"/>
      <c r="Q73" s="1663"/>
      <c r="R73" s="1663"/>
      <c r="S73" s="1663"/>
      <c r="T73" s="1663"/>
      <c r="U73" s="1663"/>
      <c r="V73" s="1663"/>
      <c r="W73" s="1663"/>
      <c r="X73" s="1663"/>
      <c r="Y73" s="1663"/>
      <c r="Z73" s="1663"/>
      <c r="AA73" s="1663"/>
      <c r="AB73" s="1663"/>
      <c r="AC73" s="1663"/>
      <c r="AD73" s="1663"/>
      <c r="AE73" s="1663"/>
      <c r="AF73" s="1663"/>
      <c r="AG73" s="1663"/>
      <c r="AH73" s="1663"/>
      <c r="AI73" s="1663"/>
      <c r="AJ73" s="1715"/>
      <c r="AK73" s="1716"/>
      <c r="AL73" s="1716"/>
      <c r="AM73" s="1716"/>
      <c r="AN73" s="1716"/>
      <c r="AO73" s="1716"/>
      <c r="AP73" s="1716"/>
      <c r="AQ73" s="1716"/>
      <c r="AR73" s="1716"/>
      <c r="AS73" s="1716"/>
      <c r="AT73" s="1716"/>
      <c r="AU73" s="1716"/>
      <c r="AV73" s="1716"/>
      <c r="AW73" s="1716"/>
      <c r="AX73" s="1716"/>
      <c r="AY73" s="1716"/>
      <c r="AZ73" s="1716"/>
      <c r="BA73" s="1716"/>
      <c r="BB73" s="1716"/>
      <c r="BC73" s="1716"/>
      <c r="BD73" s="1716"/>
      <c r="BE73" s="1716"/>
      <c r="BF73" s="1716"/>
      <c r="BG73" s="1716"/>
      <c r="BH73" s="1716"/>
      <c r="BI73" s="1717"/>
    </row>
    <row r="74" spans="1:61" ht="12.75" customHeight="1">
      <c r="A74" s="1649"/>
      <c r="B74" s="1651"/>
      <c r="C74" s="1653"/>
      <c r="D74" s="1653"/>
      <c r="E74" s="1655"/>
      <c r="F74" s="1653"/>
      <c r="G74" s="1658"/>
      <c r="H74" s="1662"/>
      <c r="I74" s="1663"/>
      <c r="J74" s="1663"/>
      <c r="K74" s="1663"/>
      <c r="L74" s="1663"/>
      <c r="M74" s="1663"/>
      <c r="N74" s="1663"/>
      <c r="O74" s="1663"/>
      <c r="P74" s="1663"/>
      <c r="Q74" s="1663"/>
      <c r="R74" s="1663"/>
      <c r="S74" s="1663"/>
      <c r="T74" s="1663"/>
      <c r="U74" s="1663"/>
      <c r="V74" s="1663"/>
      <c r="W74" s="1663"/>
      <c r="X74" s="1663"/>
      <c r="Y74" s="1663"/>
      <c r="Z74" s="1663"/>
      <c r="AA74" s="1663"/>
      <c r="AB74" s="1663"/>
      <c r="AC74" s="1663"/>
      <c r="AD74" s="1663"/>
      <c r="AE74" s="1663"/>
      <c r="AF74" s="1663"/>
      <c r="AG74" s="1663"/>
      <c r="AH74" s="1663"/>
      <c r="AI74" s="1663"/>
      <c r="AJ74" s="1715"/>
      <c r="AK74" s="1716"/>
      <c r="AL74" s="1716"/>
      <c r="AM74" s="1716"/>
      <c r="AN74" s="1716"/>
      <c r="AO74" s="1716"/>
      <c r="AP74" s="1716"/>
      <c r="AQ74" s="1716"/>
      <c r="AR74" s="1716"/>
      <c r="AS74" s="1716"/>
      <c r="AT74" s="1716"/>
      <c r="AU74" s="1716"/>
      <c r="AV74" s="1716"/>
      <c r="AW74" s="1716"/>
      <c r="AX74" s="1716"/>
      <c r="AY74" s="1716"/>
      <c r="AZ74" s="1716"/>
      <c r="BA74" s="1716"/>
      <c r="BB74" s="1716"/>
      <c r="BC74" s="1716"/>
      <c r="BD74" s="1716"/>
      <c r="BE74" s="1716"/>
      <c r="BF74" s="1716"/>
      <c r="BG74" s="1716"/>
      <c r="BH74" s="1716"/>
      <c r="BI74" s="1717"/>
    </row>
    <row r="75" spans="1:61" ht="12.75" customHeight="1">
      <c r="A75" s="1649"/>
      <c r="B75" s="1651"/>
      <c r="C75" s="1653"/>
      <c r="D75" s="1653"/>
      <c r="E75" s="1655"/>
      <c r="F75" s="1653"/>
      <c r="G75" s="1658"/>
      <c r="H75" s="1662"/>
      <c r="I75" s="1663"/>
      <c r="J75" s="1663"/>
      <c r="K75" s="1663"/>
      <c r="L75" s="1663"/>
      <c r="M75" s="1663"/>
      <c r="N75" s="1663"/>
      <c r="O75" s="1663"/>
      <c r="P75" s="1663"/>
      <c r="Q75" s="1663"/>
      <c r="R75" s="1663"/>
      <c r="S75" s="1663"/>
      <c r="T75" s="1663"/>
      <c r="U75" s="1663"/>
      <c r="V75" s="1663"/>
      <c r="W75" s="1663"/>
      <c r="X75" s="1663"/>
      <c r="Y75" s="1663"/>
      <c r="Z75" s="1663"/>
      <c r="AA75" s="1663"/>
      <c r="AB75" s="1663"/>
      <c r="AC75" s="1663"/>
      <c r="AD75" s="1663"/>
      <c r="AE75" s="1663"/>
      <c r="AF75" s="1663"/>
      <c r="AG75" s="1663"/>
      <c r="AH75" s="1663"/>
      <c r="AI75" s="1663"/>
      <c r="AJ75" s="1715"/>
      <c r="AK75" s="1716"/>
      <c r="AL75" s="1716"/>
      <c r="AM75" s="1716"/>
      <c r="AN75" s="1716"/>
      <c r="AO75" s="1716"/>
      <c r="AP75" s="1716"/>
      <c r="AQ75" s="1716"/>
      <c r="AR75" s="1716"/>
      <c r="AS75" s="1716"/>
      <c r="AT75" s="1716"/>
      <c r="AU75" s="1716"/>
      <c r="AV75" s="1716"/>
      <c r="AW75" s="1716"/>
      <c r="AX75" s="1716"/>
      <c r="AY75" s="1716"/>
      <c r="AZ75" s="1716"/>
      <c r="BA75" s="1716"/>
      <c r="BB75" s="1716"/>
      <c r="BC75" s="1716"/>
      <c r="BD75" s="1716"/>
      <c r="BE75" s="1716"/>
      <c r="BF75" s="1716"/>
      <c r="BG75" s="1716"/>
      <c r="BH75" s="1716"/>
      <c r="BI75" s="1717"/>
    </row>
    <row r="76" spans="1:61" ht="12.75" customHeight="1">
      <c r="A76" s="1649"/>
      <c r="B76" s="1651"/>
      <c r="C76" s="1653"/>
      <c r="D76" s="1653"/>
      <c r="E76" s="1655"/>
      <c r="F76" s="1653"/>
      <c r="G76" s="1658"/>
      <c r="H76" s="1662"/>
      <c r="I76" s="1663"/>
      <c r="J76" s="1663"/>
      <c r="K76" s="1663"/>
      <c r="L76" s="1663"/>
      <c r="M76" s="1663"/>
      <c r="N76" s="1663"/>
      <c r="O76" s="1663"/>
      <c r="P76" s="1663"/>
      <c r="Q76" s="1663"/>
      <c r="R76" s="1663"/>
      <c r="S76" s="1663"/>
      <c r="T76" s="1663"/>
      <c r="U76" s="1663"/>
      <c r="V76" s="1663"/>
      <c r="W76" s="1663"/>
      <c r="X76" s="1663"/>
      <c r="Y76" s="1663"/>
      <c r="Z76" s="1663"/>
      <c r="AA76" s="1663"/>
      <c r="AB76" s="1663"/>
      <c r="AC76" s="1663"/>
      <c r="AD76" s="1663"/>
      <c r="AE76" s="1663"/>
      <c r="AF76" s="1663"/>
      <c r="AG76" s="1663"/>
      <c r="AH76" s="1663"/>
      <c r="AI76" s="1663"/>
      <c r="AJ76" s="1715"/>
      <c r="AK76" s="1716"/>
      <c r="AL76" s="1716"/>
      <c r="AM76" s="1716"/>
      <c r="AN76" s="1716"/>
      <c r="AO76" s="1716"/>
      <c r="AP76" s="1716"/>
      <c r="AQ76" s="1716"/>
      <c r="AR76" s="1716"/>
      <c r="AS76" s="1716"/>
      <c r="AT76" s="1716"/>
      <c r="AU76" s="1716"/>
      <c r="AV76" s="1716"/>
      <c r="AW76" s="1716"/>
      <c r="AX76" s="1716"/>
      <c r="AY76" s="1716"/>
      <c r="AZ76" s="1716"/>
      <c r="BA76" s="1716"/>
      <c r="BB76" s="1716"/>
      <c r="BC76" s="1716"/>
      <c r="BD76" s="1716"/>
      <c r="BE76" s="1716"/>
      <c r="BF76" s="1716"/>
      <c r="BG76" s="1716"/>
      <c r="BH76" s="1716"/>
      <c r="BI76" s="1717"/>
    </row>
    <row r="77" spans="1:61" ht="12.75" customHeight="1" thickBot="1">
      <c r="A77" s="1649"/>
      <c r="B77" s="1651"/>
      <c r="C77" s="1653"/>
      <c r="D77" s="1653"/>
      <c r="E77" s="1655"/>
      <c r="F77" s="1656"/>
      <c r="G77" s="1659"/>
      <c r="H77" s="1698"/>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718"/>
      <c r="AK77" s="1719"/>
      <c r="AL77" s="1719"/>
      <c r="AM77" s="1719"/>
      <c r="AN77" s="1719"/>
      <c r="AO77" s="1719"/>
      <c r="AP77" s="1719"/>
      <c r="AQ77" s="1719"/>
      <c r="AR77" s="1719"/>
      <c r="AS77" s="1719"/>
      <c r="AT77" s="1719"/>
      <c r="AU77" s="1719"/>
      <c r="AV77" s="1719"/>
      <c r="AW77" s="1719"/>
      <c r="AX77" s="1719"/>
      <c r="AY77" s="1719"/>
      <c r="AZ77" s="1719"/>
      <c r="BA77" s="1719"/>
      <c r="BB77" s="1719"/>
      <c r="BC77" s="1719"/>
      <c r="BD77" s="1719"/>
      <c r="BE77" s="1719"/>
      <c r="BF77" s="1719"/>
      <c r="BG77" s="1719"/>
      <c r="BH77" s="1719"/>
      <c r="BI77" s="1720"/>
    </row>
    <row r="78" spans="1:61" ht="12.75" customHeight="1">
      <c r="A78" s="1632" t="s">
        <v>110</v>
      </c>
      <c r="B78" s="162"/>
      <c r="C78" s="162"/>
      <c r="D78" s="162"/>
      <c r="E78" s="162"/>
      <c r="F78" s="163"/>
      <c r="G78" s="164"/>
      <c r="H78" s="165"/>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9"/>
      <c r="AK78" s="169"/>
      <c r="AL78" s="169"/>
      <c r="AM78" s="169"/>
      <c r="AN78" s="169"/>
      <c r="AO78" s="169"/>
      <c r="AP78" s="169"/>
      <c r="AQ78" s="169"/>
      <c r="AR78" s="169"/>
      <c r="AS78" s="169"/>
      <c r="AT78" s="169"/>
      <c r="AU78" s="169"/>
      <c r="AV78" s="169"/>
      <c r="AW78" s="169"/>
      <c r="AX78" s="169"/>
      <c r="AY78" s="169"/>
      <c r="AZ78" s="169"/>
      <c r="BA78" s="169"/>
      <c r="BB78" s="169"/>
      <c r="BC78" s="169"/>
      <c r="BD78" s="169"/>
      <c r="BE78" s="169"/>
      <c r="BF78" s="169"/>
      <c r="BG78" s="169"/>
      <c r="BH78" s="169"/>
      <c r="BI78" s="216"/>
    </row>
    <row r="79" spans="1:61" ht="12.75" customHeight="1">
      <c r="A79" s="1633"/>
      <c r="B79" s="154"/>
      <c r="C79" s="154"/>
      <c r="D79" s="154"/>
      <c r="E79" s="154"/>
      <c r="F79" s="166"/>
      <c r="G79" s="167"/>
      <c r="H79" s="168"/>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69"/>
      <c r="AI79" s="169"/>
      <c r="AJ79" s="169"/>
      <c r="AK79" s="169"/>
      <c r="AL79" s="169"/>
      <c r="AM79" s="169"/>
      <c r="AN79" s="169"/>
      <c r="AO79" s="169"/>
      <c r="AP79" s="169"/>
      <c r="AQ79" s="169"/>
      <c r="AR79" s="169"/>
      <c r="AS79" s="169"/>
      <c r="AT79" s="169"/>
      <c r="AU79" s="169"/>
      <c r="AV79" s="154"/>
      <c r="AW79" s="154"/>
      <c r="AX79" s="154"/>
      <c r="AY79" s="154"/>
      <c r="AZ79" s="154"/>
      <c r="BA79" s="154"/>
      <c r="BB79" s="154"/>
      <c r="BC79" s="154"/>
      <c r="BD79" s="154"/>
      <c r="BE79" s="154"/>
      <c r="BF79" s="154"/>
      <c r="BG79" s="154"/>
      <c r="BH79" s="154"/>
      <c r="BI79" s="167"/>
    </row>
    <row r="80" spans="1:61" ht="12.75" customHeight="1">
      <c r="A80" s="1633"/>
      <c r="B80" s="154"/>
      <c r="C80" s="154"/>
      <c r="D80" s="154"/>
      <c r="E80" s="154"/>
      <c r="F80" s="166"/>
      <c r="G80" s="167"/>
      <c r="H80" s="168"/>
      <c r="I80" s="154"/>
      <c r="J80" s="154"/>
      <c r="K80" s="154"/>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c r="AK80" s="154"/>
      <c r="AL80" s="154"/>
      <c r="AM80" s="154"/>
      <c r="AN80" s="154"/>
      <c r="AO80" s="154"/>
      <c r="AP80" s="154"/>
      <c r="AQ80" s="154"/>
      <c r="AR80" s="154"/>
      <c r="AS80" s="154"/>
      <c r="AT80" s="154"/>
      <c r="AU80" s="154"/>
      <c r="AV80" s="154"/>
      <c r="AW80" s="154"/>
      <c r="AX80" s="154"/>
      <c r="AY80" s="154"/>
      <c r="AZ80" s="154"/>
      <c r="BA80" s="154"/>
      <c r="BB80" s="154"/>
      <c r="BC80" s="154"/>
      <c r="BD80" s="154"/>
      <c r="BE80" s="154"/>
      <c r="BF80" s="154"/>
      <c r="BG80" s="154"/>
      <c r="BH80" s="154"/>
      <c r="BI80" s="167"/>
    </row>
    <row r="81" spans="1:61" ht="12.75" customHeight="1">
      <c r="A81" s="1633"/>
      <c r="B81" s="154"/>
      <c r="C81" s="154"/>
      <c r="D81" s="154"/>
      <c r="E81" s="154"/>
      <c r="F81" s="166"/>
      <c r="G81" s="167"/>
      <c r="H81" s="168"/>
      <c r="I81" s="154"/>
      <c r="J81" s="154"/>
      <c r="K81" s="154"/>
      <c r="L81" s="154"/>
      <c r="M81" s="154"/>
      <c r="N81" s="154"/>
      <c r="O81" s="154"/>
      <c r="P81" s="154"/>
      <c r="Q81" s="154"/>
      <c r="R81" s="154"/>
      <c r="S81" s="154"/>
      <c r="T81" s="154"/>
      <c r="U81" s="154"/>
      <c r="V81" s="154"/>
      <c r="W81" s="154"/>
      <c r="X81" s="154"/>
      <c r="Y81" s="154"/>
      <c r="Z81" s="154"/>
      <c r="AA81" s="154"/>
      <c r="AB81" s="154"/>
      <c r="AC81" s="154"/>
      <c r="AD81" s="154"/>
      <c r="AE81" s="154"/>
      <c r="AF81" s="154"/>
      <c r="AG81" s="154"/>
      <c r="AH81" s="154"/>
      <c r="AI81" s="154"/>
      <c r="AJ81" s="154"/>
      <c r="AK81" s="154"/>
      <c r="AL81" s="154"/>
      <c r="AM81" s="154"/>
      <c r="AN81" s="154"/>
      <c r="AO81" s="154"/>
      <c r="AP81" s="154"/>
      <c r="AQ81" s="154"/>
      <c r="AR81" s="154"/>
      <c r="AS81" s="154"/>
      <c r="AT81" s="154"/>
      <c r="AU81" s="154"/>
      <c r="AV81" s="154"/>
      <c r="AW81" s="154"/>
      <c r="AX81" s="154"/>
      <c r="AY81" s="154"/>
      <c r="AZ81" s="154"/>
      <c r="BA81" s="154"/>
      <c r="BB81" s="154"/>
      <c r="BC81" s="154"/>
      <c r="BD81" s="154"/>
      <c r="BE81" s="154"/>
      <c r="BF81" s="154"/>
      <c r="BG81" s="154"/>
      <c r="BH81" s="154"/>
      <c r="BI81" s="167"/>
    </row>
    <row r="82" spans="1:61" ht="12.75" customHeight="1">
      <c r="A82" s="1633"/>
      <c r="B82" s="154"/>
      <c r="C82" s="154"/>
      <c r="D82" s="154"/>
      <c r="E82" s="154"/>
      <c r="F82" s="166"/>
      <c r="G82" s="167"/>
      <c r="H82" s="168"/>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W82" s="154"/>
      <c r="AX82" s="154"/>
      <c r="AY82" s="154"/>
      <c r="AZ82" s="154"/>
      <c r="BA82" s="154"/>
      <c r="BB82" s="154"/>
      <c r="BC82" s="154"/>
      <c r="BD82" s="154"/>
      <c r="BE82" s="154"/>
      <c r="BF82" s="154"/>
      <c r="BG82" s="154"/>
      <c r="BH82" s="154"/>
      <c r="BI82" s="167"/>
    </row>
    <row r="83" spans="1:61" ht="12.75" customHeight="1">
      <c r="A83" s="1633"/>
      <c r="B83" s="154"/>
      <c r="C83" s="154"/>
      <c r="D83" s="154"/>
      <c r="E83" s="154"/>
      <c r="F83" s="166"/>
      <c r="G83" s="167"/>
      <c r="H83" s="168"/>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c r="AS83" s="154"/>
      <c r="AT83" s="154"/>
      <c r="AU83" s="154"/>
      <c r="AV83" s="154"/>
      <c r="AW83" s="154"/>
      <c r="AX83" s="154"/>
      <c r="AY83" s="154"/>
      <c r="AZ83" s="154"/>
      <c r="BA83" s="154"/>
      <c r="BB83" s="154"/>
      <c r="BC83" s="154"/>
      <c r="BD83" s="154"/>
      <c r="BE83" s="154"/>
      <c r="BF83" s="154"/>
      <c r="BG83" s="154"/>
      <c r="BH83" s="154"/>
      <c r="BI83" s="167"/>
    </row>
    <row r="84" spans="1:61" ht="12.75" customHeight="1">
      <c r="A84" s="1633"/>
      <c r="B84" s="154"/>
      <c r="C84" s="154"/>
      <c r="D84" s="154"/>
      <c r="E84" s="154"/>
      <c r="F84" s="166"/>
      <c r="G84" s="167"/>
      <c r="H84" s="168"/>
      <c r="I84" s="154"/>
      <c r="J84" s="154"/>
      <c r="K84" s="154"/>
      <c r="L84" s="154"/>
      <c r="M84" s="154"/>
      <c r="N84" s="154"/>
      <c r="O84" s="154"/>
      <c r="P84" s="154"/>
      <c r="Q84" s="154"/>
      <c r="R84" s="154"/>
      <c r="S84" s="154"/>
      <c r="T84" s="154"/>
      <c r="U84" s="154"/>
      <c r="V84" s="154"/>
      <c r="W84" s="154"/>
      <c r="X84" s="154"/>
      <c r="Y84" s="154"/>
      <c r="Z84" s="154"/>
      <c r="AA84" s="154"/>
      <c r="AB84" s="154"/>
      <c r="AC84" s="154"/>
      <c r="AD84" s="154"/>
      <c r="AE84" s="154"/>
      <c r="AF84" s="154"/>
      <c r="AG84" s="154"/>
      <c r="AH84" s="154"/>
      <c r="AI84" s="154"/>
      <c r="AJ84" s="154"/>
      <c r="AK84" s="154"/>
      <c r="AL84" s="154"/>
      <c r="AM84" s="154"/>
      <c r="AN84" s="154"/>
      <c r="AO84" s="154"/>
      <c r="AP84" s="154"/>
      <c r="AQ84" s="154"/>
      <c r="AR84" s="154"/>
      <c r="AS84" s="154"/>
      <c r="AT84" s="154"/>
      <c r="AU84" s="154"/>
      <c r="AV84" s="154"/>
      <c r="AW84" s="154"/>
      <c r="AX84" s="154"/>
      <c r="AY84" s="154"/>
      <c r="AZ84" s="154"/>
      <c r="BA84" s="154"/>
      <c r="BB84" s="154"/>
      <c r="BC84" s="154"/>
      <c r="BD84" s="154"/>
      <c r="BE84" s="154"/>
      <c r="BF84" s="154"/>
      <c r="BG84" s="154"/>
      <c r="BH84" s="154"/>
      <c r="BI84" s="167"/>
    </row>
    <row r="85" spans="1:61" ht="12.75" customHeight="1">
      <c r="A85" s="1633"/>
      <c r="B85" s="154"/>
      <c r="C85" s="154"/>
      <c r="D85" s="154"/>
      <c r="E85" s="154"/>
      <c r="F85" s="166"/>
      <c r="G85" s="167"/>
      <c r="H85" s="168"/>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c r="BD85" s="154"/>
      <c r="BE85" s="154"/>
      <c r="BF85" s="154"/>
      <c r="BG85" s="154"/>
      <c r="BH85" s="154"/>
      <c r="BI85" s="167"/>
    </row>
    <row r="86" spans="1:61" ht="12.75" customHeight="1">
      <c r="A86" s="1633"/>
      <c r="B86" s="154"/>
      <c r="C86" s="154"/>
      <c r="D86" s="154"/>
      <c r="E86" s="154"/>
      <c r="F86" s="166"/>
      <c r="G86" s="167"/>
      <c r="H86" s="168"/>
      <c r="I86" s="154"/>
      <c r="J86" s="154"/>
      <c r="K86" s="154"/>
      <c r="L86" s="154"/>
      <c r="M86" s="154"/>
      <c r="N86" s="154"/>
      <c r="O86" s="154"/>
      <c r="P86" s="154"/>
      <c r="Q86" s="154"/>
      <c r="R86" s="154"/>
      <c r="S86" s="154"/>
      <c r="T86" s="154"/>
      <c r="U86" s="154"/>
      <c r="V86" s="154"/>
      <c r="W86" s="154"/>
      <c r="X86" s="154"/>
      <c r="Y86" s="154"/>
      <c r="Z86" s="154"/>
      <c r="AA86" s="154"/>
      <c r="AB86" s="154"/>
      <c r="AC86" s="154"/>
      <c r="AD86" s="154"/>
      <c r="AE86" s="154"/>
      <c r="AF86" s="154"/>
      <c r="AG86" s="154"/>
      <c r="AH86" s="154"/>
      <c r="AI86" s="154"/>
      <c r="AJ86" s="154"/>
      <c r="AK86" s="154"/>
      <c r="AL86" s="154"/>
      <c r="AM86" s="154"/>
      <c r="AN86" s="154"/>
      <c r="AO86" s="154"/>
      <c r="AP86" s="154"/>
      <c r="AQ86" s="154"/>
      <c r="AR86" s="154"/>
      <c r="AS86" s="154"/>
      <c r="AT86" s="154"/>
      <c r="AU86" s="154"/>
      <c r="AV86" s="154"/>
      <c r="AW86" s="154"/>
      <c r="AX86" s="154"/>
      <c r="AY86" s="154"/>
      <c r="AZ86" s="154"/>
      <c r="BA86" s="154"/>
      <c r="BB86" s="154"/>
      <c r="BC86" s="154"/>
      <c r="BD86" s="154"/>
      <c r="BE86" s="154"/>
      <c r="BF86" s="154"/>
      <c r="BG86" s="154"/>
      <c r="BH86" s="154"/>
      <c r="BI86" s="167"/>
    </row>
    <row r="87" spans="1:61" ht="12.75" customHeight="1">
      <c r="A87" s="1634"/>
      <c r="B87" s="170"/>
      <c r="C87" s="170"/>
      <c r="D87" s="170"/>
      <c r="E87" s="170"/>
      <c r="F87" s="171"/>
      <c r="G87" s="172"/>
      <c r="H87" s="173"/>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2"/>
    </row>
    <row r="88" spans="1:61" ht="12.75" customHeight="1">
      <c r="A88" s="1635" t="s">
        <v>493</v>
      </c>
      <c r="B88" s="162"/>
      <c r="C88" s="162"/>
      <c r="D88" s="162"/>
      <c r="E88" s="162"/>
      <c r="F88" s="163"/>
      <c r="G88" s="164"/>
      <c r="H88" s="165"/>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4"/>
    </row>
    <row r="89" spans="1:61" ht="12.75" customHeight="1">
      <c r="A89" s="1636"/>
      <c r="B89" s="154"/>
      <c r="C89" s="154"/>
      <c r="D89" s="154"/>
      <c r="E89" s="154"/>
      <c r="F89" s="166"/>
      <c r="G89" s="167"/>
      <c r="H89" s="168"/>
      <c r="I89" s="154"/>
      <c r="J89" s="154"/>
      <c r="K89" s="154"/>
      <c r="L89" s="154"/>
      <c r="M89" s="154"/>
      <c r="N89" s="154"/>
      <c r="O89" s="154"/>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67"/>
    </row>
    <row r="90" spans="1:61" ht="12.75" customHeight="1">
      <c r="A90" s="1636"/>
      <c r="B90" s="154"/>
      <c r="C90" s="154"/>
      <c r="D90" s="154"/>
      <c r="E90" s="154"/>
      <c r="F90" s="166"/>
      <c r="G90" s="167"/>
      <c r="H90" s="168"/>
      <c r="I90" s="154"/>
      <c r="J90" s="154"/>
      <c r="K90" s="154"/>
      <c r="L90" s="154"/>
      <c r="M90" s="154"/>
      <c r="N90" s="154"/>
      <c r="O90" s="154"/>
      <c r="P90" s="154"/>
      <c r="Q90" s="154"/>
      <c r="R90" s="154"/>
      <c r="S90" s="154"/>
      <c r="T90" s="154"/>
      <c r="U90" s="154"/>
      <c r="V90" s="154"/>
      <c r="W90" s="154"/>
      <c r="X90" s="154"/>
      <c r="Y90" s="154"/>
      <c r="Z90" s="154"/>
      <c r="AA90" s="154"/>
      <c r="AB90" s="154"/>
      <c r="AC90" s="154"/>
      <c r="AD90" s="154"/>
      <c r="AE90" s="154"/>
      <c r="AF90" s="154"/>
      <c r="AG90" s="154"/>
      <c r="AH90" s="154"/>
      <c r="AI90" s="154"/>
      <c r="AJ90" s="154"/>
      <c r="AK90" s="154"/>
      <c r="AL90" s="154"/>
      <c r="AM90" s="154"/>
      <c r="AN90" s="154"/>
      <c r="AO90" s="154"/>
      <c r="AP90" s="154"/>
      <c r="AQ90" s="154"/>
      <c r="AR90" s="154"/>
      <c r="AS90" s="154"/>
      <c r="AT90" s="154"/>
      <c r="AU90" s="154"/>
      <c r="AV90" s="154"/>
      <c r="AW90" s="154"/>
      <c r="AX90" s="154"/>
      <c r="AY90" s="154"/>
      <c r="AZ90" s="154"/>
      <c r="BA90" s="154"/>
      <c r="BB90" s="154"/>
      <c r="BC90" s="154"/>
      <c r="BD90" s="154"/>
      <c r="BE90" s="154"/>
      <c r="BF90" s="154"/>
      <c r="BG90" s="154"/>
      <c r="BH90" s="154"/>
      <c r="BI90" s="167"/>
    </row>
    <row r="91" spans="1:61" ht="12.75" customHeight="1">
      <c r="A91" s="1636"/>
      <c r="B91" s="154"/>
      <c r="C91" s="154"/>
      <c r="D91" s="154"/>
      <c r="E91" s="154"/>
      <c r="F91" s="166"/>
      <c r="G91" s="167"/>
      <c r="H91" s="168"/>
      <c r="I91" s="154"/>
      <c r="J91" s="154"/>
      <c r="K91" s="154"/>
      <c r="L91" s="154"/>
      <c r="M91" s="154"/>
      <c r="N91" s="154"/>
      <c r="O91" s="154"/>
      <c r="P91" s="154"/>
      <c r="Q91" s="154"/>
      <c r="R91" s="154"/>
      <c r="S91" s="154"/>
      <c r="T91" s="154"/>
      <c r="U91" s="154"/>
      <c r="V91" s="154"/>
      <c r="W91" s="154"/>
      <c r="X91" s="154"/>
      <c r="Y91" s="154"/>
      <c r="Z91" s="154"/>
      <c r="AA91" s="154"/>
      <c r="AB91" s="154"/>
      <c r="AC91" s="154"/>
      <c r="AD91" s="154"/>
      <c r="AE91" s="154"/>
      <c r="AF91" s="154"/>
      <c r="AG91" s="154"/>
      <c r="AH91" s="154"/>
      <c r="AI91" s="154"/>
      <c r="AJ91" s="154"/>
      <c r="AK91" s="154"/>
      <c r="AL91" s="154"/>
      <c r="AM91" s="154"/>
      <c r="AN91" s="154"/>
      <c r="AO91" s="154"/>
      <c r="AP91" s="154"/>
      <c r="AQ91" s="154"/>
      <c r="AR91" s="154"/>
      <c r="AS91" s="154"/>
      <c r="AT91" s="154"/>
      <c r="AU91" s="154"/>
      <c r="AV91" s="154"/>
      <c r="AW91" s="154"/>
      <c r="AX91" s="154"/>
      <c r="AY91" s="154"/>
      <c r="AZ91" s="154"/>
      <c r="BA91" s="154"/>
      <c r="BB91" s="154"/>
      <c r="BC91" s="154"/>
      <c r="BD91" s="154"/>
      <c r="BE91" s="154"/>
      <c r="BF91" s="154"/>
      <c r="BG91" s="154"/>
      <c r="BH91" s="154"/>
      <c r="BI91" s="167"/>
    </row>
    <row r="92" spans="1:61" ht="12.75" customHeight="1">
      <c r="A92" s="1636"/>
      <c r="B92" s="154"/>
      <c r="C92" s="154"/>
      <c r="D92" s="154"/>
      <c r="E92" s="154"/>
      <c r="F92" s="166"/>
      <c r="G92" s="167"/>
      <c r="H92" s="168"/>
      <c r="I92" s="154"/>
      <c r="J92" s="154"/>
      <c r="K92" s="154"/>
      <c r="L92" s="154"/>
      <c r="M92" s="154"/>
      <c r="N92" s="154"/>
      <c r="O92" s="154"/>
      <c r="P92" s="154"/>
      <c r="Q92" s="154"/>
      <c r="R92" s="154"/>
      <c r="S92" s="154"/>
      <c r="T92" s="154"/>
      <c r="U92" s="154"/>
      <c r="V92" s="154"/>
      <c r="W92" s="154"/>
      <c r="X92" s="154"/>
      <c r="Y92" s="154"/>
      <c r="Z92" s="154"/>
      <c r="AA92" s="154"/>
      <c r="AB92" s="154"/>
      <c r="AC92" s="154"/>
      <c r="AD92" s="154"/>
      <c r="AE92" s="154"/>
      <c r="AF92" s="154"/>
      <c r="AG92" s="154"/>
      <c r="AH92" s="154"/>
      <c r="AI92" s="154"/>
      <c r="AJ92" s="154"/>
      <c r="AK92" s="154"/>
      <c r="AL92" s="154"/>
      <c r="AM92" s="154"/>
      <c r="AN92" s="154"/>
      <c r="AO92" s="154"/>
      <c r="AP92" s="154"/>
      <c r="AQ92" s="154"/>
      <c r="AR92" s="154"/>
      <c r="AS92" s="154"/>
      <c r="AT92" s="154"/>
      <c r="AU92" s="154"/>
      <c r="AV92" s="154"/>
      <c r="AW92" s="154"/>
      <c r="AX92" s="154"/>
      <c r="AY92" s="154"/>
      <c r="AZ92" s="154"/>
      <c r="BA92" s="154"/>
      <c r="BB92" s="154"/>
      <c r="BC92" s="154"/>
      <c r="BD92" s="154"/>
      <c r="BE92" s="154"/>
      <c r="BF92" s="154"/>
      <c r="BG92" s="154"/>
      <c r="BH92" s="154"/>
      <c r="BI92" s="167"/>
    </row>
    <row r="93" spans="1:61" ht="12.75" customHeight="1">
      <c r="A93" s="1636"/>
      <c r="B93" s="154"/>
      <c r="C93" s="154"/>
      <c r="D93" s="154"/>
      <c r="E93" s="154"/>
      <c r="F93" s="166"/>
      <c r="G93" s="167"/>
      <c r="H93" s="168"/>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4"/>
      <c r="AP93" s="154"/>
      <c r="AQ93" s="154"/>
      <c r="AR93" s="154"/>
      <c r="AS93" s="154"/>
      <c r="AT93" s="154"/>
      <c r="AU93" s="154"/>
      <c r="AV93" s="154"/>
      <c r="AW93" s="154"/>
      <c r="AX93" s="154"/>
      <c r="AY93" s="154"/>
      <c r="AZ93" s="154"/>
      <c r="BA93" s="154"/>
      <c r="BB93" s="154"/>
      <c r="BC93" s="154"/>
      <c r="BD93" s="154"/>
      <c r="BE93" s="154"/>
      <c r="BF93" s="154"/>
      <c r="BG93" s="154"/>
      <c r="BH93" s="154"/>
      <c r="BI93" s="167"/>
    </row>
    <row r="94" spans="1:61" ht="12.75" customHeight="1">
      <c r="A94" s="1636"/>
      <c r="B94" s="154"/>
      <c r="C94" s="154"/>
      <c r="D94" s="154"/>
      <c r="E94" s="154"/>
      <c r="F94" s="166"/>
      <c r="G94" s="167"/>
      <c r="H94" s="168"/>
      <c r="I94" s="154"/>
      <c r="J94" s="154"/>
      <c r="K94" s="154"/>
      <c r="L94" s="154"/>
      <c r="M94" s="154"/>
      <c r="N94" s="154"/>
      <c r="O94" s="154"/>
      <c r="P94" s="154"/>
      <c r="Q94" s="154"/>
      <c r="R94" s="154"/>
      <c r="S94" s="154"/>
      <c r="T94" s="154"/>
      <c r="U94" s="154"/>
      <c r="V94" s="154"/>
      <c r="W94" s="154"/>
      <c r="X94" s="154"/>
      <c r="Y94" s="154"/>
      <c r="Z94" s="154"/>
      <c r="AA94" s="154"/>
      <c r="AB94" s="154"/>
      <c r="AC94" s="154"/>
      <c r="AD94" s="154"/>
      <c r="AE94" s="154"/>
      <c r="AF94" s="154"/>
      <c r="AG94" s="154"/>
      <c r="AH94" s="154"/>
      <c r="AI94" s="154"/>
      <c r="AJ94" s="154"/>
      <c r="AK94" s="154"/>
      <c r="AL94" s="154"/>
      <c r="AM94" s="154"/>
      <c r="AN94" s="154"/>
      <c r="AO94" s="154"/>
      <c r="AP94" s="154"/>
      <c r="AQ94" s="154"/>
      <c r="AR94" s="154"/>
      <c r="AS94" s="154"/>
      <c r="AT94" s="154"/>
      <c r="AU94" s="154"/>
      <c r="AV94" s="154"/>
      <c r="AW94" s="154"/>
      <c r="AX94" s="154"/>
      <c r="AY94" s="154"/>
      <c r="AZ94" s="154"/>
      <c r="BA94" s="154"/>
      <c r="BB94" s="154"/>
      <c r="BC94" s="154"/>
      <c r="BD94" s="154"/>
      <c r="BE94" s="154"/>
      <c r="BF94" s="154"/>
      <c r="BG94" s="154"/>
      <c r="BH94" s="154"/>
      <c r="BI94" s="167"/>
    </row>
    <row r="95" spans="1:61" ht="12.75" customHeight="1">
      <c r="A95" s="1636"/>
      <c r="B95" s="154"/>
      <c r="C95" s="154"/>
      <c r="D95" s="154"/>
      <c r="E95" s="154"/>
      <c r="F95" s="166"/>
      <c r="G95" s="167"/>
      <c r="H95" s="168"/>
      <c r="I95" s="154"/>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154"/>
      <c r="AT95" s="154"/>
      <c r="AU95" s="154"/>
      <c r="AV95" s="154"/>
      <c r="AW95" s="154"/>
      <c r="AX95" s="154"/>
      <c r="AY95" s="154"/>
      <c r="AZ95" s="154"/>
      <c r="BA95" s="154"/>
      <c r="BB95" s="154"/>
      <c r="BC95" s="154"/>
      <c r="BD95" s="154"/>
      <c r="BE95" s="154"/>
      <c r="BF95" s="154"/>
      <c r="BG95" s="154"/>
      <c r="BH95" s="154"/>
      <c r="BI95" s="167"/>
    </row>
    <row r="96" spans="1:61" ht="12.75" customHeight="1">
      <c r="A96" s="1636"/>
      <c r="B96" s="154"/>
      <c r="C96" s="154"/>
      <c r="D96" s="154"/>
      <c r="E96" s="154"/>
      <c r="F96" s="166"/>
      <c r="G96" s="167"/>
      <c r="H96" s="168"/>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4"/>
      <c r="AS96" s="154"/>
      <c r="AT96" s="154"/>
      <c r="AU96" s="154"/>
      <c r="AV96" s="154"/>
      <c r="AW96" s="154"/>
      <c r="AX96" s="154"/>
      <c r="AY96" s="154"/>
      <c r="AZ96" s="154"/>
      <c r="BA96" s="154"/>
      <c r="BB96" s="154"/>
      <c r="BC96" s="154"/>
      <c r="BD96" s="154"/>
      <c r="BE96" s="154"/>
      <c r="BF96" s="154"/>
      <c r="BG96" s="154"/>
      <c r="BH96" s="154"/>
      <c r="BI96" s="167"/>
    </row>
    <row r="97" spans="1:61" ht="12.75" customHeight="1" thickBot="1">
      <c r="A97" s="1721"/>
      <c r="B97" s="174"/>
      <c r="C97" s="174"/>
      <c r="D97" s="174"/>
      <c r="E97" s="174"/>
      <c r="F97" s="175"/>
      <c r="G97" s="176"/>
      <c r="H97" s="177"/>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74"/>
      <c r="AI97" s="174"/>
      <c r="AJ97" s="174"/>
      <c r="AK97" s="174"/>
      <c r="AL97" s="174"/>
      <c r="AM97" s="174"/>
      <c r="AN97" s="174"/>
      <c r="AO97" s="174"/>
      <c r="AP97" s="174"/>
      <c r="AQ97" s="174"/>
      <c r="AR97" s="174"/>
      <c r="AS97" s="174"/>
      <c r="AT97" s="174"/>
      <c r="AU97" s="174"/>
      <c r="AV97" s="174"/>
      <c r="AW97" s="174"/>
      <c r="AX97" s="174"/>
      <c r="AY97" s="174"/>
      <c r="AZ97" s="174"/>
      <c r="BA97" s="174"/>
      <c r="BB97" s="174"/>
      <c r="BC97" s="174"/>
      <c r="BD97" s="174"/>
      <c r="BE97" s="174"/>
      <c r="BF97" s="174"/>
      <c r="BG97" s="174"/>
      <c r="BH97" s="174"/>
      <c r="BI97" s="176"/>
    </row>
    <row r="98" spans="1:61" ht="12.75" customHeight="1">
      <c r="A98" s="1637" t="s">
        <v>486</v>
      </c>
      <c r="B98" s="1638"/>
      <c r="C98" s="1638"/>
      <c r="D98" s="1638"/>
      <c r="E98" s="1638"/>
      <c r="F98" s="197"/>
      <c r="G98" s="72" t="s">
        <v>489</v>
      </c>
      <c r="H98" s="78">
        <f t="shared" ref="H98:AD98" si="6">IF(H78="●",SUM($C78:$F78),0)+IF(H79="●",SUM($C79:$F79),0)+IF(H80="●",SUM($C80:$F80),0)+IF(H81="●",SUM($C81:$F81),0)+IF(H82="●",SUM($C82:$F82),0)+IF(H83="●",SUM($C83:$F83),0)+IF(H84="●",SUM($C84:$F84),0)+IF(H85="●",SUM($C85:$F85),0)+IF(H86="●",SUM($C86:$F86),0)+IF(H87="●",SUM($C87:$F87),0)+IF(H88="●",SUM($C88:$F88),0)+IF(H89="●",SUM($C89:$F89),0)+IF(H90="●",SUM($C90:$F90),0)+IF(H91="●",SUM($C91:$F91),0)+IF(H92="●",SUM($C92:$F92),0)+IF(H93="●",SUM($C93:$F93),0)+IF(H94="●",SUM($C94:$F94),0)+IF(H95="●",SUM($C95:$F95),0)+IF(H96="●",SUM($C96:$F96),0)*IF(H97="●",SUM($C97:$F97),0)</f>
        <v>0</v>
      </c>
      <c r="I98" s="78">
        <f t="shared" si="6"/>
        <v>0</v>
      </c>
      <c r="J98" s="78">
        <f t="shared" si="6"/>
        <v>0</v>
      </c>
      <c r="K98" s="78">
        <f t="shared" si="6"/>
        <v>0</v>
      </c>
      <c r="L98" s="78">
        <f t="shared" si="6"/>
        <v>0</v>
      </c>
      <c r="M98" s="78">
        <f t="shared" si="6"/>
        <v>0</v>
      </c>
      <c r="N98" s="78">
        <f t="shared" si="6"/>
        <v>0</v>
      </c>
      <c r="O98" s="78">
        <f t="shared" si="6"/>
        <v>0</v>
      </c>
      <c r="P98" s="78">
        <f t="shared" si="6"/>
        <v>0</v>
      </c>
      <c r="Q98" s="78">
        <f t="shared" si="6"/>
        <v>0</v>
      </c>
      <c r="R98" s="78">
        <f t="shared" si="6"/>
        <v>0</v>
      </c>
      <c r="S98" s="78">
        <f t="shared" si="6"/>
        <v>0</v>
      </c>
      <c r="T98" s="78">
        <f t="shared" si="6"/>
        <v>0</v>
      </c>
      <c r="U98" s="78">
        <f t="shared" si="6"/>
        <v>0</v>
      </c>
      <c r="V98" s="78">
        <f t="shared" si="6"/>
        <v>0</v>
      </c>
      <c r="W98" s="78">
        <f t="shared" si="6"/>
        <v>0</v>
      </c>
      <c r="X98" s="78">
        <f t="shared" si="6"/>
        <v>0</v>
      </c>
      <c r="Y98" s="78">
        <f t="shared" si="6"/>
        <v>0</v>
      </c>
      <c r="Z98" s="78">
        <f t="shared" si="6"/>
        <v>0</v>
      </c>
      <c r="AA98" s="78">
        <f t="shared" si="6"/>
        <v>0</v>
      </c>
      <c r="AB98" s="78">
        <f t="shared" si="6"/>
        <v>0</v>
      </c>
      <c r="AC98" s="78">
        <f t="shared" si="6"/>
        <v>0</v>
      </c>
      <c r="AD98" s="78">
        <f t="shared" si="6"/>
        <v>0</v>
      </c>
      <c r="AE98" s="78">
        <f>IF(AF78="●",SUM($C78:$F78),0)+IF(AF79="●",SUM($C79:$F79),0)+IF(AF80="●",SUM($C80:$F80),0)+IF(AF81="●",SUM($C81:$F81),0)+IF(AF82="●",SUM($C82:$F82),0)+IF(AF83="●",SUM($C83:$F83),0)+IF(AF84="●",SUM($C84:$F84),0)+IF(AF85="●",SUM($C85:$F85),0)+IF(AF86="●",SUM($C86:$F86),0)+IF(AF87="●",SUM($C87:$F87),0)+IF(AF88="●",SUM($C88:$F88),0)+IF(AF89="●",SUM($C89:$F89),0)+IF(AF90="●",SUM($C90:$F90),0)+IF(AF91="●",SUM($C91:$F91),0)+IF(AF92="●",SUM($C92:$F92),0)+IF(AF93="●",SUM($C93:$F93),0)+IF(AF94="●",SUM($C94:$F94),0)+IF(AF95="●",SUM($C95:$F95),0)+IF(AF96="●",SUM($C96:$F96),0)*IF(AF97="●",SUM($C97:$F97),0)</f>
        <v>0</v>
      </c>
      <c r="AF98" s="78">
        <f t="shared" ref="AF98:BE98" si="7">IF(AF78="●",SUM($C78:$F78),0)+IF(AF79="●",SUM($C79:$F79),0)+IF(AF80="●",SUM($C80:$F80),0)+IF(AF81="●",SUM($C81:$F81),0)+IF(AF82="●",SUM($C82:$F82),0)+IF(AF83="●",SUM($C83:$F83),0)+IF(AF84="●",SUM($C84:$F84),0)+IF(AF85="●",SUM($C85:$F85),0)+IF(AF86="●",SUM($C86:$F86),0)+IF(AF87="●",SUM($C87:$F87),0)+IF(AF88="●",SUM($C88:$F88),0)+IF(AF89="●",SUM($C89:$F89),0)+IF(AF90="●",SUM($C90:$F90),0)+IF(AF91="●",SUM($C91:$F91),0)+IF(AF92="●",SUM($C92:$F92),0)+IF(AF93="●",SUM($C93:$F93),0)+IF(AF94="●",SUM($C94:$F94),0)+IF(AF95="●",SUM($C95:$F95),0)+IF(AF96="●",SUM($C96:$F96),0)*IF(AF97="●",SUM($C97:$F97),0)</f>
        <v>0</v>
      </c>
      <c r="AG98" s="78">
        <f t="shared" si="7"/>
        <v>0</v>
      </c>
      <c r="AH98" s="78">
        <f t="shared" si="7"/>
        <v>0</v>
      </c>
      <c r="AI98" s="78">
        <f t="shared" si="7"/>
        <v>0</v>
      </c>
      <c r="AJ98" s="78">
        <f t="shared" si="7"/>
        <v>0</v>
      </c>
      <c r="AK98" s="78">
        <f t="shared" si="7"/>
        <v>0</v>
      </c>
      <c r="AL98" s="78">
        <f t="shared" si="7"/>
        <v>0</v>
      </c>
      <c r="AM98" s="78">
        <f t="shared" si="7"/>
        <v>0</v>
      </c>
      <c r="AN98" s="78">
        <f t="shared" si="7"/>
        <v>0</v>
      </c>
      <c r="AO98" s="78">
        <f t="shared" si="7"/>
        <v>0</v>
      </c>
      <c r="AP98" s="78">
        <f t="shared" si="7"/>
        <v>0</v>
      </c>
      <c r="AQ98" s="78">
        <f t="shared" si="7"/>
        <v>0</v>
      </c>
      <c r="AR98" s="78">
        <f t="shared" si="7"/>
        <v>0</v>
      </c>
      <c r="AS98" s="78">
        <f t="shared" si="7"/>
        <v>0</v>
      </c>
      <c r="AT98" s="78">
        <f t="shared" si="7"/>
        <v>0</v>
      </c>
      <c r="AU98" s="78">
        <f t="shared" si="7"/>
        <v>0</v>
      </c>
      <c r="AV98" s="78">
        <f t="shared" si="7"/>
        <v>0</v>
      </c>
      <c r="AW98" s="78">
        <f t="shared" si="7"/>
        <v>0</v>
      </c>
      <c r="AX98" s="78">
        <f t="shared" si="7"/>
        <v>0</v>
      </c>
      <c r="AY98" s="78">
        <f t="shared" si="7"/>
        <v>0</v>
      </c>
      <c r="AZ98" s="78">
        <f t="shared" si="7"/>
        <v>0</v>
      </c>
      <c r="BA98" s="78">
        <f t="shared" si="7"/>
        <v>0</v>
      </c>
      <c r="BB98" s="78">
        <f t="shared" si="7"/>
        <v>0</v>
      </c>
      <c r="BC98" s="78">
        <f t="shared" si="7"/>
        <v>0</v>
      </c>
      <c r="BD98" s="78">
        <f t="shared" si="7"/>
        <v>0</v>
      </c>
      <c r="BE98" s="78">
        <f t="shared" si="7"/>
        <v>0</v>
      </c>
      <c r="BF98" s="78">
        <f>IF(BF78="●",SUM($C78:$F78),0)+IF(BF79="●",SUM($C79:$F79),0)+IF(BF80="●",SUM($C80:$F80),0)+IF(BF81="●",SUM($C81:$F81),0)+IF(BF82="●",SUM($C82:$F82),0)+IF(BF83="●",SUM($C83:$F83),0)+IF(BF84="●",SUM($C84:$F84),0)+IF(BF85="●",SUM($C85:$F85),0)+IF(BF86="●",SUM($C86:$F86),0)+IF(BF87="●",SUM($C87:$F87),0)+IF(BF88="●",SUM($C88:$F88),0)+IF(BF89="●",SUM($C89:$F89),0)+IF(BF90="●",SUM($C90:$F90),0)+IF(BF91="●",SUM($C91:$F91),0)+IF(BF92="●",SUM($C92:$F92),0)+IF(BF93="●",SUM($C93:$F93),0)+IF(BF94="●",SUM($C94:$F94),0)+IF(BF95="●",SUM($C95:$F95),0)+IF(BF96="●",SUM($C96:$F96),0)*IF(BF97="●",SUM($C97:$F97),0)</f>
        <v>0</v>
      </c>
      <c r="BG98" s="78">
        <f>IF(BG78="●",SUM($C78:$F78),0)+IF(BG79="●",SUM($C79:$F79),0)+IF(BG80="●",SUM($C80:$F80),0)+IF(BG81="●",SUM($C81:$F81),0)+IF(BG82="●",SUM($C82:$F82),0)+IF(BG83="●",SUM($C83:$F83),0)+IF(BG84="●",SUM($C84:$F84),0)+IF(BG85="●",SUM($C85:$F85),0)+IF(BG86="●",SUM($C86:$F86),0)+IF(BG87="●",SUM($C87:$F87),0)+IF(BG88="●",SUM($C88:$F88),0)+IF(BG89="●",SUM($C89:$F89),0)+IF(BG90="●",SUM($C90:$F90),0)+IF(BG91="●",SUM($C91:$F91),0)+IF(BG92="●",SUM($C92:$F92),0)+IF(BG93="●",SUM($C93:$F93),0)+IF(BG94="●",SUM($C94:$F94),0)+IF(BG95="●",SUM($C95:$F95),0)+IF(BG96="●",SUM($C96:$F96),0)*IF(BG97="●",SUM($C97:$F97),0)</f>
        <v>0</v>
      </c>
      <c r="BH98" s="78">
        <f>IF(BH78="●",SUM($C78:$F78),0)+IF(BH79="●",SUM($C79:$F79),0)+IF(BH80="●",SUM($C80:$F80),0)+IF(BH81="●",SUM($C81:$F81),0)+IF(BH82="●",SUM($C82:$F82),0)+IF(BH83="●",SUM($C83:$F83),0)+IF(BH84="●",SUM($C84:$F84),0)+IF(BH85="●",SUM($C85:$F85),0)+IF(BH86="●",SUM($C86:$F86),0)+IF(BH87="●",SUM($C87:$F87),0)+IF(BH88="●",SUM($C88:$F88),0)+IF(BH89="●",SUM($C89:$F89),0)+IF(BH90="●",SUM($C90:$F90),0)+IF(BH91="●",SUM($C91:$F91),0)+IF(BH92="●",SUM($C92:$F92),0)+IF(BH93="●",SUM($C93:$F93),0)+IF(BH94="●",SUM($C94:$F94),0)+IF(BH95="●",SUM($C95:$F95),0)+IF(BH96="●",SUM($C96:$F96),0)*IF(BH97="●",SUM($C97:$F97),0)</f>
        <v>0</v>
      </c>
      <c r="BI98" s="72">
        <f>IF(BI78="●",SUM($C78:$F78),0)+IF(BI79="●",SUM($C79:$F79),0)+IF(BI80="●",SUM($C80:$F80),0)+IF(BI81="●",SUM($C81:$F81),0)+IF(BI82="●",SUM($C82:$F82),0)+IF(BI83="●",SUM($C83:$F83),0)+IF(BI84="●",SUM($C84:$F84),0)+IF(BI85="●",SUM($C85:$F85),0)+IF(BI86="●",SUM($C86:$F86),0)+IF(BI87="●",SUM($C87:$F87),0)+IF(BI88="●",SUM($C88:$F88),0)+IF(BI89="●",SUM($C89:$F89),0)+IF(BI90="●",SUM($C90:$F90),0)+IF(BI91="●",SUM($C91:$F91),0)+IF(BI92="●",SUM($C92:$F92),0)+IF(BI93="●",SUM($C93:$F93),0)+IF(BI94="●",SUM($C94:$F94),0)+IF(BI95="●",SUM($C95:$F95),0)+IF(BI96="●",SUM($C96:$F96),0)*IF(BI97="●",SUM($C97:$F97),0)</f>
        <v>0</v>
      </c>
    </row>
    <row r="99" spans="1:61" ht="12.75" customHeight="1" thickBot="1">
      <c r="A99" s="1639"/>
      <c r="B99" s="1640"/>
      <c r="C99" s="1640"/>
      <c r="D99" s="1640"/>
      <c r="E99" s="1640"/>
      <c r="F99" s="198"/>
      <c r="G99" s="77" t="s">
        <v>490</v>
      </c>
      <c r="H99" s="101" t="str">
        <f t="shared" ref="H99:BI99" si="8">IF(H66&lt;=H98,"○","")</f>
        <v>○</v>
      </c>
      <c r="I99" s="100" t="str">
        <f t="shared" si="8"/>
        <v>○</v>
      </c>
      <c r="J99" s="100" t="str">
        <f t="shared" si="8"/>
        <v>○</v>
      </c>
      <c r="K99" s="100" t="str">
        <f t="shared" si="8"/>
        <v>○</v>
      </c>
      <c r="L99" s="100" t="str">
        <f t="shared" si="8"/>
        <v>○</v>
      </c>
      <c r="M99" s="100" t="str">
        <f t="shared" si="8"/>
        <v>○</v>
      </c>
      <c r="N99" s="100" t="str">
        <f t="shared" si="8"/>
        <v>○</v>
      </c>
      <c r="O99" s="100" t="str">
        <f t="shared" si="8"/>
        <v>○</v>
      </c>
      <c r="P99" s="100" t="str">
        <f t="shared" si="8"/>
        <v>○</v>
      </c>
      <c r="Q99" s="100" t="str">
        <f t="shared" si="8"/>
        <v>○</v>
      </c>
      <c r="R99" s="100" t="str">
        <f t="shared" si="8"/>
        <v>○</v>
      </c>
      <c r="S99" s="100" t="str">
        <f t="shared" si="8"/>
        <v>○</v>
      </c>
      <c r="T99" s="100" t="str">
        <f t="shared" si="8"/>
        <v>○</v>
      </c>
      <c r="U99" s="100" t="str">
        <f t="shared" si="8"/>
        <v>○</v>
      </c>
      <c r="V99" s="100" t="str">
        <f t="shared" si="8"/>
        <v>○</v>
      </c>
      <c r="W99" s="100" t="str">
        <f t="shared" si="8"/>
        <v>○</v>
      </c>
      <c r="X99" s="100" t="str">
        <f t="shared" si="8"/>
        <v>○</v>
      </c>
      <c r="Y99" s="100" t="str">
        <f t="shared" si="8"/>
        <v>○</v>
      </c>
      <c r="Z99" s="100" t="str">
        <f t="shared" si="8"/>
        <v>○</v>
      </c>
      <c r="AA99" s="100" t="str">
        <f t="shared" si="8"/>
        <v>○</v>
      </c>
      <c r="AB99" s="100" t="str">
        <f t="shared" si="8"/>
        <v>○</v>
      </c>
      <c r="AC99" s="100" t="str">
        <f t="shared" si="8"/>
        <v>○</v>
      </c>
      <c r="AD99" s="100" t="str">
        <f t="shared" si="8"/>
        <v>○</v>
      </c>
      <c r="AE99" s="100" t="str">
        <f t="shared" si="8"/>
        <v>○</v>
      </c>
      <c r="AF99" s="100" t="str">
        <f t="shared" si="8"/>
        <v>○</v>
      </c>
      <c r="AG99" s="100" t="str">
        <f t="shared" si="8"/>
        <v>○</v>
      </c>
      <c r="AH99" s="100" t="str">
        <f t="shared" si="8"/>
        <v>○</v>
      </c>
      <c r="AI99" s="100" t="str">
        <f t="shared" si="8"/>
        <v>○</v>
      </c>
      <c r="AJ99" s="100" t="str">
        <f t="shared" si="8"/>
        <v>○</v>
      </c>
      <c r="AK99" s="100" t="str">
        <f t="shared" si="8"/>
        <v>○</v>
      </c>
      <c r="AL99" s="100" t="str">
        <f t="shared" si="8"/>
        <v>○</v>
      </c>
      <c r="AM99" s="100" t="str">
        <f t="shared" si="8"/>
        <v>○</v>
      </c>
      <c r="AN99" s="100" t="str">
        <f t="shared" si="8"/>
        <v>○</v>
      </c>
      <c r="AO99" s="100" t="str">
        <f t="shared" si="8"/>
        <v>○</v>
      </c>
      <c r="AP99" s="100" t="str">
        <f t="shared" si="8"/>
        <v>○</v>
      </c>
      <c r="AQ99" s="100" t="str">
        <f t="shared" si="8"/>
        <v>○</v>
      </c>
      <c r="AR99" s="100" t="str">
        <f t="shared" si="8"/>
        <v>○</v>
      </c>
      <c r="AS99" s="100" t="str">
        <f t="shared" si="8"/>
        <v>○</v>
      </c>
      <c r="AT99" s="100" t="str">
        <f t="shared" si="8"/>
        <v>○</v>
      </c>
      <c r="AU99" s="100" t="str">
        <f t="shared" si="8"/>
        <v>○</v>
      </c>
      <c r="AV99" s="100" t="str">
        <f t="shared" si="8"/>
        <v>○</v>
      </c>
      <c r="AW99" s="100" t="str">
        <f t="shared" si="8"/>
        <v>○</v>
      </c>
      <c r="AX99" s="100" t="str">
        <f t="shared" si="8"/>
        <v>○</v>
      </c>
      <c r="AY99" s="100" t="str">
        <f t="shared" si="8"/>
        <v>○</v>
      </c>
      <c r="AZ99" s="100" t="str">
        <f t="shared" si="8"/>
        <v>○</v>
      </c>
      <c r="BA99" s="100" t="str">
        <f t="shared" si="8"/>
        <v>○</v>
      </c>
      <c r="BB99" s="100" t="str">
        <f t="shared" si="8"/>
        <v>○</v>
      </c>
      <c r="BC99" s="100" t="str">
        <f t="shared" si="8"/>
        <v>○</v>
      </c>
      <c r="BD99" s="100" t="str">
        <f t="shared" si="8"/>
        <v>○</v>
      </c>
      <c r="BE99" s="100" t="str">
        <f t="shared" si="8"/>
        <v>○</v>
      </c>
      <c r="BF99" s="100" t="str">
        <f t="shared" si="8"/>
        <v>○</v>
      </c>
      <c r="BG99" s="100" t="str">
        <f t="shared" si="8"/>
        <v>○</v>
      </c>
      <c r="BH99" s="100" t="str">
        <f t="shared" si="8"/>
        <v>○</v>
      </c>
      <c r="BI99" s="99" t="str">
        <f t="shared" si="8"/>
        <v>○</v>
      </c>
    </row>
    <row r="100" spans="1:61" ht="12.75" customHeight="1">
      <c r="A100" s="1641"/>
      <c r="B100" s="1641"/>
      <c r="C100" s="1641"/>
      <c r="D100" s="1641"/>
      <c r="E100" s="1641"/>
      <c r="F100" s="1641"/>
      <c r="G100" s="1641"/>
      <c r="H100" s="1641"/>
      <c r="I100" s="1641"/>
      <c r="J100" s="1641"/>
      <c r="K100" s="1641"/>
      <c r="L100" s="1641"/>
      <c r="M100" s="1641"/>
      <c r="N100" s="1641"/>
      <c r="O100" s="1641"/>
      <c r="P100" s="1641"/>
      <c r="Q100" s="1641"/>
      <c r="R100" s="1641"/>
      <c r="S100" s="1641"/>
      <c r="T100" s="1641"/>
      <c r="U100" s="1641"/>
      <c r="V100" s="1641"/>
      <c r="W100" s="1641"/>
      <c r="X100" s="1641"/>
      <c r="Y100" s="1641"/>
      <c r="Z100" s="1641"/>
      <c r="AA100" s="1642">
        <v>7</v>
      </c>
      <c r="AB100" s="1642"/>
      <c r="AC100" s="1642"/>
      <c r="AD100" s="1642"/>
      <c r="AE100" s="1642"/>
      <c r="AF100" s="1642"/>
      <c r="AG100" s="1642"/>
      <c r="AH100" s="1642"/>
      <c r="AI100" s="1642"/>
      <c r="AJ100" s="1642"/>
      <c r="AK100" s="1642"/>
      <c r="AL100" s="1641"/>
      <c r="AM100" s="1641"/>
      <c r="AN100" s="1641"/>
      <c r="AO100" s="1641"/>
      <c r="AP100" s="1641"/>
      <c r="AQ100" s="1641"/>
      <c r="AR100" s="1641"/>
      <c r="AS100" s="1641"/>
      <c r="AT100" s="1641"/>
      <c r="AU100" s="1641"/>
      <c r="AV100" s="1641"/>
      <c r="AW100" s="1641"/>
      <c r="AX100" s="1641"/>
      <c r="AY100" s="1641"/>
      <c r="AZ100" s="1641"/>
      <c r="BA100" s="1641"/>
      <c r="BB100" s="1641"/>
      <c r="BC100" s="1641"/>
      <c r="BD100" s="1641"/>
      <c r="BE100" s="1641"/>
      <c r="BF100" s="1641"/>
      <c r="BG100" s="1641"/>
      <c r="BH100" s="1641"/>
      <c r="BI100" s="1641"/>
    </row>
    <row r="101" spans="1:61" ht="11.25" customHeight="1">
      <c r="A101" s="1701" t="s">
        <v>508</v>
      </c>
      <c r="B101" s="1701"/>
      <c r="C101" s="1701"/>
      <c r="D101" s="1701"/>
      <c r="E101" s="1701"/>
      <c r="F101" s="1701"/>
      <c r="G101" s="1701"/>
      <c r="H101" s="1701"/>
      <c r="I101" s="1701"/>
      <c r="J101" s="1701"/>
      <c r="K101" s="1701"/>
      <c r="L101" s="1701"/>
      <c r="M101" s="1701"/>
      <c r="N101" s="1701"/>
      <c r="O101" s="1701"/>
      <c r="P101" s="1701"/>
      <c r="Q101" s="1701"/>
      <c r="R101" s="1701"/>
      <c r="S101" s="1703"/>
      <c r="T101" s="1703"/>
      <c r="U101" s="1705"/>
      <c r="V101" s="1705"/>
      <c r="W101" s="1705"/>
      <c r="X101" s="1705"/>
      <c r="Y101" s="1705"/>
      <c r="Z101" s="1705"/>
      <c r="AA101" s="1705"/>
      <c r="AB101" s="1705"/>
      <c r="AC101" s="1705"/>
      <c r="AD101" s="1705"/>
      <c r="AE101" s="1705"/>
      <c r="AF101" s="1705"/>
      <c r="AG101" s="1705"/>
      <c r="AH101" s="1705"/>
      <c r="AI101" s="1705"/>
      <c r="AJ101" s="1705"/>
      <c r="AK101" s="1707"/>
      <c r="AL101" s="1707"/>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c r="BI101" s="146"/>
    </row>
    <row r="102" spans="1:61" ht="11.25" customHeight="1" thickBot="1">
      <c r="A102" s="1702"/>
      <c r="B102" s="1702"/>
      <c r="C102" s="1702"/>
      <c r="D102" s="1702"/>
      <c r="E102" s="1702"/>
      <c r="F102" s="1702"/>
      <c r="G102" s="1702"/>
      <c r="H102" s="1702"/>
      <c r="I102" s="1702"/>
      <c r="J102" s="1702"/>
      <c r="K102" s="1702"/>
      <c r="L102" s="1702"/>
      <c r="M102" s="1702"/>
      <c r="N102" s="1702"/>
      <c r="O102" s="1702"/>
      <c r="P102" s="1702"/>
      <c r="Q102" s="1702"/>
      <c r="R102" s="1702"/>
      <c r="S102" s="1704"/>
      <c r="T102" s="1704"/>
      <c r="U102" s="1706"/>
      <c r="V102" s="1706"/>
      <c r="W102" s="1706"/>
      <c r="X102" s="1706"/>
      <c r="Y102" s="1706"/>
      <c r="Z102" s="1706"/>
      <c r="AA102" s="1706"/>
      <c r="AB102" s="1706"/>
      <c r="AC102" s="1706"/>
      <c r="AD102" s="1706"/>
      <c r="AE102" s="1706"/>
      <c r="AF102" s="1706"/>
      <c r="AG102" s="1706"/>
      <c r="AH102" s="1706"/>
      <c r="AI102" s="1706"/>
      <c r="AJ102" s="1706"/>
      <c r="AK102" s="1708"/>
      <c r="AL102" s="1708"/>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c r="BI102" s="147"/>
    </row>
    <row r="103" spans="1:61" ht="12.75" customHeight="1">
      <c r="A103" s="1678" t="s">
        <v>19</v>
      </c>
      <c r="B103" s="1679"/>
      <c r="C103" s="1679"/>
      <c r="D103" s="1679"/>
      <c r="E103" s="1679"/>
      <c r="F103" s="1679"/>
      <c r="G103" s="1680"/>
      <c r="H103" s="1679">
        <v>7</v>
      </c>
      <c r="I103" s="1679"/>
      <c r="J103" s="1679"/>
      <c r="K103" s="1679"/>
      <c r="L103" s="1679">
        <v>8</v>
      </c>
      <c r="M103" s="1679"/>
      <c r="N103" s="1679"/>
      <c r="O103" s="1679"/>
      <c r="P103" s="1679">
        <v>9</v>
      </c>
      <c r="Q103" s="1679"/>
      <c r="R103" s="1679"/>
      <c r="S103" s="1679"/>
      <c r="T103" s="1679">
        <v>10</v>
      </c>
      <c r="U103" s="1679"/>
      <c r="V103" s="1679"/>
      <c r="W103" s="1679"/>
      <c r="X103" s="1679">
        <v>11</v>
      </c>
      <c r="Y103" s="1679"/>
      <c r="Z103" s="1679"/>
      <c r="AA103" s="1679"/>
      <c r="AB103" s="1679">
        <v>12</v>
      </c>
      <c r="AC103" s="1679"/>
      <c r="AD103" s="1679"/>
      <c r="AE103" s="1679"/>
      <c r="AF103" s="1679">
        <v>13</v>
      </c>
      <c r="AG103" s="1679"/>
      <c r="AH103" s="1679"/>
      <c r="AI103" s="1679"/>
      <c r="AJ103" s="1679">
        <v>14</v>
      </c>
      <c r="AK103" s="1679"/>
      <c r="AL103" s="1679"/>
      <c r="AM103" s="1679"/>
      <c r="AN103" s="1679">
        <v>15</v>
      </c>
      <c r="AO103" s="1679"/>
      <c r="AP103" s="1679"/>
      <c r="AQ103" s="1679"/>
      <c r="AR103" s="1679">
        <v>16</v>
      </c>
      <c r="AS103" s="1679"/>
      <c r="AT103" s="1679"/>
      <c r="AU103" s="1679"/>
      <c r="AV103" s="1679">
        <v>17</v>
      </c>
      <c r="AW103" s="1679"/>
      <c r="AX103" s="1679"/>
      <c r="AY103" s="1679"/>
      <c r="AZ103" s="1679">
        <v>18</v>
      </c>
      <c r="BA103" s="1679"/>
      <c r="BB103" s="1679"/>
      <c r="BC103" s="1679"/>
      <c r="BD103" s="1679">
        <v>19</v>
      </c>
      <c r="BE103" s="1679"/>
      <c r="BF103" s="1679"/>
      <c r="BG103" s="1679"/>
      <c r="BH103" s="1679">
        <v>20</v>
      </c>
      <c r="BI103" s="1680"/>
    </row>
    <row r="104" spans="1:61" ht="12.75" customHeight="1">
      <c r="A104" s="1698"/>
      <c r="B104" s="1699"/>
      <c r="C104" s="1699"/>
      <c r="D104" s="1699"/>
      <c r="E104" s="1699"/>
      <c r="F104" s="1699"/>
      <c r="G104" s="1700"/>
      <c r="H104" s="49"/>
      <c r="I104" s="48"/>
      <c r="J104" s="48"/>
      <c r="K104" s="48"/>
      <c r="L104" s="49"/>
      <c r="M104" s="48"/>
      <c r="N104" s="48"/>
      <c r="O104" s="48"/>
      <c r="P104" s="49"/>
      <c r="Q104" s="48"/>
      <c r="R104" s="48"/>
      <c r="S104" s="48"/>
      <c r="T104" s="49"/>
      <c r="U104" s="48"/>
      <c r="V104" s="48"/>
      <c r="W104" s="48"/>
      <c r="X104" s="49"/>
      <c r="Y104" s="48"/>
      <c r="Z104" s="48"/>
      <c r="AA104" s="48"/>
      <c r="AB104" s="49"/>
      <c r="AC104" s="48"/>
      <c r="AD104" s="48"/>
      <c r="AE104" s="48"/>
      <c r="AF104" s="49"/>
      <c r="AG104" s="48"/>
      <c r="AH104" s="48"/>
      <c r="AI104" s="48"/>
      <c r="AJ104" s="49"/>
      <c r="AK104" s="48"/>
      <c r="AL104" s="48"/>
      <c r="AM104" s="48"/>
      <c r="AN104" s="49"/>
      <c r="AO104" s="48"/>
      <c r="AP104" s="48"/>
      <c r="AQ104" s="48"/>
      <c r="AR104" s="49"/>
      <c r="AS104" s="48"/>
      <c r="AT104" s="48"/>
      <c r="AU104" s="48"/>
      <c r="AV104" s="49"/>
      <c r="AW104" s="48"/>
      <c r="AX104" s="48"/>
      <c r="AY104" s="48"/>
      <c r="AZ104" s="49"/>
      <c r="BA104" s="48"/>
      <c r="BB104" s="48"/>
      <c r="BC104" s="48"/>
      <c r="BD104" s="49"/>
      <c r="BE104" s="48"/>
      <c r="BF104" s="48"/>
      <c r="BG104" s="48"/>
      <c r="BH104" s="49"/>
      <c r="BI104" s="50"/>
    </row>
    <row r="105" spans="1:61" ht="12.75" customHeight="1">
      <c r="A105" s="1688"/>
      <c r="B105" s="1689"/>
      <c r="C105" s="1689"/>
      <c r="D105" s="1689"/>
      <c r="E105" s="1689"/>
      <c r="F105" s="1689"/>
      <c r="G105" s="1690"/>
      <c r="H105" s="1669"/>
      <c r="I105" s="1669"/>
      <c r="J105" s="1669"/>
      <c r="K105" s="1669"/>
      <c r="L105" s="1694"/>
      <c r="M105" s="1694"/>
      <c r="N105" s="1669"/>
      <c r="O105" s="1669"/>
      <c r="P105" s="1696"/>
      <c r="Q105" s="1696"/>
      <c r="R105" s="1669"/>
      <c r="S105" s="1669"/>
      <c r="T105" s="1669"/>
      <c r="U105" s="1669"/>
      <c r="V105" s="1669"/>
      <c r="W105" s="1669"/>
      <c r="X105" s="1669"/>
      <c r="Y105" s="1669"/>
      <c r="Z105" s="1669"/>
      <c r="AA105" s="1669"/>
      <c r="AB105" s="1686"/>
      <c r="AC105" s="1686"/>
      <c r="AD105" s="1669"/>
      <c r="AE105" s="1669"/>
      <c r="AF105" s="1669"/>
      <c r="AG105" s="1669"/>
      <c r="AH105" s="1669"/>
      <c r="AI105" s="1669"/>
      <c r="AJ105" s="1669"/>
      <c r="AK105" s="1669"/>
      <c r="AL105" s="1669"/>
      <c r="AM105" s="1669"/>
      <c r="AN105" s="1669"/>
      <c r="AO105" s="1669"/>
      <c r="AP105" s="1669"/>
      <c r="AQ105" s="1669"/>
      <c r="AR105" s="1686"/>
      <c r="AS105" s="1686"/>
      <c r="AT105" s="1669"/>
      <c r="AU105" s="1669"/>
      <c r="AV105" s="1669"/>
      <c r="AW105" s="1669"/>
      <c r="AX105" s="1725"/>
      <c r="AY105" s="1725"/>
      <c r="AZ105" s="1725"/>
      <c r="BA105" s="1725"/>
      <c r="BB105" s="1669"/>
      <c r="BC105" s="1669"/>
      <c r="BD105" s="1668"/>
      <c r="BE105" s="1668"/>
      <c r="BF105" s="1668"/>
      <c r="BG105" s="1668"/>
      <c r="BH105" s="1669"/>
      <c r="BI105" s="1671"/>
    </row>
    <row r="106" spans="1:61" ht="12.75" customHeight="1">
      <c r="A106" s="1688"/>
      <c r="B106" s="1689"/>
      <c r="C106" s="1689"/>
      <c r="D106" s="1689"/>
      <c r="E106" s="1689"/>
      <c r="F106" s="1689"/>
      <c r="G106" s="1690"/>
      <c r="H106" s="1669"/>
      <c r="I106" s="1669"/>
      <c r="J106" s="1669"/>
      <c r="K106" s="1669"/>
      <c r="L106" s="1694"/>
      <c r="M106" s="1694"/>
      <c r="N106" s="1669"/>
      <c r="O106" s="1669"/>
      <c r="P106" s="1696"/>
      <c r="Q106" s="1696"/>
      <c r="R106" s="1669"/>
      <c r="S106" s="1669"/>
      <c r="T106" s="1669"/>
      <c r="U106" s="1669"/>
      <c r="V106" s="1669"/>
      <c r="W106" s="1669"/>
      <c r="X106" s="1669"/>
      <c r="Y106" s="1669"/>
      <c r="Z106" s="1669"/>
      <c r="AA106" s="1669"/>
      <c r="AB106" s="1686"/>
      <c r="AC106" s="1686"/>
      <c r="AD106" s="1669"/>
      <c r="AE106" s="1669"/>
      <c r="AF106" s="1669"/>
      <c r="AG106" s="1669"/>
      <c r="AH106" s="1669"/>
      <c r="AI106" s="1669"/>
      <c r="AJ106" s="1669"/>
      <c r="AK106" s="1669"/>
      <c r="AL106" s="1669"/>
      <c r="AM106" s="1669"/>
      <c r="AN106" s="1669"/>
      <c r="AO106" s="1669"/>
      <c r="AP106" s="1669"/>
      <c r="AQ106" s="1669"/>
      <c r="AR106" s="1686"/>
      <c r="AS106" s="1686"/>
      <c r="AT106" s="1669"/>
      <c r="AU106" s="1669"/>
      <c r="AV106" s="1669"/>
      <c r="AW106" s="1669"/>
      <c r="AX106" s="1726"/>
      <c r="AY106" s="1726"/>
      <c r="AZ106" s="1726"/>
      <c r="BA106" s="1726"/>
      <c r="BB106" s="1669"/>
      <c r="BC106" s="1669"/>
      <c r="BD106" s="1669"/>
      <c r="BE106" s="1669"/>
      <c r="BF106" s="1669"/>
      <c r="BG106" s="1669"/>
      <c r="BH106" s="1669"/>
      <c r="BI106" s="1671"/>
    </row>
    <row r="107" spans="1:61" ht="12.75" customHeight="1" thickBot="1">
      <c r="A107" s="1691"/>
      <c r="B107" s="1692"/>
      <c r="C107" s="1692"/>
      <c r="D107" s="1692"/>
      <c r="E107" s="1692"/>
      <c r="F107" s="1692"/>
      <c r="G107" s="1693"/>
      <c r="H107" s="1669"/>
      <c r="I107" s="1669"/>
      <c r="J107" s="1669"/>
      <c r="K107" s="1669"/>
      <c r="L107" s="1695"/>
      <c r="M107" s="1695"/>
      <c r="N107" s="1669"/>
      <c r="O107" s="1669"/>
      <c r="P107" s="1697"/>
      <c r="Q107" s="1697"/>
      <c r="R107" s="1669"/>
      <c r="S107" s="1669"/>
      <c r="T107" s="1669"/>
      <c r="U107" s="1669"/>
      <c r="V107" s="1669"/>
      <c r="W107" s="1669"/>
      <c r="X107" s="1669"/>
      <c r="Y107" s="1669"/>
      <c r="Z107" s="1669"/>
      <c r="AA107" s="1669"/>
      <c r="AB107" s="1687"/>
      <c r="AC107" s="1687"/>
      <c r="AD107" s="1669"/>
      <c r="AE107" s="1669"/>
      <c r="AF107" s="1669"/>
      <c r="AG107" s="1669"/>
      <c r="AH107" s="1669"/>
      <c r="AI107" s="1669"/>
      <c r="AJ107" s="1669"/>
      <c r="AK107" s="1669"/>
      <c r="AL107" s="1669"/>
      <c r="AM107" s="1669"/>
      <c r="AN107" s="1669"/>
      <c r="AO107" s="1669"/>
      <c r="AP107" s="1669"/>
      <c r="AQ107" s="1669"/>
      <c r="AR107" s="1687"/>
      <c r="AS107" s="1687"/>
      <c r="AT107" s="1669"/>
      <c r="AU107" s="1669"/>
      <c r="AV107" s="1669"/>
      <c r="AW107" s="1669"/>
      <c r="AX107" s="1727"/>
      <c r="AY107" s="1727"/>
      <c r="AZ107" s="1727"/>
      <c r="BA107" s="1727"/>
      <c r="BB107" s="1669"/>
      <c r="BC107" s="1669"/>
      <c r="BD107" s="1670"/>
      <c r="BE107" s="1670"/>
      <c r="BF107" s="1670"/>
      <c r="BG107" s="1670"/>
      <c r="BH107" s="1669"/>
      <c r="BI107" s="1671"/>
    </row>
    <row r="108" spans="1:61" ht="15" customHeight="1">
      <c r="A108" s="1672" t="s">
        <v>507</v>
      </c>
      <c r="B108" s="1673"/>
      <c r="C108" s="1673"/>
      <c r="D108" s="1673"/>
      <c r="E108" s="1673"/>
      <c r="F108" s="148"/>
      <c r="G108" s="72" t="s">
        <v>506</v>
      </c>
      <c r="H108" s="149"/>
      <c r="I108" s="150"/>
      <c r="J108" s="150"/>
      <c r="K108" s="150"/>
      <c r="L108" s="150"/>
      <c r="M108" s="150"/>
      <c r="N108" s="150"/>
      <c r="O108" s="150"/>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c r="BF108" s="150"/>
      <c r="BG108" s="150"/>
      <c r="BH108" s="150"/>
      <c r="BI108" s="151"/>
    </row>
    <row r="109" spans="1:61" ht="15" customHeight="1">
      <c r="A109" s="1674"/>
      <c r="B109" s="1675"/>
      <c r="C109" s="1675"/>
      <c r="D109" s="1675"/>
      <c r="E109" s="1675"/>
      <c r="F109" s="152"/>
      <c r="G109" s="73" t="s">
        <v>505</v>
      </c>
      <c r="H109" s="153"/>
      <c r="I109" s="154"/>
      <c r="J109" s="154"/>
      <c r="K109" s="154"/>
      <c r="L109" s="154"/>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c r="AR109" s="154"/>
      <c r="AS109" s="154"/>
      <c r="AT109" s="154"/>
      <c r="AU109" s="154"/>
      <c r="AV109" s="154"/>
      <c r="AW109" s="154"/>
      <c r="AX109" s="154"/>
      <c r="AY109" s="154"/>
      <c r="AZ109" s="154"/>
      <c r="BA109" s="154"/>
      <c r="BB109" s="154"/>
      <c r="BC109" s="154"/>
      <c r="BD109" s="154"/>
      <c r="BE109" s="154"/>
      <c r="BF109" s="154"/>
      <c r="BG109" s="154"/>
      <c r="BH109" s="154"/>
      <c r="BI109" s="155"/>
    </row>
    <row r="110" spans="1:61" ht="15" customHeight="1">
      <c r="A110" s="1674"/>
      <c r="B110" s="1675"/>
      <c r="C110" s="1675"/>
      <c r="D110" s="1675"/>
      <c r="E110" s="1675"/>
      <c r="F110" s="152"/>
      <c r="G110" s="73" t="s">
        <v>504</v>
      </c>
      <c r="H110" s="153"/>
      <c r="I110" s="154"/>
      <c r="J110" s="154"/>
      <c r="K110" s="154"/>
      <c r="L110" s="154"/>
      <c r="M110" s="154"/>
      <c r="N110" s="154"/>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c r="AJ110" s="154"/>
      <c r="AK110" s="154"/>
      <c r="AL110" s="154"/>
      <c r="AM110" s="154"/>
      <c r="AN110" s="154"/>
      <c r="AO110" s="154"/>
      <c r="AP110" s="154"/>
      <c r="AQ110" s="154"/>
      <c r="AR110" s="154"/>
      <c r="AS110" s="154"/>
      <c r="AT110" s="154"/>
      <c r="AU110" s="154"/>
      <c r="AV110" s="154"/>
      <c r="AW110" s="154"/>
      <c r="AX110" s="154"/>
      <c r="AY110" s="154"/>
      <c r="AZ110" s="154"/>
      <c r="BA110" s="154"/>
      <c r="BB110" s="154"/>
      <c r="BC110" s="154"/>
      <c r="BD110" s="154"/>
      <c r="BE110" s="154"/>
      <c r="BF110" s="154"/>
      <c r="BG110" s="154"/>
      <c r="BH110" s="154"/>
      <c r="BI110" s="155"/>
    </row>
    <row r="111" spans="1:61" ht="15" customHeight="1">
      <c r="A111" s="1674"/>
      <c r="B111" s="1675"/>
      <c r="C111" s="1675"/>
      <c r="D111" s="1675"/>
      <c r="E111" s="1675"/>
      <c r="F111" s="152"/>
      <c r="G111" s="73" t="s">
        <v>503</v>
      </c>
      <c r="H111" s="153"/>
      <c r="I111" s="154"/>
      <c r="J111" s="154"/>
      <c r="K111" s="154"/>
      <c r="L111" s="154"/>
      <c r="M111" s="154"/>
      <c r="N111" s="154"/>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c r="AR111" s="154"/>
      <c r="AS111" s="154"/>
      <c r="AT111" s="154"/>
      <c r="AU111" s="154"/>
      <c r="AV111" s="154"/>
      <c r="AW111" s="154"/>
      <c r="AX111" s="154"/>
      <c r="AY111" s="154"/>
      <c r="AZ111" s="154"/>
      <c r="BA111" s="154"/>
      <c r="BB111" s="154"/>
      <c r="BC111" s="154"/>
      <c r="BD111" s="154"/>
      <c r="BE111" s="154"/>
      <c r="BF111" s="154"/>
      <c r="BG111" s="154"/>
      <c r="BH111" s="154"/>
      <c r="BI111" s="155"/>
    </row>
    <row r="112" spans="1:61" ht="15" customHeight="1">
      <c r="A112" s="1674"/>
      <c r="B112" s="1675"/>
      <c r="C112" s="1675"/>
      <c r="D112" s="1675"/>
      <c r="E112" s="1675"/>
      <c r="F112" s="152"/>
      <c r="G112" s="73" t="s">
        <v>502</v>
      </c>
      <c r="H112" s="153"/>
      <c r="I112" s="154"/>
      <c r="J112" s="154"/>
      <c r="K112" s="154"/>
      <c r="L112" s="154"/>
      <c r="M112" s="154"/>
      <c r="N112" s="154"/>
      <c r="O112" s="154"/>
      <c r="P112" s="154"/>
      <c r="Q112" s="154"/>
      <c r="R112" s="154"/>
      <c r="S112" s="154"/>
      <c r="T112" s="154"/>
      <c r="U112" s="154"/>
      <c r="V112" s="154"/>
      <c r="W112" s="154"/>
      <c r="X112" s="154"/>
      <c r="Y112" s="154"/>
      <c r="Z112" s="154"/>
      <c r="AA112" s="154"/>
      <c r="AB112" s="154"/>
      <c r="AC112" s="154"/>
      <c r="AD112" s="154"/>
      <c r="AE112" s="154"/>
      <c r="AF112" s="154"/>
      <c r="AG112" s="154"/>
      <c r="AH112" s="154"/>
      <c r="AI112" s="154"/>
      <c r="AJ112" s="154"/>
      <c r="AK112" s="154"/>
      <c r="AL112" s="154"/>
      <c r="AM112" s="154"/>
      <c r="AN112" s="154"/>
      <c r="AO112" s="154"/>
      <c r="AP112" s="154"/>
      <c r="AQ112" s="154"/>
      <c r="AR112" s="154"/>
      <c r="AS112" s="154"/>
      <c r="AT112" s="154"/>
      <c r="AU112" s="154"/>
      <c r="AV112" s="154"/>
      <c r="AW112" s="154"/>
      <c r="AX112" s="154"/>
      <c r="AY112" s="154"/>
      <c r="AZ112" s="154"/>
      <c r="BA112" s="154"/>
      <c r="BB112" s="154"/>
      <c r="BC112" s="154"/>
      <c r="BD112" s="154"/>
      <c r="BE112" s="154"/>
      <c r="BF112" s="154"/>
      <c r="BG112" s="154"/>
      <c r="BH112" s="154"/>
      <c r="BI112" s="155"/>
    </row>
    <row r="113" spans="1:61" ht="15" customHeight="1">
      <c r="A113" s="1674"/>
      <c r="B113" s="1675"/>
      <c r="C113" s="1675"/>
      <c r="D113" s="1675"/>
      <c r="E113" s="1675"/>
      <c r="F113" s="152"/>
      <c r="G113" s="73" t="s">
        <v>501</v>
      </c>
      <c r="H113" s="153"/>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W113" s="154"/>
      <c r="AX113" s="154"/>
      <c r="AY113" s="154"/>
      <c r="AZ113" s="154"/>
      <c r="BA113" s="154"/>
      <c r="BB113" s="154"/>
      <c r="BC113" s="154"/>
      <c r="BD113" s="154"/>
      <c r="BE113" s="154"/>
      <c r="BF113" s="154"/>
      <c r="BG113" s="154"/>
      <c r="BH113" s="154"/>
      <c r="BI113" s="155"/>
    </row>
    <row r="114" spans="1:61" ht="15" customHeight="1">
      <c r="A114" s="1674"/>
      <c r="B114" s="1675"/>
      <c r="C114" s="1675"/>
      <c r="D114" s="1675"/>
      <c r="E114" s="1675"/>
      <c r="F114" s="152"/>
      <c r="G114" s="73" t="s">
        <v>500</v>
      </c>
      <c r="H114" s="74">
        <f t="shared" ref="H114:BI114" si="9">SUM(H108:H113)</f>
        <v>0</v>
      </c>
      <c r="I114" s="71">
        <f t="shared" si="9"/>
        <v>0</v>
      </c>
      <c r="J114" s="71">
        <f t="shared" si="9"/>
        <v>0</v>
      </c>
      <c r="K114" s="71">
        <f t="shared" si="9"/>
        <v>0</v>
      </c>
      <c r="L114" s="71">
        <f t="shared" si="9"/>
        <v>0</v>
      </c>
      <c r="M114" s="71">
        <f t="shared" si="9"/>
        <v>0</v>
      </c>
      <c r="N114" s="71">
        <f t="shared" si="9"/>
        <v>0</v>
      </c>
      <c r="O114" s="71">
        <f t="shared" si="9"/>
        <v>0</v>
      </c>
      <c r="P114" s="71">
        <f t="shared" si="9"/>
        <v>0</v>
      </c>
      <c r="Q114" s="71">
        <f t="shared" si="9"/>
        <v>0</v>
      </c>
      <c r="R114" s="71">
        <f t="shared" si="9"/>
        <v>0</v>
      </c>
      <c r="S114" s="71">
        <f t="shared" si="9"/>
        <v>0</v>
      </c>
      <c r="T114" s="71">
        <f t="shared" si="9"/>
        <v>0</v>
      </c>
      <c r="U114" s="71">
        <f t="shared" si="9"/>
        <v>0</v>
      </c>
      <c r="V114" s="71">
        <f t="shared" si="9"/>
        <v>0</v>
      </c>
      <c r="W114" s="71">
        <f t="shared" si="9"/>
        <v>0</v>
      </c>
      <c r="X114" s="71">
        <f t="shared" si="9"/>
        <v>0</v>
      </c>
      <c r="Y114" s="71">
        <f t="shared" si="9"/>
        <v>0</v>
      </c>
      <c r="Z114" s="71">
        <f t="shared" si="9"/>
        <v>0</v>
      </c>
      <c r="AA114" s="71">
        <f t="shared" si="9"/>
        <v>0</v>
      </c>
      <c r="AB114" s="71">
        <f t="shared" si="9"/>
        <v>0</v>
      </c>
      <c r="AC114" s="71">
        <f t="shared" si="9"/>
        <v>0</v>
      </c>
      <c r="AD114" s="71">
        <f t="shared" si="9"/>
        <v>0</v>
      </c>
      <c r="AE114" s="71">
        <f t="shared" si="9"/>
        <v>0</v>
      </c>
      <c r="AF114" s="71">
        <f t="shared" si="9"/>
        <v>0</v>
      </c>
      <c r="AG114" s="71">
        <f t="shared" si="9"/>
        <v>0</v>
      </c>
      <c r="AH114" s="71">
        <f t="shared" si="9"/>
        <v>0</v>
      </c>
      <c r="AI114" s="71">
        <f t="shared" si="9"/>
        <v>0</v>
      </c>
      <c r="AJ114" s="71">
        <f t="shared" si="9"/>
        <v>0</v>
      </c>
      <c r="AK114" s="71">
        <f t="shared" si="9"/>
        <v>0</v>
      </c>
      <c r="AL114" s="71">
        <f t="shared" si="9"/>
        <v>0</v>
      </c>
      <c r="AM114" s="71">
        <f t="shared" si="9"/>
        <v>0</v>
      </c>
      <c r="AN114" s="71">
        <f t="shared" si="9"/>
        <v>0</v>
      </c>
      <c r="AO114" s="71">
        <f t="shared" si="9"/>
        <v>0</v>
      </c>
      <c r="AP114" s="71">
        <f t="shared" si="9"/>
        <v>0</v>
      </c>
      <c r="AQ114" s="71">
        <f t="shared" si="9"/>
        <v>0</v>
      </c>
      <c r="AR114" s="71">
        <f t="shared" si="9"/>
        <v>0</v>
      </c>
      <c r="AS114" s="71">
        <f t="shared" si="9"/>
        <v>0</v>
      </c>
      <c r="AT114" s="71">
        <f t="shared" si="9"/>
        <v>0</v>
      </c>
      <c r="AU114" s="71">
        <f t="shared" si="9"/>
        <v>0</v>
      </c>
      <c r="AV114" s="71">
        <f t="shared" si="9"/>
        <v>0</v>
      </c>
      <c r="AW114" s="71">
        <f t="shared" si="9"/>
        <v>0</v>
      </c>
      <c r="AX114" s="71">
        <f t="shared" si="9"/>
        <v>0</v>
      </c>
      <c r="AY114" s="71">
        <f t="shared" si="9"/>
        <v>0</v>
      </c>
      <c r="AZ114" s="71">
        <f t="shared" si="9"/>
        <v>0</v>
      </c>
      <c r="BA114" s="71">
        <f t="shared" si="9"/>
        <v>0</v>
      </c>
      <c r="BB114" s="71">
        <f t="shared" si="9"/>
        <v>0</v>
      </c>
      <c r="BC114" s="71">
        <f t="shared" si="9"/>
        <v>0</v>
      </c>
      <c r="BD114" s="71">
        <f t="shared" si="9"/>
        <v>0</v>
      </c>
      <c r="BE114" s="71">
        <f t="shared" si="9"/>
        <v>0</v>
      </c>
      <c r="BF114" s="71">
        <f t="shared" si="9"/>
        <v>0</v>
      </c>
      <c r="BG114" s="71">
        <f t="shared" si="9"/>
        <v>0</v>
      </c>
      <c r="BH114" s="71">
        <f t="shared" si="9"/>
        <v>0</v>
      </c>
      <c r="BI114" s="73">
        <f t="shared" si="9"/>
        <v>0</v>
      </c>
    </row>
    <row r="115" spans="1:61" ht="15" customHeight="1">
      <c r="A115" s="1674" t="s">
        <v>1447</v>
      </c>
      <c r="B115" s="1675"/>
      <c r="C115" s="1675"/>
      <c r="D115" s="1675"/>
      <c r="E115" s="1675"/>
      <c r="F115" s="152"/>
      <c r="G115" s="73" t="s">
        <v>499</v>
      </c>
      <c r="H115" s="127">
        <f t="shared" ref="H115:BI115" si="10">IF(H114=0,0,IF(ROUND((ROUNDDOWN(H108/3,1)+ROUNDDOWN((H109+H110)/6,1)+ROUNDDOWN(H111/20,1)+ROUNDDOWN((H112+H113)/30,1))+1,0)&lt;2,2,ROUND((ROUNDDOWN(H108/3,1)+ROUNDDOWN((H109+H110)/6,1)+ROUNDDOWN(H111/20,1)+ROUNDDOWN((H112+H113)/30,1))+1,0)))</f>
        <v>0</v>
      </c>
      <c r="I115" s="128">
        <f t="shared" si="10"/>
        <v>0</v>
      </c>
      <c r="J115" s="128">
        <f t="shared" si="10"/>
        <v>0</v>
      </c>
      <c r="K115" s="128">
        <f t="shared" si="10"/>
        <v>0</v>
      </c>
      <c r="L115" s="128">
        <f t="shared" si="10"/>
        <v>0</v>
      </c>
      <c r="M115" s="128">
        <f t="shared" si="10"/>
        <v>0</v>
      </c>
      <c r="N115" s="128">
        <f t="shared" si="10"/>
        <v>0</v>
      </c>
      <c r="O115" s="128">
        <f t="shared" si="10"/>
        <v>0</v>
      </c>
      <c r="P115" s="128">
        <f t="shared" si="10"/>
        <v>0</v>
      </c>
      <c r="Q115" s="129">
        <f t="shared" si="10"/>
        <v>0</v>
      </c>
      <c r="R115" s="129">
        <f t="shared" si="10"/>
        <v>0</v>
      </c>
      <c r="S115" s="129">
        <f t="shared" si="10"/>
        <v>0</v>
      </c>
      <c r="T115" s="129">
        <f t="shared" si="10"/>
        <v>0</v>
      </c>
      <c r="U115" s="129">
        <f t="shared" si="10"/>
        <v>0</v>
      </c>
      <c r="V115" s="129">
        <f t="shared" si="10"/>
        <v>0</v>
      </c>
      <c r="W115" s="129">
        <f t="shared" si="10"/>
        <v>0</v>
      </c>
      <c r="X115" s="129">
        <f t="shared" si="10"/>
        <v>0</v>
      </c>
      <c r="Y115" s="129">
        <f t="shared" si="10"/>
        <v>0</v>
      </c>
      <c r="Z115" s="129">
        <f t="shared" si="10"/>
        <v>0</v>
      </c>
      <c r="AA115" s="129">
        <f t="shared" si="10"/>
        <v>0</v>
      </c>
      <c r="AB115" s="129">
        <f t="shared" si="10"/>
        <v>0</v>
      </c>
      <c r="AC115" s="129">
        <f t="shared" si="10"/>
        <v>0</v>
      </c>
      <c r="AD115" s="129">
        <f t="shared" si="10"/>
        <v>0</v>
      </c>
      <c r="AE115" s="129">
        <f t="shared" si="10"/>
        <v>0</v>
      </c>
      <c r="AF115" s="129">
        <f t="shared" si="10"/>
        <v>0</v>
      </c>
      <c r="AG115" s="129">
        <f t="shared" si="10"/>
        <v>0</v>
      </c>
      <c r="AH115" s="129">
        <f t="shared" si="10"/>
        <v>0</v>
      </c>
      <c r="AI115" s="129">
        <f t="shared" si="10"/>
        <v>0</v>
      </c>
      <c r="AJ115" s="129">
        <f t="shared" si="10"/>
        <v>0</v>
      </c>
      <c r="AK115" s="129">
        <f t="shared" si="10"/>
        <v>0</v>
      </c>
      <c r="AL115" s="129">
        <f t="shared" si="10"/>
        <v>0</v>
      </c>
      <c r="AM115" s="129">
        <f t="shared" si="10"/>
        <v>0</v>
      </c>
      <c r="AN115" s="129">
        <f t="shared" si="10"/>
        <v>0</v>
      </c>
      <c r="AO115" s="129">
        <f t="shared" si="10"/>
        <v>0</v>
      </c>
      <c r="AP115" s="129">
        <f t="shared" si="10"/>
        <v>0</v>
      </c>
      <c r="AQ115" s="129">
        <f t="shared" si="10"/>
        <v>0</v>
      </c>
      <c r="AR115" s="129">
        <f t="shared" si="10"/>
        <v>0</v>
      </c>
      <c r="AS115" s="129">
        <f t="shared" si="10"/>
        <v>0</v>
      </c>
      <c r="AT115" s="129">
        <f t="shared" si="10"/>
        <v>0</v>
      </c>
      <c r="AU115" s="128">
        <f t="shared" si="10"/>
        <v>0</v>
      </c>
      <c r="AV115" s="128">
        <f t="shared" si="10"/>
        <v>0</v>
      </c>
      <c r="AW115" s="128">
        <f t="shared" si="10"/>
        <v>0</v>
      </c>
      <c r="AX115" s="128">
        <f t="shared" si="10"/>
        <v>0</v>
      </c>
      <c r="AY115" s="128">
        <f t="shared" si="10"/>
        <v>0</v>
      </c>
      <c r="AZ115" s="128">
        <f t="shared" si="10"/>
        <v>0</v>
      </c>
      <c r="BA115" s="128">
        <f t="shared" si="10"/>
        <v>0</v>
      </c>
      <c r="BB115" s="128">
        <f t="shared" si="10"/>
        <v>0</v>
      </c>
      <c r="BC115" s="128">
        <f t="shared" si="10"/>
        <v>0</v>
      </c>
      <c r="BD115" s="128">
        <f t="shared" si="10"/>
        <v>0</v>
      </c>
      <c r="BE115" s="128">
        <f t="shared" si="10"/>
        <v>0</v>
      </c>
      <c r="BF115" s="128">
        <f t="shared" si="10"/>
        <v>0</v>
      </c>
      <c r="BG115" s="128">
        <f t="shared" si="10"/>
        <v>0</v>
      </c>
      <c r="BH115" s="128">
        <f t="shared" si="10"/>
        <v>0</v>
      </c>
      <c r="BI115" s="130">
        <f t="shared" si="10"/>
        <v>0</v>
      </c>
    </row>
    <row r="116" spans="1:61" ht="15" customHeight="1" thickBot="1">
      <c r="A116" s="1676"/>
      <c r="B116" s="1677"/>
      <c r="C116" s="1677"/>
      <c r="D116" s="1677"/>
      <c r="E116" s="1677"/>
      <c r="F116" s="156"/>
      <c r="G116" s="75" t="s">
        <v>498</v>
      </c>
      <c r="H116" s="178"/>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c r="AI116" s="174"/>
      <c r="AJ116" s="174"/>
      <c r="AK116" s="174"/>
      <c r="AL116" s="174"/>
      <c r="AM116" s="174"/>
      <c r="AN116" s="174"/>
      <c r="AO116" s="174"/>
      <c r="AP116" s="174"/>
      <c r="AQ116" s="174"/>
      <c r="AR116" s="174"/>
      <c r="AS116" s="174"/>
      <c r="AT116" s="174"/>
      <c r="AU116" s="174"/>
      <c r="AV116" s="174"/>
      <c r="AW116" s="174"/>
      <c r="AX116" s="174"/>
      <c r="AY116" s="174"/>
      <c r="AZ116" s="174"/>
      <c r="BA116" s="174"/>
      <c r="BB116" s="174"/>
      <c r="BC116" s="174"/>
      <c r="BD116" s="174"/>
      <c r="BE116" s="174"/>
      <c r="BF116" s="174"/>
      <c r="BG116" s="174"/>
      <c r="BH116" s="174"/>
      <c r="BI116" s="176"/>
    </row>
    <row r="117" spans="1:61" ht="12.75" customHeight="1">
      <c r="A117" s="1678" t="s">
        <v>615</v>
      </c>
      <c r="B117" s="1679"/>
      <c r="C117" s="1679"/>
      <c r="D117" s="1679"/>
      <c r="E117" s="1679"/>
      <c r="F117" s="1679"/>
      <c r="G117" s="1680"/>
      <c r="H117" s="1684"/>
      <c r="I117" s="1664"/>
      <c r="J117" s="1664"/>
      <c r="K117" s="1664"/>
      <c r="L117" s="1664"/>
      <c r="M117" s="1664"/>
      <c r="N117" s="1664"/>
      <c r="O117" s="1666"/>
      <c r="P117" s="1666"/>
      <c r="Q117" s="1666"/>
      <c r="R117" s="1666"/>
      <c r="S117" s="1666"/>
      <c r="T117" s="1666"/>
      <c r="U117" s="1666"/>
      <c r="V117" s="1666"/>
      <c r="W117" s="1666"/>
      <c r="X117" s="1666"/>
      <c r="Y117" s="1666"/>
      <c r="Z117" s="1666"/>
      <c r="AA117" s="1666"/>
      <c r="AB117" s="1666"/>
      <c r="AC117" s="1666"/>
      <c r="AD117" s="1666"/>
      <c r="AE117" s="1666"/>
      <c r="AF117" s="1666"/>
      <c r="AG117" s="1666"/>
      <c r="AH117" s="1666"/>
      <c r="AI117" s="1666"/>
      <c r="AJ117" s="1666"/>
      <c r="AK117" s="1666"/>
      <c r="AL117" s="1666"/>
      <c r="AM117" s="1666"/>
      <c r="AN117" s="1666"/>
      <c r="AO117" s="1666"/>
      <c r="AP117" s="1666"/>
      <c r="AQ117" s="1666"/>
      <c r="AR117" s="1666"/>
      <c r="AS117" s="1666"/>
      <c r="AT117" s="1666"/>
      <c r="AU117" s="1666"/>
      <c r="AV117" s="1666"/>
      <c r="AW117" s="1664"/>
      <c r="AX117" s="1664"/>
      <c r="AY117" s="1664"/>
      <c r="AZ117" s="1664"/>
      <c r="BA117" s="1664"/>
      <c r="BB117" s="1664"/>
      <c r="BC117" s="1664"/>
      <c r="BD117" s="1664"/>
      <c r="BE117" s="1664"/>
      <c r="BF117" s="1664"/>
      <c r="BG117" s="1664"/>
      <c r="BH117" s="1664"/>
      <c r="BI117" s="1643"/>
    </row>
    <row r="118" spans="1:61" ht="12.75" customHeight="1" thickBot="1">
      <c r="A118" s="1681"/>
      <c r="B118" s="1682"/>
      <c r="C118" s="1682"/>
      <c r="D118" s="1682"/>
      <c r="E118" s="1682"/>
      <c r="F118" s="1682"/>
      <c r="G118" s="1683"/>
      <c r="H118" s="1685"/>
      <c r="I118" s="1665"/>
      <c r="J118" s="1665"/>
      <c r="K118" s="1665"/>
      <c r="L118" s="1665"/>
      <c r="M118" s="1665"/>
      <c r="N118" s="1665"/>
      <c r="O118" s="1667"/>
      <c r="P118" s="1667"/>
      <c r="Q118" s="1667"/>
      <c r="R118" s="1667"/>
      <c r="S118" s="1667"/>
      <c r="T118" s="1667"/>
      <c r="U118" s="1667"/>
      <c r="V118" s="1667"/>
      <c r="W118" s="1667"/>
      <c r="X118" s="1667"/>
      <c r="Y118" s="1667"/>
      <c r="Z118" s="1667"/>
      <c r="AA118" s="1667"/>
      <c r="AB118" s="1667"/>
      <c r="AC118" s="1667"/>
      <c r="AD118" s="1667"/>
      <c r="AE118" s="1667"/>
      <c r="AF118" s="1667"/>
      <c r="AG118" s="1667"/>
      <c r="AH118" s="1667"/>
      <c r="AI118" s="1667"/>
      <c r="AJ118" s="1667"/>
      <c r="AK118" s="1667"/>
      <c r="AL118" s="1667"/>
      <c r="AM118" s="1667"/>
      <c r="AN118" s="1667"/>
      <c r="AO118" s="1667"/>
      <c r="AP118" s="1667"/>
      <c r="AQ118" s="1667"/>
      <c r="AR118" s="1667"/>
      <c r="AS118" s="1667"/>
      <c r="AT118" s="1667"/>
      <c r="AU118" s="1667"/>
      <c r="AV118" s="1667"/>
      <c r="AW118" s="1665"/>
      <c r="AX118" s="1665"/>
      <c r="AY118" s="1665"/>
      <c r="AZ118" s="1665"/>
      <c r="BA118" s="1665"/>
      <c r="BB118" s="1665"/>
      <c r="BC118" s="1665"/>
      <c r="BD118" s="1665"/>
      <c r="BE118" s="1665"/>
      <c r="BF118" s="1665"/>
      <c r="BG118" s="1665"/>
      <c r="BH118" s="1665"/>
      <c r="BI118" s="1644"/>
    </row>
    <row r="119" spans="1:61" ht="12.75" customHeight="1" thickBot="1">
      <c r="A119" s="1645" t="s">
        <v>487</v>
      </c>
      <c r="B119" s="1646"/>
      <c r="C119" s="1646"/>
      <c r="D119" s="1646"/>
      <c r="E119" s="1646"/>
      <c r="F119" s="1646"/>
      <c r="G119" s="1647"/>
      <c r="H119" s="160"/>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c r="BI119" s="215"/>
    </row>
    <row r="120" spans="1:61" ht="12.75" customHeight="1" thickBot="1">
      <c r="A120" s="1648"/>
      <c r="B120" s="1650" t="s">
        <v>321</v>
      </c>
      <c r="C120" s="1652" t="s">
        <v>410</v>
      </c>
      <c r="D120" s="1652" t="s">
        <v>414</v>
      </c>
      <c r="E120" s="1654" t="s">
        <v>411</v>
      </c>
      <c r="F120" s="1652" t="s">
        <v>617</v>
      </c>
      <c r="G120" s="1657" t="s">
        <v>497</v>
      </c>
      <c r="H120" s="1660" t="s">
        <v>488</v>
      </c>
      <c r="I120" s="1661"/>
      <c r="J120" s="1661"/>
      <c r="K120" s="1661"/>
      <c r="L120" s="1661"/>
      <c r="M120" s="1661"/>
      <c r="N120" s="1661"/>
      <c r="O120" s="1661"/>
      <c r="P120" s="1661"/>
      <c r="Q120" s="1661"/>
      <c r="R120" s="1661"/>
      <c r="S120" s="1661"/>
      <c r="T120" s="1661"/>
      <c r="U120" s="1661"/>
      <c r="V120" s="1661"/>
      <c r="W120" s="1661"/>
      <c r="X120" s="1661"/>
      <c r="Y120" s="1661"/>
      <c r="Z120" s="1661"/>
      <c r="AA120" s="1661"/>
      <c r="AB120" s="1661"/>
      <c r="AC120" s="1661"/>
      <c r="AD120" s="1661"/>
      <c r="AE120" s="1661"/>
      <c r="AF120" s="1661"/>
      <c r="AG120" s="1661"/>
      <c r="AH120" s="1661"/>
      <c r="AI120" s="1661"/>
      <c r="AJ120" s="1620" t="s">
        <v>698</v>
      </c>
      <c r="AK120" s="1621"/>
      <c r="AL120" s="1621"/>
      <c r="AM120" s="1621"/>
      <c r="AN120" s="1621"/>
      <c r="AO120" s="1621"/>
      <c r="AP120" s="1621"/>
      <c r="AQ120" s="1621"/>
      <c r="AR120" s="1621"/>
      <c r="AS120" s="1621"/>
      <c r="AT120" s="1621"/>
      <c r="AU120" s="1621"/>
      <c r="AV120" s="1621"/>
      <c r="AW120" s="1621"/>
      <c r="AX120" s="1621"/>
      <c r="AY120" s="1621"/>
      <c r="AZ120" s="1621"/>
      <c r="BA120" s="1621"/>
      <c r="BB120" s="1621"/>
      <c r="BC120" s="1621"/>
      <c r="BD120" s="1621"/>
      <c r="BE120" s="1621"/>
      <c r="BF120" s="1621"/>
      <c r="BG120" s="1621"/>
      <c r="BH120" s="1621"/>
      <c r="BI120" s="1622"/>
    </row>
    <row r="121" spans="1:61" ht="12.75" customHeight="1">
      <c r="A121" s="1649"/>
      <c r="B121" s="1651"/>
      <c r="C121" s="1653"/>
      <c r="D121" s="1653"/>
      <c r="E121" s="1655"/>
      <c r="F121" s="1653"/>
      <c r="G121" s="1658"/>
      <c r="H121" s="1662"/>
      <c r="I121" s="1663"/>
      <c r="J121" s="1663"/>
      <c r="K121" s="1663"/>
      <c r="L121" s="1663"/>
      <c r="M121" s="1663"/>
      <c r="N121" s="1663"/>
      <c r="O121" s="1663"/>
      <c r="P121" s="1663"/>
      <c r="Q121" s="1663"/>
      <c r="R121" s="1663"/>
      <c r="S121" s="1663"/>
      <c r="T121" s="1663"/>
      <c r="U121" s="1663"/>
      <c r="V121" s="1663"/>
      <c r="W121" s="1663"/>
      <c r="X121" s="1663"/>
      <c r="Y121" s="1663"/>
      <c r="Z121" s="1663"/>
      <c r="AA121" s="1663"/>
      <c r="AB121" s="1663"/>
      <c r="AC121" s="1663"/>
      <c r="AD121" s="1663"/>
      <c r="AE121" s="1663"/>
      <c r="AF121" s="1663"/>
      <c r="AG121" s="1663"/>
      <c r="AH121" s="1663"/>
      <c r="AI121" s="1663"/>
      <c r="AJ121" s="1623"/>
      <c r="AK121" s="1624"/>
      <c r="AL121" s="1624"/>
      <c r="AM121" s="1624"/>
      <c r="AN121" s="1624"/>
      <c r="AO121" s="1624"/>
      <c r="AP121" s="1624"/>
      <c r="AQ121" s="1624"/>
      <c r="AR121" s="1624"/>
      <c r="AS121" s="1624"/>
      <c r="AT121" s="1624"/>
      <c r="AU121" s="1624"/>
      <c r="AV121" s="1624"/>
      <c r="AW121" s="1624"/>
      <c r="AX121" s="1624"/>
      <c r="AY121" s="1624"/>
      <c r="AZ121" s="1624"/>
      <c r="BA121" s="1624"/>
      <c r="BB121" s="1624"/>
      <c r="BC121" s="1624"/>
      <c r="BD121" s="1624"/>
      <c r="BE121" s="1624"/>
      <c r="BF121" s="1624"/>
      <c r="BG121" s="1624"/>
      <c r="BH121" s="1624"/>
      <c r="BI121" s="1625"/>
    </row>
    <row r="122" spans="1:61" ht="12.75" customHeight="1">
      <c r="A122" s="1649"/>
      <c r="B122" s="1651"/>
      <c r="C122" s="1653"/>
      <c r="D122" s="1653"/>
      <c r="E122" s="1655"/>
      <c r="F122" s="1653"/>
      <c r="G122" s="1658"/>
      <c r="H122" s="1662"/>
      <c r="I122" s="1663"/>
      <c r="J122" s="1663"/>
      <c r="K122" s="1663"/>
      <c r="L122" s="1663"/>
      <c r="M122" s="1663"/>
      <c r="N122" s="1663"/>
      <c r="O122" s="1663"/>
      <c r="P122" s="1663"/>
      <c r="Q122" s="1663"/>
      <c r="R122" s="1663"/>
      <c r="S122" s="1663"/>
      <c r="T122" s="1663"/>
      <c r="U122" s="1663"/>
      <c r="V122" s="1663"/>
      <c r="W122" s="1663"/>
      <c r="X122" s="1663"/>
      <c r="Y122" s="1663"/>
      <c r="Z122" s="1663"/>
      <c r="AA122" s="1663"/>
      <c r="AB122" s="1663"/>
      <c r="AC122" s="1663"/>
      <c r="AD122" s="1663"/>
      <c r="AE122" s="1663"/>
      <c r="AF122" s="1663"/>
      <c r="AG122" s="1663"/>
      <c r="AH122" s="1663"/>
      <c r="AI122" s="1663"/>
      <c r="AJ122" s="1626"/>
      <c r="AK122" s="1627"/>
      <c r="AL122" s="1627"/>
      <c r="AM122" s="1627"/>
      <c r="AN122" s="1627"/>
      <c r="AO122" s="1627"/>
      <c r="AP122" s="1627"/>
      <c r="AQ122" s="1627"/>
      <c r="AR122" s="1627"/>
      <c r="AS122" s="1627"/>
      <c r="AT122" s="1627"/>
      <c r="AU122" s="1627"/>
      <c r="AV122" s="1627"/>
      <c r="AW122" s="1627"/>
      <c r="AX122" s="1627"/>
      <c r="AY122" s="1627"/>
      <c r="AZ122" s="1627"/>
      <c r="BA122" s="1627"/>
      <c r="BB122" s="1627"/>
      <c r="BC122" s="1627"/>
      <c r="BD122" s="1627"/>
      <c r="BE122" s="1627"/>
      <c r="BF122" s="1627"/>
      <c r="BG122" s="1627"/>
      <c r="BH122" s="1627"/>
      <c r="BI122" s="1628"/>
    </row>
    <row r="123" spans="1:61" ht="12.75" customHeight="1">
      <c r="A123" s="1649"/>
      <c r="B123" s="1651"/>
      <c r="C123" s="1653"/>
      <c r="D123" s="1653"/>
      <c r="E123" s="1655"/>
      <c r="F123" s="1653"/>
      <c r="G123" s="1658"/>
      <c r="H123" s="1662"/>
      <c r="I123" s="1663"/>
      <c r="J123" s="1663"/>
      <c r="K123" s="1663"/>
      <c r="L123" s="1663"/>
      <c r="M123" s="1663"/>
      <c r="N123" s="1663"/>
      <c r="O123" s="1663"/>
      <c r="P123" s="1663"/>
      <c r="Q123" s="1663"/>
      <c r="R123" s="1663"/>
      <c r="S123" s="1663"/>
      <c r="T123" s="1663"/>
      <c r="U123" s="1663"/>
      <c r="V123" s="1663"/>
      <c r="W123" s="1663"/>
      <c r="X123" s="1663"/>
      <c r="Y123" s="1663"/>
      <c r="Z123" s="1663"/>
      <c r="AA123" s="1663"/>
      <c r="AB123" s="1663"/>
      <c r="AC123" s="1663"/>
      <c r="AD123" s="1663"/>
      <c r="AE123" s="1663"/>
      <c r="AF123" s="1663"/>
      <c r="AG123" s="1663"/>
      <c r="AH123" s="1663"/>
      <c r="AI123" s="1663"/>
      <c r="AJ123" s="1626"/>
      <c r="AK123" s="1627"/>
      <c r="AL123" s="1627"/>
      <c r="AM123" s="1627"/>
      <c r="AN123" s="1627"/>
      <c r="AO123" s="1627"/>
      <c r="AP123" s="1627"/>
      <c r="AQ123" s="1627"/>
      <c r="AR123" s="1627"/>
      <c r="AS123" s="1627"/>
      <c r="AT123" s="1627"/>
      <c r="AU123" s="1627"/>
      <c r="AV123" s="1627"/>
      <c r="AW123" s="1627"/>
      <c r="AX123" s="1627"/>
      <c r="AY123" s="1627"/>
      <c r="AZ123" s="1627"/>
      <c r="BA123" s="1627"/>
      <c r="BB123" s="1627"/>
      <c r="BC123" s="1627"/>
      <c r="BD123" s="1627"/>
      <c r="BE123" s="1627"/>
      <c r="BF123" s="1627"/>
      <c r="BG123" s="1627"/>
      <c r="BH123" s="1627"/>
      <c r="BI123" s="1628"/>
    </row>
    <row r="124" spans="1:61" ht="12.75" customHeight="1">
      <c r="A124" s="1649"/>
      <c r="B124" s="1651"/>
      <c r="C124" s="1653"/>
      <c r="D124" s="1653"/>
      <c r="E124" s="1655"/>
      <c r="F124" s="1653"/>
      <c r="G124" s="1658"/>
      <c r="H124" s="1662"/>
      <c r="I124" s="1663"/>
      <c r="J124" s="1663"/>
      <c r="K124" s="1663"/>
      <c r="L124" s="1663"/>
      <c r="M124" s="1663"/>
      <c r="N124" s="1663"/>
      <c r="O124" s="1663"/>
      <c r="P124" s="1663"/>
      <c r="Q124" s="1663"/>
      <c r="R124" s="1663"/>
      <c r="S124" s="1663"/>
      <c r="T124" s="1663"/>
      <c r="U124" s="1663"/>
      <c r="V124" s="1663"/>
      <c r="W124" s="1663"/>
      <c r="X124" s="1663"/>
      <c r="Y124" s="1663"/>
      <c r="Z124" s="1663"/>
      <c r="AA124" s="1663"/>
      <c r="AB124" s="1663"/>
      <c r="AC124" s="1663"/>
      <c r="AD124" s="1663"/>
      <c r="AE124" s="1663"/>
      <c r="AF124" s="1663"/>
      <c r="AG124" s="1663"/>
      <c r="AH124" s="1663"/>
      <c r="AI124" s="1663"/>
      <c r="AJ124" s="1626"/>
      <c r="AK124" s="1627"/>
      <c r="AL124" s="1627"/>
      <c r="AM124" s="1627"/>
      <c r="AN124" s="1627"/>
      <c r="AO124" s="1627"/>
      <c r="AP124" s="1627"/>
      <c r="AQ124" s="1627"/>
      <c r="AR124" s="1627"/>
      <c r="AS124" s="1627"/>
      <c r="AT124" s="1627"/>
      <c r="AU124" s="1627"/>
      <c r="AV124" s="1627"/>
      <c r="AW124" s="1627"/>
      <c r="AX124" s="1627"/>
      <c r="AY124" s="1627"/>
      <c r="AZ124" s="1627"/>
      <c r="BA124" s="1627"/>
      <c r="BB124" s="1627"/>
      <c r="BC124" s="1627"/>
      <c r="BD124" s="1627"/>
      <c r="BE124" s="1627"/>
      <c r="BF124" s="1627"/>
      <c r="BG124" s="1627"/>
      <c r="BH124" s="1627"/>
      <c r="BI124" s="1628"/>
    </row>
    <row r="125" spans="1:61" ht="12.75" customHeight="1">
      <c r="A125" s="1649"/>
      <c r="B125" s="1651"/>
      <c r="C125" s="1653"/>
      <c r="D125" s="1653"/>
      <c r="E125" s="1655"/>
      <c r="F125" s="1653"/>
      <c r="G125" s="1658"/>
      <c r="H125" s="1662"/>
      <c r="I125" s="1663"/>
      <c r="J125" s="1663"/>
      <c r="K125" s="1663"/>
      <c r="L125" s="1663"/>
      <c r="M125" s="1663"/>
      <c r="N125" s="1663"/>
      <c r="O125" s="1663"/>
      <c r="P125" s="1663"/>
      <c r="Q125" s="1663"/>
      <c r="R125" s="1663"/>
      <c r="S125" s="1663"/>
      <c r="T125" s="1663"/>
      <c r="U125" s="1663"/>
      <c r="V125" s="1663"/>
      <c r="W125" s="1663"/>
      <c r="X125" s="1663"/>
      <c r="Y125" s="1663"/>
      <c r="Z125" s="1663"/>
      <c r="AA125" s="1663"/>
      <c r="AB125" s="1663"/>
      <c r="AC125" s="1663"/>
      <c r="AD125" s="1663"/>
      <c r="AE125" s="1663"/>
      <c r="AF125" s="1663"/>
      <c r="AG125" s="1663"/>
      <c r="AH125" s="1663"/>
      <c r="AI125" s="1663"/>
      <c r="AJ125" s="1626"/>
      <c r="AK125" s="1627"/>
      <c r="AL125" s="1627"/>
      <c r="AM125" s="1627"/>
      <c r="AN125" s="1627"/>
      <c r="AO125" s="1627"/>
      <c r="AP125" s="1627"/>
      <c r="AQ125" s="1627"/>
      <c r="AR125" s="1627"/>
      <c r="AS125" s="1627"/>
      <c r="AT125" s="1627"/>
      <c r="AU125" s="1627"/>
      <c r="AV125" s="1627"/>
      <c r="AW125" s="1627"/>
      <c r="AX125" s="1627"/>
      <c r="AY125" s="1627"/>
      <c r="AZ125" s="1627"/>
      <c r="BA125" s="1627"/>
      <c r="BB125" s="1627"/>
      <c r="BC125" s="1627"/>
      <c r="BD125" s="1627"/>
      <c r="BE125" s="1627"/>
      <c r="BF125" s="1627"/>
      <c r="BG125" s="1627"/>
      <c r="BH125" s="1627"/>
      <c r="BI125" s="1628"/>
    </row>
    <row r="126" spans="1:61" ht="12.75" customHeight="1" thickBot="1">
      <c r="A126" s="1649"/>
      <c r="B126" s="1651"/>
      <c r="C126" s="1653"/>
      <c r="D126" s="1653"/>
      <c r="E126" s="1655"/>
      <c r="F126" s="1656"/>
      <c r="G126" s="1659"/>
      <c r="H126" s="1662"/>
      <c r="I126" s="1663"/>
      <c r="J126" s="1663"/>
      <c r="K126" s="1663"/>
      <c r="L126" s="1663"/>
      <c r="M126" s="1663"/>
      <c r="N126" s="1663"/>
      <c r="O126" s="1663"/>
      <c r="P126" s="1663"/>
      <c r="Q126" s="1663"/>
      <c r="R126" s="1663"/>
      <c r="S126" s="1663"/>
      <c r="T126" s="1663"/>
      <c r="U126" s="1663"/>
      <c r="V126" s="1663"/>
      <c r="W126" s="1663"/>
      <c r="X126" s="1663"/>
      <c r="Y126" s="1663"/>
      <c r="Z126" s="1663"/>
      <c r="AA126" s="1663"/>
      <c r="AB126" s="1663"/>
      <c r="AC126" s="1663"/>
      <c r="AD126" s="1663"/>
      <c r="AE126" s="1663"/>
      <c r="AF126" s="1663"/>
      <c r="AG126" s="1663"/>
      <c r="AH126" s="1663"/>
      <c r="AI126" s="1663"/>
      <c r="AJ126" s="1629"/>
      <c r="AK126" s="1630"/>
      <c r="AL126" s="1630"/>
      <c r="AM126" s="1630"/>
      <c r="AN126" s="1630"/>
      <c r="AO126" s="1630"/>
      <c r="AP126" s="1630"/>
      <c r="AQ126" s="1630"/>
      <c r="AR126" s="1630"/>
      <c r="AS126" s="1630"/>
      <c r="AT126" s="1630"/>
      <c r="AU126" s="1630"/>
      <c r="AV126" s="1630"/>
      <c r="AW126" s="1630"/>
      <c r="AX126" s="1630"/>
      <c r="AY126" s="1630"/>
      <c r="AZ126" s="1630"/>
      <c r="BA126" s="1630"/>
      <c r="BB126" s="1630"/>
      <c r="BC126" s="1630"/>
      <c r="BD126" s="1630"/>
      <c r="BE126" s="1630"/>
      <c r="BF126" s="1630"/>
      <c r="BG126" s="1630"/>
      <c r="BH126" s="1630"/>
      <c r="BI126" s="1631"/>
    </row>
    <row r="127" spans="1:61" ht="12.75" customHeight="1">
      <c r="A127" s="1632" t="s">
        <v>110</v>
      </c>
      <c r="B127" s="162"/>
      <c r="C127" s="162"/>
      <c r="D127" s="162"/>
      <c r="E127" s="162"/>
      <c r="F127" s="163"/>
      <c r="G127" s="164"/>
      <c r="H127" s="706"/>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69"/>
      <c r="BF127" s="169"/>
      <c r="BG127" s="169"/>
      <c r="BH127" s="169"/>
      <c r="BI127" s="216"/>
    </row>
    <row r="128" spans="1:61" ht="12.75" customHeight="1">
      <c r="A128" s="1633"/>
      <c r="B128" s="154"/>
      <c r="C128" s="154"/>
      <c r="D128" s="154"/>
      <c r="E128" s="154"/>
      <c r="F128" s="166"/>
      <c r="G128" s="167"/>
      <c r="H128" s="707"/>
      <c r="I128" s="154"/>
      <c r="J128" s="154"/>
      <c r="K128" s="154"/>
      <c r="L128" s="154"/>
      <c r="M128" s="154"/>
      <c r="N128" s="154"/>
      <c r="O128" s="154"/>
      <c r="P128" s="154"/>
      <c r="Q128" s="154"/>
      <c r="R128" s="154"/>
      <c r="S128" s="154"/>
      <c r="T128" s="154"/>
      <c r="U128" s="154"/>
      <c r="V128" s="154"/>
      <c r="W128" s="154"/>
      <c r="X128" s="154"/>
      <c r="Y128" s="154"/>
      <c r="Z128" s="154"/>
      <c r="AA128" s="154"/>
      <c r="AB128" s="154"/>
      <c r="AC128" s="154"/>
      <c r="AD128" s="154"/>
      <c r="AE128" s="154"/>
      <c r="AF128" s="154"/>
      <c r="AG128" s="154"/>
      <c r="AH128" s="154"/>
      <c r="AI128" s="154"/>
      <c r="AJ128" s="154"/>
      <c r="AK128" s="154"/>
      <c r="AL128" s="154"/>
      <c r="AM128" s="154"/>
      <c r="AN128" s="154"/>
      <c r="AO128" s="154"/>
      <c r="AP128" s="154"/>
      <c r="AQ128" s="154"/>
      <c r="AR128" s="154"/>
      <c r="AS128" s="154"/>
      <c r="AT128" s="154"/>
      <c r="AU128" s="154"/>
      <c r="AV128" s="154"/>
      <c r="AW128" s="154"/>
      <c r="AX128" s="154"/>
      <c r="AY128" s="154"/>
      <c r="AZ128" s="154"/>
      <c r="BA128" s="154"/>
      <c r="BB128" s="154"/>
      <c r="BC128" s="154"/>
      <c r="BD128" s="154"/>
      <c r="BE128" s="154"/>
      <c r="BF128" s="154"/>
      <c r="BG128" s="154"/>
      <c r="BH128" s="154"/>
      <c r="BI128" s="167"/>
    </row>
    <row r="129" spans="1:61" ht="12.75" customHeight="1">
      <c r="A129" s="1633"/>
      <c r="B129" s="154"/>
      <c r="C129" s="154"/>
      <c r="D129" s="154"/>
      <c r="E129" s="154"/>
      <c r="F129" s="166"/>
      <c r="G129" s="167"/>
      <c r="H129" s="707"/>
      <c r="I129" s="154"/>
      <c r="J129" s="154"/>
      <c r="K129" s="154"/>
      <c r="L129" s="154"/>
      <c r="M129" s="154"/>
      <c r="N129" s="154"/>
      <c r="O129" s="154"/>
      <c r="P129" s="154"/>
      <c r="Q129" s="154"/>
      <c r="R129" s="154"/>
      <c r="S129" s="154"/>
      <c r="T129" s="154"/>
      <c r="U129" s="154"/>
      <c r="V129" s="154"/>
      <c r="W129" s="154"/>
      <c r="X129" s="154"/>
      <c r="Y129" s="154"/>
      <c r="Z129" s="154"/>
      <c r="AA129" s="154"/>
      <c r="AB129" s="154"/>
      <c r="AC129" s="154"/>
      <c r="AD129" s="154"/>
      <c r="AE129" s="154"/>
      <c r="AF129" s="154"/>
      <c r="AG129" s="154"/>
      <c r="AH129" s="154"/>
      <c r="AI129" s="154"/>
      <c r="AJ129" s="154"/>
      <c r="AK129" s="154"/>
      <c r="AL129" s="154"/>
      <c r="AM129" s="154"/>
      <c r="AN129" s="154"/>
      <c r="AO129" s="154"/>
      <c r="AP129" s="154"/>
      <c r="AQ129" s="154"/>
      <c r="AR129" s="154"/>
      <c r="AS129" s="154"/>
      <c r="AT129" s="154"/>
      <c r="AU129" s="154"/>
      <c r="AV129" s="154"/>
      <c r="AW129" s="154"/>
      <c r="AX129" s="154"/>
      <c r="AY129" s="154"/>
      <c r="AZ129" s="154"/>
      <c r="BA129" s="154"/>
      <c r="BB129" s="154"/>
      <c r="BC129" s="154"/>
      <c r="BD129" s="154"/>
      <c r="BE129" s="154"/>
      <c r="BF129" s="154"/>
      <c r="BG129" s="154"/>
      <c r="BH129" s="154"/>
      <c r="BI129" s="167"/>
    </row>
    <row r="130" spans="1:61" ht="12.75" customHeight="1">
      <c r="A130" s="1633"/>
      <c r="B130" s="154"/>
      <c r="C130" s="154"/>
      <c r="D130" s="154"/>
      <c r="E130" s="154"/>
      <c r="F130" s="166"/>
      <c r="G130" s="167"/>
      <c r="H130" s="707"/>
      <c r="I130" s="154"/>
      <c r="J130" s="154"/>
      <c r="K130" s="154"/>
      <c r="L130" s="154"/>
      <c r="M130" s="154"/>
      <c r="N130" s="154"/>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W130" s="154"/>
      <c r="AX130" s="154"/>
      <c r="AY130" s="154"/>
      <c r="AZ130" s="154"/>
      <c r="BA130" s="154"/>
      <c r="BB130" s="154"/>
      <c r="BC130" s="154"/>
      <c r="BD130" s="154"/>
      <c r="BE130" s="154"/>
      <c r="BF130" s="154"/>
      <c r="BG130" s="154"/>
      <c r="BH130" s="154"/>
      <c r="BI130" s="167"/>
    </row>
    <row r="131" spans="1:61" ht="12.75" customHeight="1">
      <c r="A131" s="1633"/>
      <c r="B131" s="154"/>
      <c r="C131" s="154"/>
      <c r="D131" s="154"/>
      <c r="E131" s="154"/>
      <c r="F131" s="166"/>
      <c r="G131" s="167"/>
      <c r="H131" s="707"/>
      <c r="I131" s="154"/>
      <c r="J131" s="154"/>
      <c r="K131" s="154"/>
      <c r="L131" s="154"/>
      <c r="M131" s="154"/>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54"/>
      <c r="AK131" s="154"/>
      <c r="AL131" s="154"/>
      <c r="AM131" s="154"/>
      <c r="AN131" s="154"/>
      <c r="AO131" s="154"/>
      <c r="AP131" s="154"/>
      <c r="AQ131" s="154"/>
      <c r="AR131" s="154"/>
      <c r="AS131" s="154"/>
      <c r="AT131" s="154"/>
      <c r="AU131" s="154"/>
      <c r="AV131" s="154"/>
      <c r="AW131" s="154"/>
      <c r="AX131" s="154"/>
      <c r="AY131" s="154"/>
      <c r="AZ131" s="154"/>
      <c r="BA131" s="154"/>
      <c r="BB131" s="154"/>
      <c r="BC131" s="154"/>
      <c r="BD131" s="154"/>
      <c r="BE131" s="154"/>
      <c r="BF131" s="154"/>
      <c r="BG131" s="154"/>
      <c r="BH131" s="154"/>
      <c r="BI131" s="167"/>
    </row>
    <row r="132" spans="1:61" ht="12.75" customHeight="1">
      <c r="A132" s="1633"/>
      <c r="B132" s="154"/>
      <c r="C132" s="154"/>
      <c r="D132" s="154"/>
      <c r="E132" s="154"/>
      <c r="F132" s="166"/>
      <c r="G132" s="167"/>
      <c r="H132" s="707"/>
      <c r="I132" s="154"/>
      <c r="J132" s="154"/>
      <c r="K132" s="154"/>
      <c r="L132" s="154"/>
      <c r="M132" s="154"/>
      <c r="N132" s="154"/>
      <c r="O132" s="154"/>
      <c r="P132" s="154"/>
      <c r="Q132" s="154"/>
      <c r="R132" s="154"/>
      <c r="S132" s="154"/>
      <c r="T132" s="154"/>
      <c r="U132" s="154"/>
      <c r="V132" s="154"/>
      <c r="W132" s="154"/>
      <c r="X132" s="154"/>
      <c r="Y132" s="154"/>
      <c r="Z132" s="154"/>
      <c r="AA132" s="154"/>
      <c r="AB132" s="154"/>
      <c r="AC132" s="154"/>
      <c r="AD132" s="154"/>
      <c r="AE132" s="154"/>
      <c r="AF132" s="154"/>
      <c r="AG132" s="154"/>
      <c r="AH132" s="154"/>
      <c r="AI132" s="154"/>
      <c r="AJ132" s="154"/>
      <c r="AK132" s="154"/>
      <c r="AL132" s="154"/>
      <c r="AM132" s="154"/>
      <c r="AN132" s="154"/>
      <c r="AO132" s="154"/>
      <c r="AP132" s="154"/>
      <c r="AQ132" s="154"/>
      <c r="AR132" s="154"/>
      <c r="AS132" s="154"/>
      <c r="AT132" s="154"/>
      <c r="AU132" s="154"/>
      <c r="AV132" s="154"/>
      <c r="AW132" s="154"/>
      <c r="AX132" s="154"/>
      <c r="AY132" s="154"/>
      <c r="AZ132" s="154"/>
      <c r="BA132" s="154"/>
      <c r="BB132" s="154"/>
      <c r="BC132" s="154"/>
      <c r="BD132" s="154"/>
      <c r="BE132" s="154"/>
      <c r="BF132" s="154"/>
      <c r="BG132" s="154"/>
      <c r="BH132" s="154"/>
      <c r="BI132" s="167"/>
    </row>
    <row r="133" spans="1:61" ht="12.75" customHeight="1">
      <c r="A133" s="1633"/>
      <c r="B133" s="154"/>
      <c r="C133" s="154"/>
      <c r="D133" s="154"/>
      <c r="E133" s="154"/>
      <c r="F133" s="166"/>
      <c r="G133" s="167"/>
      <c r="H133" s="707"/>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c r="AJ133" s="154"/>
      <c r="AK133" s="154"/>
      <c r="AL133" s="154"/>
      <c r="AM133" s="154"/>
      <c r="AN133" s="154"/>
      <c r="AO133" s="154"/>
      <c r="AP133" s="154"/>
      <c r="AQ133" s="154"/>
      <c r="AR133" s="154"/>
      <c r="AS133" s="154"/>
      <c r="AT133" s="154"/>
      <c r="AU133" s="154"/>
      <c r="AV133" s="154"/>
      <c r="AW133" s="154"/>
      <c r="AX133" s="154"/>
      <c r="AY133" s="154"/>
      <c r="AZ133" s="154"/>
      <c r="BA133" s="154"/>
      <c r="BB133" s="154"/>
      <c r="BC133" s="154"/>
      <c r="BD133" s="154"/>
      <c r="BE133" s="154"/>
      <c r="BF133" s="154"/>
      <c r="BG133" s="154"/>
      <c r="BH133" s="154"/>
      <c r="BI133" s="167"/>
    </row>
    <row r="134" spans="1:61" ht="12.75" customHeight="1">
      <c r="A134" s="1633"/>
      <c r="B134" s="154"/>
      <c r="C134" s="154"/>
      <c r="D134" s="154"/>
      <c r="E134" s="154"/>
      <c r="F134" s="166"/>
      <c r="G134" s="167"/>
      <c r="H134" s="707"/>
      <c r="I134" s="154"/>
      <c r="J134" s="154"/>
      <c r="K134" s="154"/>
      <c r="L134" s="154"/>
      <c r="M134" s="154"/>
      <c r="N134" s="154"/>
      <c r="O134" s="154"/>
      <c r="P134" s="154"/>
      <c r="Q134" s="154"/>
      <c r="R134" s="154"/>
      <c r="S134" s="154"/>
      <c r="T134" s="154"/>
      <c r="U134" s="154"/>
      <c r="V134" s="154"/>
      <c r="W134" s="154"/>
      <c r="X134" s="154"/>
      <c r="Y134" s="154"/>
      <c r="Z134" s="154"/>
      <c r="AA134" s="154"/>
      <c r="AB134" s="154"/>
      <c r="AC134" s="154"/>
      <c r="AD134" s="154"/>
      <c r="AE134" s="154"/>
      <c r="AF134" s="154"/>
      <c r="AG134" s="154"/>
      <c r="AH134" s="154"/>
      <c r="AI134" s="154"/>
      <c r="AJ134" s="154"/>
      <c r="AK134" s="154"/>
      <c r="AL134" s="154"/>
      <c r="AM134" s="154"/>
      <c r="AN134" s="154"/>
      <c r="AO134" s="154"/>
      <c r="AP134" s="154"/>
      <c r="AQ134" s="154"/>
      <c r="AR134" s="154"/>
      <c r="AS134" s="154"/>
      <c r="AT134" s="154"/>
      <c r="AU134" s="154"/>
      <c r="AV134" s="154"/>
      <c r="AW134" s="154"/>
      <c r="AX134" s="154"/>
      <c r="AY134" s="154"/>
      <c r="AZ134" s="154"/>
      <c r="BA134" s="154"/>
      <c r="BB134" s="154"/>
      <c r="BC134" s="154"/>
      <c r="BD134" s="154"/>
      <c r="BE134" s="154"/>
      <c r="BF134" s="154"/>
      <c r="BG134" s="154"/>
      <c r="BH134" s="154"/>
      <c r="BI134" s="167"/>
    </row>
    <row r="135" spans="1:61" ht="12.75" customHeight="1">
      <c r="A135" s="1633"/>
      <c r="B135" s="154"/>
      <c r="C135" s="154"/>
      <c r="D135" s="154"/>
      <c r="E135" s="154"/>
      <c r="F135" s="166"/>
      <c r="G135" s="167"/>
      <c r="H135" s="707"/>
      <c r="I135" s="154"/>
      <c r="J135" s="154"/>
      <c r="K135" s="154"/>
      <c r="L135" s="154"/>
      <c r="M135" s="154"/>
      <c r="N135" s="154"/>
      <c r="O135" s="154"/>
      <c r="P135" s="154"/>
      <c r="Q135" s="154"/>
      <c r="R135" s="154"/>
      <c r="S135" s="154"/>
      <c r="T135" s="154"/>
      <c r="U135" s="154"/>
      <c r="V135" s="154"/>
      <c r="W135" s="154"/>
      <c r="X135" s="154"/>
      <c r="Y135" s="154"/>
      <c r="Z135" s="154"/>
      <c r="AA135" s="154"/>
      <c r="AB135" s="154"/>
      <c r="AC135" s="154"/>
      <c r="AD135" s="154"/>
      <c r="AE135" s="154"/>
      <c r="AF135" s="154"/>
      <c r="AG135" s="154"/>
      <c r="AH135" s="154"/>
      <c r="AI135" s="154"/>
      <c r="AJ135" s="154"/>
      <c r="AK135" s="154"/>
      <c r="AL135" s="154"/>
      <c r="AM135" s="154"/>
      <c r="AN135" s="154"/>
      <c r="AO135" s="154"/>
      <c r="AP135" s="154"/>
      <c r="AQ135" s="154"/>
      <c r="AR135" s="154"/>
      <c r="AS135" s="154"/>
      <c r="AT135" s="154"/>
      <c r="AU135" s="154"/>
      <c r="AV135" s="154"/>
      <c r="AW135" s="154"/>
      <c r="AX135" s="154"/>
      <c r="AY135" s="154"/>
      <c r="AZ135" s="154"/>
      <c r="BA135" s="154"/>
      <c r="BB135" s="154"/>
      <c r="BC135" s="154"/>
      <c r="BD135" s="154"/>
      <c r="BE135" s="154"/>
      <c r="BF135" s="154"/>
      <c r="BG135" s="154"/>
      <c r="BH135" s="154"/>
      <c r="BI135" s="167"/>
    </row>
    <row r="136" spans="1:61" ht="12.75" customHeight="1">
      <c r="A136" s="1634"/>
      <c r="B136" s="170"/>
      <c r="C136" s="170"/>
      <c r="D136" s="170"/>
      <c r="E136" s="170"/>
      <c r="F136" s="171"/>
      <c r="G136" s="172"/>
      <c r="H136" s="708"/>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70"/>
      <c r="AV136" s="170"/>
      <c r="AW136" s="170"/>
      <c r="AX136" s="170"/>
      <c r="AY136" s="170"/>
      <c r="AZ136" s="170"/>
      <c r="BA136" s="170"/>
      <c r="BB136" s="170"/>
      <c r="BC136" s="170"/>
      <c r="BD136" s="170"/>
      <c r="BE136" s="170"/>
      <c r="BF136" s="170"/>
      <c r="BG136" s="170"/>
      <c r="BH136" s="170"/>
      <c r="BI136" s="172"/>
    </row>
    <row r="137" spans="1:61" ht="12.75" customHeight="1">
      <c r="A137" s="1635" t="s">
        <v>493</v>
      </c>
      <c r="B137" s="162"/>
      <c r="C137" s="162"/>
      <c r="D137" s="162"/>
      <c r="E137" s="162"/>
      <c r="F137" s="163"/>
      <c r="G137" s="216"/>
      <c r="H137" s="70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69"/>
      <c r="AT137" s="169"/>
      <c r="AU137" s="169"/>
      <c r="AV137" s="169"/>
      <c r="AW137" s="169"/>
      <c r="AX137" s="169"/>
      <c r="AY137" s="169"/>
      <c r="AZ137" s="169"/>
      <c r="BA137" s="169"/>
      <c r="BB137" s="169"/>
      <c r="BC137" s="169"/>
      <c r="BD137" s="169"/>
      <c r="BE137" s="169"/>
      <c r="BF137" s="169"/>
      <c r="BG137" s="169"/>
      <c r="BH137" s="169"/>
      <c r="BI137" s="216"/>
    </row>
    <row r="138" spans="1:61" ht="12.75" customHeight="1">
      <c r="A138" s="1636"/>
      <c r="B138" s="154"/>
      <c r="C138" s="154"/>
      <c r="D138" s="154"/>
      <c r="E138" s="154"/>
      <c r="F138" s="166"/>
      <c r="G138" s="167"/>
      <c r="H138" s="707"/>
      <c r="I138" s="154"/>
      <c r="J138" s="154"/>
      <c r="K138" s="154"/>
      <c r="L138" s="154"/>
      <c r="M138" s="154"/>
      <c r="N138" s="154"/>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c r="AJ138" s="154"/>
      <c r="AK138" s="154"/>
      <c r="AL138" s="154"/>
      <c r="AM138" s="154"/>
      <c r="AN138" s="154"/>
      <c r="AO138" s="154"/>
      <c r="AP138" s="154"/>
      <c r="AQ138" s="154"/>
      <c r="AR138" s="154"/>
      <c r="AS138" s="154"/>
      <c r="AT138" s="154"/>
      <c r="AU138" s="154"/>
      <c r="AV138" s="154"/>
      <c r="AW138" s="154"/>
      <c r="AX138" s="154"/>
      <c r="AY138" s="154"/>
      <c r="AZ138" s="154"/>
      <c r="BA138" s="154"/>
      <c r="BB138" s="154"/>
      <c r="BC138" s="154"/>
      <c r="BD138" s="154"/>
      <c r="BE138" s="154"/>
      <c r="BF138" s="154"/>
      <c r="BG138" s="154"/>
      <c r="BH138" s="154"/>
      <c r="BI138" s="167"/>
    </row>
    <row r="139" spans="1:61" ht="12.75" customHeight="1">
      <c r="A139" s="1636"/>
      <c r="B139" s="154"/>
      <c r="C139" s="154"/>
      <c r="D139" s="154"/>
      <c r="E139" s="154"/>
      <c r="F139" s="166"/>
      <c r="G139" s="167"/>
      <c r="H139" s="707"/>
      <c r="I139" s="154"/>
      <c r="J139" s="154"/>
      <c r="K139" s="154"/>
      <c r="L139" s="154"/>
      <c r="M139" s="154"/>
      <c r="N139" s="154"/>
      <c r="O139" s="154"/>
      <c r="P139" s="154"/>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W139" s="154"/>
      <c r="AX139" s="154"/>
      <c r="AY139" s="154"/>
      <c r="AZ139" s="154"/>
      <c r="BA139" s="154"/>
      <c r="BB139" s="154"/>
      <c r="BC139" s="154"/>
      <c r="BD139" s="154"/>
      <c r="BE139" s="154"/>
      <c r="BF139" s="154"/>
      <c r="BG139" s="154"/>
      <c r="BH139" s="154"/>
      <c r="BI139" s="167"/>
    </row>
    <row r="140" spans="1:61" ht="12.75" customHeight="1">
      <c r="A140" s="1636"/>
      <c r="B140" s="154"/>
      <c r="C140" s="154"/>
      <c r="D140" s="154"/>
      <c r="E140" s="154"/>
      <c r="F140" s="166"/>
      <c r="G140" s="167"/>
      <c r="H140" s="707"/>
      <c r="I140" s="154"/>
      <c r="J140" s="154"/>
      <c r="K140" s="154"/>
      <c r="L140" s="154"/>
      <c r="M140" s="154"/>
      <c r="N140" s="154"/>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4"/>
      <c r="AV140" s="154"/>
      <c r="AW140" s="154"/>
      <c r="AX140" s="154"/>
      <c r="AY140" s="154"/>
      <c r="AZ140" s="154"/>
      <c r="BA140" s="154"/>
      <c r="BB140" s="154"/>
      <c r="BC140" s="154"/>
      <c r="BD140" s="154"/>
      <c r="BE140" s="154"/>
      <c r="BF140" s="154"/>
      <c r="BG140" s="154"/>
      <c r="BH140" s="154"/>
      <c r="BI140" s="167"/>
    </row>
    <row r="141" spans="1:61" ht="12.75" customHeight="1">
      <c r="A141" s="1636"/>
      <c r="B141" s="154"/>
      <c r="C141" s="154"/>
      <c r="D141" s="154"/>
      <c r="E141" s="154"/>
      <c r="F141" s="166"/>
      <c r="G141" s="167"/>
      <c r="H141" s="707"/>
      <c r="I141" s="154"/>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c r="AJ141" s="154"/>
      <c r="AK141" s="154"/>
      <c r="AL141" s="154"/>
      <c r="AM141" s="154"/>
      <c r="AN141" s="154"/>
      <c r="AO141" s="154"/>
      <c r="AP141" s="154"/>
      <c r="AQ141" s="154"/>
      <c r="AR141" s="154"/>
      <c r="AS141" s="154"/>
      <c r="AT141" s="154"/>
      <c r="AU141" s="154"/>
      <c r="AV141" s="154"/>
      <c r="AW141" s="154"/>
      <c r="AX141" s="154"/>
      <c r="AY141" s="154"/>
      <c r="AZ141" s="154"/>
      <c r="BA141" s="154"/>
      <c r="BB141" s="154"/>
      <c r="BC141" s="154"/>
      <c r="BD141" s="154"/>
      <c r="BE141" s="154"/>
      <c r="BF141" s="154"/>
      <c r="BG141" s="154"/>
      <c r="BH141" s="154"/>
      <c r="BI141" s="167"/>
    </row>
    <row r="142" spans="1:61" ht="12.75" customHeight="1">
      <c r="A142" s="1636"/>
      <c r="B142" s="154"/>
      <c r="C142" s="154"/>
      <c r="D142" s="154"/>
      <c r="E142" s="154"/>
      <c r="F142" s="166"/>
      <c r="G142" s="167"/>
      <c r="H142" s="707"/>
      <c r="I142" s="154"/>
      <c r="J142" s="154"/>
      <c r="K142" s="154"/>
      <c r="L142" s="154"/>
      <c r="M142" s="154"/>
      <c r="N142" s="154"/>
      <c r="O142" s="154"/>
      <c r="P142" s="154"/>
      <c r="Q142" s="154"/>
      <c r="R142" s="154"/>
      <c r="S142" s="154"/>
      <c r="T142" s="154"/>
      <c r="U142" s="154"/>
      <c r="V142" s="154"/>
      <c r="W142" s="154"/>
      <c r="X142" s="154"/>
      <c r="Y142" s="154"/>
      <c r="Z142" s="154"/>
      <c r="AA142" s="154"/>
      <c r="AB142" s="154"/>
      <c r="AC142" s="154"/>
      <c r="AD142" s="154"/>
      <c r="AE142" s="154"/>
      <c r="AF142" s="154"/>
      <c r="AG142" s="154"/>
      <c r="AH142" s="154"/>
      <c r="AI142" s="154"/>
      <c r="AJ142" s="154"/>
      <c r="AK142" s="154"/>
      <c r="AL142" s="154"/>
      <c r="AM142" s="154"/>
      <c r="AN142" s="154"/>
      <c r="AO142" s="154"/>
      <c r="AP142" s="154"/>
      <c r="AQ142" s="154"/>
      <c r="AR142" s="154"/>
      <c r="AS142" s="154"/>
      <c r="AT142" s="154"/>
      <c r="AU142" s="154"/>
      <c r="AV142" s="154"/>
      <c r="AW142" s="154"/>
      <c r="AX142" s="154"/>
      <c r="AY142" s="154"/>
      <c r="AZ142" s="154"/>
      <c r="BA142" s="154"/>
      <c r="BB142" s="154"/>
      <c r="BC142" s="154"/>
      <c r="BD142" s="154"/>
      <c r="BE142" s="154"/>
      <c r="BF142" s="154"/>
      <c r="BG142" s="154"/>
      <c r="BH142" s="154"/>
      <c r="BI142" s="167"/>
    </row>
    <row r="143" spans="1:61" ht="12.75" customHeight="1">
      <c r="A143" s="1636"/>
      <c r="B143" s="154"/>
      <c r="C143" s="154"/>
      <c r="D143" s="154"/>
      <c r="E143" s="154"/>
      <c r="F143" s="166"/>
      <c r="G143" s="167"/>
      <c r="H143" s="707"/>
      <c r="I143" s="154"/>
      <c r="J143" s="154"/>
      <c r="K143" s="154"/>
      <c r="L143" s="154"/>
      <c r="M143" s="154"/>
      <c r="N143" s="154"/>
      <c r="O143" s="154"/>
      <c r="P143" s="154"/>
      <c r="Q143" s="154"/>
      <c r="R143" s="154"/>
      <c r="S143" s="154"/>
      <c r="T143" s="154"/>
      <c r="U143" s="154"/>
      <c r="V143" s="154"/>
      <c r="W143" s="154"/>
      <c r="X143" s="154"/>
      <c r="Y143" s="154"/>
      <c r="Z143" s="154"/>
      <c r="AA143" s="154"/>
      <c r="AB143" s="154"/>
      <c r="AC143" s="154"/>
      <c r="AD143" s="154"/>
      <c r="AE143" s="154"/>
      <c r="AF143" s="154"/>
      <c r="AG143" s="154"/>
      <c r="AH143" s="154"/>
      <c r="AI143" s="154"/>
      <c r="AJ143" s="154"/>
      <c r="AK143" s="154"/>
      <c r="AL143" s="154"/>
      <c r="AM143" s="154"/>
      <c r="AN143" s="154"/>
      <c r="AO143" s="154"/>
      <c r="AP143" s="154"/>
      <c r="AQ143" s="154"/>
      <c r="AR143" s="154"/>
      <c r="AS143" s="154"/>
      <c r="AT143" s="154"/>
      <c r="AU143" s="154"/>
      <c r="AV143" s="154"/>
      <c r="AW143" s="154"/>
      <c r="AX143" s="154"/>
      <c r="AY143" s="154"/>
      <c r="AZ143" s="154"/>
      <c r="BA143" s="154"/>
      <c r="BB143" s="154"/>
      <c r="BC143" s="154"/>
      <c r="BD143" s="154"/>
      <c r="BE143" s="154"/>
      <c r="BF143" s="154"/>
      <c r="BG143" s="154"/>
      <c r="BH143" s="154"/>
      <c r="BI143" s="167"/>
    </row>
    <row r="144" spans="1:61" ht="12.75" customHeight="1">
      <c r="A144" s="1636"/>
      <c r="B144" s="154"/>
      <c r="C144" s="154"/>
      <c r="D144" s="154"/>
      <c r="E144" s="154"/>
      <c r="F144" s="166"/>
      <c r="G144" s="167"/>
      <c r="H144" s="707"/>
      <c r="I144" s="154"/>
      <c r="J144" s="154"/>
      <c r="K144" s="154"/>
      <c r="L144" s="154"/>
      <c r="M144" s="154"/>
      <c r="N144" s="154"/>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W144" s="154"/>
      <c r="AX144" s="154"/>
      <c r="AY144" s="154"/>
      <c r="AZ144" s="154"/>
      <c r="BA144" s="154"/>
      <c r="BB144" s="154"/>
      <c r="BC144" s="154"/>
      <c r="BD144" s="154"/>
      <c r="BE144" s="154"/>
      <c r="BF144" s="154"/>
      <c r="BG144" s="154"/>
      <c r="BH144" s="154"/>
      <c r="BI144" s="167"/>
    </row>
    <row r="145" spans="1:61" ht="12.75" customHeight="1">
      <c r="A145" s="1636"/>
      <c r="B145" s="154"/>
      <c r="C145" s="154"/>
      <c r="D145" s="154"/>
      <c r="E145" s="154"/>
      <c r="F145" s="166"/>
      <c r="G145" s="167"/>
      <c r="H145" s="707"/>
      <c r="I145" s="154"/>
      <c r="J145" s="154"/>
      <c r="K145" s="154"/>
      <c r="L145" s="154"/>
      <c r="M145" s="154"/>
      <c r="N145" s="154"/>
      <c r="O145" s="154"/>
      <c r="P145" s="154"/>
      <c r="Q145" s="154"/>
      <c r="R145" s="154"/>
      <c r="S145" s="154"/>
      <c r="T145" s="154"/>
      <c r="U145" s="154"/>
      <c r="V145" s="154"/>
      <c r="W145" s="154"/>
      <c r="X145" s="154"/>
      <c r="Y145" s="154"/>
      <c r="Z145" s="154"/>
      <c r="AA145" s="154"/>
      <c r="AB145" s="154"/>
      <c r="AC145" s="154"/>
      <c r="AD145" s="154"/>
      <c r="AE145" s="154"/>
      <c r="AF145" s="154"/>
      <c r="AG145" s="154"/>
      <c r="AH145" s="154"/>
      <c r="AI145" s="154"/>
      <c r="AJ145" s="154"/>
      <c r="AK145" s="154"/>
      <c r="AL145" s="154"/>
      <c r="AM145" s="154"/>
      <c r="AN145" s="154"/>
      <c r="AO145" s="154"/>
      <c r="AP145" s="154"/>
      <c r="AQ145" s="154"/>
      <c r="AR145" s="154"/>
      <c r="AS145" s="154"/>
      <c r="AT145" s="154"/>
      <c r="AU145" s="154"/>
      <c r="AV145" s="154"/>
      <c r="AW145" s="154"/>
      <c r="AX145" s="154"/>
      <c r="AY145" s="154"/>
      <c r="AZ145" s="154"/>
      <c r="BA145" s="154"/>
      <c r="BB145" s="154"/>
      <c r="BC145" s="154"/>
      <c r="BD145" s="154"/>
      <c r="BE145" s="154"/>
      <c r="BF145" s="154"/>
      <c r="BG145" s="154"/>
      <c r="BH145" s="154"/>
      <c r="BI145" s="167"/>
    </row>
    <row r="146" spans="1:61" ht="12.75" customHeight="1" thickBot="1">
      <c r="A146" s="1636"/>
      <c r="B146" s="703"/>
      <c r="C146" s="703"/>
      <c r="D146" s="703"/>
      <c r="E146" s="703"/>
      <c r="F146" s="704"/>
      <c r="G146" s="176"/>
      <c r="H146" s="710"/>
      <c r="I146" s="703"/>
      <c r="J146" s="703"/>
      <c r="K146" s="703"/>
      <c r="L146" s="703"/>
      <c r="M146" s="703"/>
      <c r="N146" s="703"/>
      <c r="O146" s="703"/>
      <c r="P146" s="703"/>
      <c r="Q146" s="703"/>
      <c r="R146" s="703"/>
      <c r="S146" s="703"/>
      <c r="T146" s="703"/>
      <c r="U146" s="703"/>
      <c r="V146" s="703"/>
      <c r="W146" s="703"/>
      <c r="X146" s="703"/>
      <c r="Y146" s="703"/>
      <c r="Z146" s="703"/>
      <c r="AA146" s="703"/>
      <c r="AB146" s="703"/>
      <c r="AC146" s="703"/>
      <c r="AD146" s="703"/>
      <c r="AE146" s="703"/>
      <c r="AF146" s="703"/>
      <c r="AG146" s="703"/>
      <c r="AH146" s="703"/>
      <c r="AI146" s="703"/>
      <c r="AJ146" s="703"/>
      <c r="AK146" s="703"/>
      <c r="AL146" s="703"/>
      <c r="AM146" s="703"/>
      <c r="AN146" s="703"/>
      <c r="AO146" s="703"/>
      <c r="AP146" s="703"/>
      <c r="AQ146" s="703"/>
      <c r="AR146" s="703"/>
      <c r="AS146" s="703"/>
      <c r="AT146" s="703"/>
      <c r="AU146" s="703"/>
      <c r="AV146" s="703"/>
      <c r="AW146" s="703"/>
      <c r="AX146" s="703"/>
      <c r="AY146" s="703"/>
      <c r="AZ146" s="703"/>
      <c r="BA146" s="703"/>
      <c r="BB146" s="703"/>
      <c r="BC146" s="703"/>
      <c r="BD146" s="703"/>
      <c r="BE146" s="703"/>
      <c r="BF146" s="703"/>
      <c r="BG146" s="703"/>
      <c r="BH146" s="703"/>
      <c r="BI146" s="705"/>
    </row>
    <row r="147" spans="1:61" ht="12.75" customHeight="1">
      <c r="A147" s="1637" t="s">
        <v>486</v>
      </c>
      <c r="B147" s="1638"/>
      <c r="C147" s="1638"/>
      <c r="D147" s="1638"/>
      <c r="E147" s="1638"/>
      <c r="F147" s="197"/>
      <c r="G147" s="72" t="s">
        <v>489</v>
      </c>
      <c r="H147" s="78">
        <f t="shared" ref="H147:AD147" si="11">IF(H127="●",SUM($C127:$F127),0)+IF(H128="●",SUM($C128:$F128),0)+IF(H129="●",SUM($C129:$F129),0)+IF(H130="●",SUM($C130:$F130),0)+IF(H131="●",SUM($C131:$F131),0)+IF(H132="●",SUM($C132:$F132),0)+IF(H133="●",SUM($C133:$F133),0)+IF(H134="●",SUM($C134:$F134),0)+IF(H135="●",SUM($C135:$F135),0)+IF(H136="●",SUM($C136:$F136),0)+IF(H137="●",SUM($C137:$F137),0)+IF(H138="●",SUM($C138:$F138),0)+IF(H139="●",SUM($C139:$F139),0)+IF(H140="●",SUM($C140:$F140),0)+IF(H141="●",SUM($C141:$F141),0)+IF(H142="●",SUM($C142:$F142),0)+IF(H143="●",SUM($C143:$F143),0)+IF(H144="●",SUM($C144:$F144),0)+IF(H145="●",SUM($C145:$F145),0)*IF(H146="●",SUM($C146:$F146),0)</f>
        <v>0</v>
      </c>
      <c r="I147" s="78">
        <f t="shared" si="11"/>
        <v>0</v>
      </c>
      <c r="J147" s="78">
        <f t="shared" si="11"/>
        <v>0</v>
      </c>
      <c r="K147" s="78">
        <f t="shared" si="11"/>
        <v>0</v>
      </c>
      <c r="L147" s="78">
        <f t="shared" si="11"/>
        <v>0</v>
      </c>
      <c r="M147" s="78">
        <f t="shared" si="11"/>
        <v>0</v>
      </c>
      <c r="N147" s="78">
        <f t="shared" si="11"/>
        <v>0</v>
      </c>
      <c r="O147" s="78">
        <f t="shared" si="11"/>
        <v>0</v>
      </c>
      <c r="P147" s="78">
        <f t="shared" si="11"/>
        <v>0</v>
      </c>
      <c r="Q147" s="78">
        <f t="shared" si="11"/>
        <v>0</v>
      </c>
      <c r="R147" s="78">
        <f t="shared" si="11"/>
        <v>0</v>
      </c>
      <c r="S147" s="78">
        <f t="shared" si="11"/>
        <v>0</v>
      </c>
      <c r="T147" s="78">
        <f t="shared" si="11"/>
        <v>0</v>
      </c>
      <c r="U147" s="78">
        <f t="shared" si="11"/>
        <v>0</v>
      </c>
      <c r="V147" s="78">
        <f t="shared" si="11"/>
        <v>0</v>
      </c>
      <c r="W147" s="78">
        <f t="shared" si="11"/>
        <v>0</v>
      </c>
      <c r="X147" s="78">
        <f t="shared" si="11"/>
        <v>0</v>
      </c>
      <c r="Y147" s="78">
        <f t="shared" si="11"/>
        <v>0</v>
      </c>
      <c r="Z147" s="78">
        <f t="shared" si="11"/>
        <v>0</v>
      </c>
      <c r="AA147" s="78">
        <f t="shared" si="11"/>
        <v>0</v>
      </c>
      <c r="AB147" s="78">
        <f t="shared" si="11"/>
        <v>0</v>
      </c>
      <c r="AC147" s="78">
        <f t="shared" si="11"/>
        <v>0</v>
      </c>
      <c r="AD147" s="78">
        <f t="shared" si="11"/>
        <v>0</v>
      </c>
      <c r="AE147" s="78">
        <f>IF(AF127="●",SUM($C127:$F127),0)+IF(AF128="●",SUM($C128:$F128),0)+IF(AF129="●",SUM($C129:$F129),0)+IF(AF130="●",SUM($C130:$F130),0)+IF(AF131="●",SUM($C131:$F131),0)+IF(AF132="●",SUM($C132:$F132),0)+IF(AF133="●",SUM($C133:$F133),0)+IF(AF134="●",SUM($C134:$F134),0)+IF(AF135="●",SUM($C135:$F135),0)+IF(AF136="●",SUM($C136:$F136),0)+IF(AF137="●",SUM($C137:$F137),0)+IF(AF138="●",SUM($C138:$F138),0)+IF(AF139="●",SUM($C139:$F139),0)+IF(AF140="●",SUM($C140:$F140),0)+IF(AF141="●",SUM($C141:$F141),0)+IF(AF142="●",SUM($C142:$F142),0)+IF(AF143="●",SUM($C143:$F143),0)+IF(AF144="●",SUM($C144:$F144),0)+IF(AF145="●",SUM($C145:$F145),0)*IF(AF146="●",SUM($C146:$F146),0)</f>
        <v>0</v>
      </c>
      <c r="AF147" s="78">
        <f t="shared" ref="AF147:BE147" si="12">IF(AF127="●",SUM($C127:$F127),0)+IF(AF128="●",SUM($C128:$F128),0)+IF(AF129="●",SUM($C129:$F129),0)+IF(AF130="●",SUM($C130:$F130),0)+IF(AF131="●",SUM($C131:$F131),0)+IF(AF132="●",SUM($C132:$F132),0)+IF(AF133="●",SUM($C133:$F133),0)+IF(AF134="●",SUM($C134:$F134),0)+IF(AF135="●",SUM($C135:$F135),0)+IF(AF136="●",SUM($C136:$F136),0)+IF(AF137="●",SUM($C137:$F137),0)+IF(AF138="●",SUM($C138:$F138),0)+IF(AF139="●",SUM($C139:$F139),0)+IF(AF140="●",SUM($C140:$F140),0)+IF(AF141="●",SUM($C141:$F141),0)+IF(AF142="●",SUM($C142:$F142),0)+IF(AF143="●",SUM($C143:$F143),0)+IF(AF144="●",SUM($C144:$F144),0)+IF(AF145="●",SUM($C145:$F145),0)*IF(AF146="●",SUM($C146:$F146),0)</f>
        <v>0</v>
      </c>
      <c r="AG147" s="78">
        <f t="shared" si="12"/>
        <v>0</v>
      </c>
      <c r="AH147" s="78">
        <f t="shared" si="12"/>
        <v>0</v>
      </c>
      <c r="AI147" s="78">
        <f t="shared" si="12"/>
        <v>0</v>
      </c>
      <c r="AJ147" s="78">
        <f t="shared" si="12"/>
        <v>0</v>
      </c>
      <c r="AK147" s="78">
        <f t="shared" si="12"/>
        <v>0</v>
      </c>
      <c r="AL147" s="78">
        <f t="shared" si="12"/>
        <v>0</v>
      </c>
      <c r="AM147" s="78">
        <f t="shared" si="12"/>
        <v>0</v>
      </c>
      <c r="AN147" s="78">
        <f t="shared" si="12"/>
        <v>0</v>
      </c>
      <c r="AO147" s="78">
        <f t="shared" si="12"/>
        <v>0</v>
      </c>
      <c r="AP147" s="78">
        <f t="shared" si="12"/>
        <v>0</v>
      </c>
      <c r="AQ147" s="78">
        <f t="shared" si="12"/>
        <v>0</v>
      </c>
      <c r="AR147" s="78">
        <f t="shared" si="12"/>
        <v>0</v>
      </c>
      <c r="AS147" s="78">
        <f t="shared" si="12"/>
        <v>0</v>
      </c>
      <c r="AT147" s="78">
        <f t="shared" si="12"/>
        <v>0</v>
      </c>
      <c r="AU147" s="78">
        <f t="shared" si="12"/>
        <v>0</v>
      </c>
      <c r="AV147" s="78">
        <f t="shared" si="12"/>
        <v>0</v>
      </c>
      <c r="AW147" s="78">
        <f t="shared" si="12"/>
        <v>0</v>
      </c>
      <c r="AX147" s="78">
        <f t="shared" si="12"/>
        <v>0</v>
      </c>
      <c r="AY147" s="78">
        <f t="shared" si="12"/>
        <v>0</v>
      </c>
      <c r="AZ147" s="78">
        <f t="shared" si="12"/>
        <v>0</v>
      </c>
      <c r="BA147" s="78">
        <f t="shared" si="12"/>
        <v>0</v>
      </c>
      <c r="BB147" s="78">
        <f t="shared" si="12"/>
        <v>0</v>
      </c>
      <c r="BC147" s="78">
        <f t="shared" si="12"/>
        <v>0</v>
      </c>
      <c r="BD147" s="78">
        <f t="shared" si="12"/>
        <v>0</v>
      </c>
      <c r="BE147" s="78">
        <f t="shared" si="12"/>
        <v>0</v>
      </c>
      <c r="BF147" s="78">
        <f>IF(BF127="●",SUM($C127:$F127),0)+IF(BF128="●",SUM($C128:$F128),0)+IF(BF129="●",SUM($C129:$F129),0)+IF(BF130="●",SUM($C130:$F130),0)+IF(BF131="●",SUM($C131:$F131),0)+IF(BF132="●",SUM($C132:$F132),0)+IF(BF133="●",SUM($C133:$F133),0)+IF(BF134="●",SUM($C134:$F134),0)+IF(BF135="●",SUM($C135:$F135),0)+IF(BF136="●",SUM($C136:$F136),0)+IF(BF137="●",SUM($C137:$F137),0)+IF(BF138="●",SUM($C138:$F138),0)+IF(BF139="●",SUM($C139:$F139),0)+IF(BF140="●",SUM($C140:$F140),0)+IF(BF141="●",SUM($C141:$F141),0)+IF(BF142="●",SUM($C142:$F142),0)+IF(BF143="●",SUM($C143:$F143),0)+IF(BF144="●",SUM($C144:$F144),0)+IF(BF145="●",SUM($C145:$F145),0)*IF(BF146="●",SUM($C146:$F146),0)</f>
        <v>0</v>
      </c>
      <c r="BG147" s="78">
        <f>IF(BG127="●",SUM($C127:$F127),0)+IF(BG128="●",SUM($C128:$F128),0)+IF(BG129="●",SUM($C129:$F129),0)+IF(BG130="●",SUM($C130:$F130),0)+IF(BG131="●",SUM($C131:$F131),0)+IF(BG132="●",SUM($C132:$F132),0)+IF(BG133="●",SUM($C133:$F133),0)+IF(BG134="●",SUM($C134:$F134),0)+IF(BG135="●",SUM($C135:$F135),0)+IF(BG136="●",SUM($C136:$F136),0)+IF(BG137="●",SUM($C137:$F137),0)+IF(BG138="●",SUM($C138:$F138),0)+IF(BG139="●",SUM($C139:$F139),0)+IF(BG140="●",SUM($C140:$F140),0)+IF(BG141="●",SUM($C141:$F141),0)+IF(BG142="●",SUM($C142:$F142),0)+IF(BG143="●",SUM($C143:$F143),0)+IF(BG144="●",SUM($C144:$F144),0)+IF(BG145="●",SUM($C145:$F145),0)*IF(BG146="●",SUM($C146:$F146),0)</f>
        <v>0</v>
      </c>
      <c r="BH147" s="78">
        <f>IF(BH127="●",SUM($C127:$F127),0)+IF(BH128="●",SUM($C128:$F128),0)+IF(BH129="●",SUM($C129:$F129),0)+IF(BH130="●",SUM($C130:$F130),0)+IF(BH131="●",SUM($C131:$F131),0)+IF(BH132="●",SUM($C132:$F132),0)+IF(BH133="●",SUM($C133:$F133),0)+IF(BH134="●",SUM($C134:$F134),0)+IF(BH135="●",SUM($C135:$F135),0)+IF(BH136="●",SUM($C136:$F136),0)+IF(BH137="●",SUM($C137:$F137),0)+IF(BH138="●",SUM($C138:$F138),0)+IF(BH139="●",SUM($C139:$F139),0)+IF(BH140="●",SUM($C140:$F140),0)+IF(BH141="●",SUM($C141:$F141),0)+IF(BH142="●",SUM($C142:$F142),0)+IF(BH143="●",SUM($C143:$F143),0)+IF(BH144="●",SUM($C144:$F144),0)+IF(BH145="●",SUM($C145:$F145),0)*IF(BH146="●",SUM($C146:$F146),0)</f>
        <v>0</v>
      </c>
      <c r="BI147" s="72">
        <f>IF(BI127="●",SUM($C127:$F127),0)+IF(BI128="●",SUM($C128:$F128),0)+IF(BI129="●",SUM($C129:$F129),0)+IF(BI130="●",SUM($C130:$F130),0)+IF(BI131="●",SUM($C131:$F131),0)+IF(BI132="●",SUM($C132:$F132),0)+IF(BI133="●",SUM($C133:$F133),0)+IF(BI134="●",SUM($C134:$F134),0)+IF(BI135="●",SUM($C135:$F135),0)+IF(BI136="●",SUM($C136:$F136),0)+IF(BI137="●",SUM($C137:$F137),0)+IF(BI138="●",SUM($C138:$F138),0)+IF(BI139="●",SUM($C139:$F139),0)+IF(BI140="●",SUM($C140:$F140),0)+IF(BI141="●",SUM($C141:$F141),0)+IF(BI142="●",SUM($C142:$F142),0)+IF(BI143="●",SUM($C143:$F143),0)+IF(BI144="●",SUM($C144:$F144),0)+IF(BI145="●",SUM($C145:$F145),0)*IF(BI146="●",SUM($C146:$F146),0)</f>
        <v>0</v>
      </c>
    </row>
    <row r="148" spans="1:61" ht="12.75" customHeight="1" thickBot="1">
      <c r="A148" s="1639"/>
      <c r="B148" s="1640"/>
      <c r="C148" s="1640"/>
      <c r="D148" s="1640"/>
      <c r="E148" s="1640"/>
      <c r="F148" s="198"/>
      <c r="G148" s="77" t="s">
        <v>490</v>
      </c>
      <c r="H148" s="101" t="str">
        <f t="shared" ref="H148:BI148" si="13">IF(H115&lt;=H147,"○","")</f>
        <v>○</v>
      </c>
      <c r="I148" s="100" t="str">
        <f t="shared" si="13"/>
        <v>○</v>
      </c>
      <c r="J148" s="100" t="str">
        <f t="shared" si="13"/>
        <v>○</v>
      </c>
      <c r="K148" s="100" t="str">
        <f t="shared" si="13"/>
        <v>○</v>
      </c>
      <c r="L148" s="100" t="str">
        <f t="shared" si="13"/>
        <v>○</v>
      </c>
      <c r="M148" s="100" t="str">
        <f t="shared" si="13"/>
        <v>○</v>
      </c>
      <c r="N148" s="100" t="str">
        <f t="shared" si="13"/>
        <v>○</v>
      </c>
      <c r="O148" s="100" t="str">
        <f t="shared" si="13"/>
        <v>○</v>
      </c>
      <c r="P148" s="100" t="str">
        <f t="shared" si="13"/>
        <v>○</v>
      </c>
      <c r="Q148" s="100" t="str">
        <f t="shared" si="13"/>
        <v>○</v>
      </c>
      <c r="R148" s="100" t="str">
        <f t="shared" si="13"/>
        <v>○</v>
      </c>
      <c r="S148" s="100" t="str">
        <f t="shared" si="13"/>
        <v>○</v>
      </c>
      <c r="T148" s="100" t="str">
        <f t="shared" si="13"/>
        <v>○</v>
      </c>
      <c r="U148" s="100" t="str">
        <f t="shared" si="13"/>
        <v>○</v>
      </c>
      <c r="V148" s="100" t="str">
        <f t="shared" si="13"/>
        <v>○</v>
      </c>
      <c r="W148" s="100" t="str">
        <f t="shared" si="13"/>
        <v>○</v>
      </c>
      <c r="X148" s="100" t="str">
        <f t="shared" si="13"/>
        <v>○</v>
      </c>
      <c r="Y148" s="100" t="str">
        <f t="shared" si="13"/>
        <v>○</v>
      </c>
      <c r="Z148" s="100" t="str">
        <f t="shared" si="13"/>
        <v>○</v>
      </c>
      <c r="AA148" s="100" t="str">
        <f t="shared" si="13"/>
        <v>○</v>
      </c>
      <c r="AB148" s="100" t="str">
        <f t="shared" si="13"/>
        <v>○</v>
      </c>
      <c r="AC148" s="100" t="str">
        <f t="shared" si="13"/>
        <v>○</v>
      </c>
      <c r="AD148" s="100" t="str">
        <f t="shared" si="13"/>
        <v>○</v>
      </c>
      <c r="AE148" s="100" t="str">
        <f t="shared" si="13"/>
        <v>○</v>
      </c>
      <c r="AF148" s="100" t="str">
        <f t="shared" si="13"/>
        <v>○</v>
      </c>
      <c r="AG148" s="100" t="str">
        <f t="shared" si="13"/>
        <v>○</v>
      </c>
      <c r="AH148" s="100" t="str">
        <f t="shared" si="13"/>
        <v>○</v>
      </c>
      <c r="AI148" s="100" t="str">
        <f t="shared" si="13"/>
        <v>○</v>
      </c>
      <c r="AJ148" s="100" t="str">
        <f t="shared" si="13"/>
        <v>○</v>
      </c>
      <c r="AK148" s="100" t="str">
        <f t="shared" si="13"/>
        <v>○</v>
      </c>
      <c r="AL148" s="100" t="str">
        <f t="shared" si="13"/>
        <v>○</v>
      </c>
      <c r="AM148" s="100" t="str">
        <f t="shared" si="13"/>
        <v>○</v>
      </c>
      <c r="AN148" s="100" t="str">
        <f t="shared" si="13"/>
        <v>○</v>
      </c>
      <c r="AO148" s="100" t="str">
        <f t="shared" si="13"/>
        <v>○</v>
      </c>
      <c r="AP148" s="100" t="str">
        <f t="shared" si="13"/>
        <v>○</v>
      </c>
      <c r="AQ148" s="100" t="str">
        <f t="shared" si="13"/>
        <v>○</v>
      </c>
      <c r="AR148" s="100" t="str">
        <f t="shared" si="13"/>
        <v>○</v>
      </c>
      <c r="AS148" s="100" t="str">
        <f t="shared" si="13"/>
        <v>○</v>
      </c>
      <c r="AT148" s="100" t="str">
        <f t="shared" si="13"/>
        <v>○</v>
      </c>
      <c r="AU148" s="100" t="str">
        <f t="shared" si="13"/>
        <v>○</v>
      </c>
      <c r="AV148" s="100" t="str">
        <f t="shared" si="13"/>
        <v>○</v>
      </c>
      <c r="AW148" s="100" t="str">
        <f t="shared" si="13"/>
        <v>○</v>
      </c>
      <c r="AX148" s="100" t="str">
        <f t="shared" si="13"/>
        <v>○</v>
      </c>
      <c r="AY148" s="100" t="str">
        <f t="shared" si="13"/>
        <v>○</v>
      </c>
      <c r="AZ148" s="100" t="str">
        <f t="shared" si="13"/>
        <v>○</v>
      </c>
      <c r="BA148" s="100" t="str">
        <f t="shared" si="13"/>
        <v>○</v>
      </c>
      <c r="BB148" s="100" t="str">
        <f t="shared" si="13"/>
        <v>○</v>
      </c>
      <c r="BC148" s="100" t="str">
        <f t="shared" si="13"/>
        <v>○</v>
      </c>
      <c r="BD148" s="100" t="str">
        <f t="shared" si="13"/>
        <v>○</v>
      </c>
      <c r="BE148" s="100" t="str">
        <f t="shared" si="13"/>
        <v>○</v>
      </c>
      <c r="BF148" s="100" t="str">
        <f t="shared" si="13"/>
        <v>○</v>
      </c>
      <c r="BG148" s="100" t="str">
        <f t="shared" si="13"/>
        <v>○</v>
      </c>
      <c r="BH148" s="100" t="str">
        <f t="shared" si="13"/>
        <v>○</v>
      </c>
      <c r="BI148" s="99" t="str">
        <f t="shared" si="13"/>
        <v>○</v>
      </c>
    </row>
    <row r="149" spans="1:61" ht="12.75" customHeight="1">
      <c r="A149" s="1641"/>
      <c r="B149" s="1641"/>
      <c r="C149" s="1641"/>
      <c r="D149" s="1641"/>
      <c r="E149" s="1641"/>
      <c r="F149" s="1641"/>
      <c r="G149" s="1641"/>
      <c r="H149" s="1641"/>
      <c r="I149" s="1641"/>
      <c r="J149" s="1641"/>
      <c r="K149" s="1641"/>
      <c r="L149" s="1641"/>
      <c r="M149" s="1641"/>
      <c r="N149" s="1641"/>
      <c r="O149" s="1641"/>
      <c r="P149" s="1641"/>
      <c r="Q149" s="1641"/>
      <c r="R149" s="1641"/>
      <c r="S149" s="1641"/>
      <c r="T149" s="1641"/>
      <c r="U149" s="1641"/>
      <c r="V149" s="1641"/>
      <c r="W149" s="1641"/>
      <c r="X149" s="1641"/>
      <c r="Y149" s="1641"/>
      <c r="Z149" s="1641"/>
      <c r="AA149" s="1642">
        <v>8</v>
      </c>
      <c r="AB149" s="1642"/>
      <c r="AC149" s="1642"/>
      <c r="AD149" s="1642"/>
      <c r="AE149" s="1642"/>
      <c r="AF149" s="1642"/>
      <c r="AG149" s="1642"/>
      <c r="AH149" s="1642"/>
      <c r="AI149" s="1642"/>
      <c r="AJ149" s="1642"/>
      <c r="AK149" s="1642"/>
      <c r="AL149" s="1641"/>
      <c r="AM149" s="1641"/>
      <c r="AN149" s="1641"/>
      <c r="AO149" s="1641"/>
      <c r="AP149" s="1641"/>
      <c r="AQ149" s="1641"/>
      <c r="AR149" s="1641"/>
      <c r="AS149" s="1641"/>
      <c r="AT149" s="1641"/>
      <c r="AU149" s="1641"/>
      <c r="AV149" s="1641"/>
      <c r="AW149" s="1641"/>
      <c r="AX149" s="1641"/>
      <c r="AY149" s="1641"/>
      <c r="AZ149" s="1641"/>
      <c r="BA149" s="1641"/>
      <c r="BB149" s="1641"/>
      <c r="BC149" s="1641"/>
      <c r="BD149" s="1641"/>
      <c r="BE149" s="1641"/>
      <c r="BF149" s="1641"/>
      <c r="BG149" s="1641"/>
      <c r="BH149" s="1641"/>
      <c r="BI149" s="1641"/>
    </row>
    <row r="150" spans="1:61" s="289" customFormat="1" ht="15" customHeight="1">
      <c r="D150" s="1097" t="s">
        <v>216</v>
      </c>
      <c r="E150" s="1097"/>
      <c r="F150" s="1097"/>
      <c r="G150" s="1097"/>
      <c r="H150" s="1097"/>
      <c r="I150" s="1097"/>
      <c r="J150" s="1097"/>
      <c r="K150" s="1097"/>
      <c r="L150" s="1097"/>
      <c r="M150" s="1097"/>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row>
    <row r="151" spans="1:61" s="289" customFormat="1" ht="15" customHeight="1">
      <c r="D151" s="1097"/>
      <c r="E151" s="1097"/>
      <c r="F151" s="1097"/>
      <c r="G151" s="1097"/>
      <c r="H151" s="1097"/>
      <c r="I151" s="1097"/>
      <c r="J151" s="1097"/>
      <c r="K151" s="1097"/>
      <c r="L151" s="1097"/>
      <c r="M151" s="1097"/>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row>
  </sheetData>
  <sheetProtection formatCells="0" selectLockedCells="1"/>
  <mergeCells count="401">
    <mergeCell ref="A7:G9"/>
    <mergeCell ref="H7:I9"/>
    <mergeCell ref="J7:K9"/>
    <mergeCell ref="L7:M9"/>
    <mergeCell ref="N7:O9"/>
    <mergeCell ref="AN5:AO5"/>
    <mergeCell ref="AP5:AQ5"/>
    <mergeCell ref="AR5:AS5"/>
    <mergeCell ref="AT5:AU5"/>
    <mergeCell ref="AB5:AC5"/>
    <mergeCell ref="A1:BI2"/>
    <mergeCell ref="A3:R4"/>
    <mergeCell ref="S3:T4"/>
    <mergeCell ref="U3:AJ4"/>
    <mergeCell ref="AK3:AL4"/>
    <mergeCell ref="A5:G6"/>
    <mergeCell ref="H5:I5"/>
    <mergeCell ref="J5:K5"/>
    <mergeCell ref="L5:M5"/>
    <mergeCell ref="N5:O5"/>
    <mergeCell ref="P5:Q5"/>
    <mergeCell ref="R5:S5"/>
    <mergeCell ref="T5:U5"/>
    <mergeCell ref="V5:W5"/>
    <mergeCell ref="X5:Y5"/>
    <mergeCell ref="Z5:AA5"/>
    <mergeCell ref="BB5:BC5"/>
    <mergeCell ref="BD5:BE5"/>
    <mergeCell ref="BF5:BG5"/>
    <mergeCell ref="BH5:BI5"/>
    <mergeCell ref="AX56:AY58"/>
    <mergeCell ref="AZ56:BA58"/>
    <mergeCell ref="AX105:AY107"/>
    <mergeCell ref="AZ105:BA107"/>
    <mergeCell ref="T7:U9"/>
    <mergeCell ref="V7:W9"/>
    <mergeCell ref="X7:Y9"/>
    <mergeCell ref="Z7:AA9"/>
    <mergeCell ref="AZ5:BA5"/>
    <mergeCell ref="AV5:AW5"/>
    <mergeCell ref="AX5:AY5"/>
    <mergeCell ref="AH19:AH20"/>
    <mergeCell ref="AI19:AI20"/>
    <mergeCell ref="AR19:AR20"/>
    <mergeCell ref="AS19:AS20"/>
    <mergeCell ref="AT19:AT20"/>
    <mergeCell ref="AU19:AU20"/>
    <mergeCell ref="AJ19:AJ20"/>
    <mergeCell ref="AK19:AK20"/>
    <mergeCell ref="AL19:AL20"/>
    <mergeCell ref="AM19:AM20"/>
    <mergeCell ref="AN19:AN20"/>
    <mergeCell ref="AO19:AO20"/>
    <mergeCell ref="A51:Z51"/>
    <mergeCell ref="BB7:BC9"/>
    <mergeCell ref="BD7:BG9"/>
    <mergeCell ref="BH7:BI9"/>
    <mergeCell ref="AR7:AS9"/>
    <mergeCell ref="AT7:AU9"/>
    <mergeCell ref="AV7:AW9"/>
    <mergeCell ref="AX7:BA9"/>
    <mergeCell ref="AD5:AE5"/>
    <mergeCell ref="AF5:AG5"/>
    <mergeCell ref="AH5:AI5"/>
    <mergeCell ref="AJ5:AK5"/>
    <mergeCell ref="AL5:AM5"/>
    <mergeCell ref="A10:F16"/>
    <mergeCell ref="A17:F18"/>
    <mergeCell ref="A19:G20"/>
    <mergeCell ref="H19:H20"/>
    <mergeCell ref="I19:I20"/>
    <mergeCell ref="J19:J20"/>
    <mergeCell ref="K19:K20"/>
    <mergeCell ref="AN7:AO9"/>
    <mergeCell ref="AP7:AQ9"/>
    <mergeCell ref="AB7:AC9"/>
    <mergeCell ref="AD7:AE9"/>
    <mergeCell ref="AF7:AG9"/>
    <mergeCell ref="AH7:AI9"/>
    <mergeCell ref="AJ7:AK9"/>
    <mergeCell ref="AL7:AM9"/>
    <mergeCell ref="P7:Q9"/>
    <mergeCell ref="R7:S9"/>
    <mergeCell ref="R19:R20"/>
    <mergeCell ref="S19:S20"/>
    <mergeCell ref="T19:T20"/>
    <mergeCell ref="U19:U20"/>
    <mergeCell ref="V19:V20"/>
    <mergeCell ref="W19:W20"/>
    <mergeCell ref="L19:L20"/>
    <mergeCell ref="M19:M20"/>
    <mergeCell ref="N19:N20"/>
    <mergeCell ref="O19:O20"/>
    <mergeCell ref="P19:P20"/>
    <mergeCell ref="Q19:Q20"/>
    <mergeCell ref="AD19:AD20"/>
    <mergeCell ref="AE19:AE20"/>
    <mergeCell ref="AF19:AF20"/>
    <mergeCell ref="AG19:AG20"/>
    <mergeCell ref="X19:X20"/>
    <mergeCell ref="Y19:Y20"/>
    <mergeCell ref="Z19:Z20"/>
    <mergeCell ref="AA19:AA20"/>
    <mergeCell ref="AB19:AB20"/>
    <mergeCell ref="AC19:AC20"/>
    <mergeCell ref="BH19:BH20"/>
    <mergeCell ref="BI19:BI20"/>
    <mergeCell ref="A21:G21"/>
    <mergeCell ref="A22:A28"/>
    <mergeCell ref="B22:B28"/>
    <mergeCell ref="C22:C28"/>
    <mergeCell ref="D22:D28"/>
    <mergeCell ref="E22:E28"/>
    <mergeCell ref="F22:F28"/>
    <mergeCell ref="G22:G28"/>
    <mergeCell ref="BB19:BB20"/>
    <mergeCell ref="BC19:BC20"/>
    <mergeCell ref="BD19:BD20"/>
    <mergeCell ref="BE19:BE20"/>
    <mergeCell ref="BF19:BF20"/>
    <mergeCell ref="BG19:BG20"/>
    <mergeCell ref="AV19:AV20"/>
    <mergeCell ref="AW19:AW20"/>
    <mergeCell ref="AX19:AX20"/>
    <mergeCell ref="AY19:AY20"/>
    <mergeCell ref="AZ19:AZ20"/>
    <mergeCell ref="BA19:BA20"/>
    <mergeCell ref="AP19:AP20"/>
    <mergeCell ref="AQ19:AQ20"/>
    <mergeCell ref="AA51:AK51"/>
    <mergeCell ref="AL51:BI51"/>
    <mergeCell ref="A52:R53"/>
    <mergeCell ref="S52:T53"/>
    <mergeCell ref="U52:AJ53"/>
    <mergeCell ref="AK52:AL53"/>
    <mergeCell ref="H22:AI28"/>
    <mergeCell ref="AJ22:BI23"/>
    <mergeCell ref="AJ24:BI28"/>
    <mergeCell ref="A29:A38"/>
    <mergeCell ref="A39:A48"/>
    <mergeCell ref="A49:E50"/>
    <mergeCell ref="AL54:AM54"/>
    <mergeCell ref="AN54:AO54"/>
    <mergeCell ref="R54:S54"/>
    <mergeCell ref="T54:U54"/>
    <mergeCell ref="V54:W54"/>
    <mergeCell ref="X54:Y54"/>
    <mergeCell ref="Z54:AA54"/>
    <mergeCell ref="AB54:AC54"/>
    <mergeCell ref="A54:G55"/>
    <mergeCell ref="H54:I54"/>
    <mergeCell ref="J54:K54"/>
    <mergeCell ref="L54:M54"/>
    <mergeCell ref="N54:O54"/>
    <mergeCell ref="P54:Q54"/>
    <mergeCell ref="V56:W58"/>
    <mergeCell ref="X56:Y58"/>
    <mergeCell ref="Z56:AA58"/>
    <mergeCell ref="AB56:AC58"/>
    <mergeCell ref="BB54:BC54"/>
    <mergeCell ref="BD54:BE54"/>
    <mergeCell ref="BF54:BG54"/>
    <mergeCell ref="BH54:BI54"/>
    <mergeCell ref="A56:G58"/>
    <mergeCell ref="H56:I58"/>
    <mergeCell ref="J56:K58"/>
    <mergeCell ref="L56:M58"/>
    <mergeCell ref="N56:O58"/>
    <mergeCell ref="P56:Q58"/>
    <mergeCell ref="AP54:AQ54"/>
    <mergeCell ref="AR54:AS54"/>
    <mergeCell ref="AT54:AU54"/>
    <mergeCell ref="AV54:AW54"/>
    <mergeCell ref="AX54:AY54"/>
    <mergeCell ref="AZ54:BA54"/>
    <mergeCell ref="AD54:AE54"/>
    <mergeCell ref="AF54:AG54"/>
    <mergeCell ref="AH54:AI54"/>
    <mergeCell ref="AJ54:AK54"/>
    <mergeCell ref="BD56:BE58"/>
    <mergeCell ref="BF56:BG58"/>
    <mergeCell ref="BH56:BI58"/>
    <mergeCell ref="A59:E65"/>
    <mergeCell ref="A66:E67"/>
    <mergeCell ref="A68:G69"/>
    <mergeCell ref="H68:H69"/>
    <mergeCell ref="I68:I69"/>
    <mergeCell ref="J68:J69"/>
    <mergeCell ref="K68:K69"/>
    <mergeCell ref="AP56:AQ58"/>
    <mergeCell ref="AR56:AS58"/>
    <mergeCell ref="AT56:AU58"/>
    <mergeCell ref="AV56:AW58"/>
    <mergeCell ref="BB56:BC58"/>
    <mergeCell ref="AD56:AE58"/>
    <mergeCell ref="AF56:AG58"/>
    <mergeCell ref="AH56:AI58"/>
    <mergeCell ref="AJ56:AK58"/>
    <mergeCell ref="AL56:AM58"/>
    <mergeCell ref="AN56:AO58"/>
    <mergeCell ref="R56:S58"/>
    <mergeCell ref="T56:U58"/>
    <mergeCell ref="R68:R69"/>
    <mergeCell ref="S68:S69"/>
    <mergeCell ref="T68:T69"/>
    <mergeCell ref="U68:U69"/>
    <mergeCell ref="V68:V69"/>
    <mergeCell ref="W68:W69"/>
    <mergeCell ref="L68:L69"/>
    <mergeCell ref="M68:M69"/>
    <mergeCell ref="N68:N69"/>
    <mergeCell ref="O68:O69"/>
    <mergeCell ref="P68:P69"/>
    <mergeCell ref="Q68:Q69"/>
    <mergeCell ref="AD68:AD69"/>
    <mergeCell ref="AE68:AE69"/>
    <mergeCell ref="AF68:AF69"/>
    <mergeCell ref="AG68:AG69"/>
    <mergeCell ref="AH68:AH69"/>
    <mergeCell ref="AI68:AI69"/>
    <mergeCell ref="X68:X69"/>
    <mergeCell ref="Y68:Y69"/>
    <mergeCell ref="Z68:Z69"/>
    <mergeCell ref="AA68:AA69"/>
    <mergeCell ref="AB68:AB69"/>
    <mergeCell ref="AC68:AC69"/>
    <mergeCell ref="AR68:AR69"/>
    <mergeCell ref="AS68:AS69"/>
    <mergeCell ref="AT68:AT69"/>
    <mergeCell ref="AU68:AU69"/>
    <mergeCell ref="AJ68:AJ69"/>
    <mergeCell ref="AK68:AK69"/>
    <mergeCell ref="AL68:AL69"/>
    <mergeCell ref="AM68:AM69"/>
    <mergeCell ref="AN68:AN69"/>
    <mergeCell ref="AO68:AO69"/>
    <mergeCell ref="BH68:BH69"/>
    <mergeCell ref="BI68:BI69"/>
    <mergeCell ref="A70:G70"/>
    <mergeCell ref="A71:A77"/>
    <mergeCell ref="B71:B77"/>
    <mergeCell ref="C71:C77"/>
    <mergeCell ref="D71:D77"/>
    <mergeCell ref="E71:E77"/>
    <mergeCell ref="F71:F77"/>
    <mergeCell ref="G71:G77"/>
    <mergeCell ref="BB68:BB69"/>
    <mergeCell ref="BC68:BC69"/>
    <mergeCell ref="BD68:BD69"/>
    <mergeCell ref="BE68:BE69"/>
    <mergeCell ref="BF68:BF69"/>
    <mergeCell ref="BG68:BG69"/>
    <mergeCell ref="AV68:AV69"/>
    <mergeCell ref="AW68:AW69"/>
    <mergeCell ref="AX68:AX69"/>
    <mergeCell ref="AY68:AY69"/>
    <mergeCell ref="AZ68:AZ69"/>
    <mergeCell ref="BA68:BA69"/>
    <mergeCell ref="AP68:AP69"/>
    <mergeCell ref="AQ68:AQ69"/>
    <mergeCell ref="A100:Z100"/>
    <mergeCell ref="AA100:AK100"/>
    <mergeCell ref="AL100:BI100"/>
    <mergeCell ref="A101:R102"/>
    <mergeCell ref="S101:T102"/>
    <mergeCell ref="U101:AJ102"/>
    <mergeCell ref="AK101:AL102"/>
    <mergeCell ref="H71:AI77"/>
    <mergeCell ref="AJ71:BI72"/>
    <mergeCell ref="AJ73:BI77"/>
    <mergeCell ref="A78:A87"/>
    <mergeCell ref="A88:A97"/>
    <mergeCell ref="A98:E99"/>
    <mergeCell ref="AL103:AM103"/>
    <mergeCell ref="AN103:AO103"/>
    <mergeCell ref="R103:S103"/>
    <mergeCell ref="T103:U103"/>
    <mergeCell ref="V103:W103"/>
    <mergeCell ref="X103:Y103"/>
    <mergeCell ref="Z103:AA103"/>
    <mergeCell ref="AB103:AC103"/>
    <mergeCell ref="A103:G104"/>
    <mergeCell ref="H103:I103"/>
    <mergeCell ref="J103:K103"/>
    <mergeCell ref="L103:M103"/>
    <mergeCell ref="N103:O103"/>
    <mergeCell ref="P103:Q103"/>
    <mergeCell ref="V105:W107"/>
    <mergeCell ref="X105:Y107"/>
    <mergeCell ref="Z105:AA107"/>
    <mergeCell ref="AB105:AC107"/>
    <mergeCell ref="BB103:BC103"/>
    <mergeCell ref="BD103:BE103"/>
    <mergeCell ref="BF103:BG103"/>
    <mergeCell ref="BH103:BI103"/>
    <mergeCell ref="A105:G107"/>
    <mergeCell ref="H105:I107"/>
    <mergeCell ref="J105:K107"/>
    <mergeCell ref="L105:M107"/>
    <mergeCell ref="N105:O107"/>
    <mergeCell ref="P105:Q107"/>
    <mergeCell ref="AP103:AQ103"/>
    <mergeCell ref="AR103:AS103"/>
    <mergeCell ref="AT103:AU103"/>
    <mergeCell ref="AV103:AW103"/>
    <mergeCell ref="AX103:AY103"/>
    <mergeCell ref="AZ103:BA103"/>
    <mergeCell ref="AD103:AE103"/>
    <mergeCell ref="AF103:AG103"/>
    <mergeCell ref="AH103:AI103"/>
    <mergeCell ref="AJ103:AK103"/>
    <mergeCell ref="BD105:BG107"/>
    <mergeCell ref="BH105:BI107"/>
    <mergeCell ref="A108:E114"/>
    <mergeCell ref="A115:E116"/>
    <mergeCell ref="A117:G118"/>
    <mergeCell ref="H117:H118"/>
    <mergeCell ref="I117:I118"/>
    <mergeCell ref="J117:J118"/>
    <mergeCell ref="K117:K118"/>
    <mergeCell ref="L117:L118"/>
    <mergeCell ref="AP105:AQ107"/>
    <mergeCell ref="AR105:AS107"/>
    <mergeCell ref="AT105:AU107"/>
    <mergeCell ref="AV105:AW107"/>
    <mergeCell ref="BB105:BC107"/>
    <mergeCell ref="AD105:AE107"/>
    <mergeCell ref="AF105:AG107"/>
    <mergeCell ref="AH105:AI107"/>
    <mergeCell ref="AJ105:AK107"/>
    <mergeCell ref="AL105:AM107"/>
    <mergeCell ref="AN105:AO107"/>
    <mergeCell ref="R105:S107"/>
    <mergeCell ref="T105:U107"/>
    <mergeCell ref="S117:S118"/>
    <mergeCell ref="T117:T118"/>
    <mergeCell ref="U117:U118"/>
    <mergeCell ref="V117:V118"/>
    <mergeCell ref="W117:W118"/>
    <mergeCell ref="X117:X118"/>
    <mergeCell ref="M117:M118"/>
    <mergeCell ref="N117:N118"/>
    <mergeCell ref="O117:O118"/>
    <mergeCell ref="P117:P118"/>
    <mergeCell ref="Q117:Q118"/>
    <mergeCell ref="R117:R118"/>
    <mergeCell ref="AE117:AE118"/>
    <mergeCell ref="AF117:AF118"/>
    <mergeCell ref="AG117:AG118"/>
    <mergeCell ref="AH117:AH118"/>
    <mergeCell ref="AI117:AI118"/>
    <mergeCell ref="AJ117:AJ118"/>
    <mergeCell ref="Y117:Y118"/>
    <mergeCell ref="Z117:Z118"/>
    <mergeCell ref="AA117:AA118"/>
    <mergeCell ref="AB117:AB118"/>
    <mergeCell ref="AC117:AC118"/>
    <mergeCell ref="AD117:AD118"/>
    <mergeCell ref="AS117:AS118"/>
    <mergeCell ref="AT117:AT118"/>
    <mergeCell ref="AU117:AU118"/>
    <mergeCell ref="AV117:AV118"/>
    <mergeCell ref="AK117:AK118"/>
    <mergeCell ref="AL117:AL118"/>
    <mergeCell ref="AM117:AM118"/>
    <mergeCell ref="AN117:AN118"/>
    <mergeCell ref="AO117:AO118"/>
    <mergeCell ref="AP117:AP118"/>
    <mergeCell ref="BI117:BI118"/>
    <mergeCell ref="A119:G119"/>
    <mergeCell ref="A120:A126"/>
    <mergeCell ref="B120:B126"/>
    <mergeCell ref="C120:C126"/>
    <mergeCell ref="D120:D126"/>
    <mergeCell ref="E120:E126"/>
    <mergeCell ref="F120:F126"/>
    <mergeCell ref="G120:G126"/>
    <mergeCell ref="H120:AI126"/>
    <mergeCell ref="BC117:BC118"/>
    <mergeCell ref="BD117:BD118"/>
    <mergeCell ref="BE117:BE118"/>
    <mergeCell ref="BF117:BF118"/>
    <mergeCell ref="BG117:BG118"/>
    <mergeCell ref="BH117:BH118"/>
    <mergeCell ref="AW117:AW118"/>
    <mergeCell ref="AX117:AX118"/>
    <mergeCell ref="AY117:AY118"/>
    <mergeCell ref="AZ117:AZ118"/>
    <mergeCell ref="BA117:BA118"/>
    <mergeCell ref="BB117:BB118"/>
    <mergeCell ref="AQ117:AQ118"/>
    <mergeCell ref="AR117:AR118"/>
    <mergeCell ref="AJ120:BI120"/>
    <mergeCell ref="AJ121:BI126"/>
    <mergeCell ref="A127:A136"/>
    <mergeCell ref="A137:A146"/>
    <mergeCell ref="A147:E148"/>
    <mergeCell ref="A149:Z149"/>
    <mergeCell ref="AA149:AK149"/>
    <mergeCell ref="AL149:BI149"/>
    <mergeCell ref="D150:M151"/>
  </mergeCells>
  <phoneticPr fontId="2"/>
  <conditionalFormatting sqref="A40:BB41">
    <cfRule type="notContainsBlanks" dxfId="592" priority="90" stopIfTrue="1">
      <formula>LEN(TRIM(A40))&gt;0</formula>
    </cfRule>
  </conditionalFormatting>
  <conditionalFormatting sqref="A89:BB90">
    <cfRule type="notContainsBlanks" dxfId="591" priority="52" stopIfTrue="1">
      <formula>LEN(TRIM(A89))&gt;0</formula>
    </cfRule>
  </conditionalFormatting>
  <conditionalFormatting sqref="A138:BB139">
    <cfRule type="notContainsBlanks" dxfId="590" priority="12" stopIfTrue="1">
      <formula>LEN(TRIM(A138))&gt;0</formula>
    </cfRule>
  </conditionalFormatting>
  <conditionalFormatting sqref="A19:IV19">
    <cfRule type="notContainsBlanks" dxfId="589" priority="122" stopIfTrue="1">
      <formula>LEN(TRIM(A19))&gt;0</formula>
    </cfRule>
  </conditionalFormatting>
  <conditionalFormatting sqref="A29:IV29">
    <cfRule type="notContainsBlanks" dxfId="588" priority="107" stopIfTrue="1">
      <formula>LEN(TRIM(A29))&gt;0</formula>
    </cfRule>
  </conditionalFormatting>
  <conditionalFormatting sqref="A31:IV31">
    <cfRule type="notContainsBlanks" dxfId="587" priority="108" stopIfTrue="1">
      <formula>LEN(TRIM(A31))&gt;0</formula>
    </cfRule>
  </conditionalFormatting>
  <conditionalFormatting sqref="A39:IV39">
    <cfRule type="notContainsBlanks" dxfId="586" priority="113" stopIfTrue="1">
      <formula>LEN(TRIM(A39))&gt;0</formula>
    </cfRule>
  </conditionalFormatting>
  <conditionalFormatting sqref="A68:IV68">
    <cfRule type="notContainsBlanks" dxfId="585" priority="83" stopIfTrue="1">
      <formula>LEN(TRIM(A68))&gt;0</formula>
    </cfRule>
  </conditionalFormatting>
  <conditionalFormatting sqref="A78:IV78">
    <cfRule type="notContainsBlanks" dxfId="584" priority="70" stopIfTrue="1">
      <formula>LEN(TRIM(A78))&gt;0</formula>
    </cfRule>
  </conditionalFormatting>
  <conditionalFormatting sqref="A80:IV80">
    <cfRule type="notContainsBlanks" dxfId="583" priority="80" stopIfTrue="1">
      <formula>LEN(TRIM(A80))&gt;0</formula>
    </cfRule>
  </conditionalFormatting>
  <conditionalFormatting sqref="A88:IV88">
    <cfRule type="notContainsBlanks" dxfId="582" priority="75" stopIfTrue="1">
      <formula>LEN(TRIM(A88))&gt;0</formula>
    </cfRule>
  </conditionalFormatting>
  <conditionalFormatting sqref="A117:IV117">
    <cfRule type="notContainsBlanks" dxfId="581" priority="45" stopIfTrue="1">
      <formula>LEN(TRIM(A117))&gt;0</formula>
    </cfRule>
  </conditionalFormatting>
  <conditionalFormatting sqref="A127:IV127 H127:BI146">
    <cfRule type="notContainsBlanks" dxfId="580" priority="30" stopIfTrue="1">
      <formula>LEN(TRIM(A127))&gt;0</formula>
    </cfRule>
  </conditionalFormatting>
  <conditionalFormatting sqref="A129:IV129">
    <cfRule type="notContainsBlanks" dxfId="579" priority="31" stopIfTrue="1">
      <formula>LEN(TRIM(A129))&gt;0</formula>
    </cfRule>
  </conditionalFormatting>
  <conditionalFormatting sqref="A137:IV137">
    <cfRule type="notContainsBlanks" dxfId="578" priority="36" stopIfTrue="1">
      <formula>LEN(TRIM(A137))&gt;0</formula>
    </cfRule>
  </conditionalFormatting>
  <conditionalFormatting sqref="A150:XFD151">
    <cfRule type="notContainsBlanks" dxfId="577" priority="3">
      <formula>LEN(TRIM(A150))&gt;0</formula>
    </cfRule>
  </conditionalFormatting>
  <conditionalFormatting sqref="C22:C26">
    <cfRule type="notContainsBlanks" dxfId="576" priority="126" stopIfTrue="1">
      <formula>LEN(TRIM(C22))&gt;0</formula>
    </cfRule>
  </conditionalFormatting>
  <conditionalFormatting sqref="C71:E75">
    <cfRule type="notContainsBlanks" dxfId="575" priority="86" stopIfTrue="1">
      <formula>LEN(TRIM(C71))&gt;0</formula>
    </cfRule>
  </conditionalFormatting>
  <conditionalFormatting sqref="C120:E124">
    <cfRule type="notContainsBlanks" dxfId="574" priority="48" stopIfTrue="1">
      <formula>LEN(TRIM(C120))&gt;0</formula>
    </cfRule>
  </conditionalFormatting>
  <conditionalFormatting sqref="D22:H22 D23:E26 G23:G26">
    <cfRule type="notContainsBlanks" dxfId="573" priority="125" stopIfTrue="1">
      <formula>LEN(TRIM(D22))&gt;0</formula>
    </cfRule>
  </conditionalFormatting>
  <conditionalFormatting sqref="F71">
    <cfRule type="notContainsBlanks" dxfId="572" priority="8" stopIfTrue="1">
      <formula>LEN(TRIM(F71))&gt;0</formula>
    </cfRule>
  </conditionalFormatting>
  <conditionalFormatting sqref="F120">
    <cfRule type="notContainsBlanks" dxfId="571" priority="6" stopIfTrue="1">
      <formula>LEN(TRIM(F120))&gt;0</formula>
    </cfRule>
  </conditionalFormatting>
  <conditionalFormatting sqref="G71:G75">
    <cfRule type="notContainsBlanks" dxfId="570" priority="7" stopIfTrue="1">
      <formula>LEN(TRIM(G71))&gt;0</formula>
    </cfRule>
  </conditionalFormatting>
  <conditionalFormatting sqref="G120:G124">
    <cfRule type="notContainsBlanks" dxfId="569" priority="5" stopIfTrue="1">
      <formula>LEN(TRIM(G120))&gt;0</formula>
    </cfRule>
  </conditionalFormatting>
  <conditionalFormatting sqref="G59:IV67">
    <cfRule type="notContainsBlanks" dxfId="568" priority="10" stopIfTrue="1">
      <formula>LEN(TRIM(G59))&gt;0</formula>
    </cfRule>
  </conditionalFormatting>
  <conditionalFormatting sqref="G108:IV116">
    <cfRule type="notContainsBlanks" dxfId="567" priority="9" stopIfTrue="1">
      <formula>LEN(TRIM(G108))&gt;0</formula>
    </cfRule>
  </conditionalFormatting>
  <conditionalFormatting sqref="H43:IV43">
    <cfRule type="notContainsBlanks" dxfId="566" priority="105" stopIfTrue="1">
      <formula>LEN(TRIM(H43))&gt;0</formula>
    </cfRule>
  </conditionalFormatting>
  <conditionalFormatting sqref="H92:IV92">
    <cfRule type="notContainsBlanks" dxfId="565" priority="68" stopIfTrue="1">
      <formula>LEN(TRIM(H92))&gt;0</formula>
    </cfRule>
  </conditionalFormatting>
  <conditionalFormatting sqref="H141:IV141">
    <cfRule type="notContainsBlanks" dxfId="564" priority="28" stopIfTrue="1">
      <formula>LEN(TRIM(H141))&gt;0</formula>
    </cfRule>
  </conditionalFormatting>
  <conditionalFormatting sqref="I32:AP32">
    <cfRule type="notContainsBlanks" dxfId="563" priority="102" stopIfTrue="1">
      <formula>LEN(TRIM(I32))&gt;0</formula>
    </cfRule>
  </conditionalFormatting>
  <conditionalFormatting sqref="I81:AP81">
    <cfRule type="notContainsBlanks" dxfId="562" priority="64" stopIfTrue="1">
      <formula>LEN(TRIM(I81))&gt;0</formula>
    </cfRule>
  </conditionalFormatting>
  <conditionalFormatting sqref="I130:AP130">
    <cfRule type="notContainsBlanks" dxfId="561" priority="24" stopIfTrue="1">
      <formula>LEN(TRIM(I130))&gt;0</formula>
    </cfRule>
  </conditionalFormatting>
  <conditionalFormatting sqref="S3 A1 BJ1:IV4 A3 A5:IV6 A7:AX7 BB7:BD7 BH7:IV9 A8:AW9 BB8:BC9 A10 G10:IV18 A17 A20:G20 BJ20:IV28 H21:BI21 A21:A25 A30:G30 BJ30:IV30 BJ32:IV32 A32:G38 H33:X33 BJ34:IV34 H35:IV35 BJ36:IV36 H37:IV37 BJ38:IV38 BJ40:IV40 BC41:IV41 BJ42:IV42 A42:G48 BJ44:IV44 H45:IV45 BJ46:IV48 H47:BI47 A49 H49:IV50 A51:IV51 A152:IV65536">
    <cfRule type="notContainsBlanks" dxfId="560" priority="128" stopIfTrue="1">
      <formula>LEN(TRIM(A1))&gt;0</formula>
    </cfRule>
  </conditionalFormatting>
  <conditionalFormatting sqref="S3">
    <cfRule type="cellIs" dxfId="559" priority="127" stopIfTrue="1" operator="equal">
      <formula>0</formula>
    </cfRule>
  </conditionalFormatting>
  <conditionalFormatting sqref="S52 A52 BJ52:IV53 A54:IV55 A56:AX56 BB56:BD56 BH56:IV58 A57:AW58 BB57:BC58 A59 A66 A69:G69 BJ69:IV77 H70:BI70 A70:A74 H71 A79:G79 BJ79:IV79 BJ81:IV81 A81:G87 H82:X82 BJ83:IV83 H84:IV84 BJ85:IV85 H86:IV86 BJ87:IV87 BJ89:IV89 BC90:IV90 BJ91:IV91 A91:G97 BJ93:IV93 H94:IV94 BJ95:IV97 H96:BI96 A98 H98:IV99 A100:IV100">
    <cfRule type="notContainsBlanks" dxfId="558" priority="89" stopIfTrue="1">
      <formula>LEN(TRIM(A52))&gt;0</formula>
    </cfRule>
  </conditionalFormatting>
  <conditionalFormatting sqref="S52">
    <cfRule type="cellIs" dxfId="557" priority="88" stopIfTrue="1" operator="equal">
      <formula>0</formula>
    </cfRule>
  </conditionalFormatting>
  <conditionalFormatting sqref="S101 A101 BJ101:IV102 A103:IV104 BB105:BD105 A105:AW107 BH105:IV107 BB106:BC107 A108 A115 A118:G118 BJ118:IV126 H119:BI119 A119:A123 H120 A128:G128 BJ128:IV128 BJ130:IV130 A130:G136 H131:X131 BJ132:IV132 H133:IV133 BJ134:IV134 H135:IV135 BJ136:IV136 BJ138:IV138 BC139:IV139 BJ140:IV140 A140:G146 BJ142:IV142 H143:IV143 BJ144:IV146 A147 H147:IV148 A149:IV149">
    <cfRule type="notContainsBlanks" dxfId="556" priority="51" stopIfTrue="1">
      <formula>LEN(TRIM(A101))&gt;0</formula>
    </cfRule>
  </conditionalFormatting>
  <conditionalFormatting sqref="S101">
    <cfRule type="cellIs" dxfId="555" priority="50" stopIfTrue="1" operator="equal">
      <formula>0</formula>
    </cfRule>
  </conditionalFormatting>
  <conditionalFormatting sqref="U3">
    <cfRule type="notContainsBlanks" dxfId="554" priority="124" stopIfTrue="1">
      <formula>LEN(TRIM(U3))&gt;0</formula>
    </cfRule>
  </conditionalFormatting>
  <conditionalFormatting sqref="U52">
    <cfRule type="notContainsBlanks" dxfId="553" priority="85" stopIfTrue="1">
      <formula>LEN(TRIM(U52))&gt;0</formula>
    </cfRule>
  </conditionalFormatting>
  <conditionalFormatting sqref="U101">
    <cfRule type="notContainsBlanks" dxfId="552" priority="47" stopIfTrue="1">
      <formula>LEN(TRIM(U101))&gt;0</formula>
    </cfRule>
  </conditionalFormatting>
  <conditionalFormatting sqref="U3:AJ4">
    <cfRule type="cellIs" dxfId="551" priority="123" stopIfTrue="1" operator="equal">
      <formula>"（事業所の種別を選択してください）"</formula>
    </cfRule>
  </conditionalFormatting>
  <conditionalFormatting sqref="U52:AJ53">
    <cfRule type="cellIs" dxfId="550" priority="84" stopIfTrue="1" operator="equal">
      <formula>"（事業所の種別を選択してください）"</formula>
    </cfRule>
  </conditionalFormatting>
  <conditionalFormatting sqref="U101:AJ102">
    <cfRule type="cellIs" dxfId="549" priority="46" stopIfTrue="1" operator="equal">
      <formula>"（事業所の種別を選択してください）"</formula>
    </cfRule>
  </conditionalFormatting>
  <conditionalFormatting sqref="Y33:AF34">
    <cfRule type="notContainsBlanks" dxfId="548" priority="101" stopIfTrue="1">
      <formula>LEN(TRIM(Y33))&gt;0</formula>
    </cfRule>
  </conditionalFormatting>
  <conditionalFormatting sqref="Y82:AF83">
    <cfRule type="notContainsBlanks" dxfId="547" priority="63" stopIfTrue="1">
      <formula>LEN(TRIM(Y82))&gt;0</formula>
    </cfRule>
  </conditionalFormatting>
  <conditionalFormatting sqref="Y131:AF132">
    <cfRule type="notContainsBlanks" dxfId="546" priority="23" stopIfTrue="1">
      <formula>LEN(TRIM(Y131))&gt;0</formula>
    </cfRule>
  </conditionalFormatting>
  <conditionalFormatting sqref="AA30:AD30">
    <cfRule type="notContainsBlanks" dxfId="545" priority="11" stopIfTrue="1">
      <formula>LEN(TRIM(AA30))&gt;0</formula>
    </cfRule>
  </conditionalFormatting>
  <conditionalFormatting sqref="AE128:AH128">
    <cfRule type="notContainsBlanks" dxfId="544" priority="27" stopIfTrue="1">
      <formula>LEN(TRIM(AE128))&gt;0</formula>
    </cfRule>
  </conditionalFormatting>
  <conditionalFormatting sqref="AG34:BH34">
    <cfRule type="notContainsBlanks" dxfId="543" priority="97" stopIfTrue="1">
      <formula>LEN(TRIM(AG34))&gt;0</formula>
    </cfRule>
  </conditionalFormatting>
  <conditionalFormatting sqref="AG83:BH83">
    <cfRule type="notContainsBlanks" dxfId="542" priority="59" stopIfTrue="1">
      <formula>LEN(TRIM(AG83))&gt;0</formula>
    </cfRule>
  </conditionalFormatting>
  <conditionalFormatting sqref="AG132:BH132">
    <cfRule type="notContainsBlanks" dxfId="541" priority="19" stopIfTrue="1">
      <formula>LEN(TRIM(AG132))&gt;0</formula>
    </cfRule>
  </conditionalFormatting>
  <conditionalFormatting sqref="AG33:IV33">
    <cfRule type="notContainsBlanks" dxfId="540" priority="106" stopIfTrue="1">
      <formula>LEN(TRIM(AG33))&gt;0</formula>
    </cfRule>
  </conditionalFormatting>
  <conditionalFormatting sqref="AG82:IV82">
    <cfRule type="notContainsBlanks" dxfId="539" priority="69" stopIfTrue="1">
      <formula>LEN(TRIM(AG82))&gt;0</formula>
    </cfRule>
  </conditionalFormatting>
  <conditionalFormatting sqref="AG131:IV131">
    <cfRule type="notContainsBlanks" dxfId="538" priority="29" stopIfTrue="1">
      <formula>LEN(TRIM(AG131))&gt;0</formula>
    </cfRule>
  </conditionalFormatting>
  <conditionalFormatting sqref="AH79:AU79">
    <cfRule type="notContainsBlanks" dxfId="537" priority="67" stopIfTrue="1">
      <formula>LEN(TRIM(AH79))&gt;0</formula>
    </cfRule>
  </conditionalFormatting>
  <conditionalFormatting sqref="AX105">
    <cfRule type="notContainsBlanks" dxfId="536" priority="1" stopIfTrue="1">
      <formula>LEN(TRIM(AX105))&gt;0</formula>
    </cfRule>
  </conditionalFormatting>
  <conditionalFormatting sqref="BF56">
    <cfRule type="notContainsBlanks" dxfId="535" priority="2" stopIfTrue="1">
      <formula>LEN(TRIM(BF56))&gt;0</formula>
    </cfRule>
  </conditionalFormatting>
  <dataValidations count="5">
    <dataValidation allowBlank="1" showInputMessage="1" showErrorMessage="1" prompt="保育士及び保育従事者について、その時間に勤務している者の資格別の人数を記入してください。" sqref="A21:A28 IW21:IW28 SS21:SS28 ACO21:ACO28 AMK21:AMK28 AWG21:AWG28 BGC21:BGC28 BPY21:BPY28 BZU21:BZU28 CJQ21:CJQ28 CTM21:CTM28 DDI21:DDI28 DNE21:DNE28 DXA21:DXA28 EGW21:EGW28 EQS21:EQS28 FAO21:FAO28 FKK21:FKK28 FUG21:FUG28 GEC21:GEC28 GNY21:GNY28 GXU21:GXU28 HHQ21:HHQ28 HRM21:HRM28 IBI21:IBI28 ILE21:ILE28 IVA21:IVA28 JEW21:JEW28 JOS21:JOS28 JYO21:JYO28 KIK21:KIK28 KSG21:KSG28 LCC21:LCC28 LLY21:LLY28 LVU21:LVU28 MFQ21:MFQ28 MPM21:MPM28 MZI21:MZI28 NJE21:NJE28 NTA21:NTA28 OCW21:OCW28 OMS21:OMS28 OWO21:OWO28 PGK21:PGK28 PQG21:PQG28 QAC21:QAC28 QJY21:QJY28 QTU21:QTU28 RDQ21:RDQ28 RNM21:RNM28 RXI21:RXI28 SHE21:SHE28 SRA21:SRA28 TAW21:TAW28 TKS21:TKS28 TUO21:TUO28 UEK21:UEK28 UOG21:UOG28 UYC21:UYC28 VHY21:VHY28 VRU21:VRU28 WBQ21:WBQ28 WLM21:WLM28 WVI21:WVI28 A65557:A65564 IW65557:IW65564 SS65557:SS65564 ACO65557:ACO65564 AMK65557:AMK65564 AWG65557:AWG65564 BGC65557:BGC65564 BPY65557:BPY65564 BZU65557:BZU65564 CJQ65557:CJQ65564 CTM65557:CTM65564 DDI65557:DDI65564 DNE65557:DNE65564 DXA65557:DXA65564 EGW65557:EGW65564 EQS65557:EQS65564 FAO65557:FAO65564 FKK65557:FKK65564 FUG65557:FUG65564 GEC65557:GEC65564 GNY65557:GNY65564 GXU65557:GXU65564 HHQ65557:HHQ65564 HRM65557:HRM65564 IBI65557:IBI65564 ILE65557:ILE65564 IVA65557:IVA65564 JEW65557:JEW65564 JOS65557:JOS65564 JYO65557:JYO65564 KIK65557:KIK65564 KSG65557:KSG65564 LCC65557:LCC65564 LLY65557:LLY65564 LVU65557:LVU65564 MFQ65557:MFQ65564 MPM65557:MPM65564 MZI65557:MZI65564 NJE65557:NJE65564 NTA65557:NTA65564 OCW65557:OCW65564 OMS65557:OMS65564 OWO65557:OWO65564 PGK65557:PGK65564 PQG65557:PQG65564 QAC65557:QAC65564 QJY65557:QJY65564 QTU65557:QTU65564 RDQ65557:RDQ65564 RNM65557:RNM65564 RXI65557:RXI65564 SHE65557:SHE65564 SRA65557:SRA65564 TAW65557:TAW65564 TKS65557:TKS65564 TUO65557:TUO65564 UEK65557:UEK65564 UOG65557:UOG65564 UYC65557:UYC65564 VHY65557:VHY65564 VRU65557:VRU65564 WBQ65557:WBQ65564 WLM65557:WLM65564 WVI65557:WVI65564 A131093:A131100 IW131093:IW131100 SS131093:SS131100 ACO131093:ACO131100 AMK131093:AMK131100 AWG131093:AWG131100 BGC131093:BGC131100 BPY131093:BPY131100 BZU131093:BZU131100 CJQ131093:CJQ131100 CTM131093:CTM131100 DDI131093:DDI131100 DNE131093:DNE131100 DXA131093:DXA131100 EGW131093:EGW131100 EQS131093:EQS131100 FAO131093:FAO131100 FKK131093:FKK131100 FUG131093:FUG131100 GEC131093:GEC131100 GNY131093:GNY131100 GXU131093:GXU131100 HHQ131093:HHQ131100 HRM131093:HRM131100 IBI131093:IBI131100 ILE131093:ILE131100 IVA131093:IVA131100 JEW131093:JEW131100 JOS131093:JOS131100 JYO131093:JYO131100 KIK131093:KIK131100 KSG131093:KSG131100 LCC131093:LCC131100 LLY131093:LLY131100 LVU131093:LVU131100 MFQ131093:MFQ131100 MPM131093:MPM131100 MZI131093:MZI131100 NJE131093:NJE131100 NTA131093:NTA131100 OCW131093:OCW131100 OMS131093:OMS131100 OWO131093:OWO131100 PGK131093:PGK131100 PQG131093:PQG131100 QAC131093:QAC131100 QJY131093:QJY131100 QTU131093:QTU131100 RDQ131093:RDQ131100 RNM131093:RNM131100 RXI131093:RXI131100 SHE131093:SHE131100 SRA131093:SRA131100 TAW131093:TAW131100 TKS131093:TKS131100 TUO131093:TUO131100 UEK131093:UEK131100 UOG131093:UOG131100 UYC131093:UYC131100 VHY131093:VHY131100 VRU131093:VRU131100 WBQ131093:WBQ131100 WLM131093:WLM131100 WVI131093:WVI131100 A196629:A196636 IW196629:IW196636 SS196629:SS196636 ACO196629:ACO196636 AMK196629:AMK196636 AWG196629:AWG196636 BGC196629:BGC196636 BPY196629:BPY196636 BZU196629:BZU196636 CJQ196629:CJQ196636 CTM196629:CTM196636 DDI196629:DDI196636 DNE196629:DNE196636 DXA196629:DXA196636 EGW196629:EGW196636 EQS196629:EQS196636 FAO196629:FAO196636 FKK196629:FKK196636 FUG196629:FUG196636 GEC196629:GEC196636 GNY196629:GNY196636 GXU196629:GXU196636 HHQ196629:HHQ196636 HRM196629:HRM196636 IBI196629:IBI196636 ILE196629:ILE196636 IVA196629:IVA196636 JEW196629:JEW196636 JOS196629:JOS196636 JYO196629:JYO196636 KIK196629:KIK196636 KSG196629:KSG196636 LCC196629:LCC196636 LLY196629:LLY196636 LVU196629:LVU196636 MFQ196629:MFQ196636 MPM196629:MPM196636 MZI196629:MZI196636 NJE196629:NJE196636 NTA196629:NTA196636 OCW196629:OCW196636 OMS196629:OMS196636 OWO196629:OWO196636 PGK196629:PGK196636 PQG196629:PQG196636 QAC196629:QAC196636 QJY196629:QJY196636 QTU196629:QTU196636 RDQ196629:RDQ196636 RNM196629:RNM196636 RXI196629:RXI196636 SHE196629:SHE196636 SRA196629:SRA196636 TAW196629:TAW196636 TKS196629:TKS196636 TUO196629:TUO196636 UEK196629:UEK196636 UOG196629:UOG196636 UYC196629:UYC196636 VHY196629:VHY196636 VRU196629:VRU196636 WBQ196629:WBQ196636 WLM196629:WLM196636 WVI196629:WVI196636 A262165:A262172 IW262165:IW262172 SS262165:SS262172 ACO262165:ACO262172 AMK262165:AMK262172 AWG262165:AWG262172 BGC262165:BGC262172 BPY262165:BPY262172 BZU262165:BZU262172 CJQ262165:CJQ262172 CTM262165:CTM262172 DDI262165:DDI262172 DNE262165:DNE262172 DXA262165:DXA262172 EGW262165:EGW262172 EQS262165:EQS262172 FAO262165:FAO262172 FKK262165:FKK262172 FUG262165:FUG262172 GEC262165:GEC262172 GNY262165:GNY262172 GXU262165:GXU262172 HHQ262165:HHQ262172 HRM262165:HRM262172 IBI262165:IBI262172 ILE262165:ILE262172 IVA262165:IVA262172 JEW262165:JEW262172 JOS262165:JOS262172 JYO262165:JYO262172 KIK262165:KIK262172 KSG262165:KSG262172 LCC262165:LCC262172 LLY262165:LLY262172 LVU262165:LVU262172 MFQ262165:MFQ262172 MPM262165:MPM262172 MZI262165:MZI262172 NJE262165:NJE262172 NTA262165:NTA262172 OCW262165:OCW262172 OMS262165:OMS262172 OWO262165:OWO262172 PGK262165:PGK262172 PQG262165:PQG262172 QAC262165:QAC262172 QJY262165:QJY262172 QTU262165:QTU262172 RDQ262165:RDQ262172 RNM262165:RNM262172 RXI262165:RXI262172 SHE262165:SHE262172 SRA262165:SRA262172 TAW262165:TAW262172 TKS262165:TKS262172 TUO262165:TUO262172 UEK262165:UEK262172 UOG262165:UOG262172 UYC262165:UYC262172 VHY262165:VHY262172 VRU262165:VRU262172 WBQ262165:WBQ262172 WLM262165:WLM262172 WVI262165:WVI262172 A327701:A327708 IW327701:IW327708 SS327701:SS327708 ACO327701:ACO327708 AMK327701:AMK327708 AWG327701:AWG327708 BGC327701:BGC327708 BPY327701:BPY327708 BZU327701:BZU327708 CJQ327701:CJQ327708 CTM327701:CTM327708 DDI327701:DDI327708 DNE327701:DNE327708 DXA327701:DXA327708 EGW327701:EGW327708 EQS327701:EQS327708 FAO327701:FAO327708 FKK327701:FKK327708 FUG327701:FUG327708 GEC327701:GEC327708 GNY327701:GNY327708 GXU327701:GXU327708 HHQ327701:HHQ327708 HRM327701:HRM327708 IBI327701:IBI327708 ILE327701:ILE327708 IVA327701:IVA327708 JEW327701:JEW327708 JOS327701:JOS327708 JYO327701:JYO327708 KIK327701:KIK327708 KSG327701:KSG327708 LCC327701:LCC327708 LLY327701:LLY327708 LVU327701:LVU327708 MFQ327701:MFQ327708 MPM327701:MPM327708 MZI327701:MZI327708 NJE327701:NJE327708 NTA327701:NTA327708 OCW327701:OCW327708 OMS327701:OMS327708 OWO327701:OWO327708 PGK327701:PGK327708 PQG327701:PQG327708 QAC327701:QAC327708 QJY327701:QJY327708 QTU327701:QTU327708 RDQ327701:RDQ327708 RNM327701:RNM327708 RXI327701:RXI327708 SHE327701:SHE327708 SRA327701:SRA327708 TAW327701:TAW327708 TKS327701:TKS327708 TUO327701:TUO327708 UEK327701:UEK327708 UOG327701:UOG327708 UYC327701:UYC327708 VHY327701:VHY327708 VRU327701:VRU327708 WBQ327701:WBQ327708 WLM327701:WLM327708 WVI327701:WVI327708 A393237:A393244 IW393237:IW393244 SS393237:SS393244 ACO393237:ACO393244 AMK393237:AMK393244 AWG393237:AWG393244 BGC393237:BGC393244 BPY393237:BPY393244 BZU393237:BZU393244 CJQ393237:CJQ393244 CTM393237:CTM393244 DDI393237:DDI393244 DNE393237:DNE393244 DXA393237:DXA393244 EGW393237:EGW393244 EQS393237:EQS393244 FAO393237:FAO393244 FKK393237:FKK393244 FUG393237:FUG393244 GEC393237:GEC393244 GNY393237:GNY393244 GXU393237:GXU393244 HHQ393237:HHQ393244 HRM393237:HRM393244 IBI393237:IBI393244 ILE393237:ILE393244 IVA393237:IVA393244 JEW393237:JEW393244 JOS393237:JOS393244 JYO393237:JYO393244 KIK393237:KIK393244 KSG393237:KSG393244 LCC393237:LCC393244 LLY393237:LLY393244 LVU393237:LVU393244 MFQ393237:MFQ393244 MPM393237:MPM393244 MZI393237:MZI393244 NJE393237:NJE393244 NTA393237:NTA393244 OCW393237:OCW393244 OMS393237:OMS393244 OWO393237:OWO393244 PGK393237:PGK393244 PQG393237:PQG393244 QAC393237:QAC393244 QJY393237:QJY393244 QTU393237:QTU393244 RDQ393237:RDQ393244 RNM393237:RNM393244 RXI393237:RXI393244 SHE393237:SHE393244 SRA393237:SRA393244 TAW393237:TAW393244 TKS393237:TKS393244 TUO393237:TUO393244 UEK393237:UEK393244 UOG393237:UOG393244 UYC393237:UYC393244 VHY393237:VHY393244 VRU393237:VRU393244 WBQ393237:WBQ393244 WLM393237:WLM393244 WVI393237:WVI393244 A458773:A458780 IW458773:IW458780 SS458773:SS458780 ACO458773:ACO458780 AMK458773:AMK458780 AWG458773:AWG458780 BGC458773:BGC458780 BPY458773:BPY458780 BZU458773:BZU458780 CJQ458773:CJQ458780 CTM458773:CTM458780 DDI458773:DDI458780 DNE458773:DNE458780 DXA458773:DXA458780 EGW458773:EGW458780 EQS458773:EQS458780 FAO458773:FAO458780 FKK458773:FKK458780 FUG458773:FUG458780 GEC458773:GEC458780 GNY458773:GNY458780 GXU458773:GXU458780 HHQ458773:HHQ458780 HRM458773:HRM458780 IBI458773:IBI458780 ILE458773:ILE458780 IVA458773:IVA458780 JEW458773:JEW458780 JOS458773:JOS458780 JYO458773:JYO458780 KIK458773:KIK458780 KSG458773:KSG458780 LCC458773:LCC458780 LLY458773:LLY458780 LVU458773:LVU458780 MFQ458773:MFQ458780 MPM458773:MPM458780 MZI458773:MZI458780 NJE458773:NJE458780 NTA458773:NTA458780 OCW458773:OCW458780 OMS458773:OMS458780 OWO458773:OWO458780 PGK458773:PGK458780 PQG458773:PQG458780 QAC458773:QAC458780 QJY458773:QJY458780 QTU458773:QTU458780 RDQ458773:RDQ458780 RNM458773:RNM458780 RXI458773:RXI458780 SHE458773:SHE458780 SRA458773:SRA458780 TAW458773:TAW458780 TKS458773:TKS458780 TUO458773:TUO458780 UEK458773:UEK458780 UOG458773:UOG458780 UYC458773:UYC458780 VHY458773:VHY458780 VRU458773:VRU458780 WBQ458773:WBQ458780 WLM458773:WLM458780 WVI458773:WVI458780 A524309:A524316 IW524309:IW524316 SS524309:SS524316 ACO524309:ACO524316 AMK524309:AMK524316 AWG524309:AWG524316 BGC524309:BGC524316 BPY524309:BPY524316 BZU524309:BZU524316 CJQ524309:CJQ524316 CTM524309:CTM524316 DDI524309:DDI524316 DNE524309:DNE524316 DXA524309:DXA524316 EGW524309:EGW524316 EQS524309:EQS524316 FAO524309:FAO524316 FKK524309:FKK524316 FUG524309:FUG524316 GEC524309:GEC524316 GNY524309:GNY524316 GXU524309:GXU524316 HHQ524309:HHQ524316 HRM524309:HRM524316 IBI524309:IBI524316 ILE524309:ILE524316 IVA524309:IVA524316 JEW524309:JEW524316 JOS524309:JOS524316 JYO524309:JYO524316 KIK524309:KIK524316 KSG524309:KSG524316 LCC524309:LCC524316 LLY524309:LLY524316 LVU524309:LVU524316 MFQ524309:MFQ524316 MPM524309:MPM524316 MZI524309:MZI524316 NJE524309:NJE524316 NTA524309:NTA524316 OCW524309:OCW524316 OMS524309:OMS524316 OWO524309:OWO524316 PGK524309:PGK524316 PQG524309:PQG524316 QAC524309:QAC524316 QJY524309:QJY524316 QTU524309:QTU524316 RDQ524309:RDQ524316 RNM524309:RNM524316 RXI524309:RXI524316 SHE524309:SHE524316 SRA524309:SRA524316 TAW524309:TAW524316 TKS524309:TKS524316 TUO524309:TUO524316 UEK524309:UEK524316 UOG524309:UOG524316 UYC524309:UYC524316 VHY524309:VHY524316 VRU524309:VRU524316 WBQ524309:WBQ524316 WLM524309:WLM524316 WVI524309:WVI524316 A589845:A589852 IW589845:IW589852 SS589845:SS589852 ACO589845:ACO589852 AMK589845:AMK589852 AWG589845:AWG589852 BGC589845:BGC589852 BPY589845:BPY589852 BZU589845:BZU589852 CJQ589845:CJQ589852 CTM589845:CTM589852 DDI589845:DDI589852 DNE589845:DNE589852 DXA589845:DXA589852 EGW589845:EGW589852 EQS589845:EQS589852 FAO589845:FAO589852 FKK589845:FKK589852 FUG589845:FUG589852 GEC589845:GEC589852 GNY589845:GNY589852 GXU589845:GXU589852 HHQ589845:HHQ589852 HRM589845:HRM589852 IBI589845:IBI589852 ILE589845:ILE589852 IVA589845:IVA589852 JEW589845:JEW589852 JOS589845:JOS589852 JYO589845:JYO589852 KIK589845:KIK589852 KSG589845:KSG589852 LCC589845:LCC589852 LLY589845:LLY589852 LVU589845:LVU589852 MFQ589845:MFQ589852 MPM589845:MPM589852 MZI589845:MZI589852 NJE589845:NJE589852 NTA589845:NTA589852 OCW589845:OCW589852 OMS589845:OMS589852 OWO589845:OWO589852 PGK589845:PGK589852 PQG589845:PQG589852 QAC589845:QAC589852 QJY589845:QJY589852 QTU589845:QTU589852 RDQ589845:RDQ589852 RNM589845:RNM589852 RXI589845:RXI589852 SHE589845:SHE589852 SRA589845:SRA589852 TAW589845:TAW589852 TKS589845:TKS589852 TUO589845:TUO589852 UEK589845:UEK589852 UOG589845:UOG589852 UYC589845:UYC589852 VHY589845:VHY589852 VRU589845:VRU589852 WBQ589845:WBQ589852 WLM589845:WLM589852 WVI589845:WVI589852 A655381:A655388 IW655381:IW655388 SS655381:SS655388 ACO655381:ACO655388 AMK655381:AMK655388 AWG655381:AWG655388 BGC655381:BGC655388 BPY655381:BPY655388 BZU655381:BZU655388 CJQ655381:CJQ655388 CTM655381:CTM655388 DDI655381:DDI655388 DNE655381:DNE655388 DXA655381:DXA655388 EGW655381:EGW655388 EQS655381:EQS655388 FAO655381:FAO655388 FKK655381:FKK655388 FUG655381:FUG655388 GEC655381:GEC655388 GNY655381:GNY655388 GXU655381:GXU655388 HHQ655381:HHQ655388 HRM655381:HRM655388 IBI655381:IBI655388 ILE655381:ILE655388 IVA655381:IVA655388 JEW655381:JEW655388 JOS655381:JOS655388 JYO655381:JYO655388 KIK655381:KIK655388 KSG655381:KSG655388 LCC655381:LCC655388 LLY655381:LLY655388 LVU655381:LVU655388 MFQ655381:MFQ655388 MPM655381:MPM655388 MZI655381:MZI655388 NJE655381:NJE655388 NTA655381:NTA655388 OCW655381:OCW655388 OMS655381:OMS655388 OWO655381:OWO655388 PGK655381:PGK655388 PQG655381:PQG655388 QAC655381:QAC655388 QJY655381:QJY655388 QTU655381:QTU655388 RDQ655381:RDQ655388 RNM655381:RNM655388 RXI655381:RXI655388 SHE655381:SHE655388 SRA655381:SRA655388 TAW655381:TAW655388 TKS655381:TKS655388 TUO655381:TUO655388 UEK655381:UEK655388 UOG655381:UOG655388 UYC655381:UYC655388 VHY655381:VHY655388 VRU655381:VRU655388 WBQ655381:WBQ655388 WLM655381:WLM655388 WVI655381:WVI655388 A720917:A720924 IW720917:IW720924 SS720917:SS720924 ACO720917:ACO720924 AMK720917:AMK720924 AWG720917:AWG720924 BGC720917:BGC720924 BPY720917:BPY720924 BZU720917:BZU720924 CJQ720917:CJQ720924 CTM720917:CTM720924 DDI720917:DDI720924 DNE720917:DNE720924 DXA720917:DXA720924 EGW720917:EGW720924 EQS720917:EQS720924 FAO720917:FAO720924 FKK720917:FKK720924 FUG720917:FUG720924 GEC720917:GEC720924 GNY720917:GNY720924 GXU720917:GXU720924 HHQ720917:HHQ720924 HRM720917:HRM720924 IBI720917:IBI720924 ILE720917:ILE720924 IVA720917:IVA720924 JEW720917:JEW720924 JOS720917:JOS720924 JYO720917:JYO720924 KIK720917:KIK720924 KSG720917:KSG720924 LCC720917:LCC720924 LLY720917:LLY720924 LVU720917:LVU720924 MFQ720917:MFQ720924 MPM720917:MPM720924 MZI720917:MZI720924 NJE720917:NJE720924 NTA720917:NTA720924 OCW720917:OCW720924 OMS720917:OMS720924 OWO720917:OWO720924 PGK720917:PGK720924 PQG720917:PQG720924 QAC720917:QAC720924 QJY720917:QJY720924 QTU720917:QTU720924 RDQ720917:RDQ720924 RNM720917:RNM720924 RXI720917:RXI720924 SHE720917:SHE720924 SRA720917:SRA720924 TAW720917:TAW720924 TKS720917:TKS720924 TUO720917:TUO720924 UEK720917:UEK720924 UOG720917:UOG720924 UYC720917:UYC720924 VHY720917:VHY720924 VRU720917:VRU720924 WBQ720917:WBQ720924 WLM720917:WLM720924 WVI720917:WVI720924 A786453:A786460 IW786453:IW786460 SS786453:SS786460 ACO786453:ACO786460 AMK786453:AMK786460 AWG786453:AWG786460 BGC786453:BGC786460 BPY786453:BPY786460 BZU786453:BZU786460 CJQ786453:CJQ786460 CTM786453:CTM786460 DDI786453:DDI786460 DNE786453:DNE786460 DXA786453:DXA786460 EGW786453:EGW786460 EQS786453:EQS786460 FAO786453:FAO786460 FKK786453:FKK786460 FUG786453:FUG786460 GEC786453:GEC786460 GNY786453:GNY786460 GXU786453:GXU786460 HHQ786453:HHQ786460 HRM786453:HRM786460 IBI786453:IBI786460 ILE786453:ILE786460 IVA786453:IVA786460 JEW786453:JEW786460 JOS786453:JOS786460 JYO786453:JYO786460 KIK786453:KIK786460 KSG786453:KSG786460 LCC786453:LCC786460 LLY786453:LLY786460 LVU786453:LVU786460 MFQ786453:MFQ786460 MPM786453:MPM786460 MZI786453:MZI786460 NJE786453:NJE786460 NTA786453:NTA786460 OCW786453:OCW786460 OMS786453:OMS786460 OWO786453:OWO786460 PGK786453:PGK786460 PQG786453:PQG786460 QAC786453:QAC786460 QJY786453:QJY786460 QTU786453:QTU786460 RDQ786453:RDQ786460 RNM786453:RNM786460 RXI786453:RXI786460 SHE786453:SHE786460 SRA786453:SRA786460 TAW786453:TAW786460 TKS786453:TKS786460 TUO786453:TUO786460 UEK786453:UEK786460 UOG786453:UOG786460 UYC786453:UYC786460 VHY786453:VHY786460 VRU786453:VRU786460 WBQ786453:WBQ786460 WLM786453:WLM786460 WVI786453:WVI786460 A851989:A851996 IW851989:IW851996 SS851989:SS851996 ACO851989:ACO851996 AMK851989:AMK851996 AWG851989:AWG851996 BGC851989:BGC851996 BPY851989:BPY851996 BZU851989:BZU851996 CJQ851989:CJQ851996 CTM851989:CTM851996 DDI851989:DDI851996 DNE851989:DNE851996 DXA851989:DXA851996 EGW851989:EGW851996 EQS851989:EQS851996 FAO851989:FAO851996 FKK851989:FKK851996 FUG851989:FUG851996 GEC851989:GEC851996 GNY851989:GNY851996 GXU851989:GXU851996 HHQ851989:HHQ851996 HRM851989:HRM851996 IBI851989:IBI851996 ILE851989:ILE851996 IVA851989:IVA851996 JEW851989:JEW851996 JOS851989:JOS851996 JYO851989:JYO851996 KIK851989:KIK851996 KSG851989:KSG851996 LCC851989:LCC851996 LLY851989:LLY851996 LVU851989:LVU851996 MFQ851989:MFQ851996 MPM851989:MPM851996 MZI851989:MZI851996 NJE851989:NJE851996 NTA851989:NTA851996 OCW851989:OCW851996 OMS851989:OMS851996 OWO851989:OWO851996 PGK851989:PGK851996 PQG851989:PQG851996 QAC851989:QAC851996 QJY851989:QJY851996 QTU851989:QTU851996 RDQ851989:RDQ851996 RNM851989:RNM851996 RXI851989:RXI851996 SHE851989:SHE851996 SRA851989:SRA851996 TAW851989:TAW851996 TKS851989:TKS851996 TUO851989:TUO851996 UEK851989:UEK851996 UOG851989:UOG851996 UYC851989:UYC851996 VHY851989:VHY851996 VRU851989:VRU851996 WBQ851989:WBQ851996 WLM851989:WLM851996 WVI851989:WVI851996 A917525:A917532 IW917525:IW917532 SS917525:SS917532 ACO917525:ACO917532 AMK917525:AMK917532 AWG917525:AWG917532 BGC917525:BGC917532 BPY917525:BPY917532 BZU917525:BZU917532 CJQ917525:CJQ917532 CTM917525:CTM917532 DDI917525:DDI917532 DNE917525:DNE917532 DXA917525:DXA917532 EGW917525:EGW917532 EQS917525:EQS917532 FAO917525:FAO917532 FKK917525:FKK917532 FUG917525:FUG917532 GEC917525:GEC917532 GNY917525:GNY917532 GXU917525:GXU917532 HHQ917525:HHQ917532 HRM917525:HRM917532 IBI917525:IBI917532 ILE917525:ILE917532 IVA917525:IVA917532 JEW917525:JEW917532 JOS917525:JOS917532 JYO917525:JYO917532 KIK917525:KIK917532 KSG917525:KSG917532 LCC917525:LCC917532 LLY917525:LLY917532 LVU917525:LVU917532 MFQ917525:MFQ917532 MPM917525:MPM917532 MZI917525:MZI917532 NJE917525:NJE917532 NTA917525:NTA917532 OCW917525:OCW917532 OMS917525:OMS917532 OWO917525:OWO917532 PGK917525:PGK917532 PQG917525:PQG917532 QAC917525:QAC917532 QJY917525:QJY917532 QTU917525:QTU917532 RDQ917525:RDQ917532 RNM917525:RNM917532 RXI917525:RXI917532 SHE917525:SHE917532 SRA917525:SRA917532 TAW917525:TAW917532 TKS917525:TKS917532 TUO917525:TUO917532 UEK917525:UEK917532 UOG917525:UOG917532 UYC917525:UYC917532 VHY917525:VHY917532 VRU917525:VRU917532 WBQ917525:WBQ917532 WLM917525:WLM917532 WVI917525:WVI917532 A983061:A983068 IW983061:IW983068 SS983061:SS983068 ACO983061:ACO983068 AMK983061:AMK983068 AWG983061:AWG983068 BGC983061:BGC983068 BPY983061:BPY983068 BZU983061:BZU983068 CJQ983061:CJQ983068 CTM983061:CTM983068 DDI983061:DDI983068 DNE983061:DNE983068 DXA983061:DXA983068 EGW983061:EGW983068 EQS983061:EQS983068 FAO983061:FAO983068 FKK983061:FKK983068 FUG983061:FUG983068 GEC983061:GEC983068 GNY983061:GNY983068 GXU983061:GXU983068 HHQ983061:HHQ983068 HRM983061:HRM983068 IBI983061:IBI983068 ILE983061:ILE983068 IVA983061:IVA983068 JEW983061:JEW983068 JOS983061:JOS983068 JYO983061:JYO983068 KIK983061:KIK983068 KSG983061:KSG983068 LCC983061:LCC983068 LLY983061:LLY983068 LVU983061:LVU983068 MFQ983061:MFQ983068 MPM983061:MPM983068 MZI983061:MZI983068 NJE983061:NJE983068 NTA983061:NTA983068 OCW983061:OCW983068 OMS983061:OMS983068 OWO983061:OWO983068 PGK983061:PGK983068 PQG983061:PQG983068 QAC983061:QAC983068 QJY983061:QJY983068 QTU983061:QTU983068 RDQ983061:RDQ983068 RNM983061:RNM983068 RXI983061:RXI983068 SHE983061:SHE983068 SRA983061:SRA983068 TAW983061:TAW983068 TKS983061:TKS983068 TUO983061:TUO983068 UEK983061:UEK983068 UOG983061:UOG983068 UYC983061:UYC983068 VHY983061:VHY983068 VRU983061:VRU983068 WBQ983061:WBQ983068 WLM983061:WLM983068 WVI983061:WVI983068 B21:G21 IX21:JC21 ST21:SY21 ACP21:ACU21 AML21:AMQ21 AWH21:AWM21 BGD21:BGI21 BPZ21:BQE21 BZV21:CAA21 CJR21:CJW21 CTN21:CTS21 DDJ21:DDO21 DNF21:DNK21 DXB21:DXG21 EGX21:EHC21 EQT21:EQY21 FAP21:FAU21 FKL21:FKQ21 FUH21:FUM21 GED21:GEI21 GNZ21:GOE21 GXV21:GYA21 HHR21:HHW21 HRN21:HRS21 IBJ21:IBO21 ILF21:ILK21 IVB21:IVG21 JEX21:JFC21 JOT21:JOY21 JYP21:JYU21 KIL21:KIQ21 KSH21:KSM21 LCD21:LCI21 LLZ21:LME21 LVV21:LWA21 MFR21:MFW21 MPN21:MPS21 MZJ21:MZO21 NJF21:NJK21 NTB21:NTG21 OCX21:ODC21 OMT21:OMY21 OWP21:OWU21 PGL21:PGQ21 PQH21:PQM21 QAD21:QAI21 QJZ21:QKE21 QTV21:QUA21 RDR21:RDW21 RNN21:RNS21 RXJ21:RXO21 SHF21:SHK21 SRB21:SRG21 TAX21:TBC21 TKT21:TKY21 TUP21:TUU21 UEL21:UEQ21 UOH21:UOM21 UYD21:UYI21 VHZ21:VIE21 VRV21:VSA21 WBR21:WBW21 WLN21:WLS21 WVJ21:WVO21 B65557:G65557 IX65557:JC65557 ST65557:SY65557 ACP65557:ACU65557 AML65557:AMQ65557 AWH65557:AWM65557 BGD65557:BGI65557 BPZ65557:BQE65557 BZV65557:CAA65557 CJR65557:CJW65557 CTN65557:CTS65557 DDJ65557:DDO65557 DNF65557:DNK65557 DXB65557:DXG65557 EGX65557:EHC65557 EQT65557:EQY65557 FAP65557:FAU65557 FKL65557:FKQ65557 FUH65557:FUM65557 GED65557:GEI65557 GNZ65557:GOE65557 GXV65557:GYA65557 HHR65557:HHW65557 HRN65557:HRS65557 IBJ65557:IBO65557 ILF65557:ILK65557 IVB65557:IVG65557 JEX65557:JFC65557 JOT65557:JOY65557 JYP65557:JYU65557 KIL65557:KIQ65557 KSH65557:KSM65557 LCD65557:LCI65557 LLZ65557:LME65557 LVV65557:LWA65557 MFR65557:MFW65557 MPN65557:MPS65557 MZJ65557:MZO65557 NJF65557:NJK65557 NTB65557:NTG65557 OCX65557:ODC65557 OMT65557:OMY65557 OWP65557:OWU65557 PGL65557:PGQ65557 PQH65557:PQM65557 QAD65557:QAI65557 QJZ65557:QKE65557 QTV65557:QUA65557 RDR65557:RDW65557 RNN65557:RNS65557 RXJ65557:RXO65557 SHF65557:SHK65557 SRB65557:SRG65557 TAX65557:TBC65557 TKT65557:TKY65557 TUP65557:TUU65557 UEL65557:UEQ65557 UOH65557:UOM65557 UYD65557:UYI65557 VHZ65557:VIE65557 VRV65557:VSA65557 WBR65557:WBW65557 WLN65557:WLS65557 WVJ65557:WVO65557 B131093:G131093 IX131093:JC131093 ST131093:SY131093 ACP131093:ACU131093 AML131093:AMQ131093 AWH131093:AWM131093 BGD131093:BGI131093 BPZ131093:BQE131093 BZV131093:CAA131093 CJR131093:CJW131093 CTN131093:CTS131093 DDJ131093:DDO131093 DNF131093:DNK131093 DXB131093:DXG131093 EGX131093:EHC131093 EQT131093:EQY131093 FAP131093:FAU131093 FKL131093:FKQ131093 FUH131093:FUM131093 GED131093:GEI131093 GNZ131093:GOE131093 GXV131093:GYA131093 HHR131093:HHW131093 HRN131093:HRS131093 IBJ131093:IBO131093 ILF131093:ILK131093 IVB131093:IVG131093 JEX131093:JFC131093 JOT131093:JOY131093 JYP131093:JYU131093 KIL131093:KIQ131093 KSH131093:KSM131093 LCD131093:LCI131093 LLZ131093:LME131093 LVV131093:LWA131093 MFR131093:MFW131093 MPN131093:MPS131093 MZJ131093:MZO131093 NJF131093:NJK131093 NTB131093:NTG131093 OCX131093:ODC131093 OMT131093:OMY131093 OWP131093:OWU131093 PGL131093:PGQ131093 PQH131093:PQM131093 QAD131093:QAI131093 QJZ131093:QKE131093 QTV131093:QUA131093 RDR131093:RDW131093 RNN131093:RNS131093 RXJ131093:RXO131093 SHF131093:SHK131093 SRB131093:SRG131093 TAX131093:TBC131093 TKT131093:TKY131093 TUP131093:TUU131093 UEL131093:UEQ131093 UOH131093:UOM131093 UYD131093:UYI131093 VHZ131093:VIE131093 VRV131093:VSA131093 WBR131093:WBW131093 WLN131093:WLS131093 WVJ131093:WVO131093 B196629:G196629 IX196629:JC196629 ST196629:SY196629 ACP196629:ACU196629 AML196629:AMQ196629 AWH196629:AWM196629 BGD196629:BGI196629 BPZ196629:BQE196629 BZV196629:CAA196629 CJR196629:CJW196629 CTN196629:CTS196629 DDJ196629:DDO196629 DNF196629:DNK196629 DXB196629:DXG196629 EGX196629:EHC196629 EQT196629:EQY196629 FAP196629:FAU196629 FKL196629:FKQ196629 FUH196629:FUM196629 GED196629:GEI196629 GNZ196629:GOE196629 GXV196629:GYA196629 HHR196629:HHW196629 HRN196629:HRS196629 IBJ196629:IBO196629 ILF196629:ILK196629 IVB196629:IVG196629 JEX196629:JFC196629 JOT196629:JOY196629 JYP196629:JYU196629 KIL196629:KIQ196629 KSH196629:KSM196629 LCD196629:LCI196629 LLZ196629:LME196629 LVV196629:LWA196629 MFR196629:MFW196629 MPN196629:MPS196629 MZJ196629:MZO196629 NJF196629:NJK196629 NTB196629:NTG196629 OCX196629:ODC196629 OMT196629:OMY196629 OWP196629:OWU196629 PGL196629:PGQ196629 PQH196629:PQM196629 QAD196629:QAI196629 QJZ196629:QKE196629 QTV196629:QUA196629 RDR196629:RDW196629 RNN196629:RNS196629 RXJ196629:RXO196629 SHF196629:SHK196629 SRB196629:SRG196629 TAX196629:TBC196629 TKT196629:TKY196629 TUP196629:TUU196629 UEL196629:UEQ196629 UOH196629:UOM196629 UYD196629:UYI196629 VHZ196629:VIE196629 VRV196629:VSA196629 WBR196629:WBW196629 WLN196629:WLS196629 WVJ196629:WVO196629 B262165:G262165 IX262165:JC262165 ST262165:SY262165 ACP262165:ACU262165 AML262165:AMQ262165 AWH262165:AWM262165 BGD262165:BGI262165 BPZ262165:BQE262165 BZV262165:CAA262165 CJR262165:CJW262165 CTN262165:CTS262165 DDJ262165:DDO262165 DNF262165:DNK262165 DXB262165:DXG262165 EGX262165:EHC262165 EQT262165:EQY262165 FAP262165:FAU262165 FKL262165:FKQ262165 FUH262165:FUM262165 GED262165:GEI262165 GNZ262165:GOE262165 GXV262165:GYA262165 HHR262165:HHW262165 HRN262165:HRS262165 IBJ262165:IBO262165 ILF262165:ILK262165 IVB262165:IVG262165 JEX262165:JFC262165 JOT262165:JOY262165 JYP262165:JYU262165 KIL262165:KIQ262165 KSH262165:KSM262165 LCD262165:LCI262165 LLZ262165:LME262165 LVV262165:LWA262165 MFR262165:MFW262165 MPN262165:MPS262165 MZJ262165:MZO262165 NJF262165:NJK262165 NTB262165:NTG262165 OCX262165:ODC262165 OMT262165:OMY262165 OWP262165:OWU262165 PGL262165:PGQ262165 PQH262165:PQM262165 QAD262165:QAI262165 QJZ262165:QKE262165 QTV262165:QUA262165 RDR262165:RDW262165 RNN262165:RNS262165 RXJ262165:RXO262165 SHF262165:SHK262165 SRB262165:SRG262165 TAX262165:TBC262165 TKT262165:TKY262165 TUP262165:TUU262165 UEL262165:UEQ262165 UOH262165:UOM262165 UYD262165:UYI262165 VHZ262165:VIE262165 VRV262165:VSA262165 WBR262165:WBW262165 WLN262165:WLS262165 WVJ262165:WVO262165 B327701:G327701 IX327701:JC327701 ST327701:SY327701 ACP327701:ACU327701 AML327701:AMQ327701 AWH327701:AWM327701 BGD327701:BGI327701 BPZ327701:BQE327701 BZV327701:CAA327701 CJR327701:CJW327701 CTN327701:CTS327701 DDJ327701:DDO327701 DNF327701:DNK327701 DXB327701:DXG327701 EGX327701:EHC327701 EQT327701:EQY327701 FAP327701:FAU327701 FKL327701:FKQ327701 FUH327701:FUM327701 GED327701:GEI327701 GNZ327701:GOE327701 GXV327701:GYA327701 HHR327701:HHW327701 HRN327701:HRS327701 IBJ327701:IBO327701 ILF327701:ILK327701 IVB327701:IVG327701 JEX327701:JFC327701 JOT327701:JOY327701 JYP327701:JYU327701 KIL327701:KIQ327701 KSH327701:KSM327701 LCD327701:LCI327701 LLZ327701:LME327701 LVV327701:LWA327701 MFR327701:MFW327701 MPN327701:MPS327701 MZJ327701:MZO327701 NJF327701:NJK327701 NTB327701:NTG327701 OCX327701:ODC327701 OMT327701:OMY327701 OWP327701:OWU327701 PGL327701:PGQ327701 PQH327701:PQM327701 QAD327701:QAI327701 QJZ327701:QKE327701 QTV327701:QUA327701 RDR327701:RDW327701 RNN327701:RNS327701 RXJ327701:RXO327701 SHF327701:SHK327701 SRB327701:SRG327701 TAX327701:TBC327701 TKT327701:TKY327701 TUP327701:TUU327701 UEL327701:UEQ327701 UOH327701:UOM327701 UYD327701:UYI327701 VHZ327701:VIE327701 VRV327701:VSA327701 WBR327701:WBW327701 WLN327701:WLS327701 WVJ327701:WVO327701 B393237:G393237 IX393237:JC393237 ST393237:SY393237 ACP393237:ACU393237 AML393237:AMQ393237 AWH393237:AWM393237 BGD393237:BGI393237 BPZ393237:BQE393237 BZV393237:CAA393237 CJR393237:CJW393237 CTN393237:CTS393237 DDJ393237:DDO393237 DNF393237:DNK393237 DXB393237:DXG393237 EGX393237:EHC393237 EQT393237:EQY393237 FAP393237:FAU393237 FKL393237:FKQ393237 FUH393237:FUM393237 GED393237:GEI393237 GNZ393237:GOE393237 GXV393237:GYA393237 HHR393237:HHW393237 HRN393237:HRS393237 IBJ393237:IBO393237 ILF393237:ILK393237 IVB393237:IVG393237 JEX393237:JFC393237 JOT393237:JOY393237 JYP393237:JYU393237 KIL393237:KIQ393237 KSH393237:KSM393237 LCD393237:LCI393237 LLZ393237:LME393237 LVV393237:LWA393237 MFR393237:MFW393237 MPN393237:MPS393237 MZJ393237:MZO393237 NJF393237:NJK393237 NTB393237:NTG393237 OCX393237:ODC393237 OMT393237:OMY393237 OWP393237:OWU393237 PGL393237:PGQ393237 PQH393237:PQM393237 QAD393237:QAI393237 QJZ393237:QKE393237 QTV393237:QUA393237 RDR393237:RDW393237 RNN393237:RNS393237 RXJ393237:RXO393237 SHF393237:SHK393237 SRB393237:SRG393237 TAX393237:TBC393237 TKT393237:TKY393237 TUP393237:TUU393237 UEL393237:UEQ393237 UOH393237:UOM393237 UYD393237:UYI393237 VHZ393237:VIE393237 VRV393237:VSA393237 WBR393237:WBW393237 WLN393237:WLS393237 WVJ393237:WVO393237 B458773:G458773 IX458773:JC458773 ST458773:SY458773 ACP458773:ACU458773 AML458773:AMQ458773 AWH458773:AWM458773 BGD458773:BGI458773 BPZ458773:BQE458773 BZV458773:CAA458773 CJR458773:CJW458773 CTN458773:CTS458773 DDJ458773:DDO458773 DNF458773:DNK458773 DXB458773:DXG458773 EGX458773:EHC458773 EQT458773:EQY458773 FAP458773:FAU458773 FKL458773:FKQ458773 FUH458773:FUM458773 GED458773:GEI458773 GNZ458773:GOE458773 GXV458773:GYA458773 HHR458773:HHW458773 HRN458773:HRS458773 IBJ458773:IBO458773 ILF458773:ILK458773 IVB458773:IVG458773 JEX458773:JFC458773 JOT458773:JOY458773 JYP458773:JYU458773 KIL458773:KIQ458773 KSH458773:KSM458773 LCD458773:LCI458773 LLZ458773:LME458773 LVV458773:LWA458773 MFR458773:MFW458773 MPN458773:MPS458773 MZJ458773:MZO458773 NJF458773:NJK458773 NTB458773:NTG458773 OCX458773:ODC458773 OMT458773:OMY458773 OWP458773:OWU458773 PGL458773:PGQ458773 PQH458773:PQM458773 QAD458773:QAI458773 QJZ458773:QKE458773 QTV458773:QUA458773 RDR458773:RDW458773 RNN458773:RNS458773 RXJ458773:RXO458773 SHF458773:SHK458773 SRB458773:SRG458773 TAX458773:TBC458773 TKT458773:TKY458773 TUP458773:TUU458773 UEL458773:UEQ458773 UOH458773:UOM458773 UYD458773:UYI458773 VHZ458773:VIE458773 VRV458773:VSA458773 WBR458773:WBW458773 WLN458773:WLS458773 WVJ458773:WVO458773 B524309:G524309 IX524309:JC524309 ST524309:SY524309 ACP524309:ACU524309 AML524309:AMQ524309 AWH524309:AWM524309 BGD524309:BGI524309 BPZ524309:BQE524309 BZV524309:CAA524309 CJR524309:CJW524309 CTN524309:CTS524309 DDJ524309:DDO524309 DNF524309:DNK524309 DXB524309:DXG524309 EGX524309:EHC524309 EQT524309:EQY524309 FAP524309:FAU524309 FKL524309:FKQ524309 FUH524309:FUM524309 GED524309:GEI524309 GNZ524309:GOE524309 GXV524309:GYA524309 HHR524309:HHW524309 HRN524309:HRS524309 IBJ524309:IBO524309 ILF524309:ILK524309 IVB524309:IVG524309 JEX524309:JFC524309 JOT524309:JOY524309 JYP524309:JYU524309 KIL524309:KIQ524309 KSH524309:KSM524309 LCD524309:LCI524309 LLZ524309:LME524309 LVV524309:LWA524309 MFR524309:MFW524309 MPN524309:MPS524309 MZJ524309:MZO524309 NJF524309:NJK524309 NTB524309:NTG524309 OCX524309:ODC524309 OMT524309:OMY524309 OWP524309:OWU524309 PGL524309:PGQ524309 PQH524309:PQM524309 QAD524309:QAI524309 QJZ524309:QKE524309 QTV524309:QUA524309 RDR524309:RDW524309 RNN524309:RNS524309 RXJ524309:RXO524309 SHF524309:SHK524309 SRB524309:SRG524309 TAX524309:TBC524309 TKT524309:TKY524309 TUP524309:TUU524309 UEL524309:UEQ524309 UOH524309:UOM524309 UYD524309:UYI524309 VHZ524309:VIE524309 VRV524309:VSA524309 WBR524309:WBW524309 WLN524309:WLS524309 WVJ524309:WVO524309 B589845:G589845 IX589845:JC589845 ST589845:SY589845 ACP589845:ACU589845 AML589845:AMQ589845 AWH589845:AWM589845 BGD589845:BGI589845 BPZ589845:BQE589845 BZV589845:CAA589845 CJR589845:CJW589845 CTN589845:CTS589845 DDJ589845:DDO589845 DNF589845:DNK589845 DXB589845:DXG589845 EGX589845:EHC589845 EQT589845:EQY589845 FAP589845:FAU589845 FKL589845:FKQ589845 FUH589845:FUM589845 GED589845:GEI589845 GNZ589845:GOE589845 GXV589845:GYA589845 HHR589845:HHW589845 HRN589845:HRS589845 IBJ589845:IBO589845 ILF589845:ILK589845 IVB589845:IVG589845 JEX589845:JFC589845 JOT589845:JOY589845 JYP589845:JYU589845 KIL589845:KIQ589845 KSH589845:KSM589845 LCD589845:LCI589845 LLZ589845:LME589845 LVV589845:LWA589845 MFR589845:MFW589845 MPN589845:MPS589845 MZJ589845:MZO589845 NJF589845:NJK589845 NTB589845:NTG589845 OCX589845:ODC589845 OMT589845:OMY589845 OWP589845:OWU589845 PGL589845:PGQ589845 PQH589845:PQM589845 QAD589845:QAI589845 QJZ589845:QKE589845 QTV589845:QUA589845 RDR589845:RDW589845 RNN589845:RNS589845 RXJ589845:RXO589845 SHF589845:SHK589845 SRB589845:SRG589845 TAX589845:TBC589845 TKT589845:TKY589845 TUP589845:TUU589845 UEL589845:UEQ589845 UOH589845:UOM589845 UYD589845:UYI589845 VHZ589845:VIE589845 VRV589845:VSA589845 WBR589845:WBW589845 WLN589845:WLS589845 WVJ589845:WVO589845 B655381:G655381 IX655381:JC655381 ST655381:SY655381 ACP655381:ACU655381 AML655381:AMQ655381 AWH655381:AWM655381 BGD655381:BGI655381 BPZ655381:BQE655381 BZV655381:CAA655381 CJR655381:CJW655381 CTN655381:CTS655381 DDJ655381:DDO655381 DNF655381:DNK655381 DXB655381:DXG655381 EGX655381:EHC655381 EQT655381:EQY655381 FAP655381:FAU655381 FKL655381:FKQ655381 FUH655381:FUM655381 GED655381:GEI655381 GNZ655381:GOE655381 GXV655381:GYA655381 HHR655381:HHW655381 HRN655381:HRS655381 IBJ655381:IBO655381 ILF655381:ILK655381 IVB655381:IVG655381 JEX655381:JFC655381 JOT655381:JOY655381 JYP655381:JYU655381 KIL655381:KIQ655381 KSH655381:KSM655381 LCD655381:LCI655381 LLZ655381:LME655381 LVV655381:LWA655381 MFR655381:MFW655381 MPN655381:MPS655381 MZJ655381:MZO655381 NJF655381:NJK655381 NTB655381:NTG655381 OCX655381:ODC655381 OMT655381:OMY655381 OWP655381:OWU655381 PGL655381:PGQ655381 PQH655381:PQM655381 QAD655381:QAI655381 QJZ655381:QKE655381 QTV655381:QUA655381 RDR655381:RDW655381 RNN655381:RNS655381 RXJ655381:RXO655381 SHF655381:SHK655381 SRB655381:SRG655381 TAX655381:TBC655381 TKT655381:TKY655381 TUP655381:TUU655381 UEL655381:UEQ655381 UOH655381:UOM655381 UYD655381:UYI655381 VHZ655381:VIE655381 VRV655381:VSA655381 WBR655381:WBW655381 WLN655381:WLS655381 WVJ655381:WVO655381 B720917:G720917 IX720917:JC720917 ST720917:SY720917 ACP720917:ACU720917 AML720917:AMQ720917 AWH720917:AWM720917 BGD720917:BGI720917 BPZ720917:BQE720917 BZV720917:CAA720917 CJR720917:CJW720917 CTN720917:CTS720917 DDJ720917:DDO720917 DNF720917:DNK720917 DXB720917:DXG720917 EGX720917:EHC720917 EQT720917:EQY720917 FAP720917:FAU720917 FKL720917:FKQ720917 FUH720917:FUM720917 GED720917:GEI720917 GNZ720917:GOE720917 GXV720917:GYA720917 HHR720917:HHW720917 HRN720917:HRS720917 IBJ720917:IBO720917 ILF720917:ILK720917 IVB720917:IVG720917 JEX720917:JFC720917 JOT720917:JOY720917 JYP720917:JYU720917 KIL720917:KIQ720917 KSH720917:KSM720917 LCD720917:LCI720917 LLZ720917:LME720917 LVV720917:LWA720917 MFR720917:MFW720917 MPN720917:MPS720917 MZJ720917:MZO720917 NJF720917:NJK720917 NTB720917:NTG720917 OCX720917:ODC720917 OMT720917:OMY720917 OWP720917:OWU720917 PGL720917:PGQ720917 PQH720917:PQM720917 QAD720917:QAI720917 QJZ720917:QKE720917 QTV720917:QUA720917 RDR720917:RDW720917 RNN720917:RNS720917 RXJ720917:RXO720917 SHF720917:SHK720917 SRB720917:SRG720917 TAX720917:TBC720917 TKT720917:TKY720917 TUP720917:TUU720917 UEL720917:UEQ720917 UOH720917:UOM720917 UYD720917:UYI720917 VHZ720917:VIE720917 VRV720917:VSA720917 WBR720917:WBW720917 WLN720917:WLS720917 WVJ720917:WVO720917 B786453:G786453 IX786453:JC786453 ST786453:SY786453 ACP786453:ACU786453 AML786453:AMQ786453 AWH786453:AWM786453 BGD786453:BGI786453 BPZ786453:BQE786453 BZV786453:CAA786453 CJR786453:CJW786453 CTN786453:CTS786453 DDJ786453:DDO786453 DNF786453:DNK786453 DXB786453:DXG786453 EGX786453:EHC786453 EQT786453:EQY786453 FAP786453:FAU786453 FKL786453:FKQ786453 FUH786453:FUM786453 GED786453:GEI786453 GNZ786453:GOE786453 GXV786453:GYA786453 HHR786453:HHW786453 HRN786453:HRS786453 IBJ786453:IBO786453 ILF786453:ILK786453 IVB786453:IVG786453 JEX786453:JFC786453 JOT786453:JOY786453 JYP786453:JYU786453 KIL786453:KIQ786453 KSH786453:KSM786453 LCD786453:LCI786453 LLZ786453:LME786453 LVV786453:LWA786453 MFR786453:MFW786453 MPN786453:MPS786453 MZJ786453:MZO786453 NJF786453:NJK786453 NTB786453:NTG786453 OCX786453:ODC786453 OMT786453:OMY786453 OWP786453:OWU786453 PGL786453:PGQ786453 PQH786453:PQM786453 QAD786453:QAI786453 QJZ786453:QKE786453 QTV786453:QUA786453 RDR786453:RDW786453 RNN786453:RNS786453 RXJ786453:RXO786453 SHF786453:SHK786453 SRB786453:SRG786453 TAX786453:TBC786453 TKT786453:TKY786453 TUP786453:TUU786453 UEL786453:UEQ786453 UOH786453:UOM786453 UYD786453:UYI786453 VHZ786453:VIE786453 VRV786453:VSA786453 WBR786453:WBW786453 WLN786453:WLS786453 WVJ786453:WVO786453 B851989:G851989 IX851989:JC851989 ST851989:SY851989 ACP851989:ACU851989 AML851989:AMQ851989 AWH851989:AWM851989 BGD851989:BGI851989 BPZ851989:BQE851989 BZV851989:CAA851989 CJR851989:CJW851989 CTN851989:CTS851989 DDJ851989:DDO851989 DNF851989:DNK851989 DXB851989:DXG851989 EGX851989:EHC851989 EQT851989:EQY851989 FAP851989:FAU851989 FKL851989:FKQ851989 FUH851989:FUM851989 GED851989:GEI851989 GNZ851989:GOE851989 GXV851989:GYA851989 HHR851989:HHW851989 HRN851989:HRS851989 IBJ851989:IBO851989 ILF851989:ILK851989 IVB851989:IVG851989 JEX851989:JFC851989 JOT851989:JOY851989 JYP851989:JYU851989 KIL851989:KIQ851989 KSH851989:KSM851989 LCD851989:LCI851989 LLZ851989:LME851989 LVV851989:LWA851989 MFR851989:MFW851989 MPN851989:MPS851989 MZJ851989:MZO851989 NJF851989:NJK851989 NTB851989:NTG851989 OCX851989:ODC851989 OMT851989:OMY851989 OWP851989:OWU851989 PGL851989:PGQ851989 PQH851989:PQM851989 QAD851989:QAI851989 QJZ851989:QKE851989 QTV851989:QUA851989 RDR851989:RDW851989 RNN851989:RNS851989 RXJ851989:RXO851989 SHF851989:SHK851989 SRB851989:SRG851989 TAX851989:TBC851989 TKT851989:TKY851989 TUP851989:TUU851989 UEL851989:UEQ851989 UOH851989:UOM851989 UYD851989:UYI851989 VHZ851989:VIE851989 VRV851989:VSA851989 WBR851989:WBW851989 WLN851989:WLS851989 WVJ851989:WVO851989 B917525:G917525 IX917525:JC917525 ST917525:SY917525 ACP917525:ACU917525 AML917525:AMQ917525 AWH917525:AWM917525 BGD917525:BGI917525 BPZ917525:BQE917525 BZV917525:CAA917525 CJR917525:CJW917525 CTN917525:CTS917525 DDJ917525:DDO917525 DNF917525:DNK917525 DXB917525:DXG917525 EGX917525:EHC917525 EQT917525:EQY917525 FAP917525:FAU917525 FKL917525:FKQ917525 FUH917525:FUM917525 GED917525:GEI917525 GNZ917525:GOE917525 GXV917525:GYA917525 HHR917525:HHW917525 HRN917525:HRS917525 IBJ917525:IBO917525 ILF917525:ILK917525 IVB917525:IVG917525 JEX917525:JFC917525 JOT917525:JOY917525 JYP917525:JYU917525 KIL917525:KIQ917525 KSH917525:KSM917525 LCD917525:LCI917525 LLZ917525:LME917525 LVV917525:LWA917525 MFR917525:MFW917525 MPN917525:MPS917525 MZJ917525:MZO917525 NJF917525:NJK917525 NTB917525:NTG917525 OCX917525:ODC917525 OMT917525:OMY917525 OWP917525:OWU917525 PGL917525:PGQ917525 PQH917525:PQM917525 QAD917525:QAI917525 QJZ917525:QKE917525 QTV917525:QUA917525 RDR917525:RDW917525 RNN917525:RNS917525 RXJ917525:RXO917525 SHF917525:SHK917525 SRB917525:SRG917525 TAX917525:TBC917525 TKT917525:TKY917525 TUP917525:TUU917525 UEL917525:UEQ917525 UOH917525:UOM917525 UYD917525:UYI917525 VHZ917525:VIE917525 VRV917525:VSA917525 WBR917525:WBW917525 WLN917525:WLS917525 WVJ917525:WVO917525 B983061:G983061 IX983061:JC983061 ST983061:SY983061 ACP983061:ACU983061 AML983061:AMQ983061 AWH983061:AWM983061 BGD983061:BGI983061 BPZ983061:BQE983061 BZV983061:CAA983061 CJR983061:CJW983061 CTN983061:CTS983061 DDJ983061:DDO983061 DNF983061:DNK983061 DXB983061:DXG983061 EGX983061:EHC983061 EQT983061:EQY983061 FAP983061:FAU983061 FKL983061:FKQ983061 FUH983061:FUM983061 GED983061:GEI983061 GNZ983061:GOE983061 GXV983061:GYA983061 HHR983061:HHW983061 HRN983061:HRS983061 IBJ983061:IBO983061 ILF983061:ILK983061 IVB983061:IVG983061 JEX983061:JFC983061 JOT983061:JOY983061 JYP983061:JYU983061 KIL983061:KIQ983061 KSH983061:KSM983061 LCD983061:LCI983061 LLZ983061:LME983061 LVV983061:LWA983061 MFR983061:MFW983061 MPN983061:MPS983061 MZJ983061:MZO983061 NJF983061:NJK983061 NTB983061:NTG983061 OCX983061:ODC983061 OMT983061:OMY983061 OWP983061:OWU983061 PGL983061:PGQ983061 PQH983061:PQM983061 QAD983061:QAI983061 QJZ983061:QKE983061 QTV983061:QUA983061 RDR983061:RDW983061 RNN983061:RNS983061 RXJ983061:RXO983061 SHF983061:SHK983061 SRB983061:SRG983061 TAX983061:TBC983061 TKT983061:TKY983061 TUP983061:TUU983061 UEL983061:UEQ983061 UOH983061:UOM983061 UYD983061:UYI983061 VHZ983061:VIE983061 VRV983061:VSA983061 WBR983061:WBW983061 WLN983061:WLS983061 WVJ983061:WVO983061 A70:A77 IW70:IW77 SS70:SS77 ACO70:ACO77 AMK70:AMK77 AWG70:AWG77 BGC70:BGC77 BPY70:BPY77 BZU70:BZU77 CJQ70:CJQ77 CTM70:CTM77 DDI70:DDI77 DNE70:DNE77 DXA70:DXA77 EGW70:EGW77 EQS70:EQS77 FAO70:FAO77 FKK70:FKK77 FUG70:FUG77 GEC70:GEC77 GNY70:GNY77 GXU70:GXU77 HHQ70:HHQ77 HRM70:HRM77 IBI70:IBI77 ILE70:ILE77 IVA70:IVA77 JEW70:JEW77 JOS70:JOS77 JYO70:JYO77 KIK70:KIK77 KSG70:KSG77 LCC70:LCC77 LLY70:LLY77 LVU70:LVU77 MFQ70:MFQ77 MPM70:MPM77 MZI70:MZI77 NJE70:NJE77 NTA70:NTA77 OCW70:OCW77 OMS70:OMS77 OWO70:OWO77 PGK70:PGK77 PQG70:PQG77 QAC70:QAC77 QJY70:QJY77 QTU70:QTU77 RDQ70:RDQ77 RNM70:RNM77 RXI70:RXI77 SHE70:SHE77 SRA70:SRA77 TAW70:TAW77 TKS70:TKS77 TUO70:TUO77 UEK70:UEK77 UOG70:UOG77 UYC70:UYC77 VHY70:VHY77 VRU70:VRU77 WBQ70:WBQ77 WLM70:WLM77 WVI70:WVI77 A65606:A65613 IW65606:IW65613 SS65606:SS65613 ACO65606:ACO65613 AMK65606:AMK65613 AWG65606:AWG65613 BGC65606:BGC65613 BPY65606:BPY65613 BZU65606:BZU65613 CJQ65606:CJQ65613 CTM65606:CTM65613 DDI65606:DDI65613 DNE65606:DNE65613 DXA65606:DXA65613 EGW65606:EGW65613 EQS65606:EQS65613 FAO65606:FAO65613 FKK65606:FKK65613 FUG65606:FUG65613 GEC65606:GEC65613 GNY65606:GNY65613 GXU65606:GXU65613 HHQ65606:HHQ65613 HRM65606:HRM65613 IBI65606:IBI65613 ILE65606:ILE65613 IVA65606:IVA65613 JEW65606:JEW65613 JOS65606:JOS65613 JYO65606:JYO65613 KIK65606:KIK65613 KSG65606:KSG65613 LCC65606:LCC65613 LLY65606:LLY65613 LVU65606:LVU65613 MFQ65606:MFQ65613 MPM65606:MPM65613 MZI65606:MZI65613 NJE65606:NJE65613 NTA65606:NTA65613 OCW65606:OCW65613 OMS65606:OMS65613 OWO65606:OWO65613 PGK65606:PGK65613 PQG65606:PQG65613 QAC65606:QAC65613 QJY65606:QJY65613 QTU65606:QTU65613 RDQ65606:RDQ65613 RNM65606:RNM65613 RXI65606:RXI65613 SHE65606:SHE65613 SRA65606:SRA65613 TAW65606:TAW65613 TKS65606:TKS65613 TUO65606:TUO65613 UEK65606:UEK65613 UOG65606:UOG65613 UYC65606:UYC65613 VHY65606:VHY65613 VRU65606:VRU65613 WBQ65606:WBQ65613 WLM65606:WLM65613 WVI65606:WVI65613 A131142:A131149 IW131142:IW131149 SS131142:SS131149 ACO131142:ACO131149 AMK131142:AMK131149 AWG131142:AWG131149 BGC131142:BGC131149 BPY131142:BPY131149 BZU131142:BZU131149 CJQ131142:CJQ131149 CTM131142:CTM131149 DDI131142:DDI131149 DNE131142:DNE131149 DXA131142:DXA131149 EGW131142:EGW131149 EQS131142:EQS131149 FAO131142:FAO131149 FKK131142:FKK131149 FUG131142:FUG131149 GEC131142:GEC131149 GNY131142:GNY131149 GXU131142:GXU131149 HHQ131142:HHQ131149 HRM131142:HRM131149 IBI131142:IBI131149 ILE131142:ILE131149 IVA131142:IVA131149 JEW131142:JEW131149 JOS131142:JOS131149 JYO131142:JYO131149 KIK131142:KIK131149 KSG131142:KSG131149 LCC131142:LCC131149 LLY131142:LLY131149 LVU131142:LVU131149 MFQ131142:MFQ131149 MPM131142:MPM131149 MZI131142:MZI131149 NJE131142:NJE131149 NTA131142:NTA131149 OCW131142:OCW131149 OMS131142:OMS131149 OWO131142:OWO131149 PGK131142:PGK131149 PQG131142:PQG131149 QAC131142:QAC131149 QJY131142:QJY131149 QTU131142:QTU131149 RDQ131142:RDQ131149 RNM131142:RNM131149 RXI131142:RXI131149 SHE131142:SHE131149 SRA131142:SRA131149 TAW131142:TAW131149 TKS131142:TKS131149 TUO131142:TUO131149 UEK131142:UEK131149 UOG131142:UOG131149 UYC131142:UYC131149 VHY131142:VHY131149 VRU131142:VRU131149 WBQ131142:WBQ131149 WLM131142:WLM131149 WVI131142:WVI131149 A196678:A196685 IW196678:IW196685 SS196678:SS196685 ACO196678:ACO196685 AMK196678:AMK196685 AWG196678:AWG196685 BGC196678:BGC196685 BPY196678:BPY196685 BZU196678:BZU196685 CJQ196678:CJQ196685 CTM196678:CTM196685 DDI196678:DDI196685 DNE196678:DNE196685 DXA196678:DXA196685 EGW196678:EGW196685 EQS196678:EQS196685 FAO196678:FAO196685 FKK196678:FKK196685 FUG196678:FUG196685 GEC196678:GEC196685 GNY196678:GNY196685 GXU196678:GXU196685 HHQ196678:HHQ196685 HRM196678:HRM196685 IBI196678:IBI196685 ILE196678:ILE196685 IVA196678:IVA196685 JEW196678:JEW196685 JOS196678:JOS196685 JYO196678:JYO196685 KIK196678:KIK196685 KSG196678:KSG196685 LCC196678:LCC196685 LLY196678:LLY196685 LVU196678:LVU196685 MFQ196678:MFQ196685 MPM196678:MPM196685 MZI196678:MZI196685 NJE196678:NJE196685 NTA196678:NTA196685 OCW196678:OCW196685 OMS196678:OMS196685 OWO196678:OWO196685 PGK196678:PGK196685 PQG196678:PQG196685 QAC196678:QAC196685 QJY196678:QJY196685 QTU196678:QTU196685 RDQ196678:RDQ196685 RNM196678:RNM196685 RXI196678:RXI196685 SHE196678:SHE196685 SRA196678:SRA196685 TAW196678:TAW196685 TKS196678:TKS196685 TUO196678:TUO196685 UEK196678:UEK196685 UOG196678:UOG196685 UYC196678:UYC196685 VHY196678:VHY196685 VRU196678:VRU196685 WBQ196678:WBQ196685 WLM196678:WLM196685 WVI196678:WVI196685 A262214:A262221 IW262214:IW262221 SS262214:SS262221 ACO262214:ACO262221 AMK262214:AMK262221 AWG262214:AWG262221 BGC262214:BGC262221 BPY262214:BPY262221 BZU262214:BZU262221 CJQ262214:CJQ262221 CTM262214:CTM262221 DDI262214:DDI262221 DNE262214:DNE262221 DXA262214:DXA262221 EGW262214:EGW262221 EQS262214:EQS262221 FAO262214:FAO262221 FKK262214:FKK262221 FUG262214:FUG262221 GEC262214:GEC262221 GNY262214:GNY262221 GXU262214:GXU262221 HHQ262214:HHQ262221 HRM262214:HRM262221 IBI262214:IBI262221 ILE262214:ILE262221 IVA262214:IVA262221 JEW262214:JEW262221 JOS262214:JOS262221 JYO262214:JYO262221 KIK262214:KIK262221 KSG262214:KSG262221 LCC262214:LCC262221 LLY262214:LLY262221 LVU262214:LVU262221 MFQ262214:MFQ262221 MPM262214:MPM262221 MZI262214:MZI262221 NJE262214:NJE262221 NTA262214:NTA262221 OCW262214:OCW262221 OMS262214:OMS262221 OWO262214:OWO262221 PGK262214:PGK262221 PQG262214:PQG262221 QAC262214:QAC262221 QJY262214:QJY262221 QTU262214:QTU262221 RDQ262214:RDQ262221 RNM262214:RNM262221 RXI262214:RXI262221 SHE262214:SHE262221 SRA262214:SRA262221 TAW262214:TAW262221 TKS262214:TKS262221 TUO262214:TUO262221 UEK262214:UEK262221 UOG262214:UOG262221 UYC262214:UYC262221 VHY262214:VHY262221 VRU262214:VRU262221 WBQ262214:WBQ262221 WLM262214:WLM262221 WVI262214:WVI262221 A327750:A327757 IW327750:IW327757 SS327750:SS327757 ACO327750:ACO327757 AMK327750:AMK327757 AWG327750:AWG327757 BGC327750:BGC327757 BPY327750:BPY327757 BZU327750:BZU327757 CJQ327750:CJQ327757 CTM327750:CTM327757 DDI327750:DDI327757 DNE327750:DNE327757 DXA327750:DXA327757 EGW327750:EGW327757 EQS327750:EQS327757 FAO327750:FAO327757 FKK327750:FKK327757 FUG327750:FUG327757 GEC327750:GEC327757 GNY327750:GNY327757 GXU327750:GXU327757 HHQ327750:HHQ327757 HRM327750:HRM327757 IBI327750:IBI327757 ILE327750:ILE327757 IVA327750:IVA327757 JEW327750:JEW327757 JOS327750:JOS327757 JYO327750:JYO327757 KIK327750:KIK327757 KSG327750:KSG327757 LCC327750:LCC327757 LLY327750:LLY327757 LVU327750:LVU327757 MFQ327750:MFQ327757 MPM327750:MPM327757 MZI327750:MZI327757 NJE327750:NJE327757 NTA327750:NTA327757 OCW327750:OCW327757 OMS327750:OMS327757 OWO327750:OWO327757 PGK327750:PGK327757 PQG327750:PQG327757 QAC327750:QAC327757 QJY327750:QJY327757 QTU327750:QTU327757 RDQ327750:RDQ327757 RNM327750:RNM327757 RXI327750:RXI327757 SHE327750:SHE327757 SRA327750:SRA327757 TAW327750:TAW327757 TKS327750:TKS327757 TUO327750:TUO327757 UEK327750:UEK327757 UOG327750:UOG327757 UYC327750:UYC327757 VHY327750:VHY327757 VRU327750:VRU327757 WBQ327750:WBQ327757 WLM327750:WLM327757 WVI327750:WVI327757 A393286:A393293 IW393286:IW393293 SS393286:SS393293 ACO393286:ACO393293 AMK393286:AMK393293 AWG393286:AWG393293 BGC393286:BGC393293 BPY393286:BPY393293 BZU393286:BZU393293 CJQ393286:CJQ393293 CTM393286:CTM393293 DDI393286:DDI393293 DNE393286:DNE393293 DXA393286:DXA393293 EGW393286:EGW393293 EQS393286:EQS393293 FAO393286:FAO393293 FKK393286:FKK393293 FUG393286:FUG393293 GEC393286:GEC393293 GNY393286:GNY393293 GXU393286:GXU393293 HHQ393286:HHQ393293 HRM393286:HRM393293 IBI393286:IBI393293 ILE393286:ILE393293 IVA393286:IVA393293 JEW393286:JEW393293 JOS393286:JOS393293 JYO393286:JYO393293 KIK393286:KIK393293 KSG393286:KSG393293 LCC393286:LCC393293 LLY393286:LLY393293 LVU393286:LVU393293 MFQ393286:MFQ393293 MPM393286:MPM393293 MZI393286:MZI393293 NJE393286:NJE393293 NTA393286:NTA393293 OCW393286:OCW393293 OMS393286:OMS393293 OWO393286:OWO393293 PGK393286:PGK393293 PQG393286:PQG393293 QAC393286:QAC393293 QJY393286:QJY393293 QTU393286:QTU393293 RDQ393286:RDQ393293 RNM393286:RNM393293 RXI393286:RXI393293 SHE393286:SHE393293 SRA393286:SRA393293 TAW393286:TAW393293 TKS393286:TKS393293 TUO393286:TUO393293 UEK393286:UEK393293 UOG393286:UOG393293 UYC393286:UYC393293 VHY393286:VHY393293 VRU393286:VRU393293 WBQ393286:WBQ393293 WLM393286:WLM393293 WVI393286:WVI393293 A458822:A458829 IW458822:IW458829 SS458822:SS458829 ACO458822:ACO458829 AMK458822:AMK458829 AWG458822:AWG458829 BGC458822:BGC458829 BPY458822:BPY458829 BZU458822:BZU458829 CJQ458822:CJQ458829 CTM458822:CTM458829 DDI458822:DDI458829 DNE458822:DNE458829 DXA458822:DXA458829 EGW458822:EGW458829 EQS458822:EQS458829 FAO458822:FAO458829 FKK458822:FKK458829 FUG458822:FUG458829 GEC458822:GEC458829 GNY458822:GNY458829 GXU458822:GXU458829 HHQ458822:HHQ458829 HRM458822:HRM458829 IBI458822:IBI458829 ILE458822:ILE458829 IVA458822:IVA458829 JEW458822:JEW458829 JOS458822:JOS458829 JYO458822:JYO458829 KIK458822:KIK458829 KSG458822:KSG458829 LCC458822:LCC458829 LLY458822:LLY458829 LVU458822:LVU458829 MFQ458822:MFQ458829 MPM458822:MPM458829 MZI458822:MZI458829 NJE458822:NJE458829 NTA458822:NTA458829 OCW458822:OCW458829 OMS458822:OMS458829 OWO458822:OWO458829 PGK458822:PGK458829 PQG458822:PQG458829 QAC458822:QAC458829 QJY458822:QJY458829 QTU458822:QTU458829 RDQ458822:RDQ458829 RNM458822:RNM458829 RXI458822:RXI458829 SHE458822:SHE458829 SRA458822:SRA458829 TAW458822:TAW458829 TKS458822:TKS458829 TUO458822:TUO458829 UEK458822:UEK458829 UOG458822:UOG458829 UYC458822:UYC458829 VHY458822:VHY458829 VRU458822:VRU458829 WBQ458822:WBQ458829 WLM458822:WLM458829 WVI458822:WVI458829 A524358:A524365 IW524358:IW524365 SS524358:SS524365 ACO524358:ACO524365 AMK524358:AMK524365 AWG524358:AWG524365 BGC524358:BGC524365 BPY524358:BPY524365 BZU524358:BZU524365 CJQ524358:CJQ524365 CTM524358:CTM524365 DDI524358:DDI524365 DNE524358:DNE524365 DXA524358:DXA524365 EGW524358:EGW524365 EQS524358:EQS524365 FAO524358:FAO524365 FKK524358:FKK524365 FUG524358:FUG524365 GEC524358:GEC524365 GNY524358:GNY524365 GXU524358:GXU524365 HHQ524358:HHQ524365 HRM524358:HRM524365 IBI524358:IBI524365 ILE524358:ILE524365 IVA524358:IVA524365 JEW524358:JEW524365 JOS524358:JOS524365 JYO524358:JYO524365 KIK524358:KIK524365 KSG524358:KSG524365 LCC524358:LCC524365 LLY524358:LLY524365 LVU524358:LVU524365 MFQ524358:MFQ524365 MPM524358:MPM524365 MZI524358:MZI524365 NJE524358:NJE524365 NTA524358:NTA524365 OCW524358:OCW524365 OMS524358:OMS524365 OWO524358:OWO524365 PGK524358:PGK524365 PQG524358:PQG524365 QAC524358:QAC524365 QJY524358:QJY524365 QTU524358:QTU524365 RDQ524358:RDQ524365 RNM524358:RNM524365 RXI524358:RXI524365 SHE524358:SHE524365 SRA524358:SRA524365 TAW524358:TAW524365 TKS524358:TKS524365 TUO524358:TUO524365 UEK524358:UEK524365 UOG524358:UOG524365 UYC524358:UYC524365 VHY524358:VHY524365 VRU524358:VRU524365 WBQ524358:WBQ524365 WLM524358:WLM524365 WVI524358:WVI524365 A589894:A589901 IW589894:IW589901 SS589894:SS589901 ACO589894:ACO589901 AMK589894:AMK589901 AWG589894:AWG589901 BGC589894:BGC589901 BPY589894:BPY589901 BZU589894:BZU589901 CJQ589894:CJQ589901 CTM589894:CTM589901 DDI589894:DDI589901 DNE589894:DNE589901 DXA589894:DXA589901 EGW589894:EGW589901 EQS589894:EQS589901 FAO589894:FAO589901 FKK589894:FKK589901 FUG589894:FUG589901 GEC589894:GEC589901 GNY589894:GNY589901 GXU589894:GXU589901 HHQ589894:HHQ589901 HRM589894:HRM589901 IBI589894:IBI589901 ILE589894:ILE589901 IVA589894:IVA589901 JEW589894:JEW589901 JOS589894:JOS589901 JYO589894:JYO589901 KIK589894:KIK589901 KSG589894:KSG589901 LCC589894:LCC589901 LLY589894:LLY589901 LVU589894:LVU589901 MFQ589894:MFQ589901 MPM589894:MPM589901 MZI589894:MZI589901 NJE589894:NJE589901 NTA589894:NTA589901 OCW589894:OCW589901 OMS589894:OMS589901 OWO589894:OWO589901 PGK589894:PGK589901 PQG589894:PQG589901 QAC589894:QAC589901 QJY589894:QJY589901 QTU589894:QTU589901 RDQ589894:RDQ589901 RNM589894:RNM589901 RXI589894:RXI589901 SHE589894:SHE589901 SRA589894:SRA589901 TAW589894:TAW589901 TKS589894:TKS589901 TUO589894:TUO589901 UEK589894:UEK589901 UOG589894:UOG589901 UYC589894:UYC589901 VHY589894:VHY589901 VRU589894:VRU589901 WBQ589894:WBQ589901 WLM589894:WLM589901 WVI589894:WVI589901 A655430:A655437 IW655430:IW655437 SS655430:SS655437 ACO655430:ACO655437 AMK655430:AMK655437 AWG655430:AWG655437 BGC655430:BGC655437 BPY655430:BPY655437 BZU655430:BZU655437 CJQ655430:CJQ655437 CTM655430:CTM655437 DDI655430:DDI655437 DNE655430:DNE655437 DXA655430:DXA655437 EGW655430:EGW655437 EQS655430:EQS655437 FAO655430:FAO655437 FKK655430:FKK655437 FUG655430:FUG655437 GEC655430:GEC655437 GNY655430:GNY655437 GXU655430:GXU655437 HHQ655430:HHQ655437 HRM655430:HRM655437 IBI655430:IBI655437 ILE655430:ILE655437 IVA655430:IVA655437 JEW655430:JEW655437 JOS655430:JOS655437 JYO655430:JYO655437 KIK655430:KIK655437 KSG655430:KSG655437 LCC655430:LCC655437 LLY655430:LLY655437 LVU655430:LVU655437 MFQ655430:MFQ655437 MPM655430:MPM655437 MZI655430:MZI655437 NJE655430:NJE655437 NTA655430:NTA655437 OCW655430:OCW655437 OMS655430:OMS655437 OWO655430:OWO655437 PGK655430:PGK655437 PQG655430:PQG655437 QAC655430:QAC655437 QJY655430:QJY655437 QTU655430:QTU655437 RDQ655430:RDQ655437 RNM655430:RNM655437 RXI655430:RXI655437 SHE655430:SHE655437 SRA655430:SRA655437 TAW655430:TAW655437 TKS655430:TKS655437 TUO655430:TUO655437 UEK655430:UEK655437 UOG655430:UOG655437 UYC655430:UYC655437 VHY655430:VHY655437 VRU655430:VRU655437 WBQ655430:WBQ655437 WLM655430:WLM655437 WVI655430:WVI655437 A720966:A720973 IW720966:IW720973 SS720966:SS720973 ACO720966:ACO720973 AMK720966:AMK720973 AWG720966:AWG720973 BGC720966:BGC720973 BPY720966:BPY720973 BZU720966:BZU720973 CJQ720966:CJQ720973 CTM720966:CTM720973 DDI720966:DDI720973 DNE720966:DNE720973 DXA720966:DXA720973 EGW720966:EGW720973 EQS720966:EQS720973 FAO720966:FAO720973 FKK720966:FKK720973 FUG720966:FUG720973 GEC720966:GEC720973 GNY720966:GNY720973 GXU720966:GXU720973 HHQ720966:HHQ720973 HRM720966:HRM720973 IBI720966:IBI720973 ILE720966:ILE720973 IVA720966:IVA720973 JEW720966:JEW720973 JOS720966:JOS720973 JYO720966:JYO720973 KIK720966:KIK720973 KSG720966:KSG720973 LCC720966:LCC720973 LLY720966:LLY720973 LVU720966:LVU720973 MFQ720966:MFQ720973 MPM720966:MPM720973 MZI720966:MZI720973 NJE720966:NJE720973 NTA720966:NTA720973 OCW720966:OCW720973 OMS720966:OMS720973 OWO720966:OWO720973 PGK720966:PGK720973 PQG720966:PQG720973 QAC720966:QAC720973 QJY720966:QJY720973 QTU720966:QTU720973 RDQ720966:RDQ720973 RNM720966:RNM720973 RXI720966:RXI720973 SHE720966:SHE720973 SRA720966:SRA720973 TAW720966:TAW720973 TKS720966:TKS720973 TUO720966:TUO720973 UEK720966:UEK720973 UOG720966:UOG720973 UYC720966:UYC720973 VHY720966:VHY720973 VRU720966:VRU720973 WBQ720966:WBQ720973 WLM720966:WLM720973 WVI720966:WVI720973 A786502:A786509 IW786502:IW786509 SS786502:SS786509 ACO786502:ACO786509 AMK786502:AMK786509 AWG786502:AWG786509 BGC786502:BGC786509 BPY786502:BPY786509 BZU786502:BZU786509 CJQ786502:CJQ786509 CTM786502:CTM786509 DDI786502:DDI786509 DNE786502:DNE786509 DXA786502:DXA786509 EGW786502:EGW786509 EQS786502:EQS786509 FAO786502:FAO786509 FKK786502:FKK786509 FUG786502:FUG786509 GEC786502:GEC786509 GNY786502:GNY786509 GXU786502:GXU786509 HHQ786502:HHQ786509 HRM786502:HRM786509 IBI786502:IBI786509 ILE786502:ILE786509 IVA786502:IVA786509 JEW786502:JEW786509 JOS786502:JOS786509 JYO786502:JYO786509 KIK786502:KIK786509 KSG786502:KSG786509 LCC786502:LCC786509 LLY786502:LLY786509 LVU786502:LVU786509 MFQ786502:MFQ786509 MPM786502:MPM786509 MZI786502:MZI786509 NJE786502:NJE786509 NTA786502:NTA786509 OCW786502:OCW786509 OMS786502:OMS786509 OWO786502:OWO786509 PGK786502:PGK786509 PQG786502:PQG786509 QAC786502:QAC786509 QJY786502:QJY786509 QTU786502:QTU786509 RDQ786502:RDQ786509 RNM786502:RNM786509 RXI786502:RXI786509 SHE786502:SHE786509 SRA786502:SRA786509 TAW786502:TAW786509 TKS786502:TKS786509 TUO786502:TUO786509 UEK786502:UEK786509 UOG786502:UOG786509 UYC786502:UYC786509 VHY786502:VHY786509 VRU786502:VRU786509 WBQ786502:WBQ786509 WLM786502:WLM786509 WVI786502:WVI786509 A852038:A852045 IW852038:IW852045 SS852038:SS852045 ACO852038:ACO852045 AMK852038:AMK852045 AWG852038:AWG852045 BGC852038:BGC852045 BPY852038:BPY852045 BZU852038:BZU852045 CJQ852038:CJQ852045 CTM852038:CTM852045 DDI852038:DDI852045 DNE852038:DNE852045 DXA852038:DXA852045 EGW852038:EGW852045 EQS852038:EQS852045 FAO852038:FAO852045 FKK852038:FKK852045 FUG852038:FUG852045 GEC852038:GEC852045 GNY852038:GNY852045 GXU852038:GXU852045 HHQ852038:HHQ852045 HRM852038:HRM852045 IBI852038:IBI852045 ILE852038:ILE852045 IVA852038:IVA852045 JEW852038:JEW852045 JOS852038:JOS852045 JYO852038:JYO852045 KIK852038:KIK852045 KSG852038:KSG852045 LCC852038:LCC852045 LLY852038:LLY852045 LVU852038:LVU852045 MFQ852038:MFQ852045 MPM852038:MPM852045 MZI852038:MZI852045 NJE852038:NJE852045 NTA852038:NTA852045 OCW852038:OCW852045 OMS852038:OMS852045 OWO852038:OWO852045 PGK852038:PGK852045 PQG852038:PQG852045 QAC852038:QAC852045 QJY852038:QJY852045 QTU852038:QTU852045 RDQ852038:RDQ852045 RNM852038:RNM852045 RXI852038:RXI852045 SHE852038:SHE852045 SRA852038:SRA852045 TAW852038:TAW852045 TKS852038:TKS852045 TUO852038:TUO852045 UEK852038:UEK852045 UOG852038:UOG852045 UYC852038:UYC852045 VHY852038:VHY852045 VRU852038:VRU852045 WBQ852038:WBQ852045 WLM852038:WLM852045 WVI852038:WVI852045 A917574:A917581 IW917574:IW917581 SS917574:SS917581 ACO917574:ACO917581 AMK917574:AMK917581 AWG917574:AWG917581 BGC917574:BGC917581 BPY917574:BPY917581 BZU917574:BZU917581 CJQ917574:CJQ917581 CTM917574:CTM917581 DDI917574:DDI917581 DNE917574:DNE917581 DXA917574:DXA917581 EGW917574:EGW917581 EQS917574:EQS917581 FAO917574:FAO917581 FKK917574:FKK917581 FUG917574:FUG917581 GEC917574:GEC917581 GNY917574:GNY917581 GXU917574:GXU917581 HHQ917574:HHQ917581 HRM917574:HRM917581 IBI917574:IBI917581 ILE917574:ILE917581 IVA917574:IVA917581 JEW917574:JEW917581 JOS917574:JOS917581 JYO917574:JYO917581 KIK917574:KIK917581 KSG917574:KSG917581 LCC917574:LCC917581 LLY917574:LLY917581 LVU917574:LVU917581 MFQ917574:MFQ917581 MPM917574:MPM917581 MZI917574:MZI917581 NJE917574:NJE917581 NTA917574:NTA917581 OCW917574:OCW917581 OMS917574:OMS917581 OWO917574:OWO917581 PGK917574:PGK917581 PQG917574:PQG917581 QAC917574:QAC917581 QJY917574:QJY917581 QTU917574:QTU917581 RDQ917574:RDQ917581 RNM917574:RNM917581 RXI917574:RXI917581 SHE917574:SHE917581 SRA917574:SRA917581 TAW917574:TAW917581 TKS917574:TKS917581 TUO917574:TUO917581 UEK917574:UEK917581 UOG917574:UOG917581 UYC917574:UYC917581 VHY917574:VHY917581 VRU917574:VRU917581 WBQ917574:WBQ917581 WLM917574:WLM917581 WVI917574:WVI917581 A983110:A983117 IW983110:IW983117 SS983110:SS983117 ACO983110:ACO983117 AMK983110:AMK983117 AWG983110:AWG983117 BGC983110:BGC983117 BPY983110:BPY983117 BZU983110:BZU983117 CJQ983110:CJQ983117 CTM983110:CTM983117 DDI983110:DDI983117 DNE983110:DNE983117 DXA983110:DXA983117 EGW983110:EGW983117 EQS983110:EQS983117 FAO983110:FAO983117 FKK983110:FKK983117 FUG983110:FUG983117 GEC983110:GEC983117 GNY983110:GNY983117 GXU983110:GXU983117 HHQ983110:HHQ983117 HRM983110:HRM983117 IBI983110:IBI983117 ILE983110:ILE983117 IVA983110:IVA983117 JEW983110:JEW983117 JOS983110:JOS983117 JYO983110:JYO983117 KIK983110:KIK983117 KSG983110:KSG983117 LCC983110:LCC983117 LLY983110:LLY983117 LVU983110:LVU983117 MFQ983110:MFQ983117 MPM983110:MPM983117 MZI983110:MZI983117 NJE983110:NJE983117 NTA983110:NTA983117 OCW983110:OCW983117 OMS983110:OMS983117 OWO983110:OWO983117 PGK983110:PGK983117 PQG983110:PQG983117 QAC983110:QAC983117 QJY983110:QJY983117 QTU983110:QTU983117 RDQ983110:RDQ983117 RNM983110:RNM983117 RXI983110:RXI983117 SHE983110:SHE983117 SRA983110:SRA983117 TAW983110:TAW983117 TKS983110:TKS983117 TUO983110:TUO983117 UEK983110:UEK983117 UOG983110:UOG983117 UYC983110:UYC983117 VHY983110:VHY983117 VRU983110:VRU983117 WBQ983110:WBQ983117 WLM983110:WLM983117 WVI983110:WVI983117 B70:G70 IX70:JC70 ST70:SY70 ACP70:ACU70 AML70:AMQ70 AWH70:AWM70 BGD70:BGI70 BPZ70:BQE70 BZV70:CAA70 CJR70:CJW70 CTN70:CTS70 DDJ70:DDO70 DNF70:DNK70 DXB70:DXG70 EGX70:EHC70 EQT70:EQY70 FAP70:FAU70 FKL70:FKQ70 FUH70:FUM70 GED70:GEI70 GNZ70:GOE70 GXV70:GYA70 HHR70:HHW70 HRN70:HRS70 IBJ70:IBO70 ILF70:ILK70 IVB70:IVG70 JEX70:JFC70 JOT70:JOY70 JYP70:JYU70 KIL70:KIQ70 KSH70:KSM70 LCD70:LCI70 LLZ70:LME70 LVV70:LWA70 MFR70:MFW70 MPN70:MPS70 MZJ70:MZO70 NJF70:NJK70 NTB70:NTG70 OCX70:ODC70 OMT70:OMY70 OWP70:OWU70 PGL70:PGQ70 PQH70:PQM70 QAD70:QAI70 QJZ70:QKE70 QTV70:QUA70 RDR70:RDW70 RNN70:RNS70 RXJ70:RXO70 SHF70:SHK70 SRB70:SRG70 TAX70:TBC70 TKT70:TKY70 TUP70:TUU70 UEL70:UEQ70 UOH70:UOM70 UYD70:UYI70 VHZ70:VIE70 VRV70:VSA70 WBR70:WBW70 WLN70:WLS70 WVJ70:WVO70 B65606:G65606 IX65606:JC65606 ST65606:SY65606 ACP65606:ACU65606 AML65606:AMQ65606 AWH65606:AWM65606 BGD65606:BGI65606 BPZ65606:BQE65606 BZV65606:CAA65606 CJR65606:CJW65606 CTN65606:CTS65606 DDJ65606:DDO65606 DNF65606:DNK65606 DXB65606:DXG65606 EGX65606:EHC65606 EQT65606:EQY65606 FAP65606:FAU65606 FKL65606:FKQ65606 FUH65606:FUM65606 GED65606:GEI65606 GNZ65606:GOE65606 GXV65606:GYA65606 HHR65606:HHW65606 HRN65606:HRS65606 IBJ65606:IBO65606 ILF65606:ILK65606 IVB65606:IVG65606 JEX65606:JFC65606 JOT65606:JOY65606 JYP65606:JYU65606 KIL65606:KIQ65606 KSH65606:KSM65606 LCD65606:LCI65606 LLZ65606:LME65606 LVV65606:LWA65606 MFR65606:MFW65606 MPN65606:MPS65606 MZJ65606:MZO65606 NJF65606:NJK65606 NTB65606:NTG65606 OCX65606:ODC65606 OMT65606:OMY65606 OWP65606:OWU65606 PGL65606:PGQ65606 PQH65606:PQM65606 QAD65606:QAI65606 QJZ65606:QKE65606 QTV65606:QUA65606 RDR65606:RDW65606 RNN65606:RNS65606 RXJ65606:RXO65606 SHF65606:SHK65606 SRB65606:SRG65606 TAX65606:TBC65606 TKT65606:TKY65606 TUP65606:TUU65606 UEL65606:UEQ65606 UOH65606:UOM65606 UYD65606:UYI65606 VHZ65606:VIE65606 VRV65606:VSA65606 WBR65606:WBW65606 WLN65606:WLS65606 WVJ65606:WVO65606 B131142:G131142 IX131142:JC131142 ST131142:SY131142 ACP131142:ACU131142 AML131142:AMQ131142 AWH131142:AWM131142 BGD131142:BGI131142 BPZ131142:BQE131142 BZV131142:CAA131142 CJR131142:CJW131142 CTN131142:CTS131142 DDJ131142:DDO131142 DNF131142:DNK131142 DXB131142:DXG131142 EGX131142:EHC131142 EQT131142:EQY131142 FAP131142:FAU131142 FKL131142:FKQ131142 FUH131142:FUM131142 GED131142:GEI131142 GNZ131142:GOE131142 GXV131142:GYA131142 HHR131142:HHW131142 HRN131142:HRS131142 IBJ131142:IBO131142 ILF131142:ILK131142 IVB131142:IVG131142 JEX131142:JFC131142 JOT131142:JOY131142 JYP131142:JYU131142 KIL131142:KIQ131142 KSH131142:KSM131142 LCD131142:LCI131142 LLZ131142:LME131142 LVV131142:LWA131142 MFR131142:MFW131142 MPN131142:MPS131142 MZJ131142:MZO131142 NJF131142:NJK131142 NTB131142:NTG131142 OCX131142:ODC131142 OMT131142:OMY131142 OWP131142:OWU131142 PGL131142:PGQ131142 PQH131142:PQM131142 QAD131142:QAI131142 QJZ131142:QKE131142 QTV131142:QUA131142 RDR131142:RDW131142 RNN131142:RNS131142 RXJ131142:RXO131142 SHF131142:SHK131142 SRB131142:SRG131142 TAX131142:TBC131142 TKT131142:TKY131142 TUP131142:TUU131142 UEL131142:UEQ131142 UOH131142:UOM131142 UYD131142:UYI131142 VHZ131142:VIE131142 VRV131142:VSA131142 WBR131142:WBW131142 WLN131142:WLS131142 WVJ131142:WVO131142 B196678:G196678 IX196678:JC196678 ST196678:SY196678 ACP196678:ACU196678 AML196678:AMQ196678 AWH196678:AWM196678 BGD196678:BGI196678 BPZ196678:BQE196678 BZV196678:CAA196678 CJR196678:CJW196678 CTN196678:CTS196678 DDJ196678:DDO196678 DNF196678:DNK196678 DXB196678:DXG196678 EGX196678:EHC196678 EQT196678:EQY196678 FAP196678:FAU196678 FKL196678:FKQ196678 FUH196678:FUM196678 GED196678:GEI196678 GNZ196678:GOE196678 GXV196678:GYA196678 HHR196678:HHW196678 HRN196678:HRS196678 IBJ196678:IBO196678 ILF196678:ILK196678 IVB196678:IVG196678 JEX196678:JFC196678 JOT196678:JOY196678 JYP196678:JYU196678 KIL196678:KIQ196678 KSH196678:KSM196678 LCD196678:LCI196678 LLZ196678:LME196678 LVV196678:LWA196678 MFR196678:MFW196678 MPN196678:MPS196678 MZJ196678:MZO196678 NJF196678:NJK196678 NTB196678:NTG196678 OCX196678:ODC196678 OMT196678:OMY196678 OWP196678:OWU196678 PGL196678:PGQ196678 PQH196678:PQM196678 QAD196678:QAI196678 QJZ196678:QKE196678 QTV196678:QUA196678 RDR196678:RDW196678 RNN196678:RNS196678 RXJ196678:RXO196678 SHF196678:SHK196678 SRB196678:SRG196678 TAX196678:TBC196678 TKT196678:TKY196678 TUP196678:TUU196678 UEL196678:UEQ196678 UOH196678:UOM196678 UYD196678:UYI196678 VHZ196678:VIE196678 VRV196678:VSA196678 WBR196678:WBW196678 WLN196678:WLS196678 WVJ196678:WVO196678 B262214:G262214 IX262214:JC262214 ST262214:SY262214 ACP262214:ACU262214 AML262214:AMQ262214 AWH262214:AWM262214 BGD262214:BGI262214 BPZ262214:BQE262214 BZV262214:CAA262214 CJR262214:CJW262214 CTN262214:CTS262214 DDJ262214:DDO262214 DNF262214:DNK262214 DXB262214:DXG262214 EGX262214:EHC262214 EQT262214:EQY262214 FAP262214:FAU262214 FKL262214:FKQ262214 FUH262214:FUM262214 GED262214:GEI262214 GNZ262214:GOE262214 GXV262214:GYA262214 HHR262214:HHW262214 HRN262214:HRS262214 IBJ262214:IBO262214 ILF262214:ILK262214 IVB262214:IVG262214 JEX262214:JFC262214 JOT262214:JOY262214 JYP262214:JYU262214 KIL262214:KIQ262214 KSH262214:KSM262214 LCD262214:LCI262214 LLZ262214:LME262214 LVV262214:LWA262214 MFR262214:MFW262214 MPN262214:MPS262214 MZJ262214:MZO262214 NJF262214:NJK262214 NTB262214:NTG262214 OCX262214:ODC262214 OMT262214:OMY262214 OWP262214:OWU262214 PGL262214:PGQ262214 PQH262214:PQM262214 QAD262214:QAI262214 QJZ262214:QKE262214 QTV262214:QUA262214 RDR262214:RDW262214 RNN262214:RNS262214 RXJ262214:RXO262214 SHF262214:SHK262214 SRB262214:SRG262214 TAX262214:TBC262214 TKT262214:TKY262214 TUP262214:TUU262214 UEL262214:UEQ262214 UOH262214:UOM262214 UYD262214:UYI262214 VHZ262214:VIE262214 VRV262214:VSA262214 WBR262214:WBW262214 WLN262214:WLS262214 WVJ262214:WVO262214 B327750:G327750 IX327750:JC327750 ST327750:SY327750 ACP327750:ACU327750 AML327750:AMQ327750 AWH327750:AWM327750 BGD327750:BGI327750 BPZ327750:BQE327750 BZV327750:CAA327750 CJR327750:CJW327750 CTN327750:CTS327750 DDJ327750:DDO327750 DNF327750:DNK327750 DXB327750:DXG327750 EGX327750:EHC327750 EQT327750:EQY327750 FAP327750:FAU327750 FKL327750:FKQ327750 FUH327750:FUM327750 GED327750:GEI327750 GNZ327750:GOE327750 GXV327750:GYA327750 HHR327750:HHW327750 HRN327750:HRS327750 IBJ327750:IBO327750 ILF327750:ILK327750 IVB327750:IVG327750 JEX327750:JFC327750 JOT327750:JOY327750 JYP327750:JYU327750 KIL327750:KIQ327750 KSH327750:KSM327750 LCD327750:LCI327750 LLZ327750:LME327750 LVV327750:LWA327750 MFR327750:MFW327750 MPN327750:MPS327750 MZJ327750:MZO327750 NJF327750:NJK327750 NTB327750:NTG327750 OCX327750:ODC327750 OMT327750:OMY327750 OWP327750:OWU327750 PGL327750:PGQ327750 PQH327750:PQM327750 QAD327750:QAI327750 QJZ327750:QKE327750 QTV327750:QUA327750 RDR327750:RDW327750 RNN327750:RNS327750 RXJ327750:RXO327750 SHF327750:SHK327750 SRB327750:SRG327750 TAX327750:TBC327750 TKT327750:TKY327750 TUP327750:TUU327750 UEL327750:UEQ327750 UOH327750:UOM327750 UYD327750:UYI327750 VHZ327750:VIE327750 VRV327750:VSA327750 WBR327750:WBW327750 WLN327750:WLS327750 WVJ327750:WVO327750 B393286:G393286 IX393286:JC393286 ST393286:SY393286 ACP393286:ACU393286 AML393286:AMQ393286 AWH393286:AWM393286 BGD393286:BGI393286 BPZ393286:BQE393286 BZV393286:CAA393286 CJR393286:CJW393286 CTN393286:CTS393286 DDJ393286:DDO393286 DNF393286:DNK393286 DXB393286:DXG393286 EGX393286:EHC393286 EQT393286:EQY393286 FAP393286:FAU393286 FKL393286:FKQ393286 FUH393286:FUM393286 GED393286:GEI393286 GNZ393286:GOE393286 GXV393286:GYA393286 HHR393286:HHW393286 HRN393286:HRS393286 IBJ393286:IBO393286 ILF393286:ILK393286 IVB393286:IVG393286 JEX393286:JFC393286 JOT393286:JOY393286 JYP393286:JYU393286 KIL393286:KIQ393286 KSH393286:KSM393286 LCD393286:LCI393286 LLZ393286:LME393286 LVV393286:LWA393286 MFR393286:MFW393286 MPN393286:MPS393286 MZJ393286:MZO393286 NJF393286:NJK393286 NTB393286:NTG393286 OCX393286:ODC393286 OMT393286:OMY393286 OWP393286:OWU393286 PGL393286:PGQ393286 PQH393286:PQM393286 QAD393286:QAI393286 QJZ393286:QKE393286 QTV393286:QUA393286 RDR393286:RDW393286 RNN393286:RNS393286 RXJ393286:RXO393286 SHF393286:SHK393286 SRB393286:SRG393286 TAX393286:TBC393286 TKT393286:TKY393286 TUP393286:TUU393286 UEL393286:UEQ393286 UOH393286:UOM393286 UYD393286:UYI393286 VHZ393286:VIE393286 VRV393286:VSA393286 WBR393286:WBW393286 WLN393286:WLS393286 WVJ393286:WVO393286 B458822:G458822 IX458822:JC458822 ST458822:SY458822 ACP458822:ACU458822 AML458822:AMQ458822 AWH458822:AWM458822 BGD458822:BGI458822 BPZ458822:BQE458822 BZV458822:CAA458822 CJR458822:CJW458822 CTN458822:CTS458822 DDJ458822:DDO458822 DNF458822:DNK458822 DXB458822:DXG458822 EGX458822:EHC458822 EQT458822:EQY458822 FAP458822:FAU458822 FKL458822:FKQ458822 FUH458822:FUM458822 GED458822:GEI458822 GNZ458822:GOE458822 GXV458822:GYA458822 HHR458822:HHW458822 HRN458822:HRS458822 IBJ458822:IBO458822 ILF458822:ILK458822 IVB458822:IVG458822 JEX458822:JFC458822 JOT458822:JOY458822 JYP458822:JYU458822 KIL458822:KIQ458822 KSH458822:KSM458822 LCD458822:LCI458822 LLZ458822:LME458822 LVV458822:LWA458822 MFR458822:MFW458822 MPN458822:MPS458822 MZJ458822:MZO458822 NJF458822:NJK458822 NTB458822:NTG458822 OCX458822:ODC458822 OMT458822:OMY458822 OWP458822:OWU458822 PGL458822:PGQ458822 PQH458822:PQM458822 QAD458822:QAI458822 QJZ458822:QKE458822 QTV458822:QUA458822 RDR458822:RDW458822 RNN458822:RNS458822 RXJ458822:RXO458822 SHF458822:SHK458822 SRB458822:SRG458822 TAX458822:TBC458822 TKT458822:TKY458822 TUP458822:TUU458822 UEL458822:UEQ458822 UOH458822:UOM458822 UYD458822:UYI458822 VHZ458822:VIE458822 VRV458822:VSA458822 WBR458822:WBW458822 WLN458822:WLS458822 WVJ458822:WVO458822 B524358:G524358 IX524358:JC524358 ST524358:SY524358 ACP524358:ACU524358 AML524358:AMQ524358 AWH524358:AWM524358 BGD524358:BGI524358 BPZ524358:BQE524358 BZV524358:CAA524358 CJR524358:CJW524358 CTN524358:CTS524358 DDJ524358:DDO524358 DNF524358:DNK524358 DXB524358:DXG524358 EGX524358:EHC524358 EQT524358:EQY524358 FAP524358:FAU524358 FKL524358:FKQ524358 FUH524358:FUM524358 GED524358:GEI524358 GNZ524358:GOE524358 GXV524358:GYA524358 HHR524358:HHW524358 HRN524358:HRS524358 IBJ524358:IBO524358 ILF524358:ILK524358 IVB524358:IVG524358 JEX524358:JFC524358 JOT524358:JOY524358 JYP524358:JYU524358 KIL524358:KIQ524358 KSH524358:KSM524358 LCD524358:LCI524358 LLZ524358:LME524358 LVV524358:LWA524358 MFR524358:MFW524358 MPN524358:MPS524358 MZJ524358:MZO524358 NJF524358:NJK524358 NTB524358:NTG524358 OCX524358:ODC524358 OMT524358:OMY524358 OWP524358:OWU524358 PGL524358:PGQ524358 PQH524358:PQM524358 QAD524358:QAI524358 QJZ524358:QKE524358 QTV524358:QUA524358 RDR524358:RDW524358 RNN524358:RNS524358 RXJ524358:RXO524358 SHF524358:SHK524358 SRB524358:SRG524358 TAX524358:TBC524358 TKT524358:TKY524358 TUP524358:TUU524358 UEL524358:UEQ524358 UOH524358:UOM524358 UYD524358:UYI524358 VHZ524358:VIE524358 VRV524358:VSA524358 WBR524358:WBW524358 WLN524358:WLS524358 WVJ524358:WVO524358 B589894:G589894 IX589894:JC589894 ST589894:SY589894 ACP589894:ACU589894 AML589894:AMQ589894 AWH589894:AWM589894 BGD589894:BGI589894 BPZ589894:BQE589894 BZV589894:CAA589894 CJR589894:CJW589894 CTN589894:CTS589894 DDJ589894:DDO589894 DNF589894:DNK589894 DXB589894:DXG589894 EGX589894:EHC589894 EQT589894:EQY589894 FAP589894:FAU589894 FKL589894:FKQ589894 FUH589894:FUM589894 GED589894:GEI589894 GNZ589894:GOE589894 GXV589894:GYA589894 HHR589894:HHW589894 HRN589894:HRS589894 IBJ589894:IBO589894 ILF589894:ILK589894 IVB589894:IVG589894 JEX589894:JFC589894 JOT589894:JOY589894 JYP589894:JYU589894 KIL589894:KIQ589894 KSH589894:KSM589894 LCD589894:LCI589894 LLZ589894:LME589894 LVV589894:LWA589894 MFR589894:MFW589894 MPN589894:MPS589894 MZJ589894:MZO589894 NJF589894:NJK589894 NTB589894:NTG589894 OCX589894:ODC589894 OMT589894:OMY589894 OWP589894:OWU589894 PGL589894:PGQ589894 PQH589894:PQM589894 QAD589894:QAI589894 QJZ589894:QKE589894 QTV589894:QUA589894 RDR589894:RDW589894 RNN589894:RNS589894 RXJ589894:RXO589894 SHF589894:SHK589894 SRB589894:SRG589894 TAX589894:TBC589894 TKT589894:TKY589894 TUP589894:TUU589894 UEL589894:UEQ589894 UOH589894:UOM589894 UYD589894:UYI589894 VHZ589894:VIE589894 VRV589894:VSA589894 WBR589894:WBW589894 WLN589894:WLS589894 WVJ589894:WVO589894 B655430:G655430 IX655430:JC655430 ST655430:SY655430 ACP655430:ACU655430 AML655430:AMQ655430 AWH655430:AWM655430 BGD655430:BGI655430 BPZ655430:BQE655430 BZV655430:CAA655430 CJR655430:CJW655430 CTN655430:CTS655430 DDJ655430:DDO655430 DNF655430:DNK655430 DXB655430:DXG655430 EGX655430:EHC655430 EQT655430:EQY655430 FAP655430:FAU655430 FKL655430:FKQ655430 FUH655430:FUM655430 GED655430:GEI655430 GNZ655430:GOE655430 GXV655430:GYA655430 HHR655430:HHW655430 HRN655430:HRS655430 IBJ655430:IBO655430 ILF655430:ILK655430 IVB655430:IVG655430 JEX655430:JFC655430 JOT655430:JOY655430 JYP655430:JYU655430 KIL655430:KIQ655430 KSH655430:KSM655430 LCD655430:LCI655430 LLZ655430:LME655430 LVV655430:LWA655430 MFR655430:MFW655430 MPN655430:MPS655430 MZJ655430:MZO655430 NJF655430:NJK655430 NTB655430:NTG655430 OCX655430:ODC655430 OMT655430:OMY655430 OWP655430:OWU655430 PGL655430:PGQ655430 PQH655430:PQM655430 QAD655430:QAI655430 QJZ655430:QKE655430 QTV655430:QUA655430 RDR655430:RDW655430 RNN655430:RNS655430 RXJ655430:RXO655430 SHF655430:SHK655430 SRB655430:SRG655430 TAX655430:TBC655430 TKT655430:TKY655430 TUP655430:TUU655430 UEL655430:UEQ655430 UOH655430:UOM655430 UYD655430:UYI655430 VHZ655430:VIE655430 VRV655430:VSA655430 WBR655430:WBW655430 WLN655430:WLS655430 WVJ655430:WVO655430 B720966:G720966 IX720966:JC720966 ST720966:SY720966 ACP720966:ACU720966 AML720966:AMQ720966 AWH720966:AWM720966 BGD720966:BGI720966 BPZ720966:BQE720966 BZV720966:CAA720966 CJR720966:CJW720966 CTN720966:CTS720966 DDJ720966:DDO720966 DNF720966:DNK720966 DXB720966:DXG720966 EGX720966:EHC720966 EQT720966:EQY720966 FAP720966:FAU720966 FKL720966:FKQ720966 FUH720966:FUM720966 GED720966:GEI720966 GNZ720966:GOE720966 GXV720966:GYA720966 HHR720966:HHW720966 HRN720966:HRS720966 IBJ720966:IBO720966 ILF720966:ILK720966 IVB720966:IVG720966 JEX720966:JFC720966 JOT720966:JOY720966 JYP720966:JYU720966 KIL720966:KIQ720966 KSH720966:KSM720966 LCD720966:LCI720966 LLZ720966:LME720966 LVV720966:LWA720966 MFR720966:MFW720966 MPN720966:MPS720966 MZJ720966:MZO720966 NJF720966:NJK720966 NTB720966:NTG720966 OCX720966:ODC720966 OMT720966:OMY720966 OWP720966:OWU720966 PGL720966:PGQ720966 PQH720966:PQM720966 QAD720966:QAI720966 QJZ720966:QKE720966 QTV720966:QUA720966 RDR720966:RDW720966 RNN720966:RNS720966 RXJ720966:RXO720966 SHF720966:SHK720966 SRB720966:SRG720966 TAX720966:TBC720966 TKT720966:TKY720966 TUP720966:TUU720966 UEL720966:UEQ720966 UOH720966:UOM720966 UYD720966:UYI720966 VHZ720966:VIE720966 VRV720966:VSA720966 WBR720966:WBW720966 WLN720966:WLS720966 WVJ720966:WVO720966 B786502:G786502 IX786502:JC786502 ST786502:SY786502 ACP786502:ACU786502 AML786502:AMQ786502 AWH786502:AWM786502 BGD786502:BGI786502 BPZ786502:BQE786502 BZV786502:CAA786502 CJR786502:CJW786502 CTN786502:CTS786502 DDJ786502:DDO786502 DNF786502:DNK786502 DXB786502:DXG786502 EGX786502:EHC786502 EQT786502:EQY786502 FAP786502:FAU786502 FKL786502:FKQ786502 FUH786502:FUM786502 GED786502:GEI786502 GNZ786502:GOE786502 GXV786502:GYA786502 HHR786502:HHW786502 HRN786502:HRS786502 IBJ786502:IBO786502 ILF786502:ILK786502 IVB786502:IVG786502 JEX786502:JFC786502 JOT786502:JOY786502 JYP786502:JYU786502 KIL786502:KIQ786502 KSH786502:KSM786502 LCD786502:LCI786502 LLZ786502:LME786502 LVV786502:LWA786502 MFR786502:MFW786502 MPN786502:MPS786502 MZJ786502:MZO786502 NJF786502:NJK786502 NTB786502:NTG786502 OCX786502:ODC786502 OMT786502:OMY786502 OWP786502:OWU786502 PGL786502:PGQ786502 PQH786502:PQM786502 QAD786502:QAI786502 QJZ786502:QKE786502 QTV786502:QUA786502 RDR786502:RDW786502 RNN786502:RNS786502 RXJ786502:RXO786502 SHF786502:SHK786502 SRB786502:SRG786502 TAX786502:TBC786502 TKT786502:TKY786502 TUP786502:TUU786502 UEL786502:UEQ786502 UOH786502:UOM786502 UYD786502:UYI786502 VHZ786502:VIE786502 VRV786502:VSA786502 WBR786502:WBW786502 WLN786502:WLS786502 WVJ786502:WVO786502 B852038:G852038 IX852038:JC852038 ST852038:SY852038 ACP852038:ACU852038 AML852038:AMQ852038 AWH852038:AWM852038 BGD852038:BGI852038 BPZ852038:BQE852038 BZV852038:CAA852038 CJR852038:CJW852038 CTN852038:CTS852038 DDJ852038:DDO852038 DNF852038:DNK852038 DXB852038:DXG852038 EGX852038:EHC852038 EQT852038:EQY852038 FAP852038:FAU852038 FKL852038:FKQ852038 FUH852038:FUM852038 GED852038:GEI852038 GNZ852038:GOE852038 GXV852038:GYA852038 HHR852038:HHW852038 HRN852038:HRS852038 IBJ852038:IBO852038 ILF852038:ILK852038 IVB852038:IVG852038 JEX852038:JFC852038 JOT852038:JOY852038 JYP852038:JYU852038 KIL852038:KIQ852038 KSH852038:KSM852038 LCD852038:LCI852038 LLZ852038:LME852038 LVV852038:LWA852038 MFR852038:MFW852038 MPN852038:MPS852038 MZJ852038:MZO852038 NJF852038:NJK852038 NTB852038:NTG852038 OCX852038:ODC852038 OMT852038:OMY852038 OWP852038:OWU852038 PGL852038:PGQ852038 PQH852038:PQM852038 QAD852038:QAI852038 QJZ852038:QKE852038 QTV852038:QUA852038 RDR852038:RDW852038 RNN852038:RNS852038 RXJ852038:RXO852038 SHF852038:SHK852038 SRB852038:SRG852038 TAX852038:TBC852038 TKT852038:TKY852038 TUP852038:TUU852038 UEL852038:UEQ852038 UOH852038:UOM852038 UYD852038:UYI852038 VHZ852038:VIE852038 VRV852038:VSA852038 WBR852038:WBW852038 WLN852038:WLS852038 WVJ852038:WVO852038 B917574:G917574 IX917574:JC917574 ST917574:SY917574 ACP917574:ACU917574 AML917574:AMQ917574 AWH917574:AWM917574 BGD917574:BGI917574 BPZ917574:BQE917574 BZV917574:CAA917574 CJR917574:CJW917574 CTN917574:CTS917574 DDJ917574:DDO917574 DNF917574:DNK917574 DXB917574:DXG917574 EGX917574:EHC917574 EQT917574:EQY917574 FAP917574:FAU917574 FKL917574:FKQ917574 FUH917574:FUM917574 GED917574:GEI917574 GNZ917574:GOE917574 GXV917574:GYA917574 HHR917574:HHW917574 HRN917574:HRS917574 IBJ917574:IBO917574 ILF917574:ILK917574 IVB917574:IVG917574 JEX917574:JFC917574 JOT917574:JOY917574 JYP917574:JYU917574 KIL917574:KIQ917574 KSH917574:KSM917574 LCD917574:LCI917574 LLZ917574:LME917574 LVV917574:LWA917574 MFR917574:MFW917574 MPN917574:MPS917574 MZJ917574:MZO917574 NJF917574:NJK917574 NTB917574:NTG917574 OCX917574:ODC917574 OMT917574:OMY917574 OWP917574:OWU917574 PGL917574:PGQ917574 PQH917574:PQM917574 QAD917574:QAI917574 QJZ917574:QKE917574 QTV917574:QUA917574 RDR917574:RDW917574 RNN917574:RNS917574 RXJ917574:RXO917574 SHF917574:SHK917574 SRB917574:SRG917574 TAX917574:TBC917574 TKT917574:TKY917574 TUP917574:TUU917574 UEL917574:UEQ917574 UOH917574:UOM917574 UYD917574:UYI917574 VHZ917574:VIE917574 VRV917574:VSA917574 WBR917574:WBW917574 WLN917574:WLS917574 WVJ917574:WVO917574 B983110:G983110 IX983110:JC983110 ST983110:SY983110 ACP983110:ACU983110 AML983110:AMQ983110 AWH983110:AWM983110 BGD983110:BGI983110 BPZ983110:BQE983110 BZV983110:CAA983110 CJR983110:CJW983110 CTN983110:CTS983110 DDJ983110:DDO983110 DNF983110:DNK983110 DXB983110:DXG983110 EGX983110:EHC983110 EQT983110:EQY983110 FAP983110:FAU983110 FKL983110:FKQ983110 FUH983110:FUM983110 GED983110:GEI983110 GNZ983110:GOE983110 GXV983110:GYA983110 HHR983110:HHW983110 HRN983110:HRS983110 IBJ983110:IBO983110 ILF983110:ILK983110 IVB983110:IVG983110 JEX983110:JFC983110 JOT983110:JOY983110 JYP983110:JYU983110 KIL983110:KIQ983110 KSH983110:KSM983110 LCD983110:LCI983110 LLZ983110:LME983110 LVV983110:LWA983110 MFR983110:MFW983110 MPN983110:MPS983110 MZJ983110:MZO983110 NJF983110:NJK983110 NTB983110:NTG983110 OCX983110:ODC983110 OMT983110:OMY983110 OWP983110:OWU983110 PGL983110:PGQ983110 PQH983110:PQM983110 QAD983110:QAI983110 QJZ983110:QKE983110 QTV983110:QUA983110 RDR983110:RDW983110 RNN983110:RNS983110 RXJ983110:RXO983110 SHF983110:SHK983110 SRB983110:SRG983110 TAX983110:TBC983110 TKT983110:TKY983110 TUP983110:TUU983110 UEL983110:UEQ983110 UOH983110:UOM983110 UYD983110:UYI983110 VHZ983110:VIE983110 VRV983110:VSA983110 WBR983110:WBW983110 WLN983110:WLS983110 WVJ983110:WVO983110 A119:A126 IW119:IW126 SS119:SS126 ACO119:ACO126 AMK119:AMK126 AWG119:AWG126 BGC119:BGC126 BPY119:BPY126 BZU119:BZU126 CJQ119:CJQ126 CTM119:CTM126 DDI119:DDI126 DNE119:DNE126 DXA119:DXA126 EGW119:EGW126 EQS119:EQS126 FAO119:FAO126 FKK119:FKK126 FUG119:FUG126 GEC119:GEC126 GNY119:GNY126 GXU119:GXU126 HHQ119:HHQ126 HRM119:HRM126 IBI119:IBI126 ILE119:ILE126 IVA119:IVA126 JEW119:JEW126 JOS119:JOS126 JYO119:JYO126 KIK119:KIK126 KSG119:KSG126 LCC119:LCC126 LLY119:LLY126 LVU119:LVU126 MFQ119:MFQ126 MPM119:MPM126 MZI119:MZI126 NJE119:NJE126 NTA119:NTA126 OCW119:OCW126 OMS119:OMS126 OWO119:OWO126 PGK119:PGK126 PQG119:PQG126 QAC119:QAC126 QJY119:QJY126 QTU119:QTU126 RDQ119:RDQ126 RNM119:RNM126 RXI119:RXI126 SHE119:SHE126 SRA119:SRA126 TAW119:TAW126 TKS119:TKS126 TUO119:TUO126 UEK119:UEK126 UOG119:UOG126 UYC119:UYC126 VHY119:VHY126 VRU119:VRU126 WBQ119:WBQ126 WLM119:WLM126 WVI119:WVI126 A65655:A65662 IW65655:IW65662 SS65655:SS65662 ACO65655:ACO65662 AMK65655:AMK65662 AWG65655:AWG65662 BGC65655:BGC65662 BPY65655:BPY65662 BZU65655:BZU65662 CJQ65655:CJQ65662 CTM65655:CTM65662 DDI65655:DDI65662 DNE65655:DNE65662 DXA65655:DXA65662 EGW65655:EGW65662 EQS65655:EQS65662 FAO65655:FAO65662 FKK65655:FKK65662 FUG65655:FUG65662 GEC65655:GEC65662 GNY65655:GNY65662 GXU65655:GXU65662 HHQ65655:HHQ65662 HRM65655:HRM65662 IBI65655:IBI65662 ILE65655:ILE65662 IVA65655:IVA65662 JEW65655:JEW65662 JOS65655:JOS65662 JYO65655:JYO65662 KIK65655:KIK65662 KSG65655:KSG65662 LCC65655:LCC65662 LLY65655:LLY65662 LVU65655:LVU65662 MFQ65655:MFQ65662 MPM65655:MPM65662 MZI65655:MZI65662 NJE65655:NJE65662 NTA65655:NTA65662 OCW65655:OCW65662 OMS65655:OMS65662 OWO65655:OWO65662 PGK65655:PGK65662 PQG65655:PQG65662 QAC65655:QAC65662 QJY65655:QJY65662 QTU65655:QTU65662 RDQ65655:RDQ65662 RNM65655:RNM65662 RXI65655:RXI65662 SHE65655:SHE65662 SRA65655:SRA65662 TAW65655:TAW65662 TKS65655:TKS65662 TUO65655:TUO65662 UEK65655:UEK65662 UOG65655:UOG65662 UYC65655:UYC65662 VHY65655:VHY65662 VRU65655:VRU65662 WBQ65655:WBQ65662 WLM65655:WLM65662 WVI65655:WVI65662 A131191:A131198 IW131191:IW131198 SS131191:SS131198 ACO131191:ACO131198 AMK131191:AMK131198 AWG131191:AWG131198 BGC131191:BGC131198 BPY131191:BPY131198 BZU131191:BZU131198 CJQ131191:CJQ131198 CTM131191:CTM131198 DDI131191:DDI131198 DNE131191:DNE131198 DXA131191:DXA131198 EGW131191:EGW131198 EQS131191:EQS131198 FAO131191:FAO131198 FKK131191:FKK131198 FUG131191:FUG131198 GEC131191:GEC131198 GNY131191:GNY131198 GXU131191:GXU131198 HHQ131191:HHQ131198 HRM131191:HRM131198 IBI131191:IBI131198 ILE131191:ILE131198 IVA131191:IVA131198 JEW131191:JEW131198 JOS131191:JOS131198 JYO131191:JYO131198 KIK131191:KIK131198 KSG131191:KSG131198 LCC131191:LCC131198 LLY131191:LLY131198 LVU131191:LVU131198 MFQ131191:MFQ131198 MPM131191:MPM131198 MZI131191:MZI131198 NJE131191:NJE131198 NTA131191:NTA131198 OCW131191:OCW131198 OMS131191:OMS131198 OWO131191:OWO131198 PGK131191:PGK131198 PQG131191:PQG131198 QAC131191:QAC131198 QJY131191:QJY131198 QTU131191:QTU131198 RDQ131191:RDQ131198 RNM131191:RNM131198 RXI131191:RXI131198 SHE131191:SHE131198 SRA131191:SRA131198 TAW131191:TAW131198 TKS131191:TKS131198 TUO131191:TUO131198 UEK131191:UEK131198 UOG131191:UOG131198 UYC131191:UYC131198 VHY131191:VHY131198 VRU131191:VRU131198 WBQ131191:WBQ131198 WLM131191:WLM131198 WVI131191:WVI131198 A196727:A196734 IW196727:IW196734 SS196727:SS196734 ACO196727:ACO196734 AMK196727:AMK196734 AWG196727:AWG196734 BGC196727:BGC196734 BPY196727:BPY196734 BZU196727:BZU196734 CJQ196727:CJQ196734 CTM196727:CTM196734 DDI196727:DDI196734 DNE196727:DNE196734 DXA196727:DXA196734 EGW196727:EGW196734 EQS196727:EQS196734 FAO196727:FAO196734 FKK196727:FKK196734 FUG196727:FUG196734 GEC196727:GEC196734 GNY196727:GNY196734 GXU196727:GXU196734 HHQ196727:HHQ196734 HRM196727:HRM196734 IBI196727:IBI196734 ILE196727:ILE196734 IVA196727:IVA196734 JEW196727:JEW196734 JOS196727:JOS196734 JYO196727:JYO196734 KIK196727:KIK196734 KSG196727:KSG196734 LCC196727:LCC196734 LLY196727:LLY196734 LVU196727:LVU196734 MFQ196727:MFQ196734 MPM196727:MPM196734 MZI196727:MZI196734 NJE196727:NJE196734 NTA196727:NTA196734 OCW196727:OCW196734 OMS196727:OMS196734 OWO196727:OWO196734 PGK196727:PGK196734 PQG196727:PQG196734 QAC196727:QAC196734 QJY196727:QJY196734 QTU196727:QTU196734 RDQ196727:RDQ196734 RNM196727:RNM196734 RXI196727:RXI196734 SHE196727:SHE196734 SRA196727:SRA196734 TAW196727:TAW196734 TKS196727:TKS196734 TUO196727:TUO196734 UEK196727:UEK196734 UOG196727:UOG196734 UYC196727:UYC196734 VHY196727:VHY196734 VRU196727:VRU196734 WBQ196727:WBQ196734 WLM196727:WLM196734 WVI196727:WVI196734 A262263:A262270 IW262263:IW262270 SS262263:SS262270 ACO262263:ACO262270 AMK262263:AMK262270 AWG262263:AWG262270 BGC262263:BGC262270 BPY262263:BPY262270 BZU262263:BZU262270 CJQ262263:CJQ262270 CTM262263:CTM262270 DDI262263:DDI262270 DNE262263:DNE262270 DXA262263:DXA262270 EGW262263:EGW262270 EQS262263:EQS262270 FAO262263:FAO262270 FKK262263:FKK262270 FUG262263:FUG262270 GEC262263:GEC262270 GNY262263:GNY262270 GXU262263:GXU262270 HHQ262263:HHQ262270 HRM262263:HRM262270 IBI262263:IBI262270 ILE262263:ILE262270 IVA262263:IVA262270 JEW262263:JEW262270 JOS262263:JOS262270 JYO262263:JYO262270 KIK262263:KIK262270 KSG262263:KSG262270 LCC262263:LCC262270 LLY262263:LLY262270 LVU262263:LVU262270 MFQ262263:MFQ262270 MPM262263:MPM262270 MZI262263:MZI262270 NJE262263:NJE262270 NTA262263:NTA262270 OCW262263:OCW262270 OMS262263:OMS262270 OWO262263:OWO262270 PGK262263:PGK262270 PQG262263:PQG262270 QAC262263:QAC262270 QJY262263:QJY262270 QTU262263:QTU262270 RDQ262263:RDQ262270 RNM262263:RNM262270 RXI262263:RXI262270 SHE262263:SHE262270 SRA262263:SRA262270 TAW262263:TAW262270 TKS262263:TKS262270 TUO262263:TUO262270 UEK262263:UEK262270 UOG262263:UOG262270 UYC262263:UYC262270 VHY262263:VHY262270 VRU262263:VRU262270 WBQ262263:WBQ262270 WLM262263:WLM262270 WVI262263:WVI262270 A327799:A327806 IW327799:IW327806 SS327799:SS327806 ACO327799:ACO327806 AMK327799:AMK327806 AWG327799:AWG327806 BGC327799:BGC327806 BPY327799:BPY327806 BZU327799:BZU327806 CJQ327799:CJQ327806 CTM327799:CTM327806 DDI327799:DDI327806 DNE327799:DNE327806 DXA327799:DXA327806 EGW327799:EGW327806 EQS327799:EQS327806 FAO327799:FAO327806 FKK327799:FKK327806 FUG327799:FUG327806 GEC327799:GEC327806 GNY327799:GNY327806 GXU327799:GXU327806 HHQ327799:HHQ327806 HRM327799:HRM327806 IBI327799:IBI327806 ILE327799:ILE327806 IVA327799:IVA327806 JEW327799:JEW327806 JOS327799:JOS327806 JYO327799:JYO327806 KIK327799:KIK327806 KSG327799:KSG327806 LCC327799:LCC327806 LLY327799:LLY327806 LVU327799:LVU327806 MFQ327799:MFQ327806 MPM327799:MPM327806 MZI327799:MZI327806 NJE327799:NJE327806 NTA327799:NTA327806 OCW327799:OCW327806 OMS327799:OMS327806 OWO327799:OWO327806 PGK327799:PGK327806 PQG327799:PQG327806 QAC327799:QAC327806 QJY327799:QJY327806 QTU327799:QTU327806 RDQ327799:RDQ327806 RNM327799:RNM327806 RXI327799:RXI327806 SHE327799:SHE327806 SRA327799:SRA327806 TAW327799:TAW327806 TKS327799:TKS327806 TUO327799:TUO327806 UEK327799:UEK327806 UOG327799:UOG327806 UYC327799:UYC327806 VHY327799:VHY327806 VRU327799:VRU327806 WBQ327799:WBQ327806 WLM327799:WLM327806 WVI327799:WVI327806 A393335:A393342 IW393335:IW393342 SS393335:SS393342 ACO393335:ACO393342 AMK393335:AMK393342 AWG393335:AWG393342 BGC393335:BGC393342 BPY393335:BPY393342 BZU393335:BZU393342 CJQ393335:CJQ393342 CTM393335:CTM393342 DDI393335:DDI393342 DNE393335:DNE393342 DXA393335:DXA393342 EGW393335:EGW393342 EQS393335:EQS393342 FAO393335:FAO393342 FKK393335:FKK393342 FUG393335:FUG393342 GEC393335:GEC393342 GNY393335:GNY393342 GXU393335:GXU393342 HHQ393335:HHQ393342 HRM393335:HRM393342 IBI393335:IBI393342 ILE393335:ILE393342 IVA393335:IVA393342 JEW393335:JEW393342 JOS393335:JOS393342 JYO393335:JYO393342 KIK393335:KIK393342 KSG393335:KSG393342 LCC393335:LCC393342 LLY393335:LLY393342 LVU393335:LVU393342 MFQ393335:MFQ393342 MPM393335:MPM393342 MZI393335:MZI393342 NJE393335:NJE393342 NTA393335:NTA393342 OCW393335:OCW393342 OMS393335:OMS393342 OWO393335:OWO393342 PGK393335:PGK393342 PQG393335:PQG393342 QAC393335:QAC393342 QJY393335:QJY393342 QTU393335:QTU393342 RDQ393335:RDQ393342 RNM393335:RNM393342 RXI393335:RXI393342 SHE393335:SHE393342 SRA393335:SRA393342 TAW393335:TAW393342 TKS393335:TKS393342 TUO393335:TUO393342 UEK393335:UEK393342 UOG393335:UOG393342 UYC393335:UYC393342 VHY393335:VHY393342 VRU393335:VRU393342 WBQ393335:WBQ393342 WLM393335:WLM393342 WVI393335:WVI393342 A458871:A458878 IW458871:IW458878 SS458871:SS458878 ACO458871:ACO458878 AMK458871:AMK458878 AWG458871:AWG458878 BGC458871:BGC458878 BPY458871:BPY458878 BZU458871:BZU458878 CJQ458871:CJQ458878 CTM458871:CTM458878 DDI458871:DDI458878 DNE458871:DNE458878 DXA458871:DXA458878 EGW458871:EGW458878 EQS458871:EQS458878 FAO458871:FAO458878 FKK458871:FKK458878 FUG458871:FUG458878 GEC458871:GEC458878 GNY458871:GNY458878 GXU458871:GXU458878 HHQ458871:HHQ458878 HRM458871:HRM458878 IBI458871:IBI458878 ILE458871:ILE458878 IVA458871:IVA458878 JEW458871:JEW458878 JOS458871:JOS458878 JYO458871:JYO458878 KIK458871:KIK458878 KSG458871:KSG458878 LCC458871:LCC458878 LLY458871:LLY458878 LVU458871:LVU458878 MFQ458871:MFQ458878 MPM458871:MPM458878 MZI458871:MZI458878 NJE458871:NJE458878 NTA458871:NTA458878 OCW458871:OCW458878 OMS458871:OMS458878 OWO458871:OWO458878 PGK458871:PGK458878 PQG458871:PQG458878 QAC458871:QAC458878 QJY458871:QJY458878 QTU458871:QTU458878 RDQ458871:RDQ458878 RNM458871:RNM458878 RXI458871:RXI458878 SHE458871:SHE458878 SRA458871:SRA458878 TAW458871:TAW458878 TKS458871:TKS458878 TUO458871:TUO458878 UEK458871:UEK458878 UOG458871:UOG458878 UYC458871:UYC458878 VHY458871:VHY458878 VRU458871:VRU458878 WBQ458871:WBQ458878 WLM458871:WLM458878 WVI458871:WVI458878 A524407:A524414 IW524407:IW524414 SS524407:SS524414 ACO524407:ACO524414 AMK524407:AMK524414 AWG524407:AWG524414 BGC524407:BGC524414 BPY524407:BPY524414 BZU524407:BZU524414 CJQ524407:CJQ524414 CTM524407:CTM524414 DDI524407:DDI524414 DNE524407:DNE524414 DXA524407:DXA524414 EGW524407:EGW524414 EQS524407:EQS524414 FAO524407:FAO524414 FKK524407:FKK524414 FUG524407:FUG524414 GEC524407:GEC524414 GNY524407:GNY524414 GXU524407:GXU524414 HHQ524407:HHQ524414 HRM524407:HRM524414 IBI524407:IBI524414 ILE524407:ILE524414 IVA524407:IVA524414 JEW524407:JEW524414 JOS524407:JOS524414 JYO524407:JYO524414 KIK524407:KIK524414 KSG524407:KSG524414 LCC524407:LCC524414 LLY524407:LLY524414 LVU524407:LVU524414 MFQ524407:MFQ524414 MPM524407:MPM524414 MZI524407:MZI524414 NJE524407:NJE524414 NTA524407:NTA524414 OCW524407:OCW524414 OMS524407:OMS524414 OWO524407:OWO524414 PGK524407:PGK524414 PQG524407:PQG524414 QAC524407:QAC524414 QJY524407:QJY524414 QTU524407:QTU524414 RDQ524407:RDQ524414 RNM524407:RNM524414 RXI524407:RXI524414 SHE524407:SHE524414 SRA524407:SRA524414 TAW524407:TAW524414 TKS524407:TKS524414 TUO524407:TUO524414 UEK524407:UEK524414 UOG524407:UOG524414 UYC524407:UYC524414 VHY524407:VHY524414 VRU524407:VRU524414 WBQ524407:WBQ524414 WLM524407:WLM524414 WVI524407:WVI524414 A589943:A589950 IW589943:IW589950 SS589943:SS589950 ACO589943:ACO589950 AMK589943:AMK589950 AWG589943:AWG589950 BGC589943:BGC589950 BPY589943:BPY589950 BZU589943:BZU589950 CJQ589943:CJQ589950 CTM589943:CTM589950 DDI589943:DDI589950 DNE589943:DNE589950 DXA589943:DXA589950 EGW589943:EGW589950 EQS589943:EQS589950 FAO589943:FAO589950 FKK589943:FKK589950 FUG589943:FUG589950 GEC589943:GEC589950 GNY589943:GNY589950 GXU589943:GXU589950 HHQ589943:HHQ589950 HRM589943:HRM589950 IBI589943:IBI589950 ILE589943:ILE589950 IVA589943:IVA589950 JEW589943:JEW589950 JOS589943:JOS589950 JYO589943:JYO589950 KIK589943:KIK589950 KSG589943:KSG589950 LCC589943:LCC589950 LLY589943:LLY589950 LVU589943:LVU589950 MFQ589943:MFQ589950 MPM589943:MPM589950 MZI589943:MZI589950 NJE589943:NJE589950 NTA589943:NTA589950 OCW589943:OCW589950 OMS589943:OMS589950 OWO589943:OWO589950 PGK589943:PGK589950 PQG589943:PQG589950 QAC589943:QAC589950 QJY589943:QJY589950 QTU589943:QTU589950 RDQ589943:RDQ589950 RNM589943:RNM589950 RXI589943:RXI589950 SHE589943:SHE589950 SRA589943:SRA589950 TAW589943:TAW589950 TKS589943:TKS589950 TUO589943:TUO589950 UEK589943:UEK589950 UOG589943:UOG589950 UYC589943:UYC589950 VHY589943:VHY589950 VRU589943:VRU589950 WBQ589943:WBQ589950 WLM589943:WLM589950 WVI589943:WVI589950 A655479:A655486 IW655479:IW655486 SS655479:SS655486 ACO655479:ACO655486 AMK655479:AMK655486 AWG655479:AWG655486 BGC655479:BGC655486 BPY655479:BPY655486 BZU655479:BZU655486 CJQ655479:CJQ655486 CTM655479:CTM655486 DDI655479:DDI655486 DNE655479:DNE655486 DXA655479:DXA655486 EGW655479:EGW655486 EQS655479:EQS655486 FAO655479:FAO655486 FKK655479:FKK655486 FUG655479:FUG655486 GEC655479:GEC655486 GNY655479:GNY655486 GXU655479:GXU655486 HHQ655479:HHQ655486 HRM655479:HRM655486 IBI655479:IBI655486 ILE655479:ILE655486 IVA655479:IVA655486 JEW655479:JEW655486 JOS655479:JOS655486 JYO655479:JYO655486 KIK655479:KIK655486 KSG655479:KSG655486 LCC655479:LCC655486 LLY655479:LLY655486 LVU655479:LVU655486 MFQ655479:MFQ655486 MPM655479:MPM655486 MZI655479:MZI655486 NJE655479:NJE655486 NTA655479:NTA655486 OCW655479:OCW655486 OMS655479:OMS655486 OWO655479:OWO655486 PGK655479:PGK655486 PQG655479:PQG655486 QAC655479:QAC655486 QJY655479:QJY655486 QTU655479:QTU655486 RDQ655479:RDQ655486 RNM655479:RNM655486 RXI655479:RXI655486 SHE655479:SHE655486 SRA655479:SRA655486 TAW655479:TAW655486 TKS655479:TKS655486 TUO655479:TUO655486 UEK655479:UEK655486 UOG655479:UOG655486 UYC655479:UYC655486 VHY655479:VHY655486 VRU655479:VRU655486 WBQ655479:WBQ655486 WLM655479:WLM655486 WVI655479:WVI655486 A721015:A721022 IW721015:IW721022 SS721015:SS721022 ACO721015:ACO721022 AMK721015:AMK721022 AWG721015:AWG721022 BGC721015:BGC721022 BPY721015:BPY721022 BZU721015:BZU721022 CJQ721015:CJQ721022 CTM721015:CTM721022 DDI721015:DDI721022 DNE721015:DNE721022 DXA721015:DXA721022 EGW721015:EGW721022 EQS721015:EQS721022 FAO721015:FAO721022 FKK721015:FKK721022 FUG721015:FUG721022 GEC721015:GEC721022 GNY721015:GNY721022 GXU721015:GXU721022 HHQ721015:HHQ721022 HRM721015:HRM721022 IBI721015:IBI721022 ILE721015:ILE721022 IVA721015:IVA721022 JEW721015:JEW721022 JOS721015:JOS721022 JYO721015:JYO721022 KIK721015:KIK721022 KSG721015:KSG721022 LCC721015:LCC721022 LLY721015:LLY721022 LVU721015:LVU721022 MFQ721015:MFQ721022 MPM721015:MPM721022 MZI721015:MZI721022 NJE721015:NJE721022 NTA721015:NTA721022 OCW721015:OCW721022 OMS721015:OMS721022 OWO721015:OWO721022 PGK721015:PGK721022 PQG721015:PQG721022 QAC721015:QAC721022 QJY721015:QJY721022 QTU721015:QTU721022 RDQ721015:RDQ721022 RNM721015:RNM721022 RXI721015:RXI721022 SHE721015:SHE721022 SRA721015:SRA721022 TAW721015:TAW721022 TKS721015:TKS721022 TUO721015:TUO721022 UEK721015:UEK721022 UOG721015:UOG721022 UYC721015:UYC721022 VHY721015:VHY721022 VRU721015:VRU721022 WBQ721015:WBQ721022 WLM721015:WLM721022 WVI721015:WVI721022 A786551:A786558 IW786551:IW786558 SS786551:SS786558 ACO786551:ACO786558 AMK786551:AMK786558 AWG786551:AWG786558 BGC786551:BGC786558 BPY786551:BPY786558 BZU786551:BZU786558 CJQ786551:CJQ786558 CTM786551:CTM786558 DDI786551:DDI786558 DNE786551:DNE786558 DXA786551:DXA786558 EGW786551:EGW786558 EQS786551:EQS786558 FAO786551:FAO786558 FKK786551:FKK786558 FUG786551:FUG786558 GEC786551:GEC786558 GNY786551:GNY786558 GXU786551:GXU786558 HHQ786551:HHQ786558 HRM786551:HRM786558 IBI786551:IBI786558 ILE786551:ILE786558 IVA786551:IVA786558 JEW786551:JEW786558 JOS786551:JOS786558 JYO786551:JYO786558 KIK786551:KIK786558 KSG786551:KSG786558 LCC786551:LCC786558 LLY786551:LLY786558 LVU786551:LVU786558 MFQ786551:MFQ786558 MPM786551:MPM786558 MZI786551:MZI786558 NJE786551:NJE786558 NTA786551:NTA786558 OCW786551:OCW786558 OMS786551:OMS786558 OWO786551:OWO786558 PGK786551:PGK786558 PQG786551:PQG786558 QAC786551:QAC786558 QJY786551:QJY786558 QTU786551:QTU786558 RDQ786551:RDQ786558 RNM786551:RNM786558 RXI786551:RXI786558 SHE786551:SHE786558 SRA786551:SRA786558 TAW786551:TAW786558 TKS786551:TKS786558 TUO786551:TUO786558 UEK786551:UEK786558 UOG786551:UOG786558 UYC786551:UYC786558 VHY786551:VHY786558 VRU786551:VRU786558 WBQ786551:WBQ786558 WLM786551:WLM786558 WVI786551:WVI786558 A852087:A852094 IW852087:IW852094 SS852087:SS852094 ACO852087:ACO852094 AMK852087:AMK852094 AWG852087:AWG852094 BGC852087:BGC852094 BPY852087:BPY852094 BZU852087:BZU852094 CJQ852087:CJQ852094 CTM852087:CTM852094 DDI852087:DDI852094 DNE852087:DNE852094 DXA852087:DXA852094 EGW852087:EGW852094 EQS852087:EQS852094 FAO852087:FAO852094 FKK852087:FKK852094 FUG852087:FUG852094 GEC852087:GEC852094 GNY852087:GNY852094 GXU852087:GXU852094 HHQ852087:HHQ852094 HRM852087:HRM852094 IBI852087:IBI852094 ILE852087:ILE852094 IVA852087:IVA852094 JEW852087:JEW852094 JOS852087:JOS852094 JYO852087:JYO852094 KIK852087:KIK852094 KSG852087:KSG852094 LCC852087:LCC852094 LLY852087:LLY852094 LVU852087:LVU852094 MFQ852087:MFQ852094 MPM852087:MPM852094 MZI852087:MZI852094 NJE852087:NJE852094 NTA852087:NTA852094 OCW852087:OCW852094 OMS852087:OMS852094 OWO852087:OWO852094 PGK852087:PGK852094 PQG852087:PQG852094 QAC852087:QAC852094 QJY852087:QJY852094 QTU852087:QTU852094 RDQ852087:RDQ852094 RNM852087:RNM852094 RXI852087:RXI852094 SHE852087:SHE852094 SRA852087:SRA852094 TAW852087:TAW852094 TKS852087:TKS852094 TUO852087:TUO852094 UEK852087:UEK852094 UOG852087:UOG852094 UYC852087:UYC852094 VHY852087:VHY852094 VRU852087:VRU852094 WBQ852087:WBQ852094 WLM852087:WLM852094 WVI852087:WVI852094 A917623:A917630 IW917623:IW917630 SS917623:SS917630 ACO917623:ACO917630 AMK917623:AMK917630 AWG917623:AWG917630 BGC917623:BGC917630 BPY917623:BPY917630 BZU917623:BZU917630 CJQ917623:CJQ917630 CTM917623:CTM917630 DDI917623:DDI917630 DNE917623:DNE917630 DXA917623:DXA917630 EGW917623:EGW917630 EQS917623:EQS917630 FAO917623:FAO917630 FKK917623:FKK917630 FUG917623:FUG917630 GEC917623:GEC917630 GNY917623:GNY917630 GXU917623:GXU917630 HHQ917623:HHQ917630 HRM917623:HRM917630 IBI917623:IBI917630 ILE917623:ILE917630 IVA917623:IVA917630 JEW917623:JEW917630 JOS917623:JOS917630 JYO917623:JYO917630 KIK917623:KIK917630 KSG917623:KSG917630 LCC917623:LCC917630 LLY917623:LLY917630 LVU917623:LVU917630 MFQ917623:MFQ917630 MPM917623:MPM917630 MZI917623:MZI917630 NJE917623:NJE917630 NTA917623:NTA917630 OCW917623:OCW917630 OMS917623:OMS917630 OWO917623:OWO917630 PGK917623:PGK917630 PQG917623:PQG917630 QAC917623:QAC917630 QJY917623:QJY917630 QTU917623:QTU917630 RDQ917623:RDQ917630 RNM917623:RNM917630 RXI917623:RXI917630 SHE917623:SHE917630 SRA917623:SRA917630 TAW917623:TAW917630 TKS917623:TKS917630 TUO917623:TUO917630 UEK917623:UEK917630 UOG917623:UOG917630 UYC917623:UYC917630 VHY917623:VHY917630 VRU917623:VRU917630 WBQ917623:WBQ917630 WLM917623:WLM917630 WVI917623:WVI917630 A983159:A983166 IW983159:IW983166 SS983159:SS983166 ACO983159:ACO983166 AMK983159:AMK983166 AWG983159:AWG983166 BGC983159:BGC983166 BPY983159:BPY983166 BZU983159:BZU983166 CJQ983159:CJQ983166 CTM983159:CTM983166 DDI983159:DDI983166 DNE983159:DNE983166 DXA983159:DXA983166 EGW983159:EGW983166 EQS983159:EQS983166 FAO983159:FAO983166 FKK983159:FKK983166 FUG983159:FUG983166 GEC983159:GEC983166 GNY983159:GNY983166 GXU983159:GXU983166 HHQ983159:HHQ983166 HRM983159:HRM983166 IBI983159:IBI983166 ILE983159:ILE983166 IVA983159:IVA983166 JEW983159:JEW983166 JOS983159:JOS983166 JYO983159:JYO983166 KIK983159:KIK983166 KSG983159:KSG983166 LCC983159:LCC983166 LLY983159:LLY983166 LVU983159:LVU983166 MFQ983159:MFQ983166 MPM983159:MPM983166 MZI983159:MZI983166 NJE983159:NJE983166 NTA983159:NTA983166 OCW983159:OCW983166 OMS983159:OMS983166 OWO983159:OWO983166 PGK983159:PGK983166 PQG983159:PQG983166 QAC983159:QAC983166 QJY983159:QJY983166 QTU983159:QTU983166 RDQ983159:RDQ983166 RNM983159:RNM983166 RXI983159:RXI983166 SHE983159:SHE983166 SRA983159:SRA983166 TAW983159:TAW983166 TKS983159:TKS983166 TUO983159:TUO983166 UEK983159:UEK983166 UOG983159:UOG983166 UYC983159:UYC983166 VHY983159:VHY983166 VRU983159:VRU983166 WBQ983159:WBQ983166 WLM983159:WLM983166 WVI983159:WVI983166 B119:G119 IX119:JC119 ST119:SY119 ACP119:ACU119 AML119:AMQ119 AWH119:AWM119 BGD119:BGI119 BPZ119:BQE119 BZV119:CAA119 CJR119:CJW119 CTN119:CTS119 DDJ119:DDO119 DNF119:DNK119 DXB119:DXG119 EGX119:EHC119 EQT119:EQY119 FAP119:FAU119 FKL119:FKQ119 FUH119:FUM119 GED119:GEI119 GNZ119:GOE119 GXV119:GYA119 HHR119:HHW119 HRN119:HRS119 IBJ119:IBO119 ILF119:ILK119 IVB119:IVG119 JEX119:JFC119 JOT119:JOY119 JYP119:JYU119 KIL119:KIQ119 KSH119:KSM119 LCD119:LCI119 LLZ119:LME119 LVV119:LWA119 MFR119:MFW119 MPN119:MPS119 MZJ119:MZO119 NJF119:NJK119 NTB119:NTG119 OCX119:ODC119 OMT119:OMY119 OWP119:OWU119 PGL119:PGQ119 PQH119:PQM119 QAD119:QAI119 QJZ119:QKE119 QTV119:QUA119 RDR119:RDW119 RNN119:RNS119 RXJ119:RXO119 SHF119:SHK119 SRB119:SRG119 TAX119:TBC119 TKT119:TKY119 TUP119:TUU119 UEL119:UEQ119 UOH119:UOM119 UYD119:UYI119 VHZ119:VIE119 VRV119:VSA119 WBR119:WBW119 WLN119:WLS119 WVJ119:WVO119 B65655:G65655 IX65655:JC65655 ST65655:SY65655 ACP65655:ACU65655 AML65655:AMQ65655 AWH65655:AWM65655 BGD65655:BGI65655 BPZ65655:BQE65655 BZV65655:CAA65655 CJR65655:CJW65655 CTN65655:CTS65655 DDJ65655:DDO65655 DNF65655:DNK65655 DXB65655:DXG65655 EGX65655:EHC65655 EQT65655:EQY65655 FAP65655:FAU65655 FKL65655:FKQ65655 FUH65655:FUM65655 GED65655:GEI65655 GNZ65655:GOE65655 GXV65655:GYA65655 HHR65655:HHW65655 HRN65655:HRS65655 IBJ65655:IBO65655 ILF65655:ILK65655 IVB65655:IVG65655 JEX65655:JFC65655 JOT65655:JOY65655 JYP65655:JYU65655 KIL65655:KIQ65655 KSH65655:KSM65655 LCD65655:LCI65655 LLZ65655:LME65655 LVV65655:LWA65655 MFR65655:MFW65655 MPN65655:MPS65655 MZJ65655:MZO65655 NJF65655:NJK65655 NTB65655:NTG65655 OCX65655:ODC65655 OMT65655:OMY65655 OWP65655:OWU65655 PGL65655:PGQ65655 PQH65655:PQM65655 QAD65655:QAI65655 QJZ65655:QKE65655 QTV65655:QUA65655 RDR65655:RDW65655 RNN65655:RNS65655 RXJ65655:RXO65655 SHF65655:SHK65655 SRB65655:SRG65655 TAX65655:TBC65655 TKT65655:TKY65655 TUP65655:TUU65655 UEL65655:UEQ65655 UOH65655:UOM65655 UYD65655:UYI65655 VHZ65655:VIE65655 VRV65655:VSA65655 WBR65655:WBW65655 WLN65655:WLS65655 WVJ65655:WVO65655 B131191:G131191 IX131191:JC131191 ST131191:SY131191 ACP131191:ACU131191 AML131191:AMQ131191 AWH131191:AWM131191 BGD131191:BGI131191 BPZ131191:BQE131191 BZV131191:CAA131191 CJR131191:CJW131191 CTN131191:CTS131191 DDJ131191:DDO131191 DNF131191:DNK131191 DXB131191:DXG131191 EGX131191:EHC131191 EQT131191:EQY131191 FAP131191:FAU131191 FKL131191:FKQ131191 FUH131191:FUM131191 GED131191:GEI131191 GNZ131191:GOE131191 GXV131191:GYA131191 HHR131191:HHW131191 HRN131191:HRS131191 IBJ131191:IBO131191 ILF131191:ILK131191 IVB131191:IVG131191 JEX131191:JFC131191 JOT131191:JOY131191 JYP131191:JYU131191 KIL131191:KIQ131191 KSH131191:KSM131191 LCD131191:LCI131191 LLZ131191:LME131191 LVV131191:LWA131191 MFR131191:MFW131191 MPN131191:MPS131191 MZJ131191:MZO131191 NJF131191:NJK131191 NTB131191:NTG131191 OCX131191:ODC131191 OMT131191:OMY131191 OWP131191:OWU131191 PGL131191:PGQ131191 PQH131191:PQM131191 QAD131191:QAI131191 QJZ131191:QKE131191 QTV131191:QUA131191 RDR131191:RDW131191 RNN131191:RNS131191 RXJ131191:RXO131191 SHF131191:SHK131191 SRB131191:SRG131191 TAX131191:TBC131191 TKT131191:TKY131191 TUP131191:TUU131191 UEL131191:UEQ131191 UOH131191:UOM131191 UYD131191:UYI131191 VHZ131191:VIE131191 VRV131191:VSA131191 WBR131191:WBW131191 WLN131191:WLS131191 WVJ131191:WVO131191 B196727:G196727 IX196727:JC196727 ST196727:SY196727 ACP196727:ACU196727 AML196727:AMQ196727 AWH196727:AWM196727 BGD196727:BGI196727 BPZ196727:BQE196727 BZV196727:CAA196727 CJR196727:CJW196727 CTN196727:CTS196727 DDJ196727:DDO196727 DNF196727:DNK196727 DXB196727:DXG196727 EGX196727:EHC196727 EQT196727:EQY196727 FAP196727:FAU196727 FKL196727:FKQ196727 FUH196727:FUM196727 GED196727:GEI196727 GNZ196727:GOE196727 GXV196727:GYA196727 HHR196727:HHW196727 HRN196727:HRS196727 IBJ196727:IBO196727 ILF196727:ILK196727 IVB196727:IVG196727 JEX196727:JFC196727 JOT196727:JOY196727 JYP196727:JYU196727 KIL196727:KIQ196727 KSH196727:KSM196727 LCD196727:LCI196727 LLZ196727:LME196727 LVV196727:LWA196727 MFR196727:MFW196727 MPN196727:MPS196727 MZJ196727:MZO196727 NJF196727:NJK196727 NTB196727:NTG196727 OCX196727:ODC196727 OMT196727:OMY196727 OWP196727:OWU196727 PGL196727:PGQ196727 PQH196727:PQM196727 QAD196727:QAI196727 QJZ196727:QKE196727 QTV196727:QUA196727 RDR196727:RDW196727 RNN196727:RNS196727 RXJ196727:RXO196727 SHF196727:SHK196727 SRB196727:SRG196727 TAX196727:TBC196727 TKT196727:TKY196727 TUP196727:TUU196727 UEL196727:UEQ196727 UOH196727:UOM196727 UYD196727:UYI196727 VHZ196727:VIE196727 VRV196727:VSA196727 WBR196727:WBW196727 WLN196727:WLS196727 WVJ196727:WVO196727 B262263:G262263 IX262263:JC262263 ST262263:SY262263 ACP262263:ACU262263 AML262263:AMQ262263 AWH262263:AWM262263 BGD262263:BGI262263 BPZ262263:BQE262263 BZV262263:CAA262263 CJR262263:CJW262263 CTN262263:CTS262263 DDJ262263:DDO262263 DNF262263:DNK262263 DXB262263:DXG262263 EGX262263:EHC262263 EQT262263:EQY262263 FAP262263:FAU262263 FKL262263:FKQ262263 FUH262263:FUM262263 GED262263:GEI262263 GNZ262263:GOE262263 GXV262263:GYA262263 HHR262263:HHW262263 HRN262263:HRS262263 IBJ262263:IBO262263 ILF262263:ILK262263 IVB262263:IVG262263 JEX262263:JFC262263 JOT262263:JOY262263 JYP262263:JYU262263 KIL262263:KIQ262263 KSH262263:KSM262263 LCD262263:LCI262263 LLZ262263:LME262263 LVV262263:LWA262263 MFR262263:MFW262263 MPN262263:MPS262263 MZJ262263:MZO262263 NJF262263:NJK262263 NTB262263:NTG262263 OCX262263:ODC262263 OMT262263:OMY262263 OWP262263:OWU262263 PGL262263:PGQ262263 PQH262263:PQM262263 QAD262263:QAI262263 QJZ262263:QKE262263 QTV262263:QUA262263 RDR262263:RDW262263 RNN262263:RNS262263 RXJ262263:RXO262263 SHF262263:SHK262263 SRB262263:SRG262263 TAX262263:TBC262263 TKT262263:TKY262263 TUP262263:TUU262263 UEL262263:UEQ262263 UOH262263:UOM262263 UYD262263:UYI262263 VHZ262263:VIE262263 VRV262263:VSA262263 WBR262263:WBW262263 WLN262263:WLS262263 WVJ262263:WVO262263 B327799:G327799 IX327799:JC327799 ST327799:SY327799 ACP327799:ACU327799 AML327799:AMQ327799 AWH327799:AWM327799 BGD327799:BGI327799 BPZ327799:BQE327799 BZV327799:CAA327799 CJR327799:CJW327799 CTN327799:CTS327799 DDJ327799:DDO327799 DNF327799:DNK327799 DXB327799:DXG327799 EGX327799:EHC327799 EQT327799:EQY327799 FAP327799:FAU327799 FKL327799:FKQ327799 FUH327799:FUM327799 GED327799:GEI327799 GNZ327799:GOE327799 GXV327799:GYA327799 HHR327799:HHW327799 HRN327799:HRS327799 IBJ327799:IBO327799 ILF327799:ILK327799 IVB327799:IVG327799 JEX327799:JFC327799 JOT327799:JOY327799 JYP327799:JYU327799 KIL327799:KIQ327799 KSH327799:KSM327799 LCD327799:LCI327799 LLZ327799:LME327799 LVV327799:LWA327799 MFR327799:MFW327799 MPN327799:MPS327799 MZJ327799:MZO327799 NJF327799:NJK327799 NTB327799:NTG327799 OCX327799:ODC327799 OMT327799:OMY327799 OWP327799:OWU327799 PGL327799:PGQ327799 PQH327799:PQM327799 QAD327799:QAI327799 QJZ327799:QKE327799 QTV327799:QUA327799 RDR327799:RDW327799 RNN327799:RNS327799 RXJ327799:RXO327799 SHF327799:SHK327799 SRB327799:SRG327799 TAX327799:TBC327799 TKT327799:TKY327799 TUP327799:TUU327799 UEL327799:UEQ327799 UOH327799:UOM327799 UYD327799:UYI327799 VHZ327799:VIE327799 VRV327799:VSA327799 WBR327799:WBW327799 WLN327799:WLS327799 WVJ327799:WVO327799 B393335:G393335 IX393335:JC393335 ST393335:SY393335 ACP393335:ACU393335 AML393335:AMQ393335 AWH393335:AWM393335 BGD393335:BGI393335 BPZ393335:BQE393335 BZV393335:CAA393335 CJR393335:CJW393335 CTN393335:CTS393335 DDJ393335:DDO393335 DNF393335:DNK393335 DXB393335:DXG393335 EGX393335:EHC393335 EQT393335:EQY393335 FAP393335:FAU393335 FKL393335:FKQ393335 FUH393335:FUM393335 GED393335:GEI393335 GNZ393335:GOE393335 GXV393335:GYA393335 HHR393335:HHW393335 HRN393335:HRS393335 IBJ393335:IBO393335 ILF393335:ILK393335 IVB393335:IVG393335 JEX393335:JFC393335 JOT393335:JOY393335 JYP393335:JYU393335 KIL393335:KIQ393335 KSH393335:KSM393335 LCD393335:LCI393335 LLZ393335:LME393335 LVV393335:LWA393335 MFR393335:MFW393335 MPN393335:MPS393335 MZJ393335:MZO393335 NJF393335:NJK393335 NTB393335:NTG393335 OCX393335:ODC393335 OMT393335:OMY393335 OWP393335:OWU393335 PGL393335:PGQ393335 PQH393335:PQM393335 QAD393335:QAI393335 QJZ393335:QKE393335 QTV393335:QUA393335 RDR393335:RDW393335 RNN393335:RNS393335 RXJ393335:RXO393335 SHF393335:SHK393335 SRB393335:SRG393335 TAX393335:TBC393335 TKT393335:TKY393335 TUP393335:TUU393335 UEL393335:UEQ393335 UOH393335:UOM393335 UYD393335:UYI393335 VHZ393335:VIE393335 VRV393335:VSA393335 WBR393335:WBW393335 WLN393335:WLS393335 WVJ393335:WVO393335 B458871:G458871 IX458871:JC458871 ST458871:SY458871 ACP458871:ACU458871 AML458871:AMQ458871 AWH458871:AWM458871 BGD458871:BGI458871 BPZ458871:BQE458871 BZV458871:CAA458871 CJR458871:CJW458871 CTN458871:CTS458871 DDJ458871:DDO458871 DNF458871:DNK458871 DXB458871:DXG458871 EGX458871:EHC458871 EQT458871:EQY458871 FAP458871:FAU458871 FKL458871:FKQ458871 FUH458871:FUM458871 GED458871:GEI458871 GNZ458871:GOE458871 GXV458871:GYA458871 HHR458871:HHW458871 HRN458871:HRS458871 IBJ458871:IBO458871 ILF458871:ILK458871 IVB458871:IVG458871 JEX458871:JFC458871 JOT458871:JOY458871 JYP458871:JYU458871 KIL458871:KIQ458871 KSH458871:KSM458871 LCD458871:LCI458871 LLZ458871:LME458871 LVV458871:LWA458871 MFR458871:MFW458871 MPN458871:MPS458871 MZJ458871:MZO458871 NJF458871:NJK458871 NTB458871:NTG458871 OCX458871:ODC458871 OMT458871:OMY458871 OWP458871:OWU458871 PGL458871:PGQ458871 PQH458871:PQM458871 QAD458871:QAI458871 QJZ458871:QKE458871 QTV458871:QUA458871 RDR458871:RDW458871 RNN458871:RNS458871 RXJ458871:RXO458871 SHF458871:SHK458871 SRB458871:SRG458871 TAX458871:TBC458871 TKT458871:TKY458871 TUP458871:TUU458871 UEL458871:UEQ458871 UOH458871:UOM458871 UYD458871:UYI458871 VHZ458871:VIE458871 VRV458871:VSA458871 WBR458871:WBW458871 WLN458871:WLS458871 WVJ458871:WVO458871 B524407:G524407 IX524407:JC524407 ST524407:SY524407 ACP524407:ACU524407 AML524407:AMQ524407 AWH524407:AWM524407 BGD524407:BGI524407 BPZ524407:BQE524407 BZV524407:CAA524407 CJR524407:CJW524407 CTN524407:CTS524407 DDJ524407:DDO524407 DNF524407:DNK524407 DXB524407:DXG524407 EGX524407:EHC524407 EQT524407:EQY524407 FAP524407:FAU524407 FKL524407:FKQ524407 FUH524407:FUM524407 GED524407:GEI524407 GNZ524407:GOE524407 GXV524407:GYA524407 HHR524407:HHW524407 HRN524407:HRS524407 IBJ524407:IBO524407 ILF524407:ILK524407 IVB524407:IVG524407 JEX524407:JFC524407 JOT524407:JOY524407 JYP524407:JYU524407 KIL524407:KIQ524407 KSH524407:KSM524407 LCD524407:LCI524407 LLZ524407:LME524407 LVV524407:LWA524407 MFR524407:MFW524407 MPN524407:MPS524407 MZJ524407:MZO524407 NJF524407:NJK524407 NTB524407:NTG524407 OCX524407:ODC524407 OMT524407:OMY524407 OWP524407:OWU524407 PGL524407:PGQ524407 PQH524407:PQM524407 QAD524407:QAI524407 QJZ524407:QKE524407 QTV524407:QUA524407 RDR524407:RDW524407 RNN524407:RNS524407 RXJ524407:RXO524407 SHF524407:SHK524407 SRB524407:SRG524407 TAX524407:TBC524407 TKT524407:TKY524407 TUP524407:TUU524407 UEL524407:UEQ524407 UOH524407:UOM524407 UYD524407:UYI524407 VHZ524407:VIE524407 VRV524407:VSA524407 WBR524407:WBW524407 WLN524407:WLS524407 WVJ524407:WVO524407 B589943:G589943 IX589943:JC589943 ST589943:SY589943 ACP589943:ACU589943 AML589943:AMQ589943 AWH589943:AWM589943 BGD589943:BGI589943 BPZ589943:BQE589943 BZV589943:CAA589943 CJR589943:CJW589943 CTN589943:CTS589943 DDJ589943:DDO589943 DNF589943:DNK589943 DXB589943:DXG589943 EGX589943:EHC589943 EQT589943:EQY589943 FAP589943:FAU589943 FKL589943:FKQ589943 FUH589943:FUM589943 GED589943:GEI589943 GNZ589943:GOE589943 GXV589943:GYA589943 HHR589943:HHW589943 HRN589943:HRS589943 IBJ589943:IBO589943 ILF589943:ILK589943 IVB589943:IVG589943 JEX589943:JFC589943 JOT589943:JOY589943 JYP589943:JYU589943 KIL589943:KIQ589943 KSH589943:KSM589943 LCD589943:LCI589943 LLZ589943:LME589943 LVV589943:LWA589943 MFR589943:MFW589943 MPN589943:MPS589943 MZJ589943:MZO589943 NJF589943:NJK589943 NTB589943:NTG589943 OCX589943:ODC589943 OMT589943:OMY589943 OWP589943:OWU589943 PGL589943:PGQ589943 PQH589943:PQM589943 QAD589943:QAI589943 QJZ589943:QKE589943 QTV589943:QUA589943 RDR589943:RDW589943 RNN589943:RNS589943 RXJ589943:RXO589943 SHF589943:SHK589943 SRB589943:SRG589943 TAX589943:TBC589943 TKT589943:TKY589943 TUP589943:TUU589943 UEL589943:UEQ589943 UOH589943:UOM589943 UYD589943:UYI589943 VHZ589943:VIE589943 VRV589943:VSA589943 WBR589943:WBW589943 WLN589943:WLS589943 WVJ589943:WVO589943 B655479:G655479 IX655479:JC655479 ST655479:SY655479 ACP655479:ACU655479 AML655479:AMQ655479 AWH655479:AWM655479 BGD655479:BGI655479 BPZ655479:BQE655479 BZV655479:CAA655479 CJR655479:CJW655479 CTN655479:CTS655479 DDJ655479:DDO655479 DNF655479:DNK655479 DXB655479:DXG655479 EGX655479:EHC655479 EQT655479:EQY655479 FAP655479:FAU655479 FKL655479:FKQ655479 FUH655479:FUM655479 GED655479:GEI655479 GNZ655479:GOE655479 GXV655479:GYA655479 HHR655479:HHW655479 HRN655479:HRS655479 IBJ655479:IBO655479 ILF655479:ILK655479 IVB655479:IVG655479 JEX655479:JFC655479 JOT655479:JOY655479 JYP655479:JYU655479 KIL655479:KIQ655479 KSH655479:KSM655479 LCD655479:LCI655479 LLZ655479:LME655479 LVV655479:LWA655479 MFR655479:MFW655479 MPN655479:MPS655479 MZJ655479:MZO655479 NJF655479:NJK655479 NTB655479:NTG655479 OCX655479:ODC655479 OMT655479:OMY655479 OWP655479:OWU655479 PGL655479:PGQ655479 PQH655479:PQM655479 QAD655479:QAI655479 QJZ655479:QKE655479 QTV655479:QUA655479 RDR655479:RDW655479 RNN655479:RNS655479 RXJ655479:RXO655479 SHF655479:SHK655479 SRB655479:SRG655479 TAX655479:TBC655479 TKT655479:TKY655479 TUP655479:TUU655479 UEL655479:UEQ655479 UOH655479:UOM655479 UYD655479:UYI655479 VHZ655479:VIE655479 VRV655479:VSA655479 WBR655479:WBW655479 WLN655479:WLS655479 WVJ655479:WVO655479 B721015:G721015 IX721015:JC721015 ST721015:SY721015 ACP721015:ACU721015 AML721015:AMQ721015 AWH721015:AWM721015 BGD721015:BGI721015 BPZ721015:BQE721015 BZV721015:CAA721015 CJR721015:CJW721015 CTN721015:CTS721015 DDJ721015:DDO721015 DNF721015:DNK721015 DXB721015:DXG721015 EGX721015:EHC721015 EQT721015:EQY721015 FAP721015:FAU721015 FKL721015:FKQ721015 FUH721015:FUM721015 GED721015:GEI721015 GNZ721015:GOE721015 GXV721015:GYA721015 HHR721015:HHW721015 HRN721015:HRS721015 IBJ721015:IBO721015 ILF721015:ILK721015 IVB721015:IVG721015 JEX721015:JFC721015 JOT721015:JOY721015 JYP721015:JYU721015 KIL721015:KIQ721015 KSH721015:KSM721015 LCD721015:LCI721015 LLZ721015:LME721015 LVV721015:LWA721015 MFR721015:MFW721015 MPN721015:MPS721015 MZJ721015:MZO721015 NJF721015:NJK721015 NTB721015:NTG721015 OCX721015:ODC721015 OMT721015:OMY721015 OWP721015:OWU721015 PGL721015:PGQ721015 PQH721015:PQM721015 QAD721015:QAI721015 QJZ721015:QKE721015 QTV721015:QUA721015 RDR721015:RDW721015 RNN721015:RNS721015 RXJ721015:RXO721015 SHF721015:SHK721015 SRB721015:SRG721015 TAX721015:TBC721015 TKT721015:TKY721015 TUP721015:TUU721015 UEL721015:UEQ721015 UOH721015:UOM721015 UYD721015:UYI721015 VHZ721015:VIE721015 VRV721015:VSA721015 WBR721015:WBW721015 WLN721015:WLS721015 WVJ721015:WVO721015 B786551:G786551 IX786551:JC786551 ST786551:SY786551 ACP786551:ACU786551 AML786551:AMQ786551 AWH786551:AWM786551 BGD786551:BGI786551 BPZ786551:BQE786551 BZV786551:CAA786551 CJR786551:CJW786551 CTN786551:CTS786551 DDJ786551:DDO786551 DNF786551:DNK786551 DXB786551:DXG786551 EGX786551:EHC786551 EQT786551:EQY786551 FAP786551:FAU786551 FKL786551:FKQ786551 FUH786551:FUM786551 GED786551:GEI786551 GNZ786551:GOE786551 GXV786551:GYA786551 HHR786551:HHW786551 HRN786551:HRS786551 IBJ786551:IBO786551 ILF786551:ILK786551 IVB786551:IVG786551 JEX786551:JFC786551 JOT786551:JOY786551 JYP786551:JYU786551 KIL786551:KIQ786551 KSH786551:KSM786551 LCD786551:LCI786551 LLZ786551:LME786551 LVV786551:LWA786551 MFR786551:MFW786551 MPN786551:MPS786551 MZJ786551:MZO786551 NJF786551:NJK786551 NTB786551:NTG786551 OCX786551:ODC786551 OMT786551:OMY786551 OWP786551:OWU786551 PGL786551:PGQ786551 PQH786551:PQM786551 QAD786551:QAI786551 QJZ786551:QKE786551 QTV786551:QUA786551 RDR786551:RDW786551 RNN786551:RNS786551 RXJ786551:RXO786551 SHF786551:SHK786551 SRB786551:SRG786551 TAX786551:TBC786551 TKT786551:TKY786551 TUP786551:TUU786551 UEL786551:UEQ786551 UOH786551:UOM786551 UYD786551:UYI786551 VHZ786551:VIE786551 VRV786551:VSA786551 WBR786551:WBW786551 WLN786551:WLS786551 WVJ786551:WVO786551 B852087:G852087 IX852087:JC852087 ST852087:SY852087 ACP852087:ACU852087 AML852087:AMQ852087 AWH852087:AWM852087 BGD852087:BGI852087 BPZ852087:BQE852087 BZV852087:CAA852087 CJR852087:CJW852087 CTN852087:CTS852087 DDJ852087:DDO852087 DNF852087:DNK852087 DXB852087:DXG852087 EGX852087:EHC852087 EQT852087:EQY852087 FAP852087:FAU852087 FKL852087:FKQ852087 FUH852087:FUM852087 GED852087:GEI852087 GNZ852087:GOE852087 GXV852087:GYA852087 HHR852087:HHW852087 HRN852087:HRS852087 IBJ852087:IBO852087 ILF852087:ILK852087 IVB852087:IVG852087 JEX852087:JFC852087 JOT852087:JOY852087 JYP852087:JYU852087 KIL852087:KIQ852087 KSH852087:KSM852087 LCD852087:LCI852087 LLZ852087:LME852087 LVV852087:LWA852087 MFR852087:MFW852087 MPN852087:MPS852087 MZJ852087:MZO852087 NJF852087:NJK852087 NTB852087:NTG852087 OCX852087:ODC852087 OMT852087:OMY852087 OWP852087:OWU852087 PGL852087:PGQ852087 PQH852087:PQM852087 QAD852087:QAI852087 QJZ852087:QKE852087 QTV852087:QUA852087 RDR852087:RDW852087 RNN852087:RNS852087 RXJ852087:RXO852087 SHF852087:SHK852087 SRB852087:SRG852087 TAX852087:TBC852087 TKT852087:TKY852087 TUP852087:TUU852087 UEL852087:UEQ852087 UOH852087:UOM852087 UYD852087:UYI852087 VHZ852087:VIE852087 VRV852087:VSA852087 WBR852087:WBW852087 WLN852087:WLS852087 WVJ852087:WVO852087 B917623:G917623 IX917623:JC917623 ST917623:SY917623 ACP917623:ACU917623 AML917623:AMQ917623 AWH917623:AWM917623 BGD917623:BGI917623 BPZ917623:BQE917623 BZV917623:CAA917623 CJR917623:CJW917623 CTN917623:CTS917623 DDJ917623:DDO917623 DNF917623:DNK917623 DXB917623:DXG917623 EGX917623:EHC917623 EQT917623:EQY917623 FAP917623:FAU917623 FKL917623:FKQ917623 FUH917623:FUM917623 GED917623:GEI917623 GNZ917623:GOE917623 GXV917623:GYA917623 HHR917623:HHW917623 HRN917623:HRS917623 IBJ917623:IBO917623 ILF917623:ILK917623 IVB917623:IVG917623 JEX917623:JFC917623 JOT917623:JOY917623 JYP917623:JYU917623 KIL917623:KIQ917623 KSH917623:KSM917623 LCD917623:LCI917623 LLZ917623:LME917623 LVV917623:LWA917623 MFR917623:MFW917623 MPN917623:MPS917623 MZJ917623:MZO917623 NJF917623:NJK917623 NTB917623:NTG917623 OCX917623:ODC917623 OMT917623:OMY917623 OWP917623:OWU917623 PGL917623:PGQ917623 PQH917623:PQM917623 QAD917623:QAI917623 QJZ917623:QKE917623 QTV917623:QUA917623 RDR917623:RDW917623 RNN917623:RNS917623 RXJ917623:RXO917623 SHF917623:SHK917623 SRB917623:SRG917623 TAX917623:TBC917623 TKT917623:TKY917623 TUP917623:TUU917623 UEL917623:UEQ917623 UOH917623:UOM917623 UYD917623:UYI917623 VHZ917623:VIE917623 VRV917623:VSA917623 WBR917623:WBW917623 WLN917623:WLS917623 WVJ917623:WVO917623 B983159:G983159 IX983159:JC983159 ST983159:SY983159 ACP983159:ACU983159 AML983159:AMQ983159 AWH983159:AWM983159 BGD983159:BGI983159 BPZ983159:BQE983159 BZV983159:CAA983159 CJR983159:CJW983159 CTN983159:CTS983159 DDJ983159:DDO983159 DNF983159:DNK983159 DXB983159:DXG983159 EGX983159:EHC983159 EQT983159:EQY983159 FAP983159:FAU983159 FKL983159:FKQ983159 FUH983159:FUM983159 GED983159:GEI983159 GNZ983159:GOE983159 GXV983159:GYA983159 HHR983159:HHW983159 HRN983159:HRS983159 IBJ983159:IBO983159 ILF983159:ILK983159 IVB983159:IVG983159 JEX983159:JFC983159 JOT983159:JOY983159 JYP983159:JYU983159 KIL983159:KIQ983159 KSH983159:KSM983159 LCD983159:LCI983159 LLZ983159:LME983159 LVV983159:LWA983159 MFR983159:MFW983159 MPN983159:MPS983159 MZJ983159:MZO983159 NJF983159:NJK983159 NTB983159:NTG983159 OCX983159:ODC983159 OMT983159:OMY983159 OWP983159:OWU983159 PGL983159:PGQ983159 PQH983159:PQM983159 QAD983159:QAI983159 QJZ983159:QKE983159 QTV983159:QUA983159 RDR983159:RDW983159 RNN983159:RNS983159 RXJ983159:RXO983159 SHF983159:SHK983159 SRB983159:SRG983159 TAX983159:TBC983159 TKT983159:TKY983159 TUP983159:TUU983159 UEL983159:UEQ983159 UOH983159:UOM983159 UYD983159:UYI983159 VHZ983159:VIE983159 VRV983159:VSA983159 WBR983159:WBW983159 WLN983159:WLS983159 WVJ983159:WVO983159" xr:uid="{00000000-0002-0000-0200-000000000000}"/>
    <dataValidation allowBlank="1" showInputMessage="1" showErrorMessage="1" prompt="P4(4)勤務形態の状況に記載した記号を記入してください。" sqref="B47:B48 IX47:IX48 ST47:ST48 ACP47:ACP48 AML47:AML48 AWH47:AWH48 BGD47:BGD48 BPZ47:BPZ48 BZV47:BZV48 CJR47:CJR48 CTN47:CTN48 DDJ47:DDJ48 DNF47:DNF48 DXB47:DXB48 EGX47:EGX48 EQT47:EQT48 FAP47:FAP48 FKL47:FKL48 FUH47:FUH48 GED47:GED48 GNZ47:GNZ48 GXV47:GXV48 HHR47:HHR48 HRN47:HRN48 IBJ47:IBJ48 ILF47:ILF48 IVB47:IVB48 JEX47:JEX48 JOT47:JOT48 JYP47:JYP48 KIL47:KIL48 KSH47:KSH48 LCD47:LCD48 LLZ47:LLZ48 LVV47:LVV48 MFR47:MFR48 MPN47:MPN48 MZJ47:MZJ48 NJF47:NJF48 NTB47:NTB48 OCX47:OCX48 OMT47:OMT48 OWP47:OWP48 PGL47:PGL48 PQH47:PQH48 QAD47:QAD48 QJZ47:QJZ48 QTV47:QTV48 RDR47:RDR48 RNN47:RNN48 RXJ47:RXJ48 SHF47:SHF48 SRB47:SRB48 TAX47:TAX48 TKT47:TKT48 TUP47:TUP48 UEL47:UEL48 UOH47:UOH48 UYD47:UYD48 VHZ47:VHZ48 VRV47:VRV48 WBR47:WBR48 WLN47:WLN48 WVJ47:WVJ48 B65583:B65584 IX65583:IX65584 ST65583:ST65584 ACP65583:ACP65584 AML65583:AML65584 AWH65583:AWH65584 BGD65583:BGD65584 BPZ65583:BPZ65584 BZV65583:BZV65584 CJR65583:CJR65584 CTN65583:CTN65584 DDJ65583:DDJ65584 DNF65583:DNF65584 DXB65583:DXB65584 EGX65583:EGX65584 EQT65583:EQT65584 FAP65583:FAP65584 FKL65583:FKL65584 FUH65583:FUH65584 GED65583:GED65584 GNZ65583:GNZ65584 GXV65583:GXV65584 HHR65583:HHR65584 HRN65583:HRN65584 IBJ65583:IBJ65584 ILF65583:ILF65584 IVB65583:IVB65584 JEX65583:JEX65584 JOT65583:JOT65584 JYP65583:JYP65584 KIL65583:KIL65584 KSH65583:KSH65584 LCD65583:LCD65584 LLZ65583:LLZ65584 LVV65583:LVV65584 MFR65583:MFR65584 MPN65583:MPN65584 MZJ65583:MZJ65584 NJF65583:NJF65584 NTB65583:NTB65584 OCX65583:OCX65584 OMT65583:OMT65584 OWP65583:OWP65584 PGL65583:PGL65584 PQH65583:PQH65584 QAD65583:QAD65584 QJZ65583:QJZ65584 QTV65583:QTV65584 RDR65583:RDR65584 RNN65583:RNN65584 RXJ65583:RXJ65584 SHF65583:SHF65584 SRB65583:SRB65584 TAX65583:TAX65584 TKT65583:TKT65584 TUP65583:TUP65584 UEL65583:UEL65584 UOH65583:UOH65584 UYD65583:UYD65584 VHZ65583:VHZ65584 VRV65583:VRV65584 WBR65583:WBR65584 WLN65583:WLN65584 WVJ65583:WVJ65584 B131119:B131120 IX131119:IX131120 ST131119:ST131120 ACP131119:ACP131120 AML131119:AML131120 AWH131119:AWH131120 BGD131119:BGD131120 BPZ131119:BPZ131120 BZV131119:BZV131120 CJR131119:CJR131120 CTN131119:CTN131120 DDJ131119:DDJ131120 DNF131119:DNF131120 DXB131119:DXB131120 EGX131119:EGX131120 EQT131119:EQT131120 FAP131119:FAP131120 FKL131119:FKL131120 FUH131119:FUH131120 GED131119:GED131120 GNZ131119:GNZ131120 GXV131119:GXV131120 HHR131119:HHR131120 HRN131119:HRN131120 IBJ131119:IBJ131120 ILF131119:ILF131120 IVB131119:IVB131120 JEX131119:JEX131120 JOT131119:JOT131120 JYP131119:JYP131120 KIL131119:KIL131120 KSH131119:KSH131120 LCD131119:LCD131120 LLZ131119:LLZ131120 LVV131119:LVV131120 MFR131119:MFR131120 MPN131119:MPN131120 MZJ131119:MZJ131120 NJF131119:NJF131120 NTB131119:NTB131120 OCX131119:OCX131120 OMT131119:OMT131120 OWP131119:OWP131120 PGL131119:PGL131120 PQH131119:PQH131120 QAD131119:QAD131120 QJZ131119:QJZ131120 QTV131119:QTV131120 RDR131119:RDR131120 RNN131119:RNN131120 RXJ131119:RXJ131120 SHF131119:SHF131120 SRB131119:SRB131120 TAX131119:TAX131120 TKT131119:TKT131120 TUP131119:TUP131120 UEL131119:UEL131120 UOH131119:UOH131120 UYD131119:UYD131120 VHZ131119:VHZ131120 VRV131119:VRV131120 WBR131119:WBR131120 WLN131119:WLN131120 WVJ131119:WVJ131120 B196655:B196656 IX196655:IX196656 ST196655:ST196656 ACP196655:ACP196656 AML196655:AML196656 AWH196655:AWH196656 BGD196655:BGD196656 BPZ196655:BPZ196656 BZV196655:BZV196656 CJR196655:CJR196656 CTN196655:CTN196656 DDJ196655:DDJ196656 DNF196655:DNF196656 DXB196655:DXB196656 EGX196655:EGX196656 EQT196655:EQT196656 FAP196655:FAP196656 FKL196655:FKL196656 FUH196655:FUH196656 GED196655:GED196656 GNZ196655:GNZ196656 GXV196655:GXV196656 HHR196655:HHR196656 HRN196655:HRN196656 IBJ196655:IBJ196656 ILF196655:ILF196656 IVB196655:IVB196656 JEX196655:JEX196656 JOT196655:JOT196656 JYP196655:JYP196656 KIL196655:KIL196656 KSH196655:KSH196656 LCD196655:LCD196656 LLZ196655:LLZ196656 LVV196655:LVV196656 MFR196655:MFR196656 MPN196655:MPN196656 MZJ196655:MZJ196656 NJF196655:NJF196656 NTB196655:NTB196656 OCX196655:OCX196656 OMT196655:OMT196656 OWP196655:OWP196656 PGL196655:PGL196656 PQH196655:PQH196656 QAD196655:QAD196656 QJZ196655:QJZ196656 QTV196655:QTV196656 RDR196655:RDR196656 RNN196655:RNN196656 RXJ196655:RXJ196656 SHF196655:SHF196656 SRB196655:SRB196656 TAX196655:TAX196656 TKT196655:TKT196656 TUP196655:TUP196656 UEL196655:UEL196656 UOH196655:UOH196656 UYD196655:UYD196656 VHZ196655:VHZ196656 VRV196655:VRV196656 WBR196655:WBR196656 WLN196655:WLN196656 WVJ196655:WVJ196656 B262191:B262192 IX262191:IX262192 ST262191:ST262192 ACP262191:ACP262192 AML262191:AML262192 AWH262191:AWH262192 BGD262191:BGD262192 BPZ262191:BPZ262192 BZV262191:BZV262192 CJR262191:CJR262192 CTN262191:CTN262192 DDJ262191:DDJ262192 DNF262191:DNF262192 DXB262191:DXB262192 EGX262191:EGX262192 EQT262191:EQT262192 FAP262191:FAP262192 FKL262191:FKL262192 FUH262191:FUH262192 GED262191:GED262192 GNZ262191:GNZ262192 GXV262191:GXV262192 HHR262191:HHR262192 HRN262191:HRN262192 IBJ262191:IBJ262192 ILF262191:ILF262192 IVB262191:IVB262192 JEX262191:JEX262192 JOT262191:JOT262192 JYP262191:JYP262192 KIL262191:KIL262192 KSH262191:KSH262192 LCD262191:LCD262192 LLZ262191:LLZ262192 LVV262191:LVV262192 MFR262191:MFR262192 MPN262191:MPN262192 MZJ262191:MZJ262192 NJF262191:NJF262192 NTB262191:NTB262192 OCX262191:OCX262192 OMT262191:OMT262192 OWP262191:OWP262192 PGL262191:PGL262192 PQH262191:PQH262192 QAD262191:QAD262192 QJZ262191:QJZ262192 QTV262191:QTV262192 RDR262191:RDR262192 RNN262191:RNN262192 RXJ262191:RXJ262192 SHF262191:SHF262192 SRB262191:SRB262192 TAX262191:TAX262192 TKT262191:TKT262192 TUP262191:TUP262192 UEL262191:UEL262192 UOH262191:UOH262192 UYD262191:UYD262192 VHZ262191:VHZ262192 VRV262191:VRV262192 WBR262191:WBR262192 WLN262191:WLN262192 WVJ262191:WVJ262192 B327727:B327728 IX327727:IX327728 ST327727:ST327728 ACP327727:ACP327728 AML327727:AML327728 AWH327727:AWH327728 BGD327727:BGD327728 BPZ327727:BPZ327728 BZV327727:BZV327728 CJR327727:CJR327728 CTN327727:CTN327728 DDJ327727:DDJ327728 DNF327727:DNF327728 DXB327727:DXB327728 EGX327727:EGX327728 EQT327727:EQT327728 FAP327727:FAP327728 FKL327727:FKL327728 FUH327727:FUH327728 GED327727:GED327728 GNZ327727:GNZ327728 GXV327727:GXV327728 HHR327727:HHR327728 HRN327727:HRN327728 IBJ327727:IBJ327728 ILF327727:ILF327728 IVB327727:IVB327728 JEX327727:JEX327728 JOT327727:JOT327728 JYP327727:JYP327728 KIL327727:KIL327728 KSH327727:KSH327728 LCD327727:LCD327728 LLZ327727:LLZ327728 LVV327727:LVV327728 MFR327727:MFR327728 MPN327727:MPN327728 MZJ327727:MZJ327728 NJF327727:NJF327728 NTB327727:NTB327728 OCX327727:OCX327728 OMT327727:OMT327728 OWP327727:OWP327728 PGL327727:PGL327728 PQH327727:PQH327728 QAD327727:QAD327728 QJZ327727:QJZ327728 QTV327727:QTV327728 RDR327727:RDR327728 RNN327727:RNN327728 RXJ327727:RXJ327728 SHF327727:SHF327728 SRB327727:SRB327728 TAX327727:TAX327728 TKT327727:TKT327728 TUP327727:TUP327728 UEL327727:UEL327728 UOH327727:UOH327728 UYD327727:UYD327728 VHZ327727:VHZ327728 VRV327727:VRV327728 WBR327727:WBR327728 WLN327727:WLN327728 WVJ327727:WVJ327728 B393263:B393264 IX393263:IX393264 ST393263:ST393264 ACP393263:ACP393264 AML393263:AML393264 AWH393263:AWH393264 BGD393263:BGD393264 BPZ393263:BPZ393264 BZV393263:BZV393264 CJR393263:CJR393264 CTN393263:CTN393264 DDJ393263:DDJ393264 DNF393263:DNF393264 DXB393263:DXB393264 EGX393263:EGX393264 EQT393263:EQT393264 FAP393263:FAP393264 FKL393263:FKL393264 FUH393263:FUH393264 GED393263:GED393264 GNZ393263:GNZ393264 GXV393263:GXV393264 HHR393263:HHR393264 HRN393263:HRN393264 IBJ393263:IBJ393264 ILF393263:ILF393264 IVB393263:IVB393264 JEX393263:JEX393264 JOT393263:JOT393264 JYP393263:JYP393264 KIL393263:KIL393264 KSH393263:KSH393264 LCD393263:LCD393264 LLZ393263:LLZ393264 LVV393263:LVV393264 MFR393263:MFR393264 MPN393263:MPN393264 MZJ393263:MZJ393264 NJF393263:NJF393264 NTB393263:NTB393264 OCX393263:OCX393264 OMT393263:OMT393264 OWP393263:OWP393264 PGL393263:PGL393264 PQH393263:PQH393264 QAD393263:QAD393264 QJZ393263:QJZ393264 QTV393263:QTV393264 RDR393263:RDR393264 RNN393263:RNN393264 RXJ393263:RXJ393264 SHF393263:SHF393264 SRB393263:SRB393264 TAX393263:TAX393264 TKT393263:TKT393264 TUP393263:TUP393264 UEL393263:UEL393264 UOH393263:UOH393264 UYD393263:UYD393264 VHZ393263:VHZ393264 VRV393263:VRV393264 WBR393263:WBR393264 WLN393263:WLN393264 WVJ393263:WVJ393264 B458799:B458800 IX458799:IX458800 ST458799:ST458800 ACP458799:ACP458800 AML458799:AML458800 AWH458799:AWH458800 BGD458799:BGD458800 BPZ458799:BPZ458800 BZV458799:BZV458800 CJR458799:CJR458800 CTN458799:CTN458800 DDJ458799:DDJ458800 DNF458799:DNF458800 DXB458799:DXB458800 EGX458799:EGX458800 EQT458799:EQT458800 FAP458799:FAP458800 FKL458799:FKL458800 FUH458799:FUH458800 GED458799:GED458800 GNZ458799:GNZ458800 GXV458799:GXV458800 HHR458799:HHR458800 HRN458799:HRN458800 IBJ458799:IBJ458800 ILF458799:ILF458800 IVB458799:IVB458800 JEX458799:JEX458800 JOT458799:JOT458800 JYP458799:JYP458800 KIL458799:KIL458800 KSH458799:KSH458800 LCD458799:LCD458800 LLZ458799:LLZ458800 LVV458799:LVV458800 MFR458799:MFR458800 MPN458799:MPN458800 MZJ458799:MZJ458800 NJF458799:NJF458800 NTB458799:NTB458800 OCX458799:OCX458800 OMT458799:OMT458800 OWP458799:OWP458800 PGL458799:PGL458800 PQH458799:PQH458800 QAD458799:QAD458800 QJZ458799:QJZ458800 QTV458799:QTV458800 RDR458799:RDR458800 RNN458799:RNN458800 RXJ458799:RXJ458800 SHF458799:SHF458800 SRB458799:SRB458800 TAX458799:TAX458800 TKT458799:TKT458800 TUP458799:TUP458800 UEL458799:UEL458800 UOH458799:UOH458800 UYD458799:UYD458800 VHZ458799:VHZ458800 VRV458799:VRV458800 WBR458799:WBR458800 WLN458799:WLN458800 WVJ458799:WVJ458800 B524335:B524336 IX524335:IX524336 ST524335:ST524336 ACP524335:ACP524336 AML524335:AML524336 AWH524335:AWH524336 BGD524335:BGD524336 BPZ524335:BPZ524336 BZV524335:BZV524336 CJR524335:CJR524336 CTN524335:CTN524336 DDJ524335:DDJ524336 DNF524335:DNF524336 DXB524335:DXB524336 EGX524335:EGX524336 EQT524335:EQT524336 FAP524335:FAP524336 FKL524335:FKL524336 FUH524335:FUH524336 GED524335:GED524336 GNZ524335:GNZ524336 GXV524335:GXV524336 HHR524335:HHR524336 HRN524335:HRN524336 IBJ524335:IBJ524336 ILF524335:ILF524336 IVB524335:IVB524336 JEX524335:JEX524336 JOT524335:JOT524336 JYP524335:JYP524336 KIL524335:KIL524336 KSH524335:KSH524336 LCD524335:LCD524336 LLZ524335:LLZ524336 LVV524335:LVV524336 MFR524335:MFR524336 MPN524335:MPN524336 MZJ524335:MZJ524336 NJF524335:NJF524336 NTB524335:NTB524336 OCX524335:OCX524336 OMT524335:OMT524336 OWP524335:OWP524336 PGL524335:PGL524336 PQH524335:PQH524336 QAD524335:QAD524336 QJZ524335:QJZ524336 QTV524335:QTV524336 RDR524335:RDR524336 RNN524335:RNN524336 RXJ524335:RXJ524336 SHF524335:SHF524336 SRB524335:SRB524336 TAX524335:TAX524336 TKT524335:TKT524336 TUP524335:TUP524336 UEL524335:UEL524336 UOH524335:UOH524336 UYD524335:UYD524336 VHZ524335:VHZ524336 VRV524335:VRV524336 WBR524335:WBR524336 WLN524335:WLN524336 WVJ524335:WVJ524336 B589871:B589872 IX589871:IX589872 ST589871:ST589872 ACP589871:ACP589872 AML589871:AML589872 AWH589871:AWH589872 BGD589871:BGD589872 BPZ589871:BPZ589872 BZV589871:BZV589872 CJR589871:CJR589872 CTN589871:CTN589872 DDJ589871:DDJ589872 DNF589871:DNF589872 DXB589871:DXB589872 EGX589871:EGX589872 EQT589871:EQT589872 FAP589871:FAP589872 FKL589871:FKL589872 FUH589871:FUH589872 GED589871:GED589872 GNZ589871:GNZ589872 GXV589871:GXV589872 HHR589871:HHR589872 HRN589871:HRN589872 IBJ589871:IBJ589872 ILF589871:ILF589872 IVB589871:IVB589872 JEX589871:JEX589872 JOT589871:JOT589872 JYP589871:JYP589872 KIL589871:KIL589872 KSH589871:KSH589872 LCD589871:LCD589872 LLZ589871:LLZ589872 LVV589871:LVV589872 MFR589871:MFR589872 MPN589871:MPN589872 MZJ589871:MZJ589872 NJF589871:NJF589872 NTB589871:NTB589872 OCX589871:OCX589872 OMT589871:OMT589872 OWP589871:OWP589872 PGL589871:PGL589872 PQH589871:PQH589872 QAD589871:QAD589872 QJZ589871:QJZ589872 QTV589871:QTV589872 RDR589871:RDR589872 RNN589871:RNN589872 RXJ589871:RXJ589872 SHF589871:SHF589872 SRB589871:SRB589872 TAX589871:TAX589872 TKT589871:TKT589872 TUP589871:TUP589872 UEL589871:UEL589872 UOH589871:UOH589872 UYD589871:UYD589872 VHZ589871:VHZ589872 VRV589871:VRV589872 WBR589871:WBR589872 WLN589871:WLN589872 WVJ589871:WVJ589872 B655407:B655408 IX655407:IX655408 ST655407:ST655408 ACP655407:ACP655408 AML655407:AML655408 AWH655407:AWH655408 BGD655407:BGD655408 BPZ655407:BPZ655408 BZV655407:BZV655408 CJR655407:CJR655408 CTN655407:CTN655408 DDJ655407:DDJ655408 DNF655407:DNF655408 DXB655407:DXB655408 EGX655407:EGX655408 EQT655407:EQT655408 FAP655407:FAP655408 FKL655407:FKL655408 FUH655407:FUH655408 GED655407:GED655408 GNZ655407:GNZ655408 GXV655407:GXV655408 HHR655407:HHR655408 HRN655407:HRN655408 IBJ655407:IBJ655408 ILF655407:ILF655408 IVB655407:IVB655408 JEX655407:JEX655408 JOT655407:JOT655408 JYP655407:JYP655408 KIL655407:KIL655408 KSH655407:KSH655408 LCD655407:LCD655408 LLZ655407:LLZ655408 LVV655407:LVV655408 MFR655407:MFR655408 MPN655407:MPN655408 MZJ655407:MZJ655408 NJF655407:NJF655408 NTB655407:NTB655408 OCX655407:OCX655408 OMT655407:OMT655408 OWP655407:OWP655408 PGL655407:PGL655408 PQH655407:PQH655408 QAD655407:QAD655408 QJZ655407:QJZ655408 QTV655407:QTV655408 RDR655407:RDR655408 RNN655407:RNN655408 RXJ655407:RXJ655408 SHF655407:SHF655408 SRB655407:SRB655408 TAX655407:TAX655408 TKT655407:TKT655408 TUP655407:TUP655408 UEL655407:UEL655408 UOH655407:UOH655408 UYD655407:UYD655408 VHZ655407:VHZ655408 VRV655407:VRV655408 WBR655407:WBR655408 WLN655407:WLN655408 WVJ655407:WVJ655408 B720943:B720944 IX720943:IX720944 ST720943:ST720944 ACP720943:ACP720944 AML720943:AML720944 AWH720943:AWH720944 BGD720943:BGD720944 BPZ720943:BPZ720944 BZV720943:BZV720944 CJR720943:CJR720944 CTN720943:CTN720944 DDJ720943:DDJ720944 DNF720943:DNF720944 DXB720943:DXB720944 EGX720943:EGX720944 EQT720943:EQT720944 FAP720943:FAP720944 FKL720943:FKL720944 FUH720943:FUH720944 GED720943:GED720944 GNZ720943:GNZ720944 GXV720943:GXV720944 HHR720943:HHR720944 HRN720943:HRN720944 IBJ720943:IBJ720944 ILF720943:ILF720944 IVB720943:IVB720944 JEX720943:JEX720944 JOT720943:JOT720944 JYP720943:JYP720944 KIL720943:KIL720944 KSH720943:KSH720944 LCD720943:LCD720944 LLZ720943:LLZ720944 LVV720943:LVV720944 MFR720943:MFR720944 MPN720943:MPN720944 MZJ720943:MZJ720944 NJF720943:NJF720944 NTB720943:NTB720944 OCX720943:OCX720944 OMT720943:OMT720944 OWP720943:OWP720944 PGL720943:PGL720944 PQH720943:PQH720944 QAD720943:QAD720944 QJZ720943:QJZ720944 QTV720943:QTV720944 RDR720943:RDR720944 RNN720943:RNN720944 RXJ720943:RXJ720944 SHF720943:SHF720944 SRB720943:SRB720944 TAX720943:TAX720944 TKT720943:TKT720944 TUP720943:TUP720944 UEL720943:UEL720944 UOH720943:UOH720944 UYD720943:UYD720944 VHZ720943:VHZ720944 VRV720943:VRV720944 WBR720943:WBR720944 WLN720943:WLN720944 WVJ720943:WVJ720944 B786479:B786480 IX786479:IX786480 ST786479:ST786480 ACP786479:ACP786480 AML786479:AML786480 AWH786479:AWH786480 BGD786479:BGD786480 BPZ786479:BPZ786480 BZV786479:BZV786480 CJR786479:CJR786480 CTN786479:CTN786480 DDJ786479:DDJ786480 DNF786479:DNF786480 DXB786479:DXB786480 EGX786479:EGX786480 EQT786479:EQT786480 FAP786479:FAP786480 FKL786479:FKL786480 FUH786479:FUH786480 GED786479:GED786480 GNZ786479:GNZ786480 GXV786479:GXV786480 HHR786479:HHR786480 HRN786479:HRN786480 IBJ786479:IBJ786480 ILF786479:ILF786480 IVB786479:IVB786480 JEX786479:JEX786480 JOT786479:JOT786480 JYP786479:JYP786480 KIL786479:KIL786480 KSH786479:KSH786480 LCD786479:LCD786480 LLZ786479:LLZ786480 LVV786479:LVV786480 MFR786479:MFR786480 MPN786479:MPN786480 MZJ786479:MZJ786480 NJF786479:NJF786480 NTB786479:NTB786480 OCX786479:OCX786480 OMT786479:OMT786480 OWP786479:OWP786480 PGL786479:PGL786480 PQH786479:PQH786480 QAD786479:QAD786480 QJZ786479:QJZ786480 QTV786479:QTV786480 RDR786479:RDR786480 RNN786479:RNN786480 RXJ786479:RXJ786480 SHF786479:SHF786480 SRB786479:SRB786480 TAX786479:TAX786480 TKT786479:TKT786480 TUP786479:TUP786480 UEL786479:UEL786480 UOH786479:UOH786480 UYD786479:UYD786480 VHZ786479:VHZ786480 VRV786479:VRV786480 WBR786479:WBR786480 WLN786479:WLN786480 WVJ786479:WVJ786480 B852015:B852016 IX852015:IX852016 ST852015:ST852016 ACP852015:ACP852016 AML852015:AML852016 AWH852015:AWH852016 BGD852015:BGD852016 BPZ852015:BPZ852016 BZV852015:BZV852016 CJR852015:CJR852016 CTN852015:CTN852016 DDJ852015:DDJ852016 DNF852015:DNF852016 DXB852015:DXB852016 EGX852015:EGX852016 EQT852015:EQT852016 FAP852015:FAP852016 FKL852015:FKL852016 FUH852015:FUH852016 GED852015:GED852016 GNZ852015:GNZ852016 GXV852015:GXV852016 HHR852015:HHR852016 HRN852015:HRN852016 IBJ852015:IBJ852016 ILF852015:ILF852016 IVB852015:IVB852016 JEX852015:JEX852016 JOT852015:JOT852016 JYP852015:JYP852016 KIL852015:KIL852016 KSH852015:KSH852016 LCD852015:LCD852016 LLZ852015:LLZ852016 LVV852015:LVV852016 MFR852015:MFR852016 MPN852015:MPN852016 MZJ852015:MZJ852016 NJF852015:NJF852016 NTB852015:NTB852016 OCX852015:OCX852016 OMT852015:OMT852016 OWP852015:OWP852016 PGL852015:PGL852016 PQH852015:PQH852016 QAD852015:QAD852016 QJZ852015:QJZ852016 QTV852015:QTV852016 RDR852015:RDR852016 RNN852015:RNN852016 RXJ852015:RXJ852016 SHF852015:SHF852016 SRB852015:SRB852016 TAX852015:TAX852016 TKT852015:TKT852016 TUP852015:TUP852016 UEL852015:UEL852016 UOH852015:UOH852016 UYD852015:UYD852016 VHZ852015:VHZ852016 VRV852015:VRV852016 WBR852015:WBR852016 WLN852015:WLN852016 WVJ852015:WVJ852016 B917551:B917552 IX917551:IX917552 ST917551:ST917552 ACP917551:ACP917552 AML917551:AML917552 AWH917551:AWH917552 BGD917551:BGD917552 BPZ917551:BPZ917552 BZV917551:BZV917552 CJR917551:CJR917552 CTN917551:CTN917552 DDJ917551:DDJ917552 DNF917551:DNF917552 DXB917551:DXB917552 EGX917551:EGX917552 EQT917551:EQT917552 FAP917551:FAP917552 FKL917551:FKL917552 FUH917551:FUH917552 GED917551:GED917552 GNZ917551:GNZ917552 GXV917551:GXV917552 HHR917551:HHR917552 HRN917551:HRN917552 IBJ917551:IBJ917552 ILF917551:ILF917552 IVB917551:IVB917552 JEX917551:JEX917552 JOT917551:JOT917552 JYP917551:JYP917552 KIL917551:KIL917552 KSH917551:KSH917552 LCD917551:LCD917552 LLZ917551:LLZ917552 LVV917551:LVV917552 MFR917551:MFR917552 MPN917551:MPN917552 MZJ917551:MZJ917552 NJF917551:NJF917552 NTB917551:NTB917552 OCX917551:OCX917552 OMT917551:OMT917552 OWP917551:OWP917552 PGL917551:PGL917552 PQH917551:PQH917552 QAD917551:QAD917552 QJZ917551:QJZ917552 QTV917551:QTV917552 RDR917551:RDR917552 RNN917551:RNN917552 RXJ917551:RXJ917552 SHF917551:SHF917552 SRB917551:SRB917552 TAX917551:TAX917552 TKT917551:TKT917552 TUP917551:TUP917552 UEL917551:UEL917552 UOH917551:UOH917552 UYD917551:UYD917552 VHZ917551:VHZ917552 VRV917551:VRV917552 WBR917551:WBR917552 WLN917551:WLN917552 WVJ917551:WVJ917552 B983087:B983088 IX983087:IX983088 ST983087:ST983088 ACP983087:ACP983088 AML983087:AML983088 AWH983087:AWH983088 BGD983087:BGD983088 BPZ983087:BPZ983088 BZV983087:BZV983088 CJR983087:CJR983088 CTN983087:CTN983088 DDJ983087:DDJ983088 DNF983087:DNF983088 DXB983087:DXB983088 EGX983087:EGX983088 EQT983087:EQT983088 FAP983087:FAP983088 FKL983087:FKL983088 FUH983087:FUH983088 GED983087:GED983088 GNZ983087:GNZ983088 GXV983087:GXV983088 HHR983087:HHR983088 HRN983087:HRN983088 IBJ983087:IBJ983088 ILF983087:ILF983088 IVB983087:IVB983088 JEX983087:JEX983088 JOT983087:JOT983088 JYP983087:JYP983088 KIL983087:KIL983088 KSH983087:KSH983088 LCD983087:LCD983088 LLZ983087:LLZ983088 LVV983087:LVV983088 MFR983087:MFR983088 MPN983087:MPN983088 MZJ983087:MZJ983088 NJF983087:NJF983088 NTB983087:NTB983088 OCX983087:OCX983088 OMT983087:OMT983088 OWP983087:OWP983088 PGL983087:PGL983088 PQH983087:PQH983088 QAD983087:QAD983088 QJZ983087:QJZ983088 QTV983087:QTV983088 RDR983087:RDR983088 RNN983087:RNN983088 RXJ983087:RXJ983088 SHF983087:SHF983088 SRB983087:SRB983088 TAX983087:TAX983088 TKT983087:TKT983088 TUP983087:TUP983088 UEL983087:UEL983088 UOH983087:UOH983088 UYD983087:UYD983088 VHZ983087:VHZ983088 VRV983087:VRV983088 WBR983087:WBR983088 WLN983087:WLN983088 WVJ983087:WVJ983088 B96:B97 IX96:IX97 ST96:ST97 ACP96:ACP97 AML96:AML97 AWH96:AWH97 BGD96:BGD97 BPZ96:BPZ97 BZV96:BZV97 CJR96:CJR97 CTN96:CTN97 DDJ96:DDJ97 DNF96:DNF97 DXB96:DXB97 EGX96:EGX97 EQT96:EQT97 FAP96:FAP97 FKL96:FKL97 FUH96:FUH97 GED96:GED97 GNZ96:GNZ97 GXV96:GXV97 HHR96:HHR97 HRN96:HRN97 IBJ96:IBJ97 ILF96:ILF97 IVB96:IVB97 JEX96:JEX97 JOT96:JOT97 JYP96:JYP97 KIL96:KIL97 KSH96:KSH97 LCD96:LCD97 LLZ96:LLZ97 LVV96:LVV97 MFR96:MFR97 MPN96:MPN97 MZJ96:MZJ97 NJF96:NJF97 NTB96:NTB97 OCX96:OCX97 OMT96:OMT97 OWP96:OWP97 PGL96:PGL97 PQH96:PQH97 QAD96:QAD97 QJZ96:QJZ97 QTV96:QTV97 RDR96:RDR97 RNN96:RNN97 RXJ96:RXJ97 SHF96:SHF97 SRB96:SRB97 TAX96:TAX97 TKT96:TKT97 TUP96:TUP97 UEL96:UEL97 UOH96:UOH97 UYD96:UYD97 VHZ96:VHZ97 VRV96:VRV97 WBR96:WBR97 WLN96:WLN97 WVJ96:WVJ97 B65632:B65633 IX65632:IX65633 ST65632:ST65633 ACP65632:ACP65633 AML65632:AML65633 AWH65632:AWH65633 BGD65632:BGD65633 BPZ65632:BPZ65633 BZV65632:BZV65633 CJR65632:CJR65633 CTN65632:CTN65633 DDJ65632:DDJ65633 DNF65632:DNF65633 DXB65632:DXB65633 EGX65632:EGX65633 EQT65632:EQT65633 FAP65632:FAP65633 FKL65632:FKL65633 FUH65632:FUH65633 GED65632:GED65633 GNZ65632:GNZ65633 GXV65632:GXV65633 HHR65632:HHR65633 HRN65632:HRN65633 IBJ65632:IBJ65633 ILF65632:ILF65633 IVB65632:IVB65633 JEX65632:JEX65633 JOT65632:JOT65633 JYP65632:JYP65633 KIL65632:KIL65633 KSH65632:KSH65633 LCD65632:LCD65633 LLZ65632:LLZ65633 LVV65632:LVV65633 MFR65632:MFR65633 MPN65632:MPN65633 MZJ65632:MZJ65633 NJF65632:NJF65633 NTB65632:NTB65633 OCX65632:OCX65633 OMT65632:OMT65633 OWP65632:OWP65633 PGL65632:PGL65633 PQH65632:PQH65633 QAD65632:QAD65633 QJZ65632:QJZ65633 QTV65632:QTV65633 RDR65632:RDR65633 RNN65632:RNN65633 RXJ65632:RXJ65633 SHF65632:SHF65633 SRB65632:SRB65633 TAX65632:TAX65633 TKT65632:TKT65633 TUP65632:TUP65633 UEL65632:UEL65633 UOH65632:UOH65633 UYD65632:UYD65633 VHZ65632:VHZ65633 VRV65632:VRV65633 WBR65632:WBR65633 WLN65632:WLN65633 WVJ65632:WVJ65633 B131168:B131169 IX131168:IX131169 ST131168:ST131169 ACP131168:ACP131169 AML131168:AML131169 AWH131168:AWH131169 BGD131168:BGD131169 BPZ131168:BPZ131169 BZV131168:BZV131169 CJR131168:CJR131169 CTN131168:CTN131169 DDJ131168:DDJ131169 DNF131168:DNF131169 DXB131168:DXB131169 EGX131168:EGX131169 EQT131168:EQT131169 FAP131168:FAP131169 FKL131168:FKL131169 FUH131168:FUH131169 GED131168:GED131169 GNZ131168:GNZ131169 GXV131168:GXV131169 HHR131168:HHR131169 HRN131168:HRN131169 IBJ131168:IBJ131169 ILF131168:ILF131169 IVB131168:IVB131169 JEX131168:JEX131169 JOT131168:JOT131169 JYP131168:JYP131169 KIL131168:KIL131169 KSH131168:KSH131169 LCD131168:LCD131169 LLZ131168:LLZ131169 LVV131168:LVV131169 MFR131168:MFR131169 MPN131168:MPN131169 MZJ131168:MZJ131169 NJF131168:NJF131169 NTB131168:NTB131169 OCX131168:OCX131169 OMT131168:OMT131169 OWP131168:OWP131169 PGL131168:PGL131169 PQH131168:PQH131169 QAD131168:QAD131169 QJZ131168:QJZ131169 QTV131168:QTV131169 RDR131168:RDR131169 RNN131168:RNN131169 RXJ131168:RXJ131169 SHF131168:SHF131169 SRB131168:SRB131169 TAX131168:TAX131169 TKT131168:TKT131169 TUP131168:TUP131169 UEL131168:UEL131169 UOH131168:UOH131169 UYD131168:UYD131169 VHZ131168:VHZ131169 VRV131168:VRV131169 WBR131168:WBR131169 WLN131168:WLN131169 WVJ131168:WVJ131169 B196704:B196705 IX196704:IX196705 ST196704:ST196705 ACP196704:ACP196705 AML196704:AML196705 AWH196704:AWH196705 BGD196704:BGD196705 BPZ196704:BPZ196705 BZV196704:BZV196705 CJR196704:CJR196705 CTN196704:CTN196705 DDJ196704:DDJ196705 DNF196704:DNF196705 DXB196704:DXB196705 EGX196704:EGX196705 EQT196704:EQT196705 FAP196704:FAP196705 FKL196704:FKL196705 FUH196704:FUH196705 GED196704:GED196705 GNZ196704:GNZ196705 GXV196704:GXV196705 HHR196704:HHR196705 HRN196704:HRN196705 IBJ196704:IBJ196705 ILF196704:ILF196705 IVB196704:IVB196705 JEX196704:JEX196705 JOT196704:JOT196705 JYP196704:JYP196705 KIL196704:KIL196705 KSH196704:KSH196705 LCD196704:LCD196705 LLZ196704:LLZ196705 LVV196704:LVV196705 MFR196704:MFR196705 MPN196704:MPN196705 MZJ196704:MZJ196705 NJF196704:NJF196705 NTB196704:NTB196705 OCX196704:OCX196705 OMT196704:OMT196705 OWP196704:OWP196705 PGL196704:PGL196705 PQH196704:PQH196705 QAD196704:QAD196705 QJZ196704:QJZ196705 QTV196704:QTV196705 RDR196704:RDR196705 RNN196704:RNN196705 RXJ196704:RXJ196705 SHF196704:SHF196705 SRB196704:SRB196705 TAX196704:TAX196705 TKT196704:TKT196705 TUP196704:TUP196705 UEL196704:UEL196705 UOH196704:UOH196705 UYD196704:UYD196705 VHZ196704:VHZ196705 VRV196704:VRV196705 WBR196704:WBR196705 WLN196704:WLN196705 WVJ196704:WVJ196705 B262240:B262241 IX262240:IX262241 ST262240:ST262241 ACP262240:ACP262241 AML262240:AML262241 AWH262240:AWH262241 BGD262240:BGD262241 BPZ262240:BPZ262241 BZV262240:BZV262241 CJR262240:CJR262241 CTN262240:CTN262241 DDJ262240:DDJ262241 DNF262240:DNF262241 DXB262240:DXB262241 EGX262240:EGX262241 EQT262240:EQT262241 FAP262240:FAP262241 FKL262240:FKL262241 FUH262240:FUH262241 GED262240:GED262241 GNZ262240:GNZ262241 GXV262240:GXV262241 HHR262240:HHR262241 HRN262240:HRN262241 IBJ262240:IBJ262241 ILF262240:ILF262241 IVB262240:IVB262241 JEX262240:JEX262241 JOT262240:JOT262241 JYP262240:JYP262241 KIL262240:KIL262241 KSH262240:KSH262241 LCD262240:LCD262241 LLZ262240:LLZ262241 LVV262240:LVV262241 MFR262240:MFR262241 MPN262240:MPN262241 MZJ262240:MZJ262241 NJF262240:NJF262241 NTB262240:NTB262241 OCX262240:OCX262241 OMT262240:OMT262241 OWP262240:OWP262241 PGL262240:PGL262241 PQH262240:PQH262241 QAD262240:QAD262241 QJZ262240:QJZ262241 QTV262240:QTV262241 RDR262240:RDR262241 RNN262240:RNN262241 RXJ262240:RXJ262241 SHF262240:SHF262241 SRB262240:SRB262241 TAX262240:TAX262241 TKT262240:TKT262241 TUP262240:TUP262241 UEL262240:UEL262241 UOH262240:UOH262241 UYD262240:UYD262241 VHZ262240:VHZ262241 VRV262240:VRV262241 WBR262240:WBR262241 WLN262240:WLN262241 WVJ262240:WVJ262241 B327776:B327777 IX327776:IX327777 ST327776:ST327777 ACP327776:ACP327777 AML327776:AML327777 AWH327776:AWH327777 BGD327776:BGD327777 BPZ327776:BPZ327777 BZV327776:BZV327777 CJR327776:CJR327777 CTN327776:CTN327777 DDJ327776:DDJ327777 DNF327776:DNF327777 DXB327776:DXB327777 EGX327776:EGX327777 EQT327776:EQT327777 FAP327776:FAP327777 FKL327776:FKL327777 FUH327776:FUH327777 GED327776:GED327777 GNZ327776:GNZ327777 GXV327776:GXV327777 HHR327776:HHR327777 HRN327776:HRN327777 IBJ327776:IBJ327777 ILF327776:ILF327777 IVB327776:IVB327777 JEX327776:JEX327777 JOT327776:JOT327777 JYP327776:JYP327777 KIL327776:KIL327777 KSH327776:KSH327777 LCD327776:LCD327777 LLZ327776:LLZ327777 LVV327776:LVV327777 MFR327776:MFR327777 MPN327776:MPN327777 MZJ327776:MZJ327777 NJF327776:NJF327777 NTB327776:NTB327777 OCX327776:OCX327777 OMT327776:OMT327777 OWP327776:OWP327777 PGL327776:PGL327777 PQH327776:PQH327777 QAD327776:QAD327777 QJZ327776:QJZ327777 QTV327776:QTV327777 RDR327776:RDR327777 RNN327776:RNN327777 RXJ327776:RXJ327777 SHF327776:SHF327777 SRB327776:SRB327777 TAX327776:TAX327777 TKT327776:TKT327777 TUP327776:TUP327777 UEL327776:UEL327777 UOH327776:UOH327777 UYD327776:UYD327777 VHZ327776:VHZ327777 VRV327776:VRV327777 WBR327776:WBR327777 WLN327776:WLN327777 WVJ327776:WVJ327777 B393312:B393313 IX393312:IX393313 ST393312:ST393313 ACP393312:ACP393313 AML393312:AML393313 AWH393312:AWH393313 BGD393312:BGD393313 BPZ393312:BPZ393313 BZV393312:BZV393313 CJR393312:CJR393313 CTN393312:CTN393313 DDJ393312:DDJ393313 DNF393312:DNF393313 DXB393312:DXB393313 EGX393312:EGX393313 EQT393312:EQT393313 FAP393312:FAP393313 FKL393312:FKL393313 FUH393312:FUH393313 GED393312:GED393313 GNZ393312:GNZ393313 GXV393312:GXV393313 HHR393312:HHR393313 HRN393312:HRN393313 IBJ393312:IBJ393313 ILF393312:ILF393313 IVB393312:IVB393313 JEX393312:JEX393313 JOT393312:JOT393313 JYP393312:JYP393313 KIL393312:KIL393313 KSH393312:KSH393313 LCD393312:LCD393313 LLZ393312:LLZ393313 LVV393312:LVV393313 MFR393312:MFR393313 MPN393312:MPN393313 MZJ393312:MZJ393313 NJF393312:NJF393313 NTB393312:NTB393313 OCX393312:OCX393313 OMT393312:OMT393313 OWP393312:OWP393313 PGL393312:PGL393313 PQH393312:PQH393313 QAD393312:QAD393313 QJZ393312:QJZ393313 QTV393312:QTV393313 RDR393312:RDR393313 RNN393312:RNN393313 RXJ393312:RXJ393313 SHF393312:SHF393313 SRB393312:SRB393313 TAX393312:TAX393313 TKT393312:TKT393313 TUP393312:TUP393313 UEL393312:UEL393313 UOH393312:UOH393313 UYD393312:UYD393313 VHZ393312:VHZ393313 VRV393312:VRV393313 WBR393312:WBR393313 WLN393312:WLN393313 WVJ393312:WVJ393313 B458848:B458849 IX458848:IX458849 ST458848:ST458849 ACP458848:ACP458849 AML458848:AML458849 AWH458848:AWH458849 BGD458848:BGD458849 BPZ458848:BPZ458849 BZV458848:BZV458849 CJR458848:CJR458849 CTN458848:CTN458849 DDJ458848:DDJ458849 DNF458848:DNF458849 DXB458848:DXB458849 EGX458848:EGX458849 EQT458848:EQT458849 FAP458848:FAP458849 FKL458848:FKL458849 FUH458848:FUH458849 GED458848:GED458849 GNZ458848:GNZ458849 GXV458848:GXV458849 HHR458848:HHR458849 HRN458848:HRN458849 IBJ458848:IBJ458849 ILF458848:ILF458849 IVB458848:IVB458849 JEX458848:JEX458849 JOT458848:JOT458849 JYP458848:JYP458849 KIL458848:KIL458849 KSH458848:KSH458849 LCD458848:LCD458849 LLZ458848:LLZ458849 LVV458848:LVV458849 MFR458848:MFR458849 MPN458848:MPN458849 MZJ458848:MZJ458849 NJF458848:NJF458849 NTB458848:NTB458849 OCX458848:OCX458849 OMT458848:OMT458849 OWP458848:OWP458849 PGL458848:PGL458849 PQH458848:PQH458849 QAD458848:QAD458849 QJZ458848:QJZ458849 QTV458848:QTV458849 RDR458848:RDR458849 RNN458848:RNN458849 RXJ458848:RXJ458849 SHF458848:SHF458849 SRB458848:SRB458849 TAX458848:TAX458849 TKT458848:TKT458849 TUP458848:TUP458849 UEL458848:UEL458849 UOH458848:UOH458849 UYD458848:UYD458849 VHZ458848:VHZ458849 VRV458848:VRV458849 WBR458848:WBR458849 WLN458848:WLN458849 WVJ458848:WVJ458849 B524384:B524385 IX524384:IX524385 ST524384:ST524385 ACP524384:ACP524385 AML524384:AML524385 AWH524384:AWH524385 BGD524384:BGD524385 BPZ524384:BPZ524385 BZV524384:BZV524385 CJR524384:CJR524385 CTN524384:CTN524385 DDJ524384:DDJ524385 DNF524384:DNF524385 DXB524384:DXB524385 EGX524384:EGX524385 EQT524384:EQT524385 FAP524384:FAP524385 FKL524384:FKL524385 FUH524384:FUH524385 GED524384:GED524385 GNZ524384:GNZ524385 GXV524384:GXV524385 HHR524384:HHR524385 HRN524384:HRN524385 IBJ524384:IBJ524385 ILF524384:ILF524385 IVB524384:IVB524385 JEX524384:JEX524385 JOT524384:JOT524385 JYP524384:JYP524385 KIL524384:KIL524385 KSH524384:KSH524385 LCD524384:LCD524385 LLZ524384:LLZ524385 LVV524384:LVV524385 MFR524384:MFR524385 MPN524384:MPN524385 MZJ524384:MZJ524385 NJF524384:NJF524385 NTB524384:NTB524385 OCX524384:OCX524385 OMT524384:OMT524385 OWP524384:OWP524385 PGL524384:PGL524385 PQH524384:PQH524385 QAD524384:QAD524385 QJZ524384:QJZ524385 QTV524384:QTV524385 RDR524384:RDR524385 RNN524384:RNN524385 RXJ524384:RXJ524385 SHF524384:SHF524385 SRB524384:SRB524385 TAX524384:TAX524385 TKT524384:TKT524385 TUP524384:TUP524385 UEL524384:UEL524385 UOH524384:UOH524385 UYD524384:UYD524385 VHZ524384:VHZ524385 VRV524384:VRV524385 WBR524384:WBR524385 WLN524384:WLN524385 WVJ524384:WVJ524385 B589920:B589921 IX589920:IX589921 ST589920:ST589921 ACP589920:ACP589921 AML589920:AML589921 AWH589920:AWH589921 BGD589920:BGD589921 BPZ589920:BPZ589921 BZV589920:BZV589921 CJR589920:CJR589921 CTN589920:CTN589921 DDJ589920:DDJ589921 DNF589920:DNF589921 DXB589920:DXB589921 EGX589920:EGX589921 EQT589920:EQT589921 FAP589920:FAP589921 FKL589920:FKL589921 FUH589920:FUH589921 GED589920:GED589921 GNZ589920:GNZ589921 GXV589920:GXV589921 HHR589920:HHR589921 HRN589920:HRN589921 IBJ589920:IBJ589921 ILF589920:ILF589921 IVB589920:IVB589921 JEX589920:JEX589921 JOT589920:JOT589921 JYP589920:JYP589921 KIL589920:KIL589921 KSH589920:KSH589921 LCD589920:LCD589921 LLZ589920:LLZ589921 LVV589920:LVV589921 MFR589920:MFR589921 MPN589920:MPN589921 MZJ589920:MZJ589921 NJF589920:NJF589921 NTB589920:NTB589921 OCX589920:OCX589921 OMT589920:OMT589921 OWP589920:OWP589921 PGL589920:PGL589921 PQH589920:PQH589921 QAD589920:QAD589921 QJZ589920:QJZ589921 QTV589920:QTV589921 RDR589920:RDR589921 RNN589920:RNN589921 RXJ589920:RXJ589921 SHF589920:SHF589921 SRB589920:SRB589921 TAX589920:TAX589921 TKT589920:TKT589921 TUP589920:TUP589921 UEL589920:UEL589921 UOH589920:UOH589921 UYD589920:UYD589921 VHZ589920:VHZ589921 VRV589920:VRV589921 WBR589920:WBR589921 WLN589920:WLN589921 WVJ589920:WVJ589921 B655456:B655457 IX655456:IX655457 ST655456:ST655457 ACP655456:ACP655457 AML655456:AML655457 AWH655456:AWH655457 BGD655456:BGD655457 BPZ655456:BPZ655457 BZV655456:BZV655457 CJR655456:CJR655457 CTN655456:CTN655457 DDJ655456:DDJ655457 DNF655456:DNF655457 DXB655456:DXB655457 EGX655456:EGX655457 EQT655456:EQT655457 FAP655456:FAP655457 FKL655456:FKL655457 FUH655456:FUH655457 GED655456:GED655457 GNZ655456:GNZ655457 GXV655456:GXV655457 HHR655456:HHR655457 HRN655456:HRN655457 IBJ655456:IBJ655457 ILF655456:ILF655457 IVB655456:IVB655457 JEX655456:JEX655457 JOT655456:JOT655457 JYP655456:JYP655457 KIL655456:KIL655457 KSH655456:KSH655457 LCD655456:LCD655457 LLZ655456:LLZ655457 LVV655456:LVV655457 MFR655456:MFR655457 MPN655456:MPN655457 MZJ655456:MZJ655457 NJF655456:NJF655457 NTB655456:NTB655457 OCX655456:OCX655457 OMT655456:OMT655457 OWP655456:OWP655457 PGL655456:PGL655457 PQH655456:PQH655457 QAD655456:QAD655457 QJZ655456:QJZ655457 QTV655456:QTV655457 RDR655456:RDR655457 RNN655456:RNN655457 RXJ655456:RXJ655457 SHF655456:SHF655457 SRB655456:SRB655457 TAX655456:TAX655457 TKT655456:TKT655457 TUP655456:TUP655457 UEL655456:UEL655457 UOH655456:UOH655457 UYD655456:UYD655457 VHZ655456:VHZ655457 VRV655456:VRV655457 WBR655456:WBR655457 WLN655456:WLN655457 WVJ655456:WVJ655457 B720992:B720993 IX720992:IX720993 ST720992:ST720993 ACP720992:ACP720993 AML720992:AML720993 AWH720992:AWH720993 BGD720992:BGD720993 BPZ720992:BPZ720993 BZV720992:BZV720993 CJR720992:CJR720993 CTN720992:CTN720993 DDJ720992:DDJ720993 DNF720992:DNF720993 DXB720992:DXB720993 EGX720992:EGX720993 EQT720992:EQT720993 FAP720992:FAP720993 FKL720992:FKL720993 FUH720992:FUH720993 GED720992:GED720993 GNZ720992:GNZ720993 GXV720992:GXV720993 HHR720992:HHR720993 HRN720992:HRN720993 IBJ720992:IBJ720993 ILF720992:ILF720993 IVB720992:IVB720993 JEX720992:JEX720993 JOT720992:JOT720993 JYP720992:JYP720993 KIL720992:KIL720993 KSH720992:KSH720993 LCD720992:LCD720993 LLZ720992:LLZ720993 LVV720992:LVV720993 MFR720992:MFR720993 MPN720992:MPN720993 MZJ720992:MZJ720993 NJF720992:NJF720993 NTB720992:NTB720993 OCX720992:OCX720993 OMT720992:OMT720993 OWP720992:OWP720993 PGL720992:PGL720993 PQH720992:PQH720993 QAD720992:QAD720993 QJZ720992:QJZ720993 QTV720992:QTV720993 RDR720992:RDR720993 RNN720992:RNN720993 RXJ720992:RXJ720993 SHF720992:SHF720993 SRB720992:SRB720993 TAX720992:TAX720993 TKT720992:TKT720993 TUP720992:TUP720993 UEL720992:UEL720993 UOH720992:UOH720993 UYD720992:UYD720993 VHZ720992:VHZ720993 VRV720992:VRV720993 WBR720992:WBR720993 WLN720992:WLN720993 WVJ720992:WVJ720993 B786528:B786529 IX786528:IX786529 ST786528:ST786529 ACP786528:ACP786529 AML786528:AML786529 AWH786528:AWH786529 BGD786528:BGD786529 BPZ786528:BPZ786529 BZV786528:BZV786529 CJR786528:CJR786529 CTN786528:CTN786529 DDJ786528:DDJ786529 DNF786528:DNF786529 DXB786528:DXB786529 EGX786528:EGX786529 EQT786528:EQT786529 FAP786528:FAP786529 FKL786528:FKL786529 FUH786528:FUH786529 GED786528:GED786529 GNZ786528:GNZ786529 GXV786528:GXV786529 HHR786528:HHR786529 HRN786528:HRN786529 IBJ786528:IBJ786529 ILF786528:ILF786529 IVB786528:IVB786529 JEX786528:JEX786529 JOT786528:JOT786529 JYP786528:JYP786529 KIL786528:KIL786529 KSH786528:KSH786529 LCD786528:LCD786529 LLZ786528:LLZ786529 LVV786528:LVV786529 MFR786528:MFR786529 MPN786528:MPN786529 MZJ786528:MZJ786529 NJF786528:NJF786529 NTB786528:NTB786529 OCX786528:OCX786529 OMT786528:OMT786529 OWP786528:OWP786529 PGL786528:PGL786529 PQH786528:PQH786529 QAD786528:QAD786529 QJZ786528:QJZ786529 QTV786528:QTV786529 RDR786528:RDR786529 RNN786528:RNN786529 RXJ786528:RXJ786529 SHF786528:SHF786529 SRB786528:SRB786529 TAX786528:TAX786529 TKT786528:TKT786529 TUP786528:TUP786529 UEL786528:UEL786529 UOH786528:UOH786529 UYD786528:UYD786529 VHZ786528:VHZ786529 VRV786528:VRV786529 WBR786528:WBR786529 WLN786528:WLN786529 WVJ786528:WVJ786529 B852064:B852065 IX852064:IX852065 ST852064:ST852065 ACP852064:ACP852065 AML852064:AML852065 AWH852064:AWH852065 BGD852064:BGD852065 BPZ852064:BPZ852065 BZV852064:BZV852065 CJR852064:CJR852065 CTN852064:CTN852065 DDJ852064:DDJ852065 DNF852064:DNF852065 DXB852064:DXB852065 EGX852064:EGX852065 EQT852064:EQT852065 FAP852064:FAP852065 FKL852064:FKL852065 FUH852064:FUH852065 GED852064:GED852065 GNZ852064:GNZ852065 GXV852064:GXV852065 HHR852064:HHR852065 HRN852064:HRN852065 IBJ852064:IBJ852065 ILF852064:ILF852065 IVB852064:IVB852065 JEX852064:JEX852065 JOT852064:JOT852065 JYP852064:JYP852065 KIL852064:KIL852065 KSH852064:KSH852065 LCD852064:LCD852065 LLZ852064:LLZ852065 LVV852064:LVV852065 MFR852064:MFR852065 MPN852064:MPN852065 MZJ852064:MZJ852065 NJF852064:NJF852065 NTB852064:NTB852065 OCX852064:OCX852065 OMT852064:OMT852065 OWP852064:OWP852065 PGL852064:PGL852065 PQH852064:PQH852065 QAD852064:QAD852065 QJZ852064:QJZ852065 QTV852064:QTV852065 RDR852064:RDR852065 RNN852064:RNN852065 RXJ852064:RXJ852065 SHF852064:SHF852065 SRB852064:SRB852065 TAX852064:TAX852065 TKT852064:TKT852065 TUP852064:TUP852065 UEL852064:UEL852065 UOH852064:UOH852065 UYD852064:UYD852065 VHZ852064:VHZ852065 VRV852064:VRV852065 WBR852064:WBR852065 WLN852064:WLN852065 WVJ852064:WVJ852065 B917600:B917601 IX917600:IX917601 ST917600:ST917601 ACP917600:ACP917601 AML917600:AML917601 AWH917600:AWH917601 BGD917600:BGD917601 BPZ917600:BPZ917601 BZV917600:BZV917601 CJR917600:CJR917601 CTN917600:CTN917601 DDJ917600:DDJ917601 DNF917600:DNF917601 DXB917600:DXB917601 EGX917600:EGX917601 EQT917600:EQT917601 FAP917600:FAP917601 FKL917600:FKL917601 FUH917600:FUH917601 GED917600:GED917601 GNZ917600:GNZ917601 GXV917600:GXV917601 HHR917600:HHR917601 HRN917600:HRN917601 IBJ917600:IBJ917601 ILF917600:ILF917601 IVB917600:IVB917601 JEX917600:JEX917601 JOT917600:JOT917601 JYP917600:JYP917601 KIL917600:KIL917601 KSH917600:KSH917601 LCD917600:LCD917601 LLZ917600:LLZ917601 LVV917600:LVV917601 MFR917600:MFR917601 MPN917600:MPN917601 MZJ917600:MZJ917601 NJF917600:NJF917601 NTB917600:NTB917601 OCX917600:OCX917601 OMT917600:OMT917601 OWP917600:OWP917601 PGL917600:PGL917601 PQH917600:PQH917601 QAD917600:QAD917601 QJZ917600:QJZ917601 QTV917600:QTV917601 RDR917600:RDR917601 RNN917600:RNN917601 RXJ917600:RXJ917601 SHF917600:SHF917601 SRB917600:SRB917601 TAX917600:TAX917601 TKT917600:TKT917601 TUP917600:TUP917601 UEL917600:UEL917601 UOH917600:UOH917601 UYD917600:UYD917601 VHZ917600:VHZ917601 VRV917600:VRV917601 WBR917600:WBR917601 WLN917600:WLN917601 WVJ917600:WVJ917601 B983136:B983137 IX983136:IX983137 ST983136:ST983137 ACP983136:ACP983137 AML983136:AML983137 AWH983136:AWH983137 BGD983136:BGD983137 BPZ983136:BPZ983137 BZV983136:BZV983137 CJR983136:CJR983137 CTN983136:CTN983137 DDJ983136:DDJ983137 DNF983136:DNF983137 DXB983136:DXB983137 EGX983136:EGX983137 EQT983136:EQT983137 FAP983136:FAP983137 FKL983136:FKL983137 FUH983136:FUH983137 GED983136:GED983137 GNZ983136:GNZ983137 GXV983136:GXV983137 HHR983136:HHR983137 HRN983136:HRN983137 IBJ983136:IBJ983137 ILF983136:ILF983137 IVB983136:IVB983137 JEX983136:JEX983137 JOT983136:JOT983137 JYP983136:JYP983137 KIL983136:KIL983137 KSH983136:KSH983137 LCD983136:LCD983137 LLZ983136:LLZ983137 LVV983136:LVV983137 MFR983136:MFR983137 MPN983136:MPN983137 MZJ983136:MZJ983137 NJF983136:NJF983137 NTB983136:NTB983137 OCX983136:OCX983137 OMT983136:OMT983137 OWP983136:OWP983137 PGL983136:PGL983137 PQH983136:PQH983137 QAD983136:QAD983137 QJZ983136:QJZ983137 QTV983136:QTV983137 RDR983136:RDR983137 RNN983136:RNN983137 RXJ983136:RXJ983137 SHF983136:SHF983137 SRB983136:SRB983137 TAX983136:TAX983137 TKT983136:TKT983137 TUP983136:TUP983137 UEL983136:UEL983137 UOH983136:UOH983137 UYD983136:UYD983137 VHZ983136:VHZ983137 VRV983136:VRV983137 WBR983136:WBR983137 WLN983136:WLN983137 WVJ983136:WVJ983137 B145:B146 IX145:IX146 ST145:ST146 ACP145:ACP146 AML145:AML146 AWH145:AWH146 BGD145:BGD146 BPZ145:BPZ146 BZV145:BZV146 CJR145:CJR146 CTN145:CTN146 DDJ145:DDJ146 DNF145:DNF146 DXB145:DXB146 EGX145:EGX146 EQT145:EQT146 FAP145:FAP146 FKL145:FKL146 FUH145:FUH146 GED145:GED146 GNZ145:GNZ146 GXV145:GXV146 HHR145:HHR146 HRN145:HRN146 IBJ145:IBJ146 ILF145:ILF146 IVB145:IVB146 JEX145:JEX146 JOT145:JOT146 JYP145:JYP146 KIL145:KIL146 KSH145:KSH146 LCD145:LCD146 LLZ145:LLZ146 LVV145:LVV146 MFR145:MFR146 MPN145:MPN146 MZJ145:MZJ146 NJF145:NJF146 NTB145:NTB146 OCX145:OCX146 OMT145:OMT146 OWP145:OWP146 PGL145:PGL146 PQH145:PQH146 QAD145:QAD146 QJZ145:QJZ146 QTV145:QTV146 RDR145:RDR146 RNN145:RNN146 RXJ145:RXJ146 SHF145:SHF146 SRB145:SRB146 TAX145:TAX146 TKT145:TKT146 TUP145:TUP146 UEL145:UEL146 UOH145:UOH146 UYD145:UYD146 VHZ145:VHZ146 VRV145:VRV146 WBR145:WBR146 WLN145:WLN146 WVJ145:WVJ146 B65681:B65682 IX65681:IX65682 ST65681:ST65682 ACP65681:ACP65682 AML65681:AML65682 AWH65681:AWH65682 BGD65681:BGD65682 BPZ65681:BPZ65682 BZV65681:BZV65682 CJR65681:CJR65682 CTN65681:CTN65682 DDJ65681:DDJ65682 DNF65681:DNF65682 DXB65681:DXB65682 EGX65681:EGX65682 EQT65681:EQT65682 FAP65681:FAP65682 FKL65681:FKL65682 FUH65681:FUH65682 GED65681:GED65682 GNZ65681:GNZ65682 GXV65681:GXV65682 HHR65681:HHR65682 HRN65681:HRN65682 IBJ65681:IBJ65682 ILF65681:ILF65682 IVB65681:IVB65682 JEX65681:JEX65682 JOT65681:JOT65682 JYP65681:JYP65682 KIL65681:KIL65682 KSH65681:KSH65682 LCD65681:LCD65682 LLZ65681:LLZ65682 LVV65681:LVV65682 MFR65681:MFR65682 MPN65681:MPN65682 MZJ65681:MZJ65682 NJF65681:NJF65682 NTB65681:NTB65682 OCX65681:OCX65682 OMT65681:OMT65682 OWP65681:OWP65682 PGL65681:PGL65682 PQH65681:PQH65682 QAD65681:QAD65682 QJZ65681:QJZ65682 QTV65681:QTV65682 RDR65681:RDR65682 RNN65681:RNN65682 RXJ65681:RXJ65682 SHF65681:SHF65682 SRB65681:SRB65682 TAX65681:TAX65682 TKT65681:TKT65682 TUP65681:TUP65682 UEL65681:UEL65682 UOH65681:UOH65682 UYD65681:UYD65682 VHZ65681:VHZ65682 VRV65681:VRV65682 WBR65681:WBR65682 WLN65681:WLN65682 WVJ65681:WVJ65682 B131217:B131218 IX131217:IX131218 ST131217:ST131218 ACP131217:ACP131218 AML131217:AML131218 AWH131217:AWH131218 BGD131217:BGD131218 BPZ131217:BPZ131218 BZV131217:BZV131218 CJR131217:CJR131218 CTN131217:CTN131218 DDJ131217:DDJ131218 DNF131217:DNF131218 DXB131217:DXB131218 EGX131217:EGX131218 EQT131217:EQT131218 FAP131217:FAP131218 FKL131217:FKL131218 FUH131217:FUH131218 GED131217:GED131218 GNZ131217:GNZ131218 GXV131217:GXV131218 HHR131217:HHR131218 HRN131217:HRN131218 IBJ131217:IBJ131218 ILF131217:ILF131218 IVB131217:IVB131218 JEX131217:JEX131218 JOT131217:JOT131218 JYP131217:JYP131218 KIL131217:KIL131218 KSH131217:KSH131218 LCD131217:LCD131218 LLZ131217:LLZ131218 LVV131217:LVV131218 MFR131217:MFR131218 MPN131217:MPN131218 MZJ131217:MZJ131218 NJF131217:NJF131218 NTB131217:NTB131218 OCX131217:OCX131218 OMT131217:OMT131218 OWP131217:OWP131218 PGL131217:PGL131218 PQH131217:PQH131218 QAD131217:QAD131218 QJZ131217:QJZ131218 QTV131217:QTV131218 RDR131217:RDR131218 RNN131217:RNN131218 RXJ131217:RXJ131218 SHF131217:SHF131218 SRB131217:SRB131218 TAX131217:TAX131218 TKT131217:TKT131218 TUP131217:TUP131218 UEL131217:UEL131218 UOH131217:UOH131218 UYD131217:UYD131218 VHZ131217:VHZ131218 VRV131217:VRV131218 WBR131217:WBR131218 WLN131217:WLN131218 WVJ131217:WVJ131218 B196753:B196754 IX196753:IX196754 ST196753:ST196754 ACP196753:ACP196754 AML196753:AML196754 AWH196753:AWH196754 BGD196753:BGD196754 BPZ196753:BPZ196754 BZV196753:BZV196754 CJR196753:CJR196754 CTN196753:CTN196754 DDJ196753:DDJ196754 DNF196753:DNF196754 DXB196753:DXB196754 EGX196753:EGX196754 EQT196753:EQT196754 FAP196753:FAP196754 FKL196753:FKL196754 FUH196753:FUH196754 GED196753:GED196754 GNZ196753:GNZ196754 GXV196753:GXV196754 HHR196753:HHR196754 HRN196753:HRN196754 IBJ196753:IBJ196754 ILF196753:ILF196754 IVB196753:IVB196754 JEX196753:JEX196754 JOT196753:JOT196754 JYP196753:JYP196754 KIL196753:KIL196754 KSH196753:KSH196754 LCD196753:LCD196754 LLZ196753:LLZ196754 LVV196753:LVV196754 MFR196753:MFR196754 MPN196753:MPN196754 MZJ196753:MZJ196754 NJF196753:NJF196754 NTB196753:NTB196754 OCX196753:OCX196754 OMT196753:OMT196754 OWP196753:OWP196754 PGL196753:PGL196754 PQH196753:PQH196754 QAD196753:QAD196754 QJZ196753:QJZ196754 QTV196753:QTV196754 RDR196753:RDR196754 RNN196753:RNN196754 RXJ196753:RXJ196754 SHF196753:SHF196754 SRB196753:SRB196754 TAX196753:TAX196754 TKT196753:TKT196754 TUP196753:TUP196754 UEL196753:UEL196754 UOH196753:UOH196754 UYD196753:UYD196754 VHZ196753:VHZ196754 VRV196753:VRV196754 WBR196753:WBR196754 WLN196753:WLN196754 WVJ196753:WVJ196754 B262289:B262290 IX262289:IX262290 ST262289:ST262290 ACP262289:ACP262290 AML262289:AML262290 AWH262289:AWH262290 BGD262289:BGD262290 BPZ262289:BPZ262290 BZV262289:BZV262290 CJR262289:CJR262290 CTN262289:CTN262290 DDJ262289:DDJ262290 DNF262289:DNF262290 DXB262289:DXB262290 EGX262289:EGX262290 EQT262289:EQT262290 FAP262289:FAP262290 FKL262289:FKL262290 FUH262289:FUH262290 GED262289:GED262290 GNZ262289:GNZ262290 GXV262289:GXV262290 HHR262289:HHR262290 HRN262289:HRN262290 IBJ262289:IBJ262290 ILF262289:ILF262290 IVB262289:IVB262290 JEX262289:JEX262290 JOT262289:JOT262290 JYP262289:JYP262290 KIL262289:KIL262290 KSH262289:KSH262290 LCD262289:LCD262290 LLZ262289:LLZ262290 LVV262289:LVV262290 MFR262289:MFR262290 MPN262289:MPN262290 MZJ262289:MZJ262290 NJF262289:NJF262290 NTB262289:NTB262290 OCX262289:OCX262290 OMT262289:OMT262290 OWP262289:OWP262290 PGL262289:PGL262290 PQH262289:PQH262290 QAD262289:QAD262290 QJZ262289:QJZ262290 QTV262289:QTV262290 RDR262289:RDR262290 RNN262289:RNN262290 RXJ262289:RXJ262290 SHF262289:SHF262290 SRB262289:SRB262290 TAX262289:TAX262290 TKT262289:TKT262290 TUP262289:TUP262290 UEL262289:UEL262290 UOH262289:UOH262290 UYD262289:UYD262290 VHZ262289:VHZ262290 VRV262289:VRV262290 WBR262289:WBR262290 WLN262289:WLN262290 WVJ262289:WVJ262290 B327825:B327826 IX327825:IX327826 ST327825:ST327826 ACP327825:ACP327826 AML327825:AML327826 AWH327825:AWH327826 BGD327825:BGD327826 BPZ327825:BPZ327826 BZV327825:BZV327826 CJR327825:CJR327826 CTN327825:CTN327826 DDJ327825:DDJ327826 DNF327825:DNF327826 DXB327825:DXB327826 EGX327825:EGX327826 EQT327825:EQT327826 FAP327825:FAP327826 FKL327825:FKL327826 FUH327825:FUH327826 GED327825:GED327826 GNZ327825:GNZ327826 GXV327825:GXV327826 HHR327825:HHR327826 HRN327825:HRN327826 IBJ327825:IBJ327826 ILF327825:ILF327826 IVB327825:IVB327826 JEX327825:JEX327826 JOT327825:JOT327826 JYP327825:JYP327826 KIL327825:KIL327826 KSH327825:KSH327826 LCD327825:LCD327826 LLZ327825:LLZ327826 LVV327825:LVV327826 MFR327825:MFR327826 MPN327825:MPN327826 MZJ327825:MZJ327826 NJF327825:NJF327826 NTB327825:NTB327826 OCX327825:OCX327826 OMT327825:OMT327826 OWP327825:OWP327826 PGL327825:PGL327826 PQH327825:PQH327826 QAD327825:QAD327826 QJZ327825:QJZ327826 QTV327825:QTV327826 RDR327825:RDR327826 RNN327825:RNN327826 RXJ327825:RXJ327826 SHF327825:SHF327826 SRB327825:SRB327826 TAX327825:TAX327826 TKT327825:TKT327826 TUP327825:TUP327826 UEL327825:UEL327826 UOH327825:UOH327826 UYD327825:UYD327826 VHZ327825:VHZ327826 VRV327825:VRV327826 WBR327825:WBR327826 WLN327825:WLN327826 WVJ327825:WVJ327826 B393361:B393362 IX393361:IX393362 ST393361:ST393362 ACP393361:ACP393362 AML393361:AML393362 AWH393361:AWH393362 BGD393361:BGD393362 BPZ393361:BPZ393362 BZV393361:BZV393362 CJR393361:CJR393362 CTN393361:CTN393362 DDJ393361:DDJ393362 DNF393361:DNF393362 DXB393361:DXB393362 EGX393361:EGX393362 EQT393361:EQT393362 FAP393361:FAP393362 FKL393361:FKL393362 FUH393361:FUH393362 GED393361:GED393362 GNZ393361:GNZ393362 GXV393361:GXV393362 HHR393361:HHR393362 HRN393361:HRN393362 IBJ393361:IBJ393362 ILF393361:ILF393362 IVB393361:IVB393362 JEX393361:JEX393362 JOT393361:JOT393362 JYP393361:JYP393362 KIL393361:KIL393362 KSH393361:KSH393362 LCD393361:LCD393362 LLZ393361:LLZ393362 LVV393361:LVV393362 MFR393361:MFR393362 MPN393361:MPN393362 MZJ393361:MZJ393362 NJF393361:NJF393362 NTB393361:NTB393362 OCX393361:OCX393362 OMT393361:OMT393362 OWP393361:OWP393362 PGL393361:PGL393362 PQH393361:PQH393362 QAD393361:QAD393362 QJZ393361:QJZ393362 QTV393361:QTV393362 RDR393361:RDR393362 RNN393361:RNN393362 RXJ393361:RXJ393362 SHF393361:SHF393362 SRB393361:SRB393362 TAX393361:TAX393362 TKT393361:TKT393362 TUP393361:TUP393362 UEL393361:UEL393362 UOH393361:UOH393362 UYD393361:UYD393362 VHZ393361:VHZ393362 VRV393361:VRV393362 WBR393361:WBR393362 WLN393361:WLN393362 WVJ393361:WVJ393362 B458897:B458898 IX458897:IX458898 ST458897:ST458898 ACP458897:ACP458898 AML458897:AML458898 AWH458897:AWH458898 BGD458897:BGD458898 BPZ458897:BPZ458898 BZV458897:BZV458898 CJR458897:CJR458898 CTN458897:CTN458898 DDJ458897:DDJ458898 DNF458897:DNF458898 DXB458897:DXB458898 EGX458897:EGX458898 EQT458897:EQT458898 FAP458897:FAP458898 FKL458897:FKL458898 FUH458897:FUH458898 GED458897:GED458898 GNZ458897:GNZ458898 GXV458897:GXV458898 HHR458897:HHR458898 HRN458897:HRN458898 IBJ458897:IBJ458898 ILF458897:ILF458898 IVB458897:IVB458898 JEX458897:JEX458898 JOT458897:JOT458898 JYP458897:JYP458898 KIL458897:KIL458898 KSH458897:KSH458898 LCD458897:LCD458898 LLZ458897:LLZ458898 LVV458897:LVV458898 MFR458897:MFR458898 MPN458897:MPN458898 MZJ458897:MZJ458898 NJF458897:NJF458898 NTB458897:NTB458898 OCX458897:OCX458898 OMT458897:OMT458898 OWP458897:OWP458898 PGL458897:PGL458898 PQH458897:PQH458898 QAD458897:QAD458898 QJZ458897:QJZ458898 QTV458897:QTV458898 RDR458897:RDR458898 RNN458897:RNN458898 RXJ458897:RXJ458898 SHF458897:SHF458898 SRB458897:SRB458898 TAX458897:TAX458898 TKT458897:TKT458898 TUP458897:TUP458898 UEL458897:UEL458898 UOH458897:UOH458898 UYD458897:UYD458898 VHZ458897:VHZ458898 VRV458897:VRV458898 WBR458897:WBR458898 WLN458897:WLN458898 WVJ458897:WVJ458898 B524433:B524434 IX524433:IX524434 ST524433:ST524434 ACP524433:ACP524434 AML524433:AML524434 AWH524433:AWH524434 BGD524433:BGD524434 BPZ524433:BPZ524434 BZV524433:BZV524434 CJR524433:CJR524434 CTN524433:CTN524434 DDJ524433:DDJ524434 DNF524433:DNF524434 DXB524433:DXB524434 EGX524433:EGX524434 EQT524433:EQT524434 FAP524433:FAP524434 FKL524433:FKL524434 FUH524433:FUH524434 GED524433:GED524434 GNZ524433:GNZ524434 GXV524433:GXV524434 HHR524433:HHR524434 HRN524433:HRN524434 IBJ524433:IBJ524434 ILF524433:ILF524434 IVB524433:IVB524434 JEX524433:JEX524434 JOT524433:JOT524434 JYP524433:JYP524434 KIL524433:KIL524434 KSH524433:KSH524434 LCD524433:LCD524434 LLZ524433:LLZ524434 LVV524433:LVV524434 MFR524433:MFR524434 MPN524433:MPN524434 MZJ524433:MZJ524434 NJF524433:NJF524434 NTB524433:NTB524434 OCX524433:OCX524434 OMT524433:OMT524434 OWP524433:OWP524434 PGL524433:PGL524434 PQH524433:PQH524434 QAD524433:QAD524434 QJZ524433:QJZ524434 QTV524433:QTV524434 RDR524433:RDR524434 RNN524433:RNN524434 RXJ524433:RXJ524434 SHF524433:SHF524434 SRB524433:SRB524434 TAX524433:TAX524434 TKT524433:TKT524434 TUP524433:TUP524434 UEL524433:UEL524434 UOH524433:UOH524434 UYD524433:UYD524434 VHZ524433:VHZ524434 VRV524433:VRV524434 WBR524433:WBR524434 WLN524433:WLN524434 WVJ524433:WVJ524434 B589969:B589970 IX589969:IX589970 ST589969:ST589970 ACP589969:ACP589970 AML589969:AML589970 AWH589969:AWH589970 BGD589969:BGD589970 BPZ589969:BPZ589970 BZV589969:BZV589970 CJR589969:CJR589970 CTN589969:CTN589970 DDJ589969:DDJ589970 DNF589969:DNF589970 DXB589969:DXB589970 EGX589969:EGX589970 EQT589969:EQT589970 FAP589969:FAP589970 FKL589969:FKL589970 FUH589969:FUH589970 GED589969:GED589970 GNZ589969:GNZ589970 GXV589969:GXV589970 HHR589969:HHR589970 HRN589969:HRN589970 IBJ589969:IBJ589970 ILF589969:ILF589970 IVB589969:IVB589970 JEX589969:JEX589970 JOT589969:JOT589970 JYP589969:JYP589970 KIL589969:KIL589970 KSH589969:KSH589970 LCD589969:LCD589970 LLZ589969:LLZ589970 LVV589969:LVV589970 MFR589969:MFR589970 MPN589969:MPN589970 MZJ589969:MZJ589970 NJF589969:NJF589970 NTB589969:NTB589970 OCX589969:OCX589970 OMT589969:OMT589970 OWP589969:OWP589970 PGL589969:PGL589970 PQH589969:PQH589970 QAD589969:QAD589970 QJZ589969:QJZ589970 QTV589969:QTV589970 RDR589969:RDR589970 RNN589969:RNN589970 RXJ589969:RXJ589970 SHF589969:SHF589970 SRB589969:SRB589970 TAX589969:TAX589970 TKT589969:TKT589970 TUP589969:TUP589970 UEL589969:UEL589970 UOH589969:UOH589970 UYD589969:UYD589970 VHZ589969:VHZ589970 VRV589969:VRV589970 WBR589969:WBR589970 WLN589969:WLN589970 WVJ589969:WVJ589970 B655505:B655506 IX655505:IX655506 ST655505:ST655506 ACP655505:ACP655506 AML655505:AML655506 AWH655505:AWH655506 BGD655505:BGD655506 BPZ655505:BPZ655506 BZV655505:BZV655506 CJR655505:CJR655506 CTN655505:CTN655506 DDJ655505:DDJ655506 DNF655505:DNF655506 DXB655505:DXB655506 EGX655505:EGX655506 EQT655505:EQT655506 FAP655505:FAP655506 FKL655505:FKL655506 FUH655505:FUH655506 GED655505:GED655506 GNZ655505:GNZ655506 GXV655505:GXV655506 HHR655505:HHR655506 HRN655505:HRN655506 IBJ655505:IBJ655506 ILF655505:ILF655506 IVB655505:IVB655506 JEX655505:JEX655506 JOT655505:JOT655506 JYP655505:JYP655506 KIL655505:KIL655506 KSH655505:KSH655506 LCD655505:LCD655506 LLZ655505:LLZ655506 LVV655505:LVV655506 MFR655505:MFR655506 MPN655505:MPN655506 MZJ655505:MZJ655506 NJF655505:NJF655506 NTB655505:NTB655506 OCX655505:OCX655506 OMT655505:OMT655506 OWP655505:OWP655506 PGL655505:PGL655506 PQH655505:PQH655506 QAD655505:QAD655506 QJZ655505:QJZ655506 QTV655505:QTV655506 RDR655505:RDR655506 RNN655505:RNN655506 RXJ655505:RXJ655506 SHF655505:SHF655506 SRB655505:SRB655506 TAX655505:TAX655506 TKT655505:TKT655506 TUP655505:TUP655506 UEL655505:UEL655506 UOH655505:UOH655506 UYD655505:UYD655506 VHZ655505:VHZ655506 VRV655505:VRV655506 WBR655505:WBR655506 WLN655505:WLN655506 WVJ655505:WVJ655506 B721041:B721042 IX721041:IX721042 ST721041:ST721042 ACP721041:ACP721042 AML721041:AML721042 AWH721041:AWH721042 BGD721041:BGD721042 BPZ721041:BPZ721042 BZV721041:BZV721042 CJR721041:CJR721042 CTN721041:CTN721042 DDJ721041:DDJ721042 DNF721041:DNF721042 DXB721041:DXB721042 EGX721041:EGX721042 EQT721041:EQT721042 FAP721041:FAP721042 FKL721041:FKL721042 FUH721041:FUH721042 GED721041:GED721042 GNZ721041:GNZ721042 GXV721041:GXV721042 HHR721041:HHR721042 HRN721041:HRN721042 IBJ721041:IBJ721042 ILF721041:ILF721042 IVB721041:IVB721042 JEX721041:JEX721042 JOT721041:JOT721042 JYP721041:JYP721042 KIL721041:KIL721042 KSH721041:KSH721042 LCD721041:LCD721042 LLZ721041:LLZ721042 LVV721041:LVV721042 MFR721041:MFR721042 MPN721041:MPN721042 MZJ721041:MZJ721042 NJF721041:NJF721042 NTB721041:NTB721042 OCX721041:OCX721042 OMT721041:OMT721042 OWP721041:OWP721042 PGL721041:PGL721042 PQH721041:PQH721042 QAD721041:QAD721042 QJZ721041:QJZ721042 QTV721041:QTV721042 RDR721041:RDR721042 RNN721041:RNN721042 RXJ721041:RXJ721042 SHF721041:SHF721042 SRB721041:SRB721042 TAX721041:TAX721042 TKT721041:TKT721042 TUP721041:TUP721042 UEL721041:UEL721042 UOH721041:UOH721042 UYD721041:UYD721042 VHZ721041:VHZ721042 VRV721041:VRV721042 WBR721041:WBR721042 WLN721041:WLN721042 WVJ721041:WVJ721042 B786577:B786578 IX786577:IX786578 ST786577:ST786578 ACP786577:ACP786578 AML786577:AML786578 AWH786577:AWH786578 BGD786577:BGD786578 BPZ786577:BPZ786578 BZV786577:BZV786578 CJR786577:CJR786578 CTN786577:CTN786578 DDJ786577:DDJ786578 DNF786577:DNF786578 DXB786577:DXB786578 EGX786577:EGX786578 EQT786577:EQT786578 FAP786577:FAP786578 FKL786577:FKL786578 FUH786577:FUH786578 GED786577:GED786578 GNZ786577:GNZ786578 GXV786577:GXV786578 HHR786577:HHR786578 HRN786577:HRN786578 IBJ786577:IBJ786578 ILF786577:ILF786578 IVB786577:IVB786578 JEX786577:JEX786578 JOT786577:JOT786578 JYP786577:JYP786578 KIL786577:KIL786578 KSH786577:KSH786578 LCD786577:LCD786578 LLZ786577:LLZ786578 LVV786577:LVV786578 MFR786577:MFR786578 MPN786577:MPN786578 MZJ786577:MZJ786578 NJF786577:NJF786578 NTB786577:NTB786578 OCX786577:OCX786578 OMT786577:OMT786578 OWP786577:OWP786578 PGL786577:PGL786578 PQH786577:PQH786578 QAD786577:QAD786578 QJZ786577:QJZ786578 QTV786577:QTV786578 RDR786577:RDR786578 RNN786577:RNN786578 RXJ786577:RXJ786578 SHF786577:SHF786578 SRB786577:SRB786578 TAX786577:TAX786578 TKT786577:TKT786578 TUP786577:TUP786578 UEL786577:UEL786578 UOH786577:UOH786578 UYD786577:UYD786578 VHZ786577:VHZ786578 VRV786577:VRV786578 WBR786577:WBR786578 WLN786577:WLN786578 WVJ786577:WVJ786578 B852113:B852114 IX852113:IX852114 ST852113:ST852114 ACP852113:ACP852114 AML852113:AML852114 AWH852113:AWH852114 BGD852113:BGD852114 BPZ852113:BPZ852114 BZV852113:BZV852114 CJR852113:CJR852114 CTN852113:CTN852114 DDJ852113:DDJ852114 DNF852113:DNF852114 DXB852113:DXB852114 EGX852113:EGX852114 EQT852113:EQT852114 FAP852113:FAP852114 FKL852113:FKL852114 FUH852113:FUH852114 GED852113:GED852114 GNZ852113:GNZ852114 GXV852113:GXV852114 HHR852113:HHR852114 HRN852113:HRN852114 IBJ852113:IBJ852114 ILF852113:ILF852114 IVB852113:IVB852114 JEX852113:JEX852114 JOT852113:JOT852114 JYP852113:JYP852114 KIL852113:KIL852114 KSH852113:KSH852114 LCD852113:LCD852114 LLZ852113:LLZ852114 LVV852113:LVV852114 MFR852113:MFR852114 MPN852113:MPN852114 MZJ852113:MZJ852114 NJF852113:NJF852114 NTB852113:NTB852114 OCX852113:OCX852114 OMT852113:OMT852114 OWP852113:OWP852114 PGL852113:PGL852114 PQH852113:PQH852114 QAD852113:QAD852114 QJZ852113:QJZ852114 QTV852113:QTV852114 RDR852113:RDR852114 RNN852113:RNN852114 RXJ852113:RXJ852114 SHF852113:SHF852114 SRB852113:SRB852114 TAX852113:TAX852114 TKT852113:TKT852114 TUP852113:TUP852114 UEL852113:UEL852114 UOH852113:UOH852114 UYD852113:UYD852114 VHZ852113:VHZ852114 VRV852113:VRV852114 WBR852113:WBR852114 WLN852113:WLN852114 WVJ852113:WVJ852114 B917649:B917650 IX917649:IX917650 ST917649:ST917650 ACP917649:ACP917650 AML917649:AML917650 AWH917649:AWH917650 BGD917649:BGD917650 BPZ917649:BPZ917650 BZV917649:BZV917650 CJR917649:CJR917650 CTN917649:CTN917650 DDJ917649:DDJ917650 DNF917649:DNF917650 DXB917649:DXB917650 EGX917649:EGX917650 EQT917649:EQT917650 FAP917649:FAP917650 FKL917649:FKL917650 FUH917649:FUH917650 GED917649:GED917650 GNZ917649:GNZ917650 GXV917649:GXV917650 HHR917649:HHR917650 HRN917649:HRN917650 IBJ917649:IBJ917650 ILF917649:ILF917650 IVB917649:IVB917650 JEX917649:JEX917650 JOT917649:JOT917650 JYP917649:JYP917650 KIL917649:KIL917650 KSH917649:KSH917650 LCD917649:LCD917650 LLZ917649:LLZ917650 LVV917649:LVV917650 MFR917649:MFR917650 MPN917649:MPN917650 MZJ917649:MZJ917650 NJF917649:NJF917650 NTB917649:NTB917650 OCX917649:OCX917650 OMT917649:OMT917650 OWP917649:OWP917650 PGL917649:PGL917650 PQH917649:PQH917650 QAD917649:QAD917650 QJZ917649:QJZ917650 QTV917649:QTV917650 RDR917649:RDR917650 RNN917649:RNN917650 RXJ917649:RXJ917650 SHF917649:SHF917650 SRB917649:SRB917650 TAX917649:TAX917650 TKT917649:TKT917650 TUP917649:TUP917650 UEL917649:UEL917650 UOH917649:UOH917650 UYD917649:UYD917650 VHZ917649:VHZ917650 VRV917649:VRV917650 WBR917649:WBR917650 WLN917649:WLN917650 WVJ917649:WVJ917650 B983185:B983186 IX983185:IX983186 ST983185:ST983186 ACP983185:ACP983186 AML983185:AML983186 AWH983185:AWH983186 BGD983185:BGD983186 BPZ983185:BPZ983186 BZV983185:BZV983186 CJR983185:CJR983186 CTN983185:CTN983186 DDJ983185:DDJ983186 DNF983185:DNF983186 DXB983185:DXB983186 EGX983185:EGX983186 EQT983185:EQT983186 FAP983185:FAP983186 FKL983185:FKL983186 FUH983185:FUH983186 GED983185:GED983186 GNZ983185:GNZ983186 GXV983185:GXV983186 HHR983185:HHR983186 HRN983185:HRN983186 IBJ983185:IBJ983186 ILF983185:ILF983186 IVB983185:IVB983186 JEX983185:JEX983186 JOT983185:JOT983186 JYP983185:JYP983186 KIL983185:KIL983186 KSH983185:KSH983186 LCD983185:LCD983186 LLZ983185:LLZ983186 LVV983185:LVV983186 MFR983185:MFR983186 MPN983185:MPN983186 MZJ983185:MZJ983186 NJF983185:NJF983186 NTB983185:NTB983186 OCX983185:OCX983186 OMT983185:OMT983186 OWP983185:OWP983186 PGL983185:PGL983186 PQH983185:PQH983186 QAD983185:QAD983186 QJZ983185:QJZ983186 QTV983185:QTV983186 RDR983185:RDR983186 RNN983185:RNN983186 RXJ983185:RXJ983186 SHF983185:SHF983186 SRB983185:SRB983186 TAX983185:TAX983186 TKT983185:TKT983186 TUP983185:TUP983186 UEL983185:UEL983186 UOH983185:UOH983186 UYD983185:UYD983186 VHZ983185:VHZ983186 VRV983185:VRV983186 WBR983185:WBR983186 WLN983185:WLN983186 WVJ983185:WVJ983186" xr:uid="{00000000-0002-0000-0200-000001000000}"/>
    <dataValidation errorStyle="warning" allowBlank="1" showErrorMessage="1" sqref="U3:AJ4 JQ3:KF4 TM3:UB4 ADI3:ADX4 ANE3:ANT4 AXA3:AXP4 BGW3:BHL4 BQS3:BRH4 CAO3:CBD4 CKK3:CKZ4 CUG3:CUV4 DEC3:DER4 DNY3:DON4 DXU3:DYJ4 EHQ3:EIF4 ERM3:ESB4 FBI3:FBX4 FLE3:FLT4 FVA3:FVP4 GEW3:GFL4 GOS3:GPH4 GYO3:GZD4 HIK3:HIZ4 HSG3:HSV4 ICC3:ICR4 ILY3:IMN4 IVU3:IWJ4 JFQ3:JGF4 JPM3:JQB4 JZI3:JZX4 KJE3:KJT4 KTA3:KTP4 LCW3:LDL4 LMS3:LNH4 LWO3:LXD4 MGK3:MGZ4 MQG3:MQV4 NAC3:NAR4 NJY3:NKN4 NTU3:NUJ4 ODQ3:OEF4 ONM3:OOB4 OXI3:OXX4 PHE3:PHT4 PRA3:PRP4 QAW3:QBL4 QKS3:QLH4 QUO3:QVD4 REK3:REZ4 ROG3:ROV4 RYC3:RYR4 SHY3:SIN4 SRU3:SSJ4 TBQ3:TCF4 TLM3:TMB4 TVI3:TVX4 UFE3:UFT4 UPA3:UPP4 UYW3:UZL4 VIS3:VJH4 VSO3:VTD4 WCK3:WCZ4 WMG3:WMV4 WWC3:WWR4 U65539:AJ65540 JQ65539:KF65540 TM65539:UB65540 ADI65539:ADX65540 ANE65539:ANT65540 AXA65539:AXP65540 BGW65539:BHL65540 BQS65539:BRH65540 CAO65539:CBD65540 CKK65539:CKZ65540 CUG65539:CUV65540 DEC65539:DER65540 DNY65539:DON65540 DXU65539:DYJ65540 EHQ65539:EIF65540 ERM65539:ESB65540 FBI65539:FBX65540 FLE65539:FLT65540 FVA65539:FVP65540 GEW65539:GFL65540 GOS65539:GPH65540 GYO65539:GZD65540 HIK65539:HIZ65540 HSG65539:HSV65540 ICC65539:ICR65540 ILY65539:IMN65540 IVU65539:IWJ65540 JFQ65539:JGF65540 JPM65539:JQB65540 JZI65539:JZX65540 KJE65539:KJT65540 KTA65539:KTP65540 LCW65539:LDL65540 LMS65539:LNH65540 LWO65539:LXD65540 MGK65539:MGZ65540 MQG65539:MQV65540 NAC65539:NAR65540 NJY65539:NKN65540 NTU65539:NUJ65540 ODQ65539:OEF65540 ONM65539:OOB65540 OXI65539:OXX65540 PHE65539:PHT65540 PRA65539:PRP65540 QAW65539:QBL65540 QKS65539:QLH65540 QUO65539:QVD65540 REK65539:REZ65540 ROG65539:ROV65540 RYC65539:RYR65540 SHY65539:SIN65540 SRU65539:SSJ65540 TBQ65539:TCF65540 TLM65539:TMB65540 TVI65539:TVX65540 UFE65539:UFT65540 UPA65539:UPP65540 UYW65539:UZL65540 VIS65539:VJH65540 VSO65539:VTD65540 WCK65539:WCZ65540 WMG65539:WMV65540 WWC65539:WWR65540 U131075:AJ131076 JQ131075:KF131076 TM131075:UB131076 ADI131075:ADX131076 ANE131075:ANT131076 AXA131075:AXP131076 BGW131075:BHL131076 BQS131075:BRH131076 CAO131075:CBD131076 CKK131075:CKZ131076 CUG131075:CUV131076 DEC131075:DER131076 DNY131075:DON131076 DXU131075:DYJ131076 EHQ131075:EIF131076 ERM131075:ESB131076 FBI131075:FBX131076 FLE131075:FLT131076 FVA131075:FVP131076 GEW131075:GFL131076 GOS131075:GPH131076 GYO131075:GZD131076 HIK131075:HIZ131076 HSG131075:HSV131076 ICC131075:ICR131076 ILY131075:IMN131076 IVU131075:IWJ131076 JFQ131075:JGF131076 JPM131075:JQB131076 JZI131075:JZX131076 KJE131075:KJT131076 KTA131075:KTP131076 LCW131075:LDL131076 LMS131075:LNH131076 LWO131075:LXD131076 MGK131075:MGZ131076 MQG131075:MQV131076 NAC131075:NAR131076 NJY131075:NKN131076 NTU131075:NUJ131076 ODQ131075:OEF131076 ONM131075:OOB131076 OXI131075:OXX131076 PHE131075:PHT131076 PRA131075:PRP131076 QAW131075:QBL131076 QKS131075:QLH131076 QUO131075:QVD131076 REK131075:REZ131076 ROG131075:ROV131076 RYC131075:RYR131076 SHY131075:SIN131076 SRU131075:SSJ131076 TBQ131075:TCF131076 TLM131075:TMB131076 TVI131075:TVX131076 UFE131075:UFT131076 UPA131075:UPP131076 UYW131075:UZL131076 VIS131075:VJH131076 VSO131075:VTD131076 WCK131075:WCZ131076 WMG131075:WMV131076 WWC131075:WWR131076 U196611:AJ196612 JQ196611:KF196612 TM196611:UB196612 ADI196611:ADX196612 ANE196611:ANT196612 AXA196611:AXP196612 BGW196611:BHL196612 BQS196611:BRH196612 CAO196611:CBD196612 CKK196611:CKZ196612 CUG196611:CUV196612 DEC196611:DER196612 DNY196611:DON196612 DXU196611:DYJ196612 EHQ196611:EIF196612 ERM196611:ESB196612 FBI196611:FBX196612 FLE196611:FLT196612 FVA196611:FVP196612 GEW196611:GFL196612 GOS196611:GPH196612 GYO196611:GZD196612 HIK196611:HIZ196612 HSG196611:HSV196612 ICC196611:ICR196612 ILY196611:IMN196612 IVU196611:IWJ196612 JFQ196611:JGF196612 JPM196611:JQB196612 JZI196611:JZX196612 KJE196611:KJT196612 KTA196611:KTP196612 LCW196611:LDL196612 LMS196611:LNH196612 LWO196611:LXD196612 MGK196611:MGZ196612 MQG196611:MQV196612 NAC196611:NAR196612 NJY196611:NKN196612 NTU196611:NUJ196612 ODQ196611:OEF196612 ONM196611:OOB196612 OXI196611:OXX196612 PHE196611:PHT196612 PRA196611:PRP196612 QAW196611:QBL196612 QKS196611:QLH196612 QUO196611:QVD196612 REK196611:REZ196612 ROG196611:ROV196612 RYC196611:RYR196612 SHY196611:SIN196612 SRU196611:SSJ196612 TBQ196611:TCF196612 TLM196611:TMB196612 TVI196611:TVX196612 UFE196611:UFT196612 UPA196611:UPP196612 UYW196611:UZL196612 VIS196611:VJH196612 VSO196611:VTD196612 WCK196611:WCZ196612 WMG196611:WMV196612 WWC196611:WWR196612 U262147:AJ262148 JQ262147:KF262148 TM262147:UB262148 ADI262147:ADX262148 ANE262147:ANT262148 AXA262147:AXP262148 BGW262147:BHL262148 BQS262147:BRH262148 CAO262147:CBD262148 CKK262147:CKZ262148 CUG262147:CUV262148 DEC262147:DER262148 DNY262147:DON262148 DXU262147:DYJ262148 EHQ262147:EIF262148 ERM262147:ESB262148 FBI262147:FBX262148 FLE262147:FLT262148 FVA262147:FVP262148 GEW262147:GFL262148 GOS262147:GPH262148 GYO262147:GZD262148 HIK262147:HIZ262148 HSG262147:HSV262148 ICC262147:ICR262148 ILY262147:IMN262148 IVU262147:IWJ262148 JFQ262147:JGF262148 JPM262147:JQB262148 JZI262147:JZX262148 KJE262147:KJT262148 KTA262147:KTP262148 LCW262147:LDL262148 LMS262147:LNH262148 LWO262147:LXD262148 MGK262147:MGZ262148 MQG262147:MQV262148 NAC262147:NAR262148 NJY262147:NKN262148 NTU262147:NUJ262148 ODQ262147:OEF262148 ONM262147:OOB262148 OXI262147:OXX262148 PHE262147:PHT262148 PRA262147:PRP262148 QAW262147:QBL262148 QKS262147:QLH262148 QUO262147:QVD262148 REK262147:REZ262148 ROG262147:ROV262148 RYC262147:RYR262148 SHY262147:SIN262148 SRU262147:SSJ262148 TBQ262147:TCF262148 TLM262147:TMB262148 TVI262147:TVX262148 UFE262147:UFT262148 UPA262147:UPP262148 UYW262147:UZL262148 VIS262147:VJH262148 VSO262147:VTD262148 WCK262147:WCZ262148 WMG262147:WMV262148 WWC262147:WWR262148 U327683:AJ327684 JQ327683:KF327684 TM327683:UB327684 ADI327683:ADX327684 ANE327683:ANT327684 AXA327683:AXP327684 BGW327683:BHL327684 BQS327683:BRH327684 CAO327683:CBD327684 CKK327683:CKZ327684 CUG327683:CUV327684 DEC327683:DER327684 DNY327683:DON327684 DXU327683:DYJ327684 EHQ327683:EIF327684 ERM327683:ESB327684 FBI327683:FBX327684 FLE327683:FLT327684 FVA327683:FVP327684 GEW327683:GFL327684 GOS327683:GPH327684 GYO327683:GZD327684 HIK327683:HIZ327684 HSG327683:HSV327684 ICC327683:ICR327684 ILY327683:IMN327684 IVU327683:IWJ327684 JFQ327683:JGF327684 JPM327683:JQB327684 JZI327683:JZX327684 KJE327683:KJT327684 KTA327683:KTP327684 LCW327683:LDL327684 LMS327683:LNH327684 LWO327683:LXD327684 MGK327683:MGZ327684 MQG327683:MQV327684 NAC327683:NAR327684 NJY327683:NKN327684 NTU327683:NUJ327684 ODQ327683:OEF327684 ONM327683:OOB327684 OXI327683:OXX327684 PHE327683:PHT327684 PRA327683:PRP327684 QAW327683:QBL327684 QKS327683:QLH327684 QUO327683:QVD327684 REK327683:REZ327684 ROG327683:ROV327684 RYC327683:RYR327684 SHY327683:SIN327684 SRU327683:SSJ327684 TBQ327683:TCF327684 TLM327683:TMB327684 TVI327683:TVX327684 UFE327683:UFT327684 UPA327683:UPP327684 UYW327683:UZL327684 VIS327683:VJH327684 VSO327683:VTD327684 WCK327683:WCZ327684 WMG327683:WMV327684 WWC327683:WWR327684 U393219:AJ393220 JQ393219:KF393220 TM393219:UB393220 ADI393219:ADX393220 ANE393219:ANT393220 AXA393219:AXP393220 BGW393219:BHL393220 BQS393219:BRH393220 CAO393219:CBD393220 CKK393219:CKZ393220 CUG393219:CUV393220 DEC393219:DER393220 DNY393219:DON393220 DXU393219:DYJ393220 EHQ393219:EIF393220 ERM393219:ESB393220 FBI393219:FBX393220 FLE393219:FLT393220 FVA393219:FVP393220 GEW393219:GFL393220 GOS393219:GPH393220 GYO393219:GZD393220 HIK393219:HIZ393220 HSG393219:HSV393220 ICC393219:ICR393220 ILY393219:IMN393220 IVU393219:IWJ393220 JFQ393219:JGF393220 JPM393219:JQB393220 JZI393219:JZX393220 KJE393219:KJT393220 KTA393219:KTP393220 LCW393219:LDL393220 LMS393219:LNH393220 LWO393219:LXD393220 MGK393219:MGZ393220 MQG393219:MQV393220 NAC393219:NAR393220 NJY393219:NKN393220 NTU393219:NUJ393220 ODQ393219:OEF393220 ONM393219:OOB393220 OXI393219:OXX393220 PHE393219:PHT393220 PRA393219:PRP393220 QAW393219:QBL393220 QKS393219:QLH393220 QUO393219:QVD393220 REK393219:REZ393220 ROG393219:ROV393220 RYC393219:RYR393220 SHY393219:SIN393220 SRU393219:SSJ393220 TBQ393219:TCF393220 TLM393219:TMB393220 TVI393219:TVX393220 UFE393219:UFT393220 UPA393219:UPP393220 UYW393219:UZL393220 VIS393219:VJH393220 VSO393219:VTD393220 WCK393219:WCZ393220 WMG393219:WMV393220 WWC393219:WWR393220 U458755:AJ458756 JQ458755:KF458756 TM458755:UB458756 ADI458755:ADX458756 ANE458755:ANT458756 AXA458755:AXP458756 BGW458755:BHL458756 BQS458755:BRH458756 CAO458755:CBD458756 CKK458755:CKZ458756 CUG458755:CUV458756 DEC458755:DER458756 DNY458755:DON458756 DXU458755:DYJ458756 EHQ458755:EIF458756 ERM458755:ESB458756 FBI458755:FBX458756 FLE458755:FLT458756 FVA458755:FVP458756 GEW458755:GFL458756 GOS458755:GPH458756 GYO458755:GZD458756 HIK458755:HIZ458756 HSG458755:HSV458756 ICC458755:ICR458756 ILY458755:IMN458756 IVU458755:IWJ458756 JFQ458755:JGF458756 JPM458755:JQB458756 JZI458755:JZX458756 KJE458755:KJT458756 KTA458755:KTP458756 LCW458755:LDL458756 LMS458755:LNH458756 LWO458755:LXD458756 MGK458755:MGZ458756 MQG458755:MQV458756 NAC458755:NAR458756 NJY458755:NKN458756 NTU458755:NUJ458756 ODQ458755:OEF458756 ONM458755:OOB458756 OXI458755:OXX458756 PHE458755:PHT458756 PRA458755:PRP458756 QAW458755:QBL458756 QKS458755:QLH458756 QUO458755:QVD458756 REK458755:REZ458756 ROG458755:ROV458756 RYC458755:RYR458756 SHY458755:SIN458756 SRU458755:SSJ458756 TBQ458755:TCF458756 TLM458755:TMB458756 TVI458755:TVX458756 UFE458755:UFT458756 UPA458755:UPP458756 UYW458755:UZL458756 VIS458755:VJH458756 VSO458755:VTD458756 WCK458755:WCZ458756 WMG458755:WMV458756 WWC458755:WWR458756 U524291:AJ524292 JQ524291:KF524292 TM524291:UB524292 ADI524291:ADX524292 ANE524291:ANT524292 AXA524291:AXP524292 BGW524291:BHL524292 BQS524291:BRH524292 CAO524291:CBD524292 CKK524291:CKZ524292 CUG524291:CUV524292 DEC524291:DER524292 DNY524291:DON524292 DXU524291:DYJ524292 EHQ524291:EIF524292 ERM524291:ESB524292 FBI524291:FBX524292 FLE524291:FLT524292 FVA524291:FVP524292 GEW524291:GFL524292 GOS524291:GPH524292 GYO524291:GZD524292 HIK524291:HIZ524292 HSG524291:HSV524292 ICC524291:ICR524292 ILY524291:IMN524292 IVU524291:IWJ524292 JFQ524291:JGF524292 JPM524291:JQB524292 JZI524291:JZX524292 KJE524291:KJT524292 KTA524291:KTP524292 LCW524291:LDL524292 LMS524291:LNH524292 LWO524291:LXD524292 MGK524291:MGZ524292 MQG524291:MQV524292 NAC524291:NAR524292 NJY524291:NKN524292 NTU524291:NUJ524292 ODQ524291:OEF524292 ONM524291:OOB524292 OXI524291:OXX524292 PHE524291:PHT524292 PRA524291:PRP524292 QAW524291:QBL524292 QKS524291:QLH524292 QUO524291:QVD524292 REK524291:REZ524292 ROG524291:ROV524292 RYC524291:RYR524292 SHY524291:SIN524292 SRU524291:SSJ524292 TBQ524291:TCF524292 TLM524291:TMB524292 TVI524291:TVX524292 UFE524291:UFT524292 UPA524291:UPP524292 UYW524291:UZL524292 VIS524291:VJH524292 VSO524291:VTD524292 WCK524291:WCZ524292 WMG524291:WMV524292 WWC524291:WWR524292 U589827:AJ589828 JQ589827:KF589828 TM589827:UB589828 ADI589827:ADX589828 ANE589827:ANT589828 AXA589827:AXP589828 BGW589827:BHL589828 BQS589827:BRH589828 CAO589827:CBD589828 CKK589827:CKZ589828 CUG589827:CUV589828 DEC589827:DER589828 DNY589827:DON589828 DXU589827:DYJ589828 EHQ589827:EIF589828 ERM589827:ESB589828 FBI589827:FBX589828 FLE589827:FLT589828 FVA589827:FVP589828 GEW589827:GFL589828 GOS589827:GPH589828 GYO589827:GZD589828 HIK589827:HIZ589828 HSG589827:HSV589828 ICC589827:ICR589828 ILY589827:IMN589828 IVU589827:IWJ589828 JFQ589827:JGF589828 JPM589827:JQB589828 JZI589827:JZX589828 KJE589827:KJT589828 KTA589827:KTP589828 LCW589827:LDL589828 LMS589827:LNH589828 LWO589827:LXD589828 MGK589827:MGZ589828 MQG589827:MQV589828 NAC589827:NAR589828 NJY589827:NKN589828 NTU589827:NUJ589828 ODQ589827:OEF589828 ONM589827:OOB589828 OXI589827:OXX589828 PHE589827:PHT589828 PRA589827:PRP589828 QAW589827:QBL589828 QKS589827:QLH589828 QUO589827:QVD589828 REK589827:REZ589828 ROG589827:ROV589828 RYC589827:RYR589828 SHY589827:SIN589828 SRU589827:SSJ589828 TBQ589827:TCF589828 TLM589827:TMB589828 TVI589827:TVX589828 UFE589827:UFT589828 UPA589827:UPP589828 UYW589827:UZL589828 VIS589827:VJH589828 VSO589827:VTD589828 WCK589827:WCZ589828 WMG589827:WMV589828 WWC589827:WWR589828 U655363:AJ655364 JQ655363:KF655364 TM655363:UB655364 ADI655363:ADX655364 ANE655363:ANT655364 AXA655363:AXP655364 BGW655363:BHL655364 BQS655363:BRH655364 CAO655363:CBD655364 CKK655363:CKZ655364 CUG655363:CUV655364 DEC655363:DER655364 DNY655363:DON655364 DXU655363:DYJ655364 EHQ655363:EIF655364 ERM655363:ESB655364 FBI655363:FBX655364 FLE655363:FLT655364 FVA655363:FVP655364 GEW655363:GFL655364 GOS655363:GPH655364 GYO655363:GZD655364 HIK655363:HIZ655364 HSG655363:HSV655364 ICC655363:ICR655364 ILY655363:IMN655364 IVU655363:IWJ655364 JFQ655363:JGF655364 JPM655363:JQB655364 JZI655363:JZX655364 KJE655363:KJT655364 KTA655363:KTP655364 LCW655363:LDL655364 LMS655363:LNH655364 LWO655363:LXD655364 MGK655363:MGZ655364 MQG655363:MQV655364 NAC655363:NAR655364 NJY655363:NKN655364 NTU655363:NUJ655364 ODQ655363:OEF655364 ONM655363:OOB655364 OXI655363:OXX655364 PHE655363:PHT655364 PRA655363:PRP655364 QAW655363:QBL655364 QKS655363:QLH655364 QUO655363:QVD655364 REK655363:REZ655364 ROG655363:ROV655364 RYC655363:RYR655364 SHY655363:SIN655364 SRU655363:SSJ655364 TBQ655363:TCF655364 TLM655363:TMB655364 TVI655363:TVX655364 UFE655363:UFT655364 UPA655363:UPP655364 UYW655363:UZL655364 VIS655363:VJH655364 VSO655363:VTD655364 WCK655363:WCZ655364 WMG655363:WMV655364 WWC655363:WWR655364 U720899:AJ720900 JQ720899:KF720900 TM720899:UB720900 ADI720899:ADX720900 ANE720899:ANT720900 AXA720899:AXP720900 BGW720899:BHL720900 BQS720899:BRH720900 CAO720899:CBD720900 CKK720899:CKZ720900 CUG720899:CUV720900 DEC720899:DER720900 DNY720899:DON720900 DXU720899:DYJ720900 EHQ720899:EIF720900 ERM720899:ESB720900 FBI720899:FBX720900 FLE720899:FLT720900 FVA720899:FVP720900 GEW720899:GFL720900 GOS720899:GPH720900 GYO720899:GZD720900 HIK720899:HIZ720900 HSG720899:HSV720900 ICC720899:ICR720900 ILY720899:IMN720900 IVU720899:IWJ720900 JFQ720899:JGF720900 JPM720899:JQB720900 JZI720899:JZX720900 KJE720899:KJT720900 KTA720899:KTP720900 LCW720899:LDL720900 LMS720899:LNH720900 LWO720899:LXD720900 MGK720899:MGZ720900 MQG720899:MQV720900 NAC720899:NAR720900 NJY720899:NKN720900 NTU720899:NUJ720900 ODQ720899:OEF720900 ONM720899:OOB720900 OXI720899:OXX720900 PHE720899:PHT720900 PRA720899:PRP720900 QAW720899:QBL720900 QKS720899:QLH720900 QUO720899:QVD720900 REK720899:REZ720900 ROG720899:ROV720900 RYC720899:RYR720900 SHY720899:SIN720900 SRU720899:SSJ720900 TBQ720899:TCF720900 TLM720899:TMB720900 TVI720899:TVX720900 UFE720899:UFT720900 UPA720899:UPP720900 UYW720899:UZL720900 VIS720899:VJH720900 VSO720899:VTD720900 WCK720899:WCZ720900 WMG720899:WMV720900 WWC720899:WWR720900 U786435:AJ786436 JQ786435:KF786436 TM786435:UB786436 ADI786435:ADX786436 ANE786435:ANT786436 AXA786435:AXP786436 BGW786435:BHL786436 BQS786435:BRH786436 CAO786435:CBD786436 CKK786435:CKZ786436 CUG786435:CUV786436 DEC786435:DER786436 DNY786435:DON786436 DXU786435:DYJ786436 EHQ786435:EIF786436 ERM786435:ESB786436 FBI786435:FBX786436 FLE786435:FLT786436 FVA786435:FVP786436 GEW786435:GFL786436 GOS786435:GPH786436 GYO786435:GZD786436 HIK786435:HIZ786436 HSG786435:HSV786436 ICC786435:ICR786436 ILY786435:IMN786436 IVU786435:IWJ786436 JFQ786435:JGF786436 JPM786435:JQB786436 JZI786435:JZX786436 KJE786435:KJT786436 KTA786435:KTP786436 LCW786435:LDL786436 LMS786435:LNH786436 LWO786435:LXD786436 MGK786435:MGZ786436 MQG786435:MQV786436 NAC786435:NAR786436 NJY786435:NKN786436 NTU786435:NUJ786436 ODQ786435:OEF786436 ONM786435:OOB786436 OXI786435:OXX786436 PHE786435:PHT786436 PRA786435:PRP786436 QAW786435:QBL786436 QKS786435:QLH786436 QUO786435:QVD786436 REK786435:REZ786436 ROG786435:ROV786436 RYC786435:RYR786436 SHY786435:SIN786436 SRU786435:SSJ786436 TBQ786435:TCF786436 TLM786435:TMB786436 TVI786435:TVX786436 UFE786435:UFT786436 UPA786435:UPP786436 UYW786435:UZL786436 VIS786435:VJH786436 VSO786435:VTD786436 WCK786435:WCZ786436 WMG786435:WMV786436 WWC786435:WWR786436 U851971:AJ851972 JQ851971:KF851972 TM851971:UB851972 ADI851971:ADX851972 ANE851971:ANT851972 AXA851971:AXP851972 BGW851971:BHL851972 BQS851971:BRH851972 CAO851971:CBD851972 CKK851971:CKZ851972 CUG851971:CUV851972 DEC851971:DER851972 DNY851971:DON851972 DXU851971:DYJ851972 EHQ851971:EIF851972 ERM851971:ESB851972 FBI851971:FBX851972 FLE851971:FLT851972 FVA851971:FVP851972 GEW851971:GFL851972 GOS851971:GPH851972 GYO851971:GZD851972 HIK851971:HIZ851972 HSG851971:HSV851972 ICC851971:ICR851972 ILY851971:IMN851972 IVU851971:IWJ851972 JFQ851971:JGF851972 JPM851971:JQB851972 JZI851971:JZX851972 KJE851971:KJT851972 KTA851971:KTP851972 LCW851971:LDL851972 LMS851971:LNH851972 LWO851971:LXD851972 MGK851971:MGZ851972 MQG851971:MQV851972 NAC851971:NAR851972 NJY851971:NKN851972 NTU851971:NUJ851972 ODQ851971:OEF851972 ONM851971:OOB851972 OXI851971:OXX851972 PHE851971:PHT851972 PRA851971:PRP851972 QAW851971:QBL851972 QKS851971:QLH851972 QUO851971:QVD851972 REK851971:REZ851972 ROG851971:ROV851972 RYC851971:RYR851972 SHY851971:SIN851972 SRU851971:SSJ851972 TBQ851971:TCF851972 TLM851971:TMB851972 TVI851971:TVX851972 UFE851971:UFT851972 UPA851971:UPP851972 UYW851971:UZL851972 VIS851971:VJH851972 VSO851971:VTD851972 WCK851971:WCZ851972 WMG851971:WMV851972 WWC851971:WWR851972 U917507:AJ917508 JQ917507:KF917508 TM917507:UB917508 ADI917507:ADX917508 ANE917507:ANT917508 AXA917507:AXP917508 BGW917507:BHL917508 BQS917507:BRH917508 CAO917507:CBD917508 CKK917507:CKZ917508 CUG917507:CUV917508 DEC917507:DER917508 DNY917507:DON917508 DXU917507:DYJ917508 EHQ917507:EIF917508 ERM917507:ESB917508 FBI917507:FBX917508 FLE917507:FLT917508 FVA917507:FVP917508 GEW917507:GFL917508 GOS917507:GPH917508 GYO917507:GZD917508 HIK917507:HIZ917508 HSG917507:HSV917508 ICC917507:ICR917508 ILY917507:IMN917508 IVU917507:IWJ917508 JFQ917507:JGF917508 JPM917507:JQB917508 JZI917507:JZX917508 KJE917507:KJT917508 KTA917507:KTP917508 LCW917507:LDL917508 LMS917507:LNH917508 LWO917507:LXD917508 MGK917507:MGZ917508 MQG917507:MQV917508 NAC917507:NAR917508 NJY917507:NKN917508 NTU917507:NUJ917508 ODQ917507:OEF917508 ONM917507:OOB917508 OXI917507:OXX917508 PHE917507:PHT917508 PRA917507:PRP917508 QAW917507:QBL917508 QKS917507:QLH917508 QUO917507:QVD917508 REK917507:REZ917508 ROG917507:ROV917508 RYC917507:RYR917508 SHY917507:SIN917508 SRU917507:SSJ917508 TBQ917507:TCF917508 TLM917507:TMB917508 TVI917507:TVX917508 UFE917507:UFT917508 UPA917507:UPP917508 UYW917507:UZL917508 VIS917507:VJH917508 VSO917507:VTD917508 WCK917507:WCZ917508 WMG917507:WMV917508 WWC917507:WWR917508 U983043:AJ983044 JQ983043:KF983044 TM983043:UB983044 ADI983043:ADX983044 ANE983043:ANT983044 AXA983043:AXP983044 BGW983043:BHL983044 BQS983043:BRH983044 CAO983043:CBD983044 CKK983043:CKZ983044 CUG983043:CUV983044 DEC983043:DER983044 DNY983043:DON983044 DXU983043:DYJ983044 EHQ983043:EIF983044 ERM983043:ESB983044 FBI983043:FBX983044 FLE983043:FLT983044 FVA983043:FVP983044 GEW983043:GFL983044 GOS983043:GPH983044 GYO983043:GZD983044 HIK983043:HIZ983044 HSG983043:HSV983044 ICC983043:ICR983044 ILY983043:IMN983044 IVU983043:IWJ983044 JFQ983043:JGF983044 JPM983043:JQB983044 JZI983043:JZX983044 KJE983043:KJT983044 KTA983043:KTP983044 LCW983043:LDL983044 LMS983043:LNH983044 LWO983043:LXD983044 MGK983043:MGZ983044 MQG983043:MQV983044 NAC983043:NAR983044 NJY983043:NKN983044 NTU983043:NUJ983044 ODQ983043:OEF983044 ONM983043:OOB983044 OXI983043:OXX983044 PHE983043:PHT983044 PRA983043:PRP983044 QAW983043:QBL983044 QKS983043:QLH983044 QUO983043:QVD983044 REK983043:REZ983044 ROG983043:ROV983044 RYC983043:RYR983044 SHY983043:SIN983044 SRU983043:SSJ983044 TBQ983043:TCF983044 TLM983043:TMB983044 TVI983043:TVX983044 UFE983043:UFT983044 UPA983043:UPP983044 UYW983043:UZL983044 VIS983043:VJH983044 VSO983043:VTD983044 WCK983043:WCZ983044 WMG983043:WMV983044 WWC983043:WWR983044 U52:AJ53 JQ52:KF53 TM52:UB53 ADI52:ADX53 ANE52:ANT53 AXA52:AXP53 BGW52:BHL53 BQS52:BRH53 CAO52:CBD53 CKK52:CKZ53 CUG52:CUV53 DEC52:DER53 DNY52:DON53 DXU52:DYJ53 EHQ52:EIF53 ERM52:ESB53 FBI52:FBX53 FLE52:FLT53 FVA52:FVP53 GEW52:GFL53 GOS52:GPH53 GYO52:GZD53 HIK52:HIZ53 HSG52:HSV53 ICC52:ICR53 ILY52:IMN53 IVU52:IWJ53 JFQ52:JGF53 JPM52:JQB53 JZI52:JZX53 KJE52:KJT53 KTA52:KTP53 LCW52:LDL53 LMS52:LNH53 LWO52:LXD53 MGK52:MGZ53 MQG52:MQV53 NAC52:NAR53 NJY52:NKN53 NTU52:NUJ53 ODQ52:OEF53 ONM52:OOB53 OXI52:OXX53 PHE52:PHT53 PRA52:PRP53 QAW52:QBL53 QKS52:QLH53 QUO52:QVD53 REK52:REZ53 ROG52:ROV53 RYC52:RYR53 SHY52:SIN53 SRU52:SSJ53 TBQ52:TCF53 TLM52:TMB53 TVI52:TVX53 UFE52:UFT53 UPA52:UPP53 UYW52:UZL53 VIS52:VJH53 VSO52:VTD53 WCK52:WCZ53 WMG52:WMV53 WWC52:WWR53 U65588:AJ65589 JQ65588:KF65589 TM65588:UB65589 ADI65588:ADX65589 ANE65588:ANT65589 AXA65588:AXP65589 BGW65588:BHL65589 BQS65588:BRH65589 CAO65588:CBD65589 CKK65588:CKZ65589 CUG65588:CUV65589 DEC65588:DER65589 DNY65588:DON65589 DXU65588:DYJ65589 EHQ65588:EIF65589 ERM65588:ESB65589 FBI65588:FBX65589 FLE65588:FLT65589 FVA65588:FVP65589 GEW65588:GFL65589 GOS65588:GPH65589 GYO65588:GZD65589 HIK65588:HIZ65589 HSG65588:HSV65589 ICC65588:ICR65589 ILY65588:IMN65589 IVU65588:IWJ65589 JFQ65588:JGF65589 JPM65588:JQB65589 JZI65588:JZX65589 KJE65588:KJT65589 KTA65588:KTP65589 LCW65588:LDL65589 LMS65588:LNH65589 LWO65588:LXD65589 MGK65588:MGZ65589 MQG65588:MQV65589 NAC65588:NAR65589 NJY65588:NKN65589 NTU65588:NUJ65589 ODQ65588:OEF65589 ONM65588:OOB65589 OXI65588:OXX65589 PHE65588:PHT65589 PRA65588:PRP65589 QAW65588:QBL65589 QKS65588:QLH65589 QUO65588:QVD65589 REK65588:REZ65589 ROG65588:ROV65589 RYC65588:RYR65589 SHY65588:SIN65589 SRU65588:SSJ65589 TBQ65588:TCF65589 TLM65588:TMB65589 TVI65588:TVX65589 UFE65588:UFT65589 UPA65588:UPP65589 UYW65588:UZL65589 VIS65588:VJH65589 VSO65588:VTD65589 WCK65588:WCZ65589 WMG65588:WMV65589 WWC65588:WWR65589 U131124:AJ131125 JQ131124:KF131125 TM131124:UB131125 ADI131124:ADX131125 ANE131124:ANT131125 AXA131124:AXP131125 BGW131124:BHL131125 BQS131124:BRH131125 CAO131124:CBD131125 CKK131124:CKZ131125 CUG131124:CUV131125 DEC131124:DER131125 DNY131124:DON131125 DXU131124:DYJ131125 EHQ131124:EIF131125 ERM131124:ESB131125 FBI131124:FBX131125 FLE131124:FLT131125 FVA131124:FVP131125 GEW131124:GFL131125 GOS131124:GPH131125 GYO131124:GZD131125 HIK131124:HIZ131125 HSG131124:HSV131125 ICC131124:ICR131125 ILY131124:IMN131125 IVU131124:IWJ131125 JFQ131124:JGF131125 JPM131124:JQB131125 JZI131124:JZX131125 KJE131124:KJT131125 KTA131124:KTP131125 LCW131124:LDL131125 LMS131124:LNH131125 LWO131124:LXD131125 MGK131124:MGZ131125 MQG131124:MQV131125 NAC131124:NAR131125 NJY131124:NKN131125 NTU131124:NUJ131125 ODQ131124:OEF131125 ONM131124:OOB131125 OXI131124:OXX131125 PHE131124:PHT131125 PRA131124:PRP131125 QAW131124:QBL131125 QKS131124:QLH131125 QUO131124:QVD131125 REK131124:REZ131125 ROG131124:ROV131125 RYC131124:RYR131125 SHY131124:SIN131125 SRU131124:SSJ131125 TBQ131124:TCF131125 TLM131124:TMB131125 TVI131124:TVX131125 UFE131124:UFT131125 UPA131124:UPP131125 UYW131124:UZL131125 VIS131124:VJH131125 VSO131124:VTD131125 WCK131124:WCZ131125 WMG131124:WMV131125 WWC131124:WWR131125 U196660:AJ196661 JQ196660:KF196661 TM196660:UB196661 ADI196660:ADX196661 ANE196660:ANT196661 AXA196660:AXP196661 BGW196660:BHL196661 BQS196660:BRH196661 CAO196660:CBD196661 CKK196660:CKZ196661 CUG196660:CUV196661 DEC196660:DER196661 DNY196660:DON196661 DXU196660:DYJ196661 EHQ196660:EIF196661 ERM196660:ESB196661 FBI196660:FBX196661 FLE196660:FLT196661 FVA196660:FVP196661 GEW196660:GFL196661 GOS196660:GPH196661 GYO196660:GZD196661 HIK196660:HIZ196661 HSG196660:HSV196661 ICC196660:ICR196661 ILY196660:IMN196661 IVU196660:IWJ196661 JFQ196660:JGF196661 JPM196660:JQB196661 JZI196660:JZX196661 KJE196660:KJT196661 KTA196660:KTP196661 LCW196660:LDL196661 LMS196660:LNH196661 LWO196660:LXD196661 MGK196660:MGZ196661 MQG196660:MQV196661 NAC196660:NAR196661 NJY196660:NKN196661 NTU196660:NUJ196661 ODQ196660:OEF196661 ONM196660:OOB196661 OXI196660:OXX196661 PHE196660:PHT196661 PRA196660:PRP196661 QAW196660:QBL196661 QKS196660:QLH196661 QUO196660:QVD196661 REK196660:REZ196661 ROG196660:ROV196661 RYC196660:RYR196661 SHY196660:SIN196661 SRU196660:SSJ196661 TBQ196660:TCF196661 TLM196660:TMB196661 TVI196660:TVX196661 UFE196660:UFT196661 UPA196660:UPP196661 UYW196660:UZL196661 VIS196660:VJH196661 VSO196660:VTD196661 WCK196660:WCZ196661 WMG196660:WMV196661 WWC196660:WWR196661 U262196:AJ262197 JQ262196:KF262197 TM262196:UB262197 ADI262196:ADX262197 ANE262196:ANT262197 AXA262196:AXP262197 BGW262196:BHL262197 BQS262196:BRH262197 CAO262196:CBD262197 CKK262196:CKZ262197 CUG262196:CUV262197 DEC262196:DER262197 DNY262196:DON262197 DXU262196:DYJ262197 EHQ262196:EIF262197 ERM262196:ESB262197 FBI262196:FBX262197 FLE262196:FLT262197 FVA262196:FVP262197 GEW262196:GFL262197 GOS262196:GPH262197 GYO262196:GZD262197 HIK262196:HIZ262197 HSG262196:HSV262197 ICC262196:ICR262197 ILY262196:IMN262197 IVU262196:IWJ262197 JFQ262196:JGF262197 JPM262196:JQB262197 JZI262196:JZX262197 KJE262196:KJT262197 KTA262196:KTP262197 LCW262196:LDL262197 LMS262196:LNH262197 LWO262196:LXD262197 MGK262196:MGZ262197 MQG262196:MQV262197 NAC262196:NAR262197 NJY262196:NKN262197 NTU262196:NUJ262197 ODQ262196:OEF262197 ONM262196:OOB262197 OXI262196:OXX262197 PHE262196:PHT262197 PRA262196:PRP262197 QAW262196:QBL262197 QKS262196:QLH262197 QUO262196:QVD262197 REK262196:REZ262197 ROG262196:ROV262197 RYC262196:RYR262197 SHY262196:SIN262197 SRU262196:SSJ262197 TBQ262196:TCF262197 TLM262196:TMB262197 TVI262196:TVX262197 UFE262196:UFT262197 UPA262196:UPP262197 UYW262196:UZL262197 VIS262196:VJH262197 VSO262196:VTD262197 WCK262196:WCZ262197 WMG262196:WMV262197 WWC262196:WWR262197 U327732:AJ327733 JQ327732:KF327733 TM327732:UB327733 ADI327732:ADX327733 ANE327732:ANT327733 AXA327732:AXP327733 BGW327732:BHL327733 BQS327732:BRH327733 CAO327732:CBD327733 CKK327732:CKZ327733 CUG327732:CUV327733 DEC327732:DER327733 DNY327732:DON327733 DXU327732:DYJ327733 EHQ327732:EIF327733 ERM327732:ESB327733 FBI327732:FBX327733 FLE327732:FLT327733 FVA327732:FVP327733 GEW327732:GFL327733 GOS327732:GPH327733 GYO327732:GZD327733 HIK327732:HIZ327733 HSG327732:HSV327733 ICC327732:ICR327733 ILY327732:IMN327733 IVU327732:IWJ327733 JFQ327732:JGF327733 JPM327732:JQB327733 JZI327732:JZX327733 KJE327732:KJT327733 KTA327732:KTP327733 LCW327732:LDL327733 LMS327732:LNH327733 LWO327732:LXD327733 MGK327732:MGZ327733 MQG327732:MQV327733 NAC327732:NAR327733 NJY327732:NKN327733 NTU327732:NUJ327733 ODQ327732:OEF327733 ONM327732:OOB327733 OXI327732:OXX327733 PHE327732:PHT327733 PRA327732:PRP327733 QAW327732:QBL327733 QKS327732:QLH327733 QUO327732:QVD327733 REK327732:REZ327733 ROG327732:ROV327733 RYC327732:RYR327733 SHY327732:SIN327733 SRU327732:SSJ327733 TBQ327732:TCF327733 TLM327732:TMB327733 TVI327732:TVX327733 UFE327732:UFT327733 UPA327732:UPP327733 UYW327732:UZL327733 VIS327732:VJH327733 VSO327732:VTD327733 WCK327732:WCZ327733 WMG327732:WMV327733 WWC327732:WWR327733 U393268:AJ393269 JQ393268:KF393269 TM393268:UB393269 ADI393268:ADX393269 ANE393268:ANT393269 AXA393268:AXP393269 BGW393268:BHL393269 BQS393268:BRH393269 CAO393268:CBD393269 CKK393268:CKZ393269 CUG393268:CUV393269 DEC393268:DER393269 DNY393268:DON393269 DXU393268:DYJ393269 EHQ393268:EIF393269 ERM393268:ESB393269 FBI393268:FBX393269 FLE393268:FLT393269 FVA393268:FVP393269 GEW393268:GFL393269 GOS393268:GPH393269 GYO393268:GZD393269 HIK393268:HIZ393269 HSG393268:HSV393269 ICC393268:ICR393269 ILY393268:IMN393269 IVU393268:IWJ393269 JFQ393268:JGF393269 JPM393268:JQB393269 JZI393268:JZX393269 KJE393268:KJT393269 KTA393268:KTP393269 LCW393268:LDL393269 LMS393268:LNH393269 LWO393268:LXD393269 MGK393268:MGZ393269 MQG393268:MQV393269 NAC393268:NAR393269 NJY393268:NKN393269 NTU393268:NUJ393269 ODQ393268:OEF393269 ONM393268:OOB393269 OXI393268:OXX393269 PHE393268:PHT393269 PRA393268:PRP393269 QAW393268:QBL393269 QKS393268:QLH393269 QUO393268:QVD393269 REK393268:REZ393269 ROG393268:ROV393269 RYC393268:RYR393269 SHY393268:SIN393269 SRU393268:SSJ393269 TBQ393268:TCF393269 TLM393268:TMB393269 TVI393268:TVX393269 UFE393268:UFT393269 UPA393268:UPP393269 UYW393268:UZL393269 VIS393268:VJH393269 VSO393268:VTD393269 WCK393268:WCZ393269 WMG393268:WMV393269 WWC393268:WWR393269 U458804:AJ458805 JQ458804:KF458805 TM458804:UB458805 ADI458804:ADX458805 ANE458804:ANT458805 AXA458804:AXP458805 BGW458804:BHL458805 BQS458804:BRH458805 CAO458804:CBD458805 CKK458804:CKZ458805 CUG458804:CUV458805 DEC458804:DER458805 DNY458804:DON458805 DXU458804:DYJ458805 EHQ458804:EIF458805 ERM458804:ESB458805 FBI458804:FBX458805 FLE458804:FLT458805 FVA458804:FVP458805 GEW458804:GFL458805 GOS458804:GPH458805 GYO458804:GZD458805 HIK458804:HIZ458805 HSG458804:HSV458805 ICC458804:ICR458805 ILY458804:IMN458805 IVU458804:IWJ458805 JFQ458804:JGF458805 JPM458804:JQB458805 JZI458804:JZX458805 KJE458804:KJT458805 KTA458804:KTP458805 LCW458804:LDL458805 LMS458804:LNH458805 LWO458804:LXD458805 MGK458804:MGZ458805 MQG458804:MQV458805 NAC458804:NAR458805 NJY458804:NKN458805 NTU458804:NUJ458805 ODQ458804:OEF458805 ONM458804:OOB458805 OXI458804:OXX458805 PHE458804:PHT458805 PRA458804:PRP458805 QAW458804:QBL458805 QKS458804:QLH458805 QUO458804:QVD458805 REK458804:REZ458805 ROG458804:ROV458805 RYC458804:RYR458805 SHY458804:SIN458805 SRU458804:SSJ458805 TBQ458804:TCF458805 TLM458804:TMB458805 TVI458804:TVX458805 UFE458804:UFT458805 UPA458804:UPP458805 UYW458804:UZL458805 VIS458804:VJH458805 VSO458804:VTD458805 WCK458804:WCZ458805 WMG458804:WMV458805 WWC458804:WWR458805 U524340:AJ524341 JQ524340:KF524341 TM524340:UB524341 ADI524340:ADX524341 ANE524340:ANT524341 AXA524340:AXP524341 BGW524340:BHL524341 BQS524340:BRH524341 CAO524340:CBD524341 CKK524340:CKZ524341 CUG524340:CUV524341 DEC524340:DER524341 DNY524340:DON524341 DXU524340:DYJ524341 EHQ524340:EIF524341 ERM524340:ESB524341 FBI524340:FBX524341 FLE524340:FLT524341 FVA524340:FVP524341 GEW524340:GFL524341 GOS524340:GPH524341 GYO524340:GZD524341 HIK524340:HIZ524341 HSG524340:HSV524341 ICC524340:ICR524341 ILY524340:IMN524341 IVU524340:IWJ524341 JFQ524340:JGF524341 JPM524340:JQB524341 JZI524340:JZX524341 KJE524340:KJT524341 KTA524340:KTP524341 LCW524340:LDL524341 LMS524340:LNH524341 LWO524340:LXD524341 MGK524340:MGZ524341 MQG524340:MQV524341 NAC524340:NAR524341 NJY524340:NKN524341 NTU524340:NUJ524341 ODQ524340:OEF524341 ONM524340:OOB524341 OXI524340:OXX524341 PHE524340:PHT524341 PRA524340:PRP524341 QAW524340:QBL524341 QKS524340:QLH524341 QUO524340:QVD524341 REK524340:REZ524341 ROG524340:ROV524341 RYC524340:RYR524341 SHY524340:SIN524341 SRU524340:SSJ524341 TBQ524340:TCF524341 TLM524340:TMB524341 TVI524340:TVX524341 UFE524340:UFT524341 UPA524340:UPP524341 UYW524340:UZL524341 VIS524340:VJH524341 VSO524340:VTD524341 WCK524340:WCZ524341 WMG524340:WMV524341 WWC524340:WWR524341 U589876:AJ589877 JQ589876:KF589877 TM589876:UB589877 ADI589876:ADX589877 ANE589876:ANT589877 AXA589876:AXP589877 BGW589876:BHL589877 BQS589876:BRH589877 CAO589876:CBD589877 CKK589876:CKZ589877 CUG589876:CUV589877 DEC589876:DER589877 DNY589876:DON589877 DXU589876:DYJ589877 EHQ589876:EIF589877 ERM589876:ESB589877 FBI589876:FBX589877 FLE589876:FLT589877 FVA589876:FVP589877 GEW589876:GFL589877 GOS589876:GPH589877 GYO589876:GZD589877 HIK589876:HIZ589877 HSG589876:HSV589877 ICC589876:ICR589877 ILY589876:IMN589877 IVU589876:IWJ589877 JFQ589876:JGF589877 JPM589876:JQB589877 JZI589876:JZX589877 KJE589876:KJT589877 KTA589876:KTP589877 LCW589876:LDL589877 LMS589876:LNH589877 LWO589876:LXD589877 MGK589876:MGZ589877 MQG589876:MQV589877 NAC589876:NAR589877 NJY589876:NKN589877 NTU589876:NUJ589877 ODQ589876:OEF589877 ONM589876:OOB589877 OXI589876:OXX589877 PHE589876:PHT589877 PRA589876:PRP589877 QAW589876:QBL589877 QKS589876:QLH589877 QUO589876:QVD589877 REK589876:REZ589877 ROG589876:ROV589877 RYC589876:RYR589877 SHY589876:SIN589877 SRU589876:SSJ589877 TBQ589876:TCF589877 TLM589876:TMB589877 TVI589876:TVX589877 UFE589876:UFT589877 UPA589876:UPP589877 UYW589876:UZL589877 VIS589876:VJH589877 VSO589876:VTD589877 WCK589876:WCZ589877 WMG589876:WMV589877 WWC589876:WWR589877 U655412:AJ655413 JQ655412:KF655413 TM655412:UB655413 ADI655412:ADX655413 ANE655412:ANT655413 AXA655412:AXP655413 BGW655412:BHL655413 BQS655412:BRH655413 CAO655412:CBD655413 CKK655412:CKZ655413 CUG655412:CUV655413 DEC655412:DER655413 DNY655412:DON655413 DXU655412:DYJ655413 EHQ655412:EIF655413 ERM655412:ESB655413 FBI655412:FBX655413 FLE655412:FLT655413 FVA655412:FVP655413 GEW655412:GFL655413 GOS655412:GPH655413 GYO655412:GZD655413 HIK655412:HIZ655413 HSG655412:HSV655413 ICC655412:ICR655413 ILY655412:IMN655413 IVU655412:IWJ655413 JFQ655412:JGF655413 JPM655412:JQB655413 JZI655412:JZX655413 KJE655412:KJT655413 KTA655412:KTP655413 LCW655412:LDL655413 LMS655412:LNH655413 LWO655412:LXD655413 MGK655412:MGZ655413 MQG655412:MQV655413 NAC655412:NAR655413 NJY655412:NKN655413 NTU655412:NUJ655413 ODQ655412:OEF655413 ONM655412:OOB655413 OXI655412:OXX655413 PHE655412:PHT655413 PRA655412:PRP655413 QAW655412:QBL655413 QKS655412:QLH655413 QUO655412:QVD655413 REK655412:REZ655413 ROG655412:ROV655413 RYC655412:RYR655413 SHY655412:SIN655413 SRU655412:SSJ655413 TBQ655412:TCF655413 TLM655412:TMB655413 TVI655412:TVX655413 UFE655412:UFT655413 UPA655412:UPP655413 UYW655412:UZL655413 VIS655412:VJH655413 VSO655412:VTD655413 WCK655412:WCZ655413 WMG655412:WMV655413 WWC655412:WWR655413 U720948:AJ720949 JQ720948:KF720949 TM720948:UB720949 ADI720948:ADX720949 ANE720948:ANT720949 AXA720948:AXP720949 BGW720948:BHL720949 BQS720948:BRH720949 CAO720948:CBD720949 CKK720948:CKZ720949 CUG720948:CUV720949 DEC720948:DER720949 DNY720948:DON720949 DXU720948:DYJ720949 EHQ720948:EIF720949 ERM720948:ESB720949 FBI720948:FBX720949 FLE720948:FLT720949 FVA720948:FVP720949 GEW720948:GFL720949 GOS720948:GPH720949 GYO720948:GZD720949 HIK720948:HIZ720949 HSG720948:HSV720949 ICC720948:ICR720949 ILY720948:IMN720949 IVU720948:IWJ720949 JFQ720948:JGF720949 JPM720948:JQB720949 JZI720948:JZX720949 KJE720948:KJT720949 KTA720948:KTP720949 LCW720948:LDL720949 LMS720948:LNH720949 LWO720948:LXD720949 MGK720948:MGZ720949 MQG720948:MQV720949 NAC720948:NAR720949 NJY720948:NKN720949 NTU720948:NUJ720949 ODQ720948:OEF720949 ONM720948:OOB720949 OXI720948:OXX720949 PHE720948:PHT720949 PRA720948:PRP720949 QAW720948:QBL720949 QKS720948:QLH720949 QUO720948:QVD720949 REK720948:REZ720949 ROG720948:ROV720949 RYC720948:RYR720949 SHY720948:SIN720949 SRU720948:SSJ720949 TBQ720948:TCF720949 TLM720948:TMB720949 TVI720948:TVX720949 UFE720948:UFT720949 UPA720948:UPP720949 UYW720948:UZL720949 VIS720948:VJH720949 VSO720948:VTD720949 WCK720948:WCZ720949 WMG720948:WMV720949 WWC720948:WWR720949 U786484:AJ786485 JQ786484:KF786485 TM786484:UB786485 ADI786484:ADX786485 ANE786484:ANT786485 AXA786484:AXP786485 BGW786484:BHL786485 BQS786484:BRH786485 CAO786484:CBD786485 CKK786484:CKZ786485 CUG786484:CUV786485 DEC786484:DER786485 DNY786484:DON786485 DXU786484:DYJ786485 EHQ786484:EIF786485 ERM786484:ESB786485 FBI786484:FBX786485 FLE786484:FLT786485 FVA786484:FVP786485 GEW786484:GFL786485 GOS786484:GPH786485 GYO786484:GZD786485 HIK786484:HIZ786485 HSG786484:HSV786485 ICC786484:ICR786485 ILY786484:IMN786485 IVU786484:IWJ786485 JFQ786484:JGF786485 JPM786484:JQB786485 JZI786484:JZX786485 KJE786484:KJT786485 KTA786484:KTP786485 LCW786484:LDL786485 LMS786484:LNH786485 LWO786484:LXD786485 MGK786484:MGZ786485 MQG786484:MQV786485 NAC786484:NAR786485 NJY786484:NKN786485 NTU786484:NUJ786485 ODQ786484:OEF786485 ONM786484:OOB786485 OXI786484:OXX786485 PHE786484:PHT786485 PRA786484:PRP786485 QAW786484:QBL786485 QKS786484:QLH786485 QUO786484:QVD786485 REK786484:REZ786485 ROG786484:ROV786485 RYC786484:RYR786485 SHY786484:SIN786485 SRU786484:SSJ786485 TBQ786484:TCF786485 TLM786484:TMB786485 TVI786484:TVX786485 UFE786484:UFT786485 UPA786484:UPP786485 UYW786484:UZL786485 VIS786484:VJH786485 VSO786484:VTD786485 WCK786484:WCZ786485 WMG786484:WMV786485 WWC786484:WWR786485 U852020:AJ852021 JQ852020:KF852021 TM852020:UB852021 ADI852020:ADX852021 ANE852020:ANT852021 AXA852020:AXP852021 BGW852020:BHL852021 BQS852020:BRH852021 CAO852020:CBD852021 CKK852020:CKZ852021 CUG852020:CUV852021 DEC852020:DER852021 DNY852020:DON852021 DXU852020:DYJ852021 EHQ852020:EIF852021 ERM852020:ESB852021 FBI852020:FBX852021 FLE852020:FLT852021 FVA852020:FVP852021 GEW852020:GFL852021 GOS852020:GPH852021 GYO852020:GZD852021 HIK852020:HIZ852021 HSG852020:HSV852021 ICC852020:ICR852021 ILY852020:IMN852021 IVU852020:IWJ852021 JFQ852020:JGF852021 JPM852020:JQB852021 JZI852020:JZX852021 KJE852020:KJT852021 KTA852020:KTP852021 LCW852020:LDL852021 LMS852020:LNH852021 LWO852020:LXD852021 MGK852020:MGZ852021 MQG852020:MQV852021 NAC852020:NAR852021 NJY852020:NKN852021 NTU852020:NUJ852021 ODQ852020:OEF852021 ONM852020:OOB852021 OXI852020:OXX852021 PHE852020:PHT852021 PRA852020:PRP852021 QAW852020:QBL852021 QKS852020:QLH852021 QUO852020:QVD852021 REK852020:REZ852021 ROG852020:ROV852021 RYC852020:RYR852021 SHY852020:SIN852021 SRU852020:SSJ852021 TBQ852020:TCF852021 TLM852020:TMB852021 TVI852020:TVX852021 UFE852020:UFT852021 UPA852020:UPP852021 UYW852020:UZL852021 VIS852020:VJH852021 VSO852020:VTD852021 WCK852020:WCZ852021 WMG852020:WMV852021 WWC852020:WWR852021 U917556:AJ917557 JQ917556:KF917557 TM917556:UB917557 ADI917556:ADX917557 ANE917556:ANT917557 AXA917556:AXP917557 BGW917556:BHL917557 BQS917556:BRH917557 CAO917556:CBD917557 CKK917556:CKZ917557 CUG917556:CUV917557 DEC917556:DER917557 DNY917556:DON917557 DXU917556:DYJ917557 EHQ917556:EIF917557 ERM917556:ESB917557 FBI917556:FBX917557 FLE917556:FLT917557 FVA917556:FVP917557 GEW917556:GFL917557 GOS917556:GPH917557 GYO917556:GZD917557 HIK917556:HIZ917557 HSG917556:HSV917557 ICC917556:ICR917557 ILY917556:IMN917557 IVU917556:IWJ917557 JFQ917556:JGF917557 JPM917556:JQB917557 JZI917556:JZX917557 KJE917556:KJT917557 KTA917556:KTP917557 LCW917556:LDL917557 LMS917556:LNH917557 LWO917556:LXD917557 MGK917556:MGZ917557 MQG917556:MQV917557 NAC917556:NAR917557 NJY917556:NKN917557 NTU917556:NUJ917557 ODQ917556:OEF917557 ONM917556:OOB917557 OXI917556:OXX917557 PHE917556:PHT917557 PRA917556:PRP917557 QAW917556:QBL917557 QKS917556:QLH917557 QUO917556:QVD917557 REK917556:REZ917557 ROG917556:ROV917557 RYC917556:RYR917557 SHY917556:SIN917557 SRU917556:SSJ917557 TBQ917556:TCF917557 TLM917556:TMB917557 TVI917556:TVX917557 UFE917556:UFT917557 UPA917556:UPP917557 UYW917556:UZL917557 VIS917556:VJH917557 VSO917556:VTD917557 WCK917556:WCZ917557 WMG917556:WMV917557 WWC917556:WWR917557 U983092:AJ983093 JQ983092:KF983093 TM983092:UB983093 ADI983092:ADX983093 ANE983092:ANT983093 AXA983092:AXP983093 BGW983092:BHL983093 BQS983092:BRH983093 CAO983092:CBD983093 CKK983092:CKZ983093 CUG983092:CUV983093 DEC983092:DER983093 DNY983092:DON983093 DXU983092:DYJ983093 EHQ983092:EIF983093 ERM983092:ESB983093 FBI983092:FBX983093 FLE983092:FLT983093 FVA983092:FVP983093 GEW983092:GFL983093 GOS983092:GPH983093 GYO983092:GZD983093 HIK983092:HIZ983093 HSG983092:HSV983093 ICC983092:ICR983093 ILY983092:IMN983093 IVU983092:IWJ983093 JFQ983092:JGF983093 JPM983092:JQB983093 JZI983092:JZX983093 KJE983092:KJT983093 KTA983092:KTP983093 LCW983092:LDL983093 LMS983092:LNH983093 LWO983092:LXD983093 MGK983092:MGZ983093 MQG983092:MQV983093 NAC983092:NAR983093 NJY983092:NKN983093 NTU983092:NUJ983093 ODQ983092:OEF983093 ONM983092:OOB983093 OXI983092:OXX983093 PHE983092:PHT983093 PRA983092:PRP983093 QAW983092:QBL983093 QKS983092:QLH983093 QUO983092:QVD983093 REK983092:REZ983093 ROG983092:ROV983093 RYC983092:RYR983093 SHY983092:SIN983093 SRU983092:SSJ983093 TBQ983092:TCF983093 TLM983092:TMB983093 TVI983092:TVX983093 UFE983092:UFT983093 UPA983092:UPP983093 UYW983092:UZL983093 VIS983092:VJH983093 VSO983092:VTD983093 WCK983092:WCZ983093 WMG983092:WMV983093 WWC983092:WWR983093 U101:AJ102 JQ101:KF102 TM101:UB102 ADI101:ADX102 ANE101:ANT102 AXA101:AXP102 BGW101:BHL102 BQS101:BRH102 CAO101:CBD102 CKK101:CKZ102 CUG101:CUV102 DEC101:DER102 DNY101:DON102 DXU101:DYJ102 EHQ101:EIF102 ERM101:ESB102 FBI101:FBX102 FLE101:FLT102 FVA101:FVP102 GEW101:GFL102 GOS101:GPH102 GYO101:GZD102 HIK101:HIZ102 HSG101:HSV102 ICC101:ICR102 ILY101:IMN102 IVU101:IWJ102 JFQ101:JGF102 JPM101:JQB102 JZI101:JZX102 KJE101:KJT102 KTA101:KTP102 LCW101:LDL102 LMS101:LNH102 LWO101:LXD102 MGK101:MGZ102 MQG101:MQV102 NAC101:NAR102 NJY101:NKN102 NTU101:NUJ102 ODQ101:OEF102 ONM101:OOB102 OXI101:OXX102 PHE101:PHT102 PRA101:PRP102 QAW101:QBL102 QKS101:QLH102 QUO101:QVD102 REK101:REZ102 ROG101:ROV102 RYC101:RYR102 SHY101:SIN102 SRU101:SSJ102 TBQ101:TCF102 TLM101:TMB102 TVI101:TVX102 UFE101:UFT102 UPA101:UPP102 UYW101:UZL102 VIS101:VJH102 VSO101:VTD102 WCK101:WCZ102 WMG101:WMV102 WWC101:WWR102 U65637:AJ65638 JQ65637:KF65638 TM65637:UB65638 ADI65637:ADX65638 ANE65637:ANT65638 AXA65637:AXP65638 BGW65637:BHL65638 BQS65637:BRH65638 CAO65637:CBD65638 CKK65637:CKZ65638 CUG65637:CUV65638 DEC65637:DER65638 DNY65637:DON65638 DXU65637:DYJ65638 EHQ65637:EIF65638 ERM65637:ESB65638 FBI65637:FBX65638 FLE65637:FLT65638 FVA65637:FVP65638 GEW65637:GFL65638 GOS65637:GPH65638 GYO65637:GZD65638 HIK65637:HIZ65638 HSG65637:HSV65638 ICC65637:ICR65638 ILY65637:IMN65638 IVU65637:IWJ65638 JFQ65637:JGF65638 JPM65637:JQB65638 JZI65637:JZX65638 KJE65637:KJT65638 KTA65637:KTP65638 LCW65637:LDL65638 LMS65637:LNH65638 LWO65637:LXD65638 MGK65637:MGZ65638 MQG65637:MQV65638 NAC65637:NAR65638 NJY65637:NKN65638 NTU65637:NUJ65638 ODQ65637:OEF65638 ONM65637:OOB65638 OXI65637:OXX65638 PHE65637:PHT65638 PRA65637:PRP65638 QAW65637:QBL65638 QKS65637:QLH65638 QUO65637:QVD65638 REK65637:REZ65638 ROG65637:ROV65638 RYC65637:RYR65638 SHY65637:SIN65638 SRU65637:SSJ65638 TBQ65637:TCF65638 TLM65637:TMB65638 TVI65637:TVX65638 UFE65637:UFT65638 UPA65637:UPP65638 UYW65637:UZL65638 VIS65637:VJH65638 VSO65637:VTD65638 WCK65637:WCZ65638 WMG65637:WMV65638 WWC65637:WWR65638 U131173:AJ131174 JQ131173:KF131174 TM131173:UB131174 ADI131173:ADX131174 ANE131173:ANT131174 AXA131173:AXP131174 BGW131173:BHL131174 BQS131173:BRH131174 CAO131173:CBD131174 CKK131173:CKZ131174 CUG131173:CUV131174 DEC131173:DER131174 DNY131173:DON131174 DXU131173:DYJ131174 EHQ131173:EIF131174 ERM131173:ESB131174 FBI131173:FBX131174 FLE131173:FLT131174 FVA131173:FVP131174 GEW131173:GFL131174 GOS131173:GPH131174 GYO131173:GZD131174 HIK131173:HIZ131174 HSG131173:HSV131174 ICC131173:ICR131174 ILY131173:IMN131174 IVU131173:IWJ131174 JFQ131173:JGF131174 JPM131173:JQB131174 JZI131173:JZX131174 KJE131173:KJT131174 KTA131173:KTP131174 LCW131173:LDL131174 LMS131173:LNH131174 LWO131173:LXD131174 MGK131173:MGZ131174 MQG131173:MQV131174 NAC131173:NAR131174 NJY131173:NKN131174 NTU131173:NUJ131174 ODQ131173:OEF131174 ONM131173:OOB131174 OXI131173:OXX131174 PHE131173:PHT131174 PRA131173:PRP131174 QAW131173:QBL131174 QKS131173:QLH131174 QUO131173:QVD131174 REK131173:REZ131174 ROG131173:ROV131174 RYC131173:RYR131174 SHY131173:SIN131174 SRU131173:SSJ131174 TBQ131173:TCF131174 TLM131173:TMB131174 TVI131173:TVX131174 UFE131173:UFT131174 UPA131173:UPP131174 UYW131173:UZL131174 VIS131173:VJH131174 VSO131173:VTD131174 WCK131173:WCZ131174 WMG131173:WMV131174 WWC131173:WWR131174 U196709:AJ196710 JQ196709:KF196710 TM196709:UB196710 ADI196709:ADX196710 ANE196709:ANT196710 AXA196709:AXP196710 BGW196709:BHL196710 BQS196709:BRH196710 CAO196709:CBD196710 CKK196709:CKZ196710 CUG196709:CUV196710 DEC196709:DER196710 DNY196709:DON196710 DXU196709:DYJ196710 EHQ196709:EIF196710 ERM196709:ESB196710 FBI196709:FBX196710 FLE196709:FLT196710 FVA196709:FVP196710 GEW196709:GFL196710 GOS196709:GPH196710 GYO196709:GZD196710 HIK196709:HIZ196710 HSG196709:HSV196710 ICC196709:ICR196710 ILY196709:IMN196710 IVU196709:IWJ196710 JFQ196709:JGF196710 JPM196709:JQB196710 JZI196709:JZX196710 KJE196709:KJT196710 KTA196709:KTP196710 LCW196709:LDL196710 LMS196709:LNH196710 LWO196709:LXD196710 MGK196709:MGZ196710 MQG196709:MQV196710 NAC196709:NAR196710 NJY196709:NKN196710 NTU196709:NUJ196710 ODQ196709:OEF196710 ONM196709:OOB196710 OXI196709:OXX196710 PHE196709:PHT196710 PRA196709:PRP196710 QAW196709:QBL196710 QKS196709:QLH196710 QUO196709:QVD196710 REK196709:REZ196710 ROG196709:ROV196710 RYC196709:RYR196710 SHY196709:SIN196710 SRU196709:SSJ196710 TBQ196709:TCF196710 TLM196709:TMB196710 TVI196709:TVX196710 UFE196709:UFT196710 UPA196709:UPP196710 UYW196709:UZL196710 VIS196709:VJH196710 VSO196709:VTD196710 WCK196709:WCZ196710 WMG196709:WMV196710 WWC196709:WWR196710 U262245:AJ262246 JQ262245:KF262246 TM262245:UB262246 ADI262245:ADX262246 ANE262245:ANT262246 AXA262245:AXP262246 BGW262245:BHL262246 BQS262245:BRH262246 CAO262245:CBD262246 CKK262245:CKZ262246 CUG262245:CUV262246 DEC262245:DER262246 DNY262245:DON262246 DXU262245:DYJ262246 EHQ262245:EIF262246 ERM262245:ESB262246 FBI262245:FBX262246 FLE262245:FLT262246 FVA262245:FVP262246 GEW262245:GFL262246 GOS262245:GPH262246 GYO262245:GZD262246 HIK262245:HIZ262246 HSG262245:HSV262246 ICC262245:ICR262246 ILY262245:IMN262246 IVU262245:IWJ262246 JFQ262245:JGF262246 JPM262245:JQB262246 JZI262245:JZX262246 KJE262245:KJT262246 KTA262245:KTP262246 LCW262245:LDL262246 LMS262245:LNH262246 LWO262245:LXD262246 MGK262245:MGZ262246 MQG262245:MQV262246 NAC262245:NAR262246 NJY262245:NKN262246 NTU262245:NUJ262246 ODQ262245:OEF262246 ONM262245:OOB262246 OXI262245:OXX262246 PHE262245:PHT262246 PRA262245:PRP262246 QAW262245:QBL262246 QKS262245:QLH262246 QUO262245:QVD262246 REK262245:REZ262246 ROG262245:ROV262246 RYC262245:RYR262246 SHY262245:SIN262246 SRU262245:SSJ262246 TBQ262245:TCF262246 TLM262245:TMB262246 TVI262245:TVX262246 UFE262245:UFT262246 UPA262245:UPP262246 UYW262245:UZL262246 VIS262245:VJH262246 VSO262245:VTD262246 WCK262245:WCZ262246 WMG262245:WMV262246 WWC262245:WWR262246 U327781:AJ327782 JQ327781:KF327782 TM327781:UB327782 ADI327781:ADX327782 ANE327781:ANT327782 AXA327781:AXP327782 BGW327781:BHL327782 BQS327781:BRH327782 CAO327781:CBD327782 CKK327781:CKZ327782 CUG327781:CUV327782 DEC327781:DER327782 DNY327781:DON327782 DXU327781:DYJ327782 EHQ327781:EIF327782 ERM327781:ESB327782 FBI327781:FBX327782 FLE327781:FLT327782 FVA327781:FVP327782 GEW327781:GFL327782 GOS327781:GPH327782 GYO327781:GZD327782 HIK327781:HIZ327782 HSG327781:HSV327782 ICC327781:ICR327782 ILY327781:IMN327782 IVU327781:IWJ327782 JFQ327781:JGF327782 JPM327781:JQB327782 JZI327781:JZX327782 KJE327781:KJT327782 KTA327781:KTP327782 LCW327781:LDL327782 LMS327781:LNH327782 LWO327781:LXD327782 MGK327781:MGZ327782 MQG327781:MQV327782 NAC327781:NAR327782 NJY327781:NKN327782 NTU327781:NUJ327782 ODQ327781:OEF327782 ONM327781:OOB327782 OXI327781:OXX327782 PHE327781:PHT327782 PRA327781:PRP327782 QAW327781:QBL327782 QKS327781:QLH327782 QUO327781:QVD327782 REK327781:REZ327782 ROG327781:ROV327782 RYC327781:RYR327782 SHY327781:SIN327782 SRU327781:SSJ327782 TBQ327781:TCF327782 TLM327781:TMB327782 TVI327781:TVX327782 UFE327781:UFT327782 UPA327781:UPP327782 UYW327781:UZL327782 VIS327781:VJH327782 VSO327781:VTD327782 WCK327781:WCZ327782 WMG327781:WMV327782 WWC327781:WWR327782 U393317:AJ393318 JQ393317:KF393318 TM393317:UB393318 ADI393317:ADX393318 ANE393317:ANT393318 AXA393317:AXP393318 BGW393317:BHL393318 BQS393317:BRH393318 CAO393317:CBD393318 CKK393317:CKZ393318 CUG393317:CUV393318 DEC393317:DER393318 DNY393317:DON393318 DXU393317:DYJ393318 EHQ393317:EIF393318 ERM393317:ESB393318 FBI393317:FBX393318 FLE393317:FLT393318 FVA393317:FVP393318 GEW393317:GFL393318 GOS393317:GPH393318 GYO393317:GZD393318 HIK393317:HIZ393318 HSG393317:HSV393318 ICC393317:ICR393318 ILY393317:IMN393318 IVU393317:IWJ393318 JFQ393317:JGF393318 JPM393317:JQB393318 JZI393317:JZX393318 KJE393317:KJT393318 KTA393317:KTP393318 LCW393317:LDL393318 LMS393317:LNH393318 LWO393317:LXD393318 MGK393317:MGZ393318 MQG393317:MQV393318 NAC393317:NAR393318 NJY393317:NKN393318 NTU393317:NUJ393318 ODQ393317:OEF393318 ONM393317:OOB393318 OXI393317:OXX393318 PHE393317:PHT393318 PRA393317:PRP393318 QAW393317:QBL393318 QKS393317:QLH393318 QUO393317:QVD393318 REK393317:REZ393318 ROG393317:ROV393318 RYC393317:RYR393318 SHY393317:SIN393318 SRU393317:SSJ393318 TBQ393317:TCF393318 TLM393317:TMB393318 TVI393317:TVX393318 UFE393317:UFT393318 UPA393317:UPP393318 UYW393317:UZL393318 VIS393317:VJH393318 VSO393317:VTD393318 WCK393317:WCZ393318 WMG393317:WMV393318 WWC393317:WWR393318 U458853:AJ458854 JQ458853:KF458854 TM458853:UB458854 ADI458853:ADX458854 ANE458853:ANT458854 AXA458853:AXP458854 BGW458853:BHL458854 BQS458853:BRH458854 CAO458853:CBD458854 CKK458853:CKZ458854 CUG458853:CUV458854 DEC458853:DER458854 DNY458853:DON458854 DXU458853:DYJ458854 EHQ458853:EIF458854 ERM458853:ESB458854 FBI458853:FBX458854 FLE458853:FLT458854 FVA458853:FVP458854 GEW458853:GFL458854 GOS458853:GPH458854 GYO458853:GZD458854 HIK458853:HIZ458854 HSG458853:HSV458854 ICC458853:ICR458854 ILY458853:IMN458854 IVU458853:IWJ458854 JFQ458853:JGF458854 JPM458853:JQB458854 JZI458853:JZX458854 KJE458853:KJT458854 KTA458853:KTP458854 LCW458853:LDL458854 LMS458853:LNH458854 LWO458853:LXD458854 MGK458853:MGZ458854 MQG458853:MQV458854 NAC458853:NAR458854 NJY458853:NKN458854 NTU458853:NUJ458854 ODQ458853:OEF458854 ONM458853:OOB458854 OXI458853:OXX458854 PHE458853:PHT458854 PRA458853:PRP458854 QAW458853:QBL458854 QKS458853:QLH458854 QUO458853:QVD458854 REK458853:REZ458854 ROG458853:ROV458854 RYC458853:RYR458854 SHY458853:SIN458854 SRU458853:SSJ458854 TBQ458853:TCF458854 TLM458853:TMB458854 TVI458853:TVX458854 UFE458853:UFT458854 UPA458853:UPP458854 UYW458853:UZL458854 VIS458853:VJH458854 VSO458853:VTD458854 WCK458853:WCZ458854 WMG458853:WMV458854 WWC458853:WWR458854 U524389:AJ524390 JQ524389:KF524390 TM524389:UB524390 ADI524389:ADX524390 ANE524389:ANT524390 AXA524389:AXP524390 BGW524389:BHL524390 BQS524389:BRH524390 CAO524389:CBD524390 CKK524389:CKZ524390 CUG524389:CUV524390 DEC524389:DER524390 DNY524389:DON524390 DXU524389:DYJ524390 EHQ524389:EIF524390 ERM524389:ESB524390 FBI524389:FBX524390 FLE524389:FLT524390 FVA524389:FVP524390 GEW524389:GFL524390 GOS524389:GPH524390 GYO524389:GZD524390 HIK524389:HIZ524390 HSG524389:HSV524390 ICC524389:ICR524390 ILY524389:IMN524390 IVU524389:IWJ524390 JFQ524389:JGF524390 JPM524389:JQB524390 JZI524389:JZX524390 KJE524389:KJT524390 KTA524389:KTP524390 LCW524389:LDL524390 LMS524389:LNH524390 LWO524389:LXD524390 MGK524389:MGZ524390 MQG524389:MQV524390 NAC524389:NAR524390 NJY524389:NKN524390 NTU524389:NUJ524390 ODQ524389:OEF524390 ONM524389:OOB524390 OXI524389:OXX524390 PHE524389:PHT524390 PRA524389:PRP524390 QAW524389:QBL524390 QKS524389:QLH524390 QUO524389:QVD524390 REK524389:REZ524390 ROG524389:ROV524390 RYC524389:RYR524390 SHY524389:SIN524390 SRU524389:SSJ524390 TBQ524389:TCF524390 TLM524389:TMB524390 TVI524389:TVX524390 UFE524389:UFT524390 UPA524389:UPP524390 UYW524389:UZL524390 VIS524389:VJH524390 VSO524389:VTD524390 WCK524389:WCZ524390 WMG524389:WMV524390 WWC524389:WWR524390 U589925:AJ589926 JQ589925:KF589926 TM589925:UB589926 ADI589925:ADX589926 ANE589925:ANT589926 AXA589925:AXP589926 BGW589925:BHL589926 BQS589925:BRH589926 CAO589925:CBD589926 CKK589925:CKZ589926 CUG589925:CUV589926 DEC589925:DER589926 DNY589925:DON589926 DXU589925:DYJ589926 EHQ589925:EIF589926 ERM589925:ESB589926 FBI589925:FBX589926 FLE589925:FLT589926 FVA589925:FVP589926 GEW589925:GFL589926 GOS589925:GPH589926 GYO589925:GZD589926 HIK589925:HIZ589926 HSG589925:HSV589926 ICC589925:ICR589926 ILY589925:IMN589926 IVU589925:IWJ589926 JFQ589925:JGF589926 JPM589925:JQB589926 JZI589925:JZX589926 KJE589925:KJT589926 KTA589925:KTP589926 LCW589925:LDL589926 LMS589925:LNH589926 LWO589925:LXD589926 MGK589925:MGZ589926 MQG589925:MQV589926 NAC589925:NAR589926 NJY589925:NKN589926 NTU589925:NUJ589926 ODQ589925:OEF589926 ONM589925:OOB589926 OXI589925:OXX589926 PHE589925:PHT589926 PRA589925:PRP589926 QAW589925:QBL589926 QKS589925:QLH589926 QUO589925:QVD589926 REK589925:REZ589926 ROG589925:ROV589926 RYC589925:RYR589926 SHY589925:SIN589926 SRU589925:SSJ589926 TBQ589925:TCF589926 TLM589925:TMB589926 TVI589925:TVX589926 UFE589925:UFT589926 UPA589925:UPP589926 UYW589925:UZL589926 VIS589925:VJH589926 VSO589925:VTD589926 WCK589925:WCZ589926 WMG589925:WMV589926 WWC589925:WWR589926 U655461:AJ655462 JQ655461:KF655462 TM655461:UB655462 ADI655461:ADX655462 ANE655461:ANT655462 AXA655461:AXP655462 BGW655461:BHL655462 BQS655461:BRH655462 CAO655461:CBD655462 CKK655461:CKZ655462 CUG655461:CUV655462 DEC655461:DER655462 DNY655461:DON655462 DXU655461:DYJ655462 EHQ655461:EIF655462 ERM655461:ESB655462 FBI655461:FBX655462 FLE655461:FLT655462 FVA655461:FVP655462 GEW655461:GFL655462 GOS655461:GPH655462 GYO655461:GZD655462 HIK655461:HIZ655462 HSG655461:HSV655462 ICC655461:ICR655462 ILY655461:IMN655462 IVU655461:IWJ655462 JFQ655461:JGF655462 JPM655461:JQB655462 JZI655461:JZX655462 KJE655461:KJT655462 KTA655461:KTP655462 LCW655461:LDL655462 LMS655461:LNH655462 LWO655461:LXD655462 MGK655461:MGZ655462 MQG655461:MQV655462 NAC655461:NAR655462 NJY655461:NKN655462 NTU655461:NUJ655462 ODQ655461:OEF655462 ONM655461:OOB655462 OXI655461:OXX655462 PHE655461:PHT655462 PRA655461:PRP655462 QAW655461:QBL655462 QKS655461:QLH655462 QUO655461:QVD655462 REK655461:REZ655462 ROG655461:ROV655462 RYC655461:RYR655462 SHY655461:SIN655462 SRU655461:SSJ655462 TBQ655461:TCF655462 TLM655461:TMB655462 TVI655461:TVX655462 UFE655461:UFT655462 UPA655461:UPP655462 UYW655461:UZL655462 VIS655461:VJH655462 VSO655461:VTD655462 WCK655461:WCZ655462 WMG655461:WMV655462 WWC655461:WWR655462 U720997:AJ720998 JQ720997:KF720998 TM720997:UB720998 ADI720997:ADX720998 ANE720997:ANT720998 AXA720997:AXP720998 BGW720997:BHL720998 BQS720997:BRH720998 CAO720997:CBD720998 CKK720997:CKZ720998 CUG720997:CUV720998 DEC720997:DER720998 DNY720997:DON720998 DXU720997:DYJ720998 EHQ720997:EIF720998 ERM720997:ESB720998 FBI720997:FBX720998 FLE720997:FLT720998 FVA720997:FVP720998 GEW720997:GFL720998 GOS720997:GPH720998 GYO720997:GZD720998 HIK720997:HIZ720998 HSG720997:HSV720998 ICC720997:ICR720998 ILY720997:IMN720998 IVU720997:IWJ720998 JFQ720997:JGF720998 JPM720997:JQB720998 JZI720997:JZX720998 KJE720997:KJT720998 KTA720997:KTP720998 LCW720997:LDL720998 LMS720997:LNH720998 LWO720997:LXD720998 MGK720997:MGZ720998 MQG720997:MQV720998 NAC720997:NAR720998 NJY720997:NKN720998 NTU720997:NUJ720998 ODQ720997:OEF720998 ONM720997:OOB720998 OXI720997:OXX720998 PHE720997:PHT720998 PRA720997:PRP720998 QAW720997:QBL720998 QKS720997:QLH720998 QUO720997:QVD720998 REK720997:REZ720998 ROG720997:ROV720998 RYC720997:RYR720998 SHY720997:SIN720998 SRU720997:SSJ720998 TBQ720997:TCF720998 TLM720997:TMB720998 TVI720997:TVX720998 UFE720997:UFT720998 UPA720997:UPP720998 UYW720997:UZL720998 VIS720997:VJH720998 VSO720997:VTD720998 WCK720997:WCZ720998 WMG720997:WMV720998 WWC720997:WWR720998 U786533:AJ786534 JQ786533:KF786534 TM786533:UB786534 ADI786533:ADX786534 ANE786533:ANT786534 AXA786533:AXP786534 BGW786533:BHL786534 BQS786533:BRH786534 CAO786533:CBD786534 CKK786533:CKZ786534 CUG786533:CUV786534 DEC786533:DER786534 DNY786533:DON786534 DXU786533:DYJ786534 EHQ786533:EIF786534 ERM786533:ESB786534 FBI786533:FBX786534 FLE786533:FLT786534 FVA786533:FVP786534 GEW786533:GFL786534 GOS786533:GPH786534 GYO786533:GZD786534 HIK786533:HIZ786534 HSG786533:HSV786534 ICC786533:ICR786534 ILY786533:IMN786534 IVU786533:IWJ786534 JFQ786533:JGF786534 JPM786533:JQB786534 JZI786533:JZX786534 KJE786533:KJT786534 KTA786533:KTP786534 LCW786533:LDL786534 LMS786533:LNH786534 LWO786533:LXD786534 MGK786533:MGZ786534 MQG786533:MQV786534 NAC786533:NAR786534 NJY786533:NKN786534 NTU786533:NUJ786534 ODQ786533:OEF786534 ONM786533:OOB786534 OXI786533:OXX786534 PHE786533:PHT786534 PRA786533:PRP786534 QAW786533:QBL786534 QKS786533:QLH786534 QUO786533:QVD786534 REK786533:REZ786534 ROG786533:ROV786534 RYC786533:RYR786534 SHY786533:SIN786534 SRU786533:SSJ786534 TBQ786533:TCF786534 TLM786533:TMB786534 TVI786533:TVX786534 UFE786533:UFT786534 UPA786533:UPP786534 UYW786533:UZL786534 VIS786533:VJH786534 VSO786533:VTD786534 WCK786533:WCZ786534 WMG786533:WMV786534 WWC786533:WWR786534 U852069:AJ852070 JQ852069:KF852070 TM852069:UB852070 ADI852069:ADX852070 ANE852069:ANT852070 AXA852069:AXP852070 BGW852069:BHL852070 BQS852069:BRH852070 CAO852069:CBD852070 CKK852069:CKZ852070 CUG852069:CUV852070 DEC852069:DER852070 DNY852069:DON852070 DXU852069:DYJ852070 EHQ852069:EIF852070 ERM852069:ESB852070 FBI852069:FBX852070 FLE852069:FLT852070 FVA852069:FVP852070 GEW852069:GFL852070 GOS852069:GPH852070 GYO852069:GZD852070 HIK852069:HIZ852070 HSG852069:HSV852070 ICC852069:ICR852070 ILY852069:IMN852070 IVU852069:IWJ852070 JFQ852069:JGF852070 JPM852069:JQB852070 JZI852069:JZX852070 KJE852069:KJT852070 KTA852069:KTP852070 LCW852069:LDL852070 LMS852069:LNH852070 LWO852069:LXD852070 MGK852069:MGZ852070 MQG852069:MQV852070 NAC852069:NAR852070 NJY852069:NKN852070 NTU852069:NUJ852070 ODQ852069:OEF852070 ONM852069:OOB852070 OXI852069:OXX852070 PHE852069:PHT852070 PRA852069:PRP852070 QAW852069:QBL852070 QKS852069:QLH852070 QUO852069:QVD852070 REK852069:REZ852070 ROG852069:ROV852070 RYC852069:RYR852070 SHY852069:SIN852070 SRU852069:SSJ852070 TBQ852069:TCF852070 TLM852069:TMB852070 TVI852069:TVX852070 UFE852069:UFT852070 UPA852069:UPP852070 UYW852069:UZL852070 VIS852069:VJH852070 VSO852069:VTD852070 WCK852069:WCZ852070 WMG852069:WMV852070 WWC852069:WWR852070 U917605:AJ917606 JQ917605:KF917606 TM917605:UB917606 ADI917605:ADX917606 ANE917605:ANT917606 AXA917605:AXP917606 BGW917605:BHL917606 BQS917605:BRH917606 CAO917605:CBD917606 CKK917605:CKZ917606 CUG917605:CUV917606 DEC917605:DER917606 DNY917605:DON917606 DXU917605:DYJ917606 EHQ917605:EIF917606 ERM917605:ESB917606 FBI917605:FBX917606 FLE917605:FLT917606 FVA917605:FVP917606 GEW917605:GFL917606 GOS917605:GPH917606 GYO917605:GZD917606 HIK917605:HIZ917606 HSG917605:HSV917606 ICC917605:ICR917606 ILY917605:IMN917606 IVU917605:IWJ917606 JFQ917605:JGF917606 JPM917605:JQB917606 JZI917605:JZX917606 KJE917605:KJT917606 KTA917605:KTP917606 LCW917605:LDL917606 LMS917605:LNH917606 LWO917605:LXD917606 MGK917605:MGZ917606 MQG917605:MQV917606 NAC917605:NAR917606 NJY917605:NKN917606 NTU917605:NUJ917606 ODQ917605:OEF917606 ONM917605:OOB917606 OXI917605:OXX917606 PHE917605:PHT917606 PRA917605:PRP917606 QAW917605:QBL917606 QKS917605:QLH917606 QUO917605:QVD917606 REK917605:REZ917606 ROG917605:ROV917606 RYC917605:RYR917606 SHY917605:SIN917606 SRU917605:SSJ917606 TBQ917605:TCF917606 TLM917605:TMB917606 TVI917605:TVX917606 UFE917605:UFT917606 UPA917605:UPP917606 UYW917605:UZL917606 VIS917605:VJH917606 VSO917605:VTD917606 WCK917605:WCZ917606 WMG917605:WMV917606 WWC917605:WWR917606 U983141:AJ983142 JQ983141:KF983142 TM983141:UB983142 ADI983141:ADX983142 ANE983141:ANT983142 AXA983141:AXP983142 BGW983141:BHL983142 BQS983141:BRH983142 CAO983141:CBD983142 CKK983141:CKZ983142 CUG983141:CUV983142 DEC983141:DER983142 DNY983141:DON983142 DXU983141:DYJ983142 EHQ983141:EIF983142 ERM983141:ESB983142 FBI983141:FBX983142 FLE983141:FLT983142 FVA983141:FVP983142 GEW983141:GFL983142 GOS983141:GPH983142 GYO983141:GZD983142 HIK983141:HIZ983142 HSG983141:HSV983142 ICC983141:ICR983142 ILY983141:IMN983142 IVU983141:IWJ983142 JFQ983141:JGF983142 JPM983141:JQB983142 JZI983141:JZX983142 KJE983141:KJT983142 KTA983141:KTP983142 LCW983141:LDL983142 LMS983141:LNH983142 LWO983141:LXD983142 MGK983141:MGZ983142 MQG983141:MQV983142 NAC983141:NAR983142 NJY983141:NKN983142 NTU983141:NUJ983142 ODQ983141:OEF983142 ONM983141:OOB983142 OXI983141:OXX983142 PHE983141:PHT983142 PRA983141:PRP983142 QAW983141:QBL983142 QKS983141:QLH983142 QUO983141:QVD983142 REK983141:REZ983142 ROG983141:ROV983142 RYC983141:RYR983142 SHY983141:SIN983142 SRU983141:SSJ983142 TBQ983141:TCF983142 TLM983141:TMB983142 TVI983141:TVX983142 UFE983141:UFT983142 UPA983141:UPP983142 UYW983141:UZL983142 VIS983141:VJH983142 VSO983141:VTD983142 WCK983141:WCZ983142 WMG983141:WMV983142 WWC983141:WWR983142" xr:uid="{00000000-0002-0000-0200-000002000000}"/>
    <dataValidation allowBlank="1" showErrorMessage="1" prompt="P4(4)勤務形態の状況に記載した記号を記入してください。" sqref="B39:B46 IX39:IX46 ST39:ST46 ACP39:ACP46 AML39:AML46 AWH39:AWH46 BGD39:BGD46 BPZ39:BPZ46 BZV39:BZV46 CJR39:CJR46 CTN39:CTN46 DDJ39:DDJ46 DNF39:DNF46 DXB39:DXB46 EGX39:EGX46 EQT39:EQT46 FAP39:FAP46 FKL39:FKL46 FUH39:FUH46 GED39:GED46 GNZ39:GNZ46 GXV39:GXV46 HHR39:HHR46 HRN39:HRN46 IBJ39:IBJ46 ILF39:ILF46 IVB39:IVB46 JEX39:JEX46 JOT39:JOT46 JYP39:JYP46 KIL39:KIL46 KSH39:KSH46 LCD39:LCD46 LLZ39:LLZ46 LVV39:LVV46 MFR39:MFR46 MPN39:MPN46 MZJ39:MZJ46 NJF39:NJF46 NTB39:NTB46 OCX39:OCX46 OMT39:OMT46 OWP39:OWP46 PGL39:PGL46 PQH39:PQH46 QAD39:QAD46 QJZ39:QJZ46 QTV39:QTV46 RDR39:RDR46 RNN39:RNN46 RXJ39:RXJ46 SHF39:SHF46 SRB39:SRB46 TAX39:TAX46 TKT39:TKT46 TUP39:TUP46 UEL39:UEL46 UOH39:UOH46 UYD39:UYD46 VHZ39:VHZ46 VRV39:VRV46 WBR39:WBR46 WLN39:WLN46 WVJ39:WVJ46 B65575:B65582 IX65575:IX65582 ST65575:ST65582 ACP65575:ACP65582 AML65575:AML65582 AWH65575:AWH65582 BGD65575:BGD65582 BPZ65575:BPZ65582 BZV65575:BZV65582 CJR65575:CJR65582 CTN65575:CTN65582 DDJ65575:DDJ65582 DNF65575:DNF65582 DXB65575:DXB65582 EGX65575:EGX65582 EQT65575:EQT65582 FAP65575:FAP65582 FKL65575:FKL65582 FUH65575:FUH65582 GED65575:GED65582 GNZ65575:GNZ65582 GXV65575:GXV65582 HHR65575:HHR65582 HRN65575:HRN65582 IBJ65575:IBJ65582 ILF65575:ILF65582 IVB65575:IVB65582 JEX65575:JEX65582 JOT65575:JOT65582 JYP65575:JYP65582 KIL65575:KIL65582 KSH65575:KSH65582 LCD65575:LCD65582 LLZ65575:LLZ65582 LVV65575:LVV65582 MFR65575:MFR65582 MPN65575:MPN65582 MZJ65575:MZJ65582 NJF65575:NJF65582 NTB65575:NTB65582 OCX65575:OCX65582 OMT65575:OMT65582 OWP65575:OWP65582 PGL65575:PGL65582 PQH65575:PQH65582 QAD65575:QAD65582 QJZ65575:QJZ65582 QTV65575:QTV65582 RDR65575:RDR65582 RNN65575:RNN65582 RXJ65575:RXJ65582 SHF65575:SHF65582 SRB65575:SRB65582 TAX65575:TAX65582 TKT65575:TKT65582 TUP65575:TUP65582 UEL65575:UEL65582 UOH65575:UOH65582 UYD65575:UYD65582 VHZ65575:VHZ65582 VRV65575:VRV65582 WBR65575:WBR65582 WLN65575:WLN65582 WVJ65575:WVJ65582 B131111:B131118 IX131111:IX131118 ST131111:ST131118 ACP131111:ACP131118 AML131111:AML131118 AWH131111:AWH131118 BGD131111:BGD131118 BPZ131111:BPZ131118 BZV131111:BZV131118 CJR131111:CJR131118 CTN131111:CTN131118 DDJ131111:DDJ131118 DNF131111:DNF131118 DXB131111:DXB131118 EGX131111:EGX131118 EQT131111:EQT131118 FAP131111:FAP131118 FKL131111:FKL131118 FUH131111:FUH131118 GED131111:GED131118 GNZ131111:GNZ131118 GXV131111:GXV131118 HHR131111:HHR131118 HRN131111:HRN131118 IBJ131111:IBJ131118 ILF131111:ILF131118 IVB131111:IVB131118 JEX131111:JEX131118 JOT131111:JOT131118 JYP131111:JYP131118 KIL131111:KIL131118 KSH131111:KSH131118 LCD131111:LCD131118 LLZ131111:LLZ131118 LVV131111:LVV131118 MFR131111:MFR131118 MPN131111:MPN131118 MZJ131111:MZJ131118 NJF131111:NJF131118 NTB131111:NTB131118 OCX131111:OCX131118 OMT131111:OMT131118 OWP131111:OWP131118 PGL131111:PGL131118 PQH131111:PQH131118 QAD131111:QAD131118 QJZ131111:QJZ131118 QTV131111:QTV131118 RDR131111:RDR131118 RNN131111:RNN131118 RXJ131111:RXJ131118 SHF131111:SHF131118 SRB131111:SRB131118 TAX131111:TAX131118 TKT131111:TKT131118 TUP131111:TUP131118 UEL131111:UEL131118 UOH131111:UOH131118 UYD131111:UYD131118 VHZ131111:VHZ131118 VRV131111:VRV131118 WBR131111:WBR131118 WLN131111:WLN131118 WVJ131111:WVJ131118 B196647:B196654 IX196647:IX196654 ST196647:ST196654 ACP196647:ACP196654 AML196647:AML196654 AWH196647:AWH196654 BGD196647:BGD196654 BPZ196647:BPZ196654 BZV196647:BZV196654 CJR196647:CJR196654 CTN196647:CTN196654 DDJ196647:DDJ196654 DNF196647:DNF196654 DXB196647:DXB196654 EGX196647:EGX196654 EQT196647:EQT196654 FAP196647:FAP196654 FKL196647:FKL196654 FUH196647:FUH196654 GED196647:GED196654 GNZ196647:GNZ196654 GXV196647:GXV196654 HHR196647:HHR196654 HRN196647:HRN196654 IBJ196647:IBJ196654 ILF196647:ILF196654 IVB196647:IVB196654 JEX196647:JEX196654 JOT196647:JOT196654 JYP196647:JYP196654 KIL196647:KIL196654 KSH196647:KSH196654 LCD196647:LCD196654 LLZ196647:LLZ196654 LVV196647:LVV196654 MFR196647:MFR196654 MPN196647:MPN196654 MZJ196647:MZJ196654 NJF196647:NJF196654 NTB196647:NTB196654 OCX196647:OCX196654 OMT196647:OMT196654 OWP196647:OWP196654 PGL196647:PGL196654 PQH196647:PQH196654 QAD196647:QAD196654 QJZ196647:QJZ196654 QTV196647:QTV196654 RDR196647:RDR196654 RNN196647:RNN196654 RXJ196647:RXJ196654 SHF196647:SHF196654 SRB196647:SRB196654 TAX196647:TAX196654 TKT196647:TKT196654 TUP196647:TUP196654 UEL196647:UEL196654 UOH196647:UOH196654 UYD196647:UYD196654 VHZ196647:VHZ196654 VRV196647:VRV196654 WBR196647:WBR196654 WLN196647:WLN196654 WVJ196647:WVJ196654 B262183:B262190 IX262183:IX262190 ST262183:ST262190 ACP262183:ACP262190 AML262183:AML262190 AWH262183:AWH262190 BGD262183:BGD262190 BPZ262183:BPZ262190 BZV262183:BZV262190 CJR262183:CJR262190 CTN262183:CTN262190 DDJ262183:DDJ262190 DNF262183:DNF262190 DXB262183:DXB262190 EGX262183:EGX262190 EQT262183:EQT262190 FAP262183:FAP262190 FKL262183:FKL262190 FUH262183:FUH262190 GED262183:GED262190 GNZ262183:GNZ262190 GXV262183:GXV262190 HHR262183:HHR262190 HRN262183:HRN262190 IBJ262183:IBJ262190 ILF262183:ILF262190 IVB262183:IVB262190 JEX262183:JEX262190 JOT262183:JOT262190 JYP262183:JYP262190 KIL262183:KIL262190 KSH262183:KSH262190 LCD262183:LCD262190 LLZ262183:LLZ262190 LVV262183:LVV262190 MFR262183:MFR262190 MPN262183:MPN262190 MZJ262183:MZJ262190 NJF262183:NJF262190 NTB262183:NTB262190 OCX262183:OCX262190 OMT262183:OMT262190 OWP262183:OWP262190 PGL262183:PGL262190 PQH262183:PQH262190 QAD262183:QAD262190 QJZ262183:QJZ262190 QTV262183:QTV262190 RDR262183:RDR262190 RNN262183:RNN262190 RXJ262183:RXJ262190 SHF262183:SHF262190 SRB262183:SRB262190 TAX262183:TAX262190 TKT262183:TKT262190 TUP262183:TUP262190 UEL262183:UEL262190 UOH262183:UOH262190 UYD262183:UYD262190 VHZ262183:VHZ262190 VRV262183:VRV262190 WBR262183:WBR262190 WLN262183:WLN262190 WVJ262183:WVJ262190 B327719:B327726 IX327719:IX327726 ST327719:ST327726 ACP327719:ACP327726 AML327719:AML327726 AWH327719:AWH327726 BGD327719:BGD327726 BPZ327719:BPZ327726 BZV327719:BZV327726 CJR327719:CJR327726 CTN327719:CTN327726 DDJ327719:DDJ327726 DNF327719:DNF327726 DXB327719:DXB327726 EGX327719:EGX327726 EQT327719:EQT327726 FAP327719:FAP327726 FKL327719:FKL327726 FUH327719:FUH327726 GED327719:GED327726 GNZ327719:GNZ327726 GXV327719:GXV327726 HHR327719:HHR327726 HRN327719:HRN327726 IBJ327719:IBJ327726 ILF327719:ILF327726 IVB327719:IVB327726 JEX327719:JEX327726 JOT327719:JOT327726 JYP327719:JYP327726 KIL327719:KIL327726 KSH327719:KSH327726 LCD327719:LCD327726 LLZ327719:LLZ327726 LVV327719:LVV327726 MFR327719:MFR327726 MPN327719:MPN327726 MZJ327719:MZJ327726 NJF327719:NJF327726 NTB327719:NTB327726 OCX327719:OCX327726 OMT327719:OMT327726 OWP327719:OWP327726 PGL327719:PGL327726 PQH327719:PQH327726 QAD327719:QAD327726 QJZ327719:QJZ327726 QTV327719:QTV327726 RDR327719:RDR327726 RNN327719:RNN327726 RXJ327719:RXJ327726 SHF327719:SHF327726 SRB327719:SRB327726 TAX327719:TAX327726 TKT327719:TKT327726 TUP327719:TUP327726 UEL327719:UEL327726 UOH327719:UOH327726 UYD327719:UYD327726 VHZ327719:VHZ327726 VRV327719:VRV327726 WBR327719:WBR327726 WLN327719:WLN327726 WVJ327719:WVJ327726 B393255:B393262 IX393255:IX393262 ST393255:ST393262 ACP393255:ACP393262 AML393255:AML393262 AWH393255:AWH393262 BGD393255:BGD393262 BPZ393255:BPZ393262 BZV393255:BZV393262 CJR393255:CJR393262 CTN393255:CTN393262 DDJ393255:DDJ393262 DNF393255:DNF393262 DXB393255:DXB393262 EGX393255:EGX393262 EQT393255:EQT393262 FAP393255:FAP393262 FKL393255:FKL393262 FUH393255:FUH393262 GED393255:GED393262 GNZ393255:GNZ393262 GXV393255:GXV393262 HHR393255:HHR393262 HRN393255:HRN393262 IBJ393255:IBJ393262 ILF393255:ILF393262 IVB393255:IVB393262 JEX393255:JEX393262 JOT393255:JOT393262 JYP393255:JYP393262 KIL393255:KIL393262 KSH393255:KSH393262 LCD393255:LCD393262 LLZ393255:LLZ393262 LVV393255:LVV393262 MFR393255:MFR393262 MPN393255:MPN393262 MZJ393255:MZJ393262 NJF393255:NJF393262 NTB393255:NTB393262 OCX393255:OCX393262 OMT393255:OMT393262 OWP393255:OWP393262 PGL393255:PGL393262 PQH393255:PQH393262 QAD393255:QAD393262 QJZ393255:QJZ393262 QTV393255:QTV393262 RDR393255:RDR393262 RNN393255:RNN393262 RXJ393255:RXJ393262 SHF393255:SHF393262 SRB393255:SRB393262 TAX393255:TAX393262 TKT393255:TKT393262 TUP393255:TUP393262 UEL393255:UEL393262 UOH393255:UOH393262 UYD393255:UYD393262 VHZ393255:VHZ393262 VRV393255:VRV393262 WBR393255:WBR393262 WLN393255:WLN393262 WVJ393255:WVJ393262 B458791:B458798 IX458791:IX458798 ST458791:ST458798 ACP458791:ACP458798 AML458791:AML458798 AWH458791:AWH458798 BGD458791:BGD458798 BPZ458791:BPZ458798 BZV458791:BZV458798 CJR458791:CJR458798 CTN458791:CTN458798 DDJ458791:DDJ458798 DNF458791:DNF458798 DXB458791:DXB458798 EGX458791:EGX458798 EQT458791:EQT458798 FAP458791:FAP458798 FKL458791:FKL458798 FUH458791:FUH458798 GED458791:GED458798 GNZ458791:GNZ458798 GXV458791:GXV458798 HHR458791:HHR458798 HRN458791:HRN458798 IBJ458791:IBJ458798 ILF458791:ILF458798 IVB458791:IVB458798 JEX458791:JEX458798 JOT458791:JOT458798 JYP458791:JYP458798 KIL458791:KIL458798 KSH458791:KSH458798 LCD458791:LCD458798 LLZ458791:LLZ458798 LVV458791:LVV458798 MFR458791:MFR458798 MPN458791:MPN458798 MZJ458791:MZJ458798 NJF458791:NJF458798 NTB458791:NTB458798 OCX458791:OCX458798 OMT458791:OMT458798 OWP458791:OWP458798 PGL458791:PGL458798 PQH458791:PQH458798 QAD458791:QAD458798 QJZ458791:QJZ458798 QTV458791:QTV458798 RDR458791:RDR458798 RNN458791:RNN458798 RXJ458791:RXJ458798 SHF458791:SHF458798 SRB458791:SRB458798 TAX458791:TAX458798 TKT458791:TKT458798 TUP458791:TUP458798 UEL458791:UEL458798 UOH458791:UOH458798 UYD458791:UYD458798 VHZ458791:VHZ458798 VRV458791:VRV458798 WBR458791:WBR458798 WLN458791:WLN458798 WVJ458791:WVJ458798 B524327:B524334 IX524327:IX524334 ST524327:ST524334 ACP524327:ACP524334 AML524327:AML524334 AWH524327:AWH524334 BGD524327:BGD524334 BPZ524327:BPZ524334 BZV524327:BZV524334 CJR524327:CJR524334 CTN524327:CTN524334 DDJ524327:DDJ524334 DNF524327:DNF524334 DXB524327:DXB524334 EGX524327:EGX524334 EQT524327:EQT524334 FAP524327:FAP524334 FKL524327:FKL524334 FUH524327:FUH524334 GED524327:GED524334 GNZ524327:GNZ524334 GXV524327:GXV524334 HHR524327:HHR524334 HRN524327:HRN524334 IBJ524327:IBJ524334 ILF524327:ILF524334 IVB524327:IVB524334 JEX524327:JEX524334 JOT524327:JOT524334 JYP524327:JYP524334 KIL524327:KIL524334 KSH524327:KSH524334 LCD524327:LCD524334 LLZ524327:LLZ524334 LVV524327:LVV524334 MFR524327:MFR524334 MPN524327:MPN524334 MZJ524327:MZJ524334 NJF524327:NJF524334 NTB524327:NTB524334 OCX524327:OCX524334 OMT524327:OMT524334 OWP524327:OWP524334 PGL524327:PGL524334 PQH524327:PQH524334 QAD524327:QAD524334 QJZ524327:QJZ524334 QTV524327:QTV524334 RDR524327:RDR524334 RNN524327:RNN524334 RXJ524327:RXJ524334 SHF524327:SHF524334 SRB524327:SRB524334 TAX524327:TAX524334 TKT524327:TKT524334 TUP524327:TUP524334 UEL524327:UEL524334 UOH524327:UOH524334 UYD524327:UYD524334 VHZ524327:VHZ524334 VRV524327:VRV524334 WBR524327:WBR524334 WLN524327:WLN524334 WVJ524327:WVJ524334 B589863:B589870 IX589863:IX589870 ST589863:ST589870 ACP589863:ACP589870 AML589863:AML589870 AWH589863:AWH589870 BGD589863:BGD589870 BPZ589863:BPZ589870 BZV589863:BZV589870 CJR589863:CJR589870 CTN589863:CTN589870 DDJ589863:DDJ589870 DNF589863:DNF589870 DXB589863:DXB589870 EGX589863:EGX589870 EQT589863:EQT589870 FAP589863:FAP589870 FKL589863:FKL589870 FUH589863:FUH589870 GED589863:GED589870 GNZ589863:GNZ589870 GXV589863:GXV589870 HHR589863:HHR589870 HRN589863:HRN589870 IBJ589863:IBJ589870 ILF589863:ILF589870 IVB589863:IVB589870 JEX589863:JEX589870 JOT589863:JOT589870 JYP589863:JYP589870 KIL589863:KIL589870 KSH589863:KSH589870 LCD589863:LCD589870 LLZ589863:LLZ589870 LVV589863:LVV589870 MFR589863:MFR589870 MPN589863:MPN589870 MZJ589863:MZJ589870 NJF589863:NJF589870 NTB589863:NTB589870 OCX589863:OCX589870 OMT589863:OMT589870 OWP589863:OWP589870 PGL589863:PGL589870 PQH589863:PQH589870 QAD589863:QAD589870 QJZ589863:QJZ589870 QTV589863:QTV589870 RDR589863:RDR589870 RNN589863:RNN589870 RXJ589863:RXJ589870 SHF589863:SHF589870 SRB589863:SRB589870 TAX589863:TAX589870 TKT589863:TKT589870 TUP589863:TUP589870 UEL589863:UEL589870 UOH589863:UOH589870 UYD589863:UYD589870 VHZ589863:VHZ589870 VRV589863:VRV589870 WBR589863:WBR589870 WLN589863:WLN589870 WVJ589863:WVJ589870 B655399:B655406 IX655399:IX655406 ST655399:ST655406 ACP655399:ACP655406 AML655399:AML655406 AWH655399:AWH655406 BGD655399:BGD655406 BPZ655399:BPZ655406 BZV655399:BZV655406 CJR655399:CJR655406 CTN655399:CTN655406 DDJ655399:DDJ655406 DNF655399:DNF655406 DXB655399:DXB655406 EGX655399:EGX655406 EQT655399:EQT655406 FAP655399:FAP655406 FKL655399:FKL655406 FUH655399:FUH655406 GED655399:GED655406 GNZ655399:GNZ655406 GXV655399:GXV655406 HHR655399:HHR655406 HRN655399:HRN655406 IBJ655399:IBJ655406 ILF655399:ILF655406 IVB655399:IVB655406 JEX655399:JEX655406 JOT655399:JOT655406 JYP655399:JYP655406 KIL655399:KIL655406 KSH655399:KSH655406 LCD655399:LCD655406 LLZ655399:LLZ655406 LVV655399:LVV655406 MFR655399:MFR655406 MPN655399:MPN655406 MZJ655399:MZJ655406 NJF655399:NJF655406 NTB655399:NTB655406 OCX655399:OCX655406 OMT655399:OMT655406 OWP655399:OWP655406 PGL655399:PGL655406 PQH655399:PQH655406 QAD655399:QAD655406 QJZ655399:QJZ655406 QTV655399:QTV655406 RDR655399:RDR655406 RNN655399:RNN655406 RXJ655399:RXJ655406 SHF655399:SHF655406 SRB655399:SRB655406 TAX655399:TAX655406 TKT655399:TKT655406 TUP655399:TUP655406 UEL655399:UEL655406 UOH655399:UOH655406 UYD655399:UYD655406 VHZ655399:VHZ655406 VRV655399:VRV655406 WBR655399:WBR655406 WLN655399:WLN655406 WVJ655399:WVJ655406 B720935:B720942 IX720935:IX720942 ST720935:ST720942 ACP720935:ACP720942 AML720935:AML720942 AWH720935:AWH720942 BGD720935:BGD720942 BPZ720935:BPZ720942 BZV720935:BZV720942 CJR720935:CJR720942 CTN720935:CTN720942 DDJ720935:DDJ720942 DNF720935:DNF720942 DXB720935:DXB720942 EGX720935:EGX720942 EQT720935:EQT720942 FAP720935:FAP720942 FKL720935:FKL720942 FUH720935:FUH720942 GED720935:GED720942 GNZ720935:GNZ720942 GXV720935:GXV720942 HHR720935:HHR720942 HRN720935:HRN720942 IBJ720935:IBJ720942 ILF720935:ILF720942 IVB720935:IVB720942 JEX720935:JEX720942 JOT720935:JOT720942 JYP720935:JYP720942 KIL720935:KIL720942 KSH720935:KSH720942 LCD720935:LCD720942 LLZ720935:LLZ720942 LVV720935:LVV720942 MFR720935:MFR720942 MPN720935:MPN720942 MZJ720935:MZJ720942 NJF720935:NJF720942 NTB720935:NTB720942 OCX720935:OCX720942 OMT720935:OMT720942 OWP720935:OWP720942 PGL720935:PGL720942 PQH720935:PQH720942 QAD720935:QAD720942 QJZ720935:QJZ720942 QTV720935:QTV720942 RDR720935:RDR720942 RNN720935:RNN720942 RXJ720935:RXJ720942 SHF720935:SHF720942 SRB720935:SRB720942 TAX720935:TAX720942 TKT720935:TKT720942 TUP720935:TUP720942 UEL720935:UEL720942 UOH720935:UOH720942 UYD720935:UYD720942 VHZ720935:VHZ720942 VRV720935:VRV720942 WBR720935:WBR720942 WLN720935:WLN720942 WVJ720935:WVJ720942 B786471:B786478 IX786471:IX786478 ST786471:ST786478 ACP786471:ACP786478 AML786471:AML786478 AWH786471:AWH786478 BGD786471:BGD786478 BPZ786471:BPZ786478 BZV786471:BZV786478 CJR786471:CJR786478 CTN786471:CTN786478 DDJ786471:DDJ786478 DNF786471:DNF786478 DXB786471:DXB786478 EGX786471:EGX786478 EQT786471:EQT786478 FAP786471:FAP786478 FKL786471:FKL786478 FUH786471:FUH786478 GED786471:GED786478 GNZ786471:GNZ786478 GXV786471:GXV786478 HHR786471:HHR786478 HRN786471:HRN786478 IBJ786471:IBJ786478 ILF786471:ILF786478 IVB786471:IVB786478 JEX786471:JEX786478 JOT786471:JOT786478 JYP786471:JYP786478 KIL786471:KIL786478 KSH786471:KSH786478 LCD786471:LCD786478 LLZ786471:LLZ786478 LVV786471:LVV786478 MFR786471:MFR786478 MPN786471:MPN786478 MZJ786471:MZJ786478 NJF786471:NJF786478 NTB786471:NTB786478 OCX786471:OCX786478 OMT786471:OMT786478 OWP786471:OWP786478 PGL786471:PGL786478 PQH786471:PQH786478 QAD786471:QAD786478 QJZ786471:QJZ786478 QTV786471:QTV786478 RDR786471:RDR786478 RNN786471:RNN786478 RXJ786471:RXJ786478 SHF786471:SHF786478 SRB786471:SRB786478 TAX786471:TAX786478 TKT786471:TKT786478 TUP786471:TUP786478 UEL786471:UEL786478 UOH786471:UOH786478 UYD786471:UYD786478 VHZ786471:VHZ786478 VRV786471:VRV786478 WBR786471:WBR786478 WLN786471:WLN786478 WVJ786471:WVJ786478 B852007:B852014 IX852007:IX852014 ST852007:ST852014 ACP852007:ACP852014 AML852007:AML852014 AWH852007:AWH852014 BGD852007:BGD852014 BPZ852007:BPZ852014 BZV852007:BZV852014 CJR852007:CJR852014 CTN852007:CTN852014 DDJ852007:DDJ852014 DNF852007:DNF852014 DXB852007:DXB852014 EGX852007:EGX852014 EQT852007:EQT852014 FAP852007:FAP852014 FKL852007:FKL852014 FUH852007:FUH852014 GED852007:GED852014 GNZ852007:GNZ852014 GXV852007:GXV852014 HHR852007:HHR852014 HRN852007:HRN852014 IBJ852007:IBJ852014 ILF852007:ILF852014 IVB852007:IVB852014 JEX852007:JEX852014 JOT852007:JOT852014 JYP852007:JYP852014 KIL852007:KIL852014 KSH852007:KSH852014 LCD852007:LCD852014 LLZ852007:LLZ852014 LVV852007:LVV852014 MFR852007:MFR852014 MPN852007:MPN852014 MZJ852007:MZJ852014 NJF852007:NJF852014 NTB852007:NTB852014 OCX852007:OCX852014 OMT852007:OMT852014 OWP852007:OWP852014 PGL852007:PGL852014 PQH852007:PQH852014 QAD852007:QAD852014 QJZ852007:QJZ852014 QTV852007:QTV852014 RDR852007:RDR852014 RNN852007:RNN852014 RXJ852007:RXJ852014 SHF852007:SHF852014 SRB852007:SRB852014 TAX852007:TAX852014 TKT852007:TKT852014 TUP852007:TUP852014 UEL852007:UEL852014 UOH852007:UOH852014 UYD852007:UYD852014 VHZ852007:VHZ852014 VRV852007:VRV852014 WBR852007:WBR852014 WLN852007:WLN852014 WVJ852007:WVJ852014 B917543:B917550 IX917543:IX917550 ST917543:ST917550 ACP917543:ACP917550 AML917543:AML917550 AWH917543:AWH917550 BGD917543:BGD917550 BPZ917543:BPZ917550 BZV917543:BZV917550 CJR917543:CJR917550 CTN917543:CTN917550 DDJ917543:DDJ917550 DNF917543:DNF917550 DXB917543:DXB917550 EGX917543:EGX917550 EQT917543:EQT917550 FAP917543:FAP917550 FKL917543:FKL917550 FUH917543:FUH917550 GED917543:GED917550 GNZ917543:GNZ917550 GXV917543:GXV917550 HHR917543:HHR917550 HRN917543:HRN917550 IBJ917543:IBJ917550 ILF917543:ILF917550 IVB917543:IVB917550 JEX917543:JEX917550 JOT917543:JOT917550 JYP917543:JYP917550 KIL917543:KIL917550 KSH917543:KSH917550 LCD917543:LCD917550 LLZ917543:LLZ917550 LVV917543:LVV917550 MFR917543:MFR917550 MPN917543:MPN917550 MZJ917543:MZJ917550 NJF917543:NJF917550 NTB917543:NTB917550 OCX917543:OCX917550 OMT917543:OMT917550 OWP917543:OWP917550 PGL917543:PGL917550 PQH917543:PQH917550 QAD917543:QAD917550 QJZ917543:QJZ917550 QTV917543:QTV917550 RDR917543:RDR917550 RNN917543:RNN917550 RXJ917543:RXJ917550 SHF917543:SHF917550 SRB917543:SRB917550 TAX917543:TAX917550 TKT917543:TKT917550 TUP917543:TUP917550 UEL917543:UEL917550 UOH917543:UOH917550 UYD917543:UYD917550 VHZ917543:VHZ917550 VRV917543:VRV917550 WBR917543:WBR917550 WLN917543:WLN917550 WVJ917543:WVJ917550 B983079:B983086 IX983079:IX983086 ST983079:ST983086 ACP983079:ACP983086 AML983079:AML983086 AWH983079:AWH983086 BGD983079:BGD983086 BPZ983079:BPZ983086 BZV983079:BZV983086 CJR983079:CJR983086 CTN983079:CTN983086 DDJ983079:DDJ983086 DNF983079:DNF983086 DXB983079:DXB983086 EGX983079:EGX983086 EQT983079:EQT983086 FAP983079:FAP983086 FKL983079:FKL983086 FUH983079:FUH983086 GED983079:GED983086 GNZ983079:GNZ983086 GXV983079:GXV983086 HHR983079:HHR983086 HRN983079:HRN983086 IBJ983079:IBJ983086 ILF983079:ILF983086 IVB983079:IVB983086 JEX983079:JEX983086 JOT983079:JOT983086 JYP983079:JYP983086 KIL983079:KIL983086 KSH983079:KSH983086 LCD983079:LCD983086 LLZ983079:LLZ983086 LVV983079:LVV983086 MFR983079:MFR983086 MPN983079:MPN983086 MZJ983079:MZJ983086 NJF983079:NJF983086 NTB983079:NTB983086 OCX983079:OCX983086 OMT983079:OMT983086 OWP983079:OWP983086 PGL983079:PGL983086 PQH983079:PQH983086 QAD983079:QAD983086 QJZ983079:QJZ983086 QTV983079:QTV983086 RDR983079:RDR983086 RNN983079:RNN983086 RXJ983079:RXJ983086 SHF983079:SHF983086 SRB983079:SRB983086 TAX983079:TAX983086 TKT983079:TKT983086 TUP983079:TUP983086 UEL983079:UEL983086 UOH983079:UOH983086 UYD983079:UYD983086 VHZ983079:VHZ983086 VRV983079:VRV983086 WBR983079:WBR983086 WLN983079:WLN983086 WVJ983079:WVJ983086 B88:B95 IX88:IX95 ST88:ST95 ACP88:ACP95 AML88:AML95 AWH88:AWH95 BGD88:BGD95 BPZ88:BPZ95 BZV88:BZV95 CJR88:CJR95 CTN88:CTN95 DDJ88:DDJ95 DNF88:DNF95 DXB88:DXB95 EGX88:EGX95 EQT88:EQT95 FAP88:FAP95 FKL88:FKL95 FUH88:FUH95 GED88:GED95 GNZ88:GNZ95 GXV88:GXV95 HHR88:HHR95 HRN88:HRN95 IBJ88:IBJ95 ILF88:ILF95 IVB88:IVB95 JEX88:JEX95 JOT88:JOT95 JYP88:JYP95 KIL88:KIL95 KSH88:KSH95 LCD88:LCD95 LLZ88:LLZ95 LVV88:LVV95 MFR88:MFR95 MPN88:MPN95 MZJ88:MZJ95 NJF88:NJF95 NTB88:NTB95 OCX88:OCX95 OMT88:OMT95 OWP88:OWP95 PGL88:PGL95 PQH88:PQH95 QAD88:QAD95 QJZ88:QJZ95 QTV88:QTV95 RDR88:RDR95 RNN88:RNN95 RXJ88:RXJ95 SHF88:SHF95 SRB88:SRB95 TAX88:TAX95 TKT88:TKT95 TUP88:TUP95 UEL88:UEL95 UOH88:UOH95 UYD88:UYD95 VHZ88:VHZ95 VRV88:VRV95 WBR88:WBR95 WLN88:WLN95 WVJ88:WVJ95 B65624:B65631 IX65624:IX65631 ST65624:ST65631 ACP65624:ACP65631 AML65624:AML65631 AWH65624:AWH65631 BGD65624:BGD65631 BPZ65624:BPZ65631 BZV65624:BZV65631 CJR65624:CJR65631 CTN65624:CTN65631 DDJ65624:DDJ65631 DNF65624:DNF65631 DXB65624:DXB65631 EGX65624:EGX65631 EQT65624:EQT65631 FAP65624:FAP65631 FKL65624:FKL65631 FUH65624:FUH65631 GED65624:GED65631 GNZ65624:GNZ65631 GXV65624:GXV65631 HHR65624:HHR65631 HRN65624:HRN65631 IBJ65624:IBJ65631 ILF65624:ILF65631 IVB65624:IVB65631 JEX65624:JEX65631 JOT65624:JOT65631 JYP65624:JYP65631 KIL65624:KIL65631 KSH65624:KSH65631 LCD65624:LCD65631 LLZ65624:LLZ65631 LVV65624:LVV65631 MFR65624:MFR65631 MPN65624:MPN65631 MZJ65624:MZJ65631 NJF65624:NJF65631 NTB65624:NTB65631 OCX65624:OCX65631 OMT65624:OMT65631 OWP65624:OWP65631 PGL65624:PGL65631 PQH65624:PQH65631 QAD65624:QAD65631 QJZ65624:QJZ65631 QTV65624:QTV65631 RDR65624:RDR65631 RNN65624:RNN65631 RXJ65624:RXJ65631 SHF65624:SHF65631 SRB65624:SRB65631 TAX65624:TAX65631 TKT65624:TKT65631 TUP65624:TUP65631 UEL65624:UEL65631 UOH65624:UOH65631 UYD65624:UYD65631 VHZ65624:VHZ65631 VRV65624:VRV65631 WBR65624:WBR65631 WLN65624:WLN65631 WVJ65624:WVJ65631 B131160:B131167 IX131160:IX131167 ST131160:ST131167 ACP131160:ACP131167 AML131160:AML131167 AWH131160:AWH131167 BGD131160:BGD131167 BPZ131160:BPZ131167 BZV131160:BZV131167 CJR131160:CJR131167 CTN131160:CTN131167 DDJ131160:DDJ131167 DNF131160:DNF131167 DXB131160:DXB131167 EGX131160:EGX131167 EQT131160:EQT131167 FAP131160:FAP131167 FKL131160:FKL131167 FUH131160:FUH131167 GED131160:GED131167 GNZ131160:GNZ131167 GXV131160:GXV131167 HHR131160:HHR131167 HRN131160:HRN131167 IBJ131160:IBJ131167 ILF131160:ILF131167 IVB131160:IVB131167 JEX131160:JEX131167 JOT131160:JOT131167 JYP131160:JYP131167 KIL131160:KIL131167 KSH131160:KSH131167 LCD131160:LCD131167 LLZ131160:LLZ131167 LVV131160:LVV131167 MFR131160:MFR131167 MPN131160:MPN131167 MZJ131160:MZJ131167 NJF131160:NJF131167 NTB131160:NTB131167 OCX131160:OCX131167 OMT131160:OMT131167 OWP131160:OWP131167 PGL131160:PGL131167 PQH131160:PQH131167 QAD131160:QAD131167 QJZ131160:QJZ131167 QTV131160:QTV131167 RDR131160:RDR131167 RNN131160:RNN131167 RXJ131160:RXJ131167 SHF131160:SHF131167 SRB131160:SRB131167 TAX131160:TAX131167 TKT131160:TKT131167 TUP131160:TUP131167 UEL131160:UEL131167 UOH131160:UOH131167 UYD131160:UYD131167 VHZ131160:VHZ131167 VRV131160:VRV131167 WBR131160:WBR131167 WLN131160:WLN131167 WVJ131160:WVJ131167 B196696:B196703 IX196696:IX196703 ST196696:ST196703 ACP196696:ACP196703 AML196696:AML196703 AWH196696:AWH196703 BGD196696:BGD196703 BPZ196696:BPZ196703 BZV196696:BZV196703 CJR196696:CJR196703 CTN196696:CTN196703 DDJ196696:DDJ196703 DNF196696:DNF196703 DXB196696:DXB196703 EGX196696:EGX196703 EQT196696:EQT196703 FAP196696:FAP196703 FKL196696:FKL196703 FUH196696:FUH196703 GED196696:GED196703 GNZ196696:GNZ196703 GXV196696:GXV196703 HHR196696:HHR196703 HRN196696:HRN196703 IBJ196696:IBJ196703 ILF196696:ILF196703 IVB196696:IVB196703 JEX196696:JEX196703 JOT196696:JOT196703 JYP196696:JYP196703 KIL196696:KIL196703 KSH196696:KSH196703 LCD196696:LCD196703 LLZ196696:LLZ196703 LVV196696:LVV196703 MFR196696:MFR196703 MPN196696:MPN196703 MZJ196696:MZJ196703 NJF196696:NJF196703 NTB196696:NTB196703 OCX196696:OCX196703 OMT196696:OMT196703 OWP196696:OWP196703 PGL196696:PGL196703 PQH196696:PQH196703 QAD196696:QAD196703 QJZ196696:QJZ196703 QTV196696:QTV196703 RDR196696:RDR196703 RNN196696:RNN196703 RXJ196696:RXJ196703 SHF196696:SHF196703 SRB196696:SRB196703 TAX196696:TAX196703 TKT196696:TKT196703 TUP196696:TUP196703 UEL196696:UEL196703 UOH196696:UOH196703 UYD196696:UYD196703 VHZ196696:VHZ196703 VRV196696:VRV196703 WBR196696:WBR196703 WLN196696:WLN196703 WVJ196696:WVJ196703 B262232:B262239 IX262232:IX262239 ST262232:ST262239 ACP262232:ACP262239 AML262232:AML262239 AWH262232:AWH262239 BGD262232:BGD262239 BPZ262232:BPZ262239 BZV262232:BZV262239 CJR262232:CJR262239 CTN262232:CTN262239 DDJ262232:DDJ262239 DNF262232:DNF262239 DXB262232:DXB262239 EGX262232:EGX262239 EQT262232:EQT262239 FAP262232:FAP262239 FKL262232:FKL262239 FUH262232:FUH262239 GED262232:GED262239 GNZ262232:GNZ262239 GXV262232:GXV262239 HHR262232:HHR262239 HRN262232:HRN262239 IBJ262232:IBJ262239 ILF262232:ILF262239 IVB262232:IVB262239 JEX262232:JEX262239 JOT262232:JOT262239 JYP262232:JYP262239 KIL262232:KIL262239 KSH262232:KSH262239 LCD262232:LCD262239 LLZ262232:LLZ262239 LVV262232:LVV262239 MFR262232:MFR262239 MPN262232:MPN262239 MZJ262232:MZJ262239 NJF262232:NJF262239 NTB262232:NTB262239 OCX262232:OCX262239 OMT262232:OMT262239 OWP262232:OWP262239 PGL262232:PGL262239 PQH262232:PQH262239 QAD262232:QAD262239 QJZ262232:QJZ262239 QTV262232:QTV262239 RDR262232:RDR262239 RNN262232:RNN262239 RXJ262232:RXJ262239 SHF262232:SHF262239 SRB262232:SRB262239 TAX262232:TAX262239 TKT262232:TKT262239 TUP262232:TUP262239 UEL262232:UEL262239 UOH262232:UOH262239 UYD262232:UYD262239 VHZ262232:VHZ262239 VRV262232:VRV262239 WBR262232:WBR262239 WLN262232:WLN262239 WVJ262232:WVJ262239 B327768:B327775 IX327768:IX327775 ST327768:ST327775 ACP327768:ACP327775 AML327768:AML327775 AWH327768:AWH327775 BGD327768:BGD327775 BPZ327768:BPZ327775 BZV327768:BZV327775 CJR327768:CJR327775 CTN327768:CTN327775 DDJ327768:DDJ327775 DNF327768:DNF327775 DXB327768:DXB327775 EGX327768:EGX327775 EQT327768:EQT327775 FAP327768:FAP327775 FKL327768:FKL327775 FUH327768:FUH327775 GED327768:GED327775 GNZ327768:GNZ327775 GXV327768:GXV327775 HHR327768:HHR327775 HRN327768:HRN327775 IBJ327768:IBJ327775 ILF327768:ILF327775 IVB327768:IVB327775 JEX327768:JEX327775 JOT327768:JOT327775 JYP327768:JYP327775 KIL327768:KIL327775 KSH327768:KSH327775 LCD327768:LCD327775 LLZ327768:LLZ327775 LVV327768:LVV327775 MFR327768:MFR327775 MPN327768:MPN327775 MZJ327768:MZJ327775 NJF327768:NJF327775 NTB327768:NTB327775 OCX327768:OCX327775 OMT327768:OMT327775 OWP327768:OWP327775 PGL327768:PGL327775 PQH327768:PQH327775 QAD327768:QAD327775 QJZ327768:QJZ327775 QTV327768:QTV327775 RDR327768:RDR327775 RNN327768:RNN327775 RXJ327768:RXJ327775 SHF327768:SHF327775 SRB327768:SRB327775 TAX327768:TAX327775 TKT327768:TKT327775 TUP327768:TUP327775 UEL327768:UEL327775 UOH327768:UOH327775 UYD327768:UYD327775 VHZ327768:VHZ327775 VRV327768:VRV327775 WBR327768:WBR327775 WLN327768:WLN327775 WVJ327768:WVJ327775 B393304:B393311 IX393304:IX393311 ST393304:ST393311 ACP393304:ACP393311 AML393304:AML393311 AWH393304:AWH393311 BGD393304:BGD393311 BPZ393304:BPZ393311 BZV393304:BZV393311 CJR393304:CJR393311 CTN393304:CTN393311 DDJ393304:DDJ393311 DNF393304:DNF393311 DXB393304:DXB393311 EGX393304:EGX393311 EQT393304:EQT393311 FAP393304:FAP393311 FKL393304:FKL393311 FUH393304:FUH393311 GED393304:GED393311 GNZ393304:GNZ393311 GXV393304:GXV393311 HHR393304:HHR393311 HRN393304:HRN393311 IBJ393304:IBJ393311 ILF393304:ILF393311 IVB393304:IVB393311 JEX393304:JEX393311 JOT393304:JOT393311 JYP393304:JYP393311 KIL393304:KIL393311 KSH393304:KSH393311 LCD393304:LCD393311 LLZ393304:LLZ393311 LVV393304:LVV393311 MFR393304:MFR393311 MPN393304:MPN393311 MZJ393304:MZJ393311 NJF393304:NJF393311 NTB393304:NTB393311 OCX393304:OCX393311 OMT393304:OMT393311 OWP393304:OWP393311 PGL393304:PGL393311 PQH393304:PQH393311 QAD393304:QAD393311 QJZ393304:QJZ393311 QTV393304:QTV393311 RDR393304:RDR393311 RNN393304:RNN393311 RXJ393304:RXJ393311 SHF393304:SHF393311 SRB393304:SRB393311 TAX393304:TAX393311 TKT393304:TKT393311 TUP393304:TUP393311 UEL393304:UEL393311 UOH393304:UOH393311 UYD393304:UYD393311 VHZ393304:VHZ393311 VRV393304:VRV393311 WBR393304:WBR393311 WLN393304:WLN393311 WVJ393304:WVJ393311 B458840:B458847 IX458840:IX458847 ST458840:ST458847 ACP458840:ACP458847 AML458840:AML458847 AWH458840:AWH458847 BGD458840:BGD458847 BPZ458840:BPZ458847 BZV458840:BZV458847 CJR458840:CJR458847 CTN458840:CTN458847 DDJ458840:DDJ458847 DNF458840:DNF458847 DXB458840:DXB458847 EGX458840:EGX458847 EQT458840:EQT458847 FAP458840:FAP458847 FKL458840:FKL458847 FUH458840:FUH458847 GED458840:GED458847 GNZ458840:GNZ458847 GXV458840:GXV458847 HHR458840:HHR458847 HRN458840:HRN458847 IBJ458840:IBJ458847 ILF458840:ILF458847 IVB458840:IVB458847 JEX458840:JEX458847 JOT458840:JOT458847 JYP458840:JYP458847 KIL458840:KIL458847 KSH458840:KSH458847 LCD458840:LCD458847 LLZ458840:LLZ458847 LVV458840:LVV458847 MFR458840:MFR458847 MPN458840:MPN458847 MZJ458840:MZJ458847 NJF458840:NJF458847 NTB458840:NTB458847 OCX458840:OCX458847 OMT458840:OMT458847 OWP458840:OWP458847 PGL458840:PGL458847 PQH458840:PQH458847 QAD458840:QAD458847 QJZ458840:QJZ458847 QTV458840:QTV458847 RDR458840:RDR458847 RNN458840:RNN458847 RXJ458840:RXJ458847 SHF458840:SHF458847 SRB458840:SRB458847 TAX458840:TAX458847 TKT458840:TKT458847 TUP458840:TUP458847 UEL458840:UEL458847 UOH458840:UOH458847 UYD458840:UYD458847 VHZ458840:VHZ458847 VRV458840:VRV458847 WBR458840:WBR458847 WLN458840:WLN458847 WVJ458840:WVJ458847 B524376:B524383 IX524376:IX524383 ST524376:ST524383 ACP524376:ACP524383 AML524376:AML524383 AWH524376:AWH524383 BGD524376:BGD524383 BPZ524376:BPZ524383 BZV524376:BZV524383 CJR524376:CJR524383 CTN524376:CTN524383 DDJ524376:DDJ524383 DNF524376:DNF524383 DXB524376:DXB524383 EGX524376:EGX524383 EQT524376:EQT524383 FAP524376:FAP524383 FKL524376:FKL524383 FUH524376:FUH524383 GED524376:GED524383 GNZ524376:GNZ524383 GXV524376:GXV524383 HHR524376:HHR524383 HRN524376:HRN524383 IBJ524376:IBJ524383 ILF524376:ILF524383 IVB524376:IVB524383 JEX524376:JEX524383 JOT524376:JOT524383 JYP524376:JYP524383 KIL524376:KIL524383 KSH524376:KSH524383 LCD524376:LCD524383 LLZ524376:LLZ524383 LVV524376:LVV524383 MFR524376:MFR524383 MPN524376:MPN524383 MZJ524376:MZJ524383 NJF524376:NJF524383 NTB524376:NTB524383 OCX524376:OCX524383 OMT524376:OMT524383 OWP524376:OWP524383 PGL524376:PGL524383 PQH524376:PQH524383 QAD524376:QAD524383 QJZ524376:QJZ524383 QTV524376:QTV524383 RDR524376:RDR524383 RNN524376:RNN524383 RXJ524376:RXJ524383 SHF524376:SHF524383 SRB524376:SRB524383 TAX524376:TAX524383 TKT524376:TKT524383 TUP524376:TUP524383 UEL524376:UEL524383 UOH524376:UOH524383 UYD524376:UYD524383 VHZ524376:VHZ524383 VRV524376:VRV524383 WBR524376:WBR524383 WLN524376:WLN524383 WVJ524376:WVJ524383 B589912:B589919 IX589912:IX589919 ST589912:ST589919 ACP589912:ACP589919 AML589912:AML589919 AWH589912:AWH589919 BGD589912:BGD589919 BPZ589912:BPZ589919 BZV589912:BZV589919 CJR589912:CJR589919 CTN589912:CTN589919 DDJ589912:DDJ589919 DNF589912:DNF589919 DXB589912:DXB589919 EGX589912:EGX589919 EQT589912:EQT589919 FAP589912:FAP589919 FKL589912:FKL589919 FUH589912:FUH589919 GED589912:GED589919 GNZ589912:GNZ589919 GXV589912:GXV589919 HHR589912:HHR589919 HRN589912:HRN589919 IBJ589912:IBJ589919 ILF589912:ILF589919 IVB589912:IVB589919 JEX589912:JEX589919 JOT589912:JOT589919 JYP589912:JYP589919 KIL589912:KIL589919 KSH589912:KSH589919 LCD589912:LCD589919 LLZ589912:LLZ589919 LVV589912:LVV589919 MFR589912:MFR589919 MPN589912:MPN589919 MZJ589912:MZJ589919 NJF589912:NJF589919 NTB589912:NTB589919 OCX589912:OCX589919 OMT589912:OMT589919 OWP589912:OWP589919 PGL589912:PGL589919 PQH589912:PQH589919 QAD589912:QAD589919 QJZ589912:QJZ589919 QTV589912:QTV589919 RDR589912:RDR589919 RNN589912:RNN589919 RXJ589912:RXJ589919 SHF589912:SHF589919 SRB589912:SRB589919 TAX589912:TAX589919 TKT589912:TKT589919 TUP589912:TUP589919 UEL589912:UEL589919 UOH589912:UOH589919 UYD589912:UYD589919 VHZ589912:VHZ589919 VRV589912:VRV589919 WBR589912:WBR589919 WLN589912:WLN589919 WVJ589912:WVJ589919 B655448:B655455 IX655448:IX655455 ST655448:ST655455 ACP655448:ACP655455 AML655448:AML655455 AWH655448:AWH655455 BGD655448:BGD655455 BPZ655448:BPZ655455 BZV655448:BZV655455 CJR655448:CJR655455 CTN655448:CTN655455 DDJ655448:DDJ655455 DNF655448:DNF655455 DXB655448:DXB655455 EGX655448:EGX655455 EQT655448:EQT655455 FAP655448:FAP655455 FKL655448:FKL655455 FUH655448:FUH655455 GED655448:GED655455 GNZ655448:GNZ655455 GXV655448:GXV655455 HHR655448:HHR655455 HRN655448:HRN655455 IBJ655448:IBJ655455 ILF655448:ILF655455 IVB655448:IVB655455 JEX655448:JEX655455 JOT655448:JOT655455 JYP655448:JYP655455 KIL655448:KIL655455 KSH655448:KSH655455 LCD655448:LCD655455 LLZ655448:LLZ655455 LVV655448:LVV655455 MFR655448:MFR655455 MPN655448:MPN655455 MZJ655448:MZJ655455 NJF655448:NJF655455 NTB655448:NTB655455 OCX655448:OCX655455 OMT655448:OMT655455 OWP655448:OWP655455 PGL655448:PGL655455 PQH655448:PQH655455 QAD655448:QAD655455 QJZ655448:QJZ655455 QTV655448:QTV655455 RDR655448:RDR655455 RNN655448:RNN655455 RXJ655448:RXJ655455 SHF655448:SHF655455 SRB655448:SRB655455 TAX655448:TAX655455 TKT655448:TKT655455 TUP655448:TUP655455 UEL655448:UEL655455 UOH655448:UOH655455 UYD655448:UYD655455 VHZ655448:VHZ655455 VRV655448:VRV655455 WBR655448:WBR655455 WLN655448:WLN655455 WVJ655448:WVJ655455 B720984:B720991 IX720984:IX720991 ST720984:ST720991 ACP720984:ACP720991 AML720984:AML720991 AWH720984:AWH720991 BGD720984:BGD720991 BPZ720984:BPZ720991 BZV720984:BZV720991 CJR720984:CJR720991 CTN720984:CTN720991 DDJ720984:DDJ720991 DNF720984:DNF720991 DXB720984:DXB720991 EGX720984:EGX720991 EQT720984:EQT720991 FAP720984:FAP720991 FKL720984:FKL720991 FUH720984:FUH720991 GED720984:GED720991 GNZ720984:GNZ720991 GXV720984:GXV720991 HHR720984:HHR720991 HRN720984:HRN720991 IBJ720984:IBJ720991 ILF720984:ILF720991 IVB720984:IVB720991 JEX720984:JEX720991 JOT720984:JOT720991 JYP720984:JYP720991 KIL720984:KIL720991 KSH720984:KSH720991 LCD720984:LCD720991 LLZ720984:LLZ720991 LVV720984:LVV720991 MFR720984:MFR720991 MPN720984:MPN720991 MZJ720984:MZJ720991 NJF720984:NJF720991 NTB720984:NTB720991 OCX720984:OCX720991 OMT720984:OMT720991 OWP720984:OWP720991 PGL720984:PGL720991 PQH720984:PQH720991 QAD720984:QAD720991 QJZ720984:QJZ720991 QTV720984:QTV720991 RDR720984:RDR720991 RNN720984:RNN720991 RXJ720984:RXJ720991 SHF720984:SHF720991 SRB720984:SRB720991 TAX720984:TAX720991 TKT720984:TKT720991 TUP720984:TUP720991 UEL720984:UEL720991 UOH720984:UOH720991 UYD720984:UYD720991 VHZ720984:VHZ720991 VRV720984:VRV720991 WBR720984:WBR720991 WLN720984:WLN720991 WVJ720984:WVJ720991 B786520:B786527 IX786520:IX786527 ST786520:ST786527 ACP786520:ACP786527 AML786520:AML786527 AWH786520:AWH786527 BGD786520:BGD786527 BPZ786520:BPZ786527 BZV786520:BZV786527 CJR786520:CJR786527 CTN786520:CTN786527 DDJ786520:DDJ786527 DNF786520:DNF786527 DXB786520:DXB786527 EGX786520:EGX786527 EQT786520:EQT786527 FAP786520:FAP786527 FKL786520:FKL786527 FUH786520:FUH786527 GED786520:GED786527 GNZ786520:GNZ786527 GXV786520:GXV786527 HHR786520:HHR786527 HRN786520:HRN786527 IBJ786520:IBJ786527 ILF786520:ILF786527 IVB786520:IVB786527 JEX786520:JEX786527 JOT786520:JOT786527 JYP786520:JYP786527 KIL786520:KIL786527 KSH786520:KSH786527 LCD786520:LCD786527 LLZ786520:LLZ786527 LVV786520:LVV786527 MFR786520:MFR786527 MPN786520:MPN786527 MZJ786520:MZJ786527 NJF786520:NJF786527 NTB786520:NTB786527 OCX786520:OCX786527 OMT786520:OMT786527 OWP786520:OWP786527 PGL786520:PGL786527 PQH786520:PQH786527 QAD786520:QAD786527 QJZ786520:QJZ786527 QTV786520:QTV786527 RDR786520:RDR786527 RNN786520:RNN786527 RXJ786520:RXJ786527 SHF786520:SHF786527 SRB786520:SRB786527 TAX786520:TAX786527 TKT786520:TKT786527 TUP786520:TUP786527 UEL786520:UEL786527 UOH786520:UOH786527 UYD786520:UYD786527 VHZ786520:VHZ786527 VRV786520:VRV786527 WBR786520:WBR786527 WLN786520:WLN786527 WVJ786520:WVJ786527 B852056:B852063 IX852056:IX852063 ST852056:ST852063 ACP852056:ACP852063 AML852056:AML852063 AWH852056:AWH852063 BGD852056:BGD852063 BPZ852056:BPZ852063 BZV852056:BZV852063 CJR852056:CJR852063 CTN852056:CTN852063 DDJ852056:DDJ852063 DNF852056:DNF852063 DXB852056:DXB852063 EGX852056:EGX852063 EQT852056:EQT852063 FAP852056:FAP852063 FKL852056:FKL852063 FUH852056:FUH852063 GED852056:GED852063 GNZ852056:GNZ852063 GXV852056:GXV852063 HHR852056:HHR852063 HRN852056:HRN852063 IBJ852056:IBJ852063 ILF852056:ILF852063 IVB852056:IVB852063 JEX852056:JEX852063 JOT852056:JOT852063 JYP852056:JYP852063 KIL852056:KIL852063 KSH852056:KSH852063 LCD852056:LCD852063 LLZ852056:LLZ852063 LVV852056:LVV852063 MFR852056:MFR852063 MPN852056:MPN852063 MZJ852056:MZJ852063 NJF852056:NJF852063 NTB852056:NTB852063 OCX852056:OCX852063 OMT852056:OMT852063 OWP852056:OWP852063 PGL852056:PGL852063 PQH852056:PQH852063 QAD852056:QAD852063 QJZ852056:QJZ852063 QTV852056:QTV852063 RDR852056:RDR852063 RNN852056:RNN852063 RXJ852056:RXJ852063 SHF852056:SHF852063 SRB852056:SRB852063 TAX852056:TAX852063 TKT852056:TKT852063 TUP852056:TUP852063 UEL852056:UEL852063 UOH852056:UOH852063 UYD852056:UYD852063 VHZ852056:VHZ852063 VRV852056:VRV852063 WBR852056:WBR852063 WLN852056:WLN852063 WVJ852056:WVJ852063 B917592:B917599 IX917592:IX917599 ST917592:ST917599 ACP917592:ACP917599 AML917592:AML917599 AWH917592:AWH917599 BGD917592:BGD917599 BPZ917592:BPZ917599 BZV917592:BZV917599 CJR917592:CJR917599 CTN917592:CTN917599 DDJ917592:DDJ917599 DNF917592:DNF917599 DXB917592:DXB917599 EGX917592:EGX917599 EQT917592:EQT917599 FAP917592:FAP917599 FKL917592:FKL917599 FUH917592:FUH917599 GED917592:GED917599 GNZ917592:GNZ917599 GXV917592:GXV917599 HHR917592:HHR917599 HRN917592:HRN917599 IBJ917592:IBJ917599 ILF917592:ILF917599 IVB917592:IVB917599 JEX917592:JEX917599 JOT917592:JOT917599 JYP917592:JYP917599 KIL917592:KIL917599 KSH917592:KSH917599 LCD917592:LCD917599 LLZ917592:LLZ917599 LVV917592:LVV917599 MFR917592:MFR917599 MPN917592:MPN917599 MZJ917592:MZJ917599 NJF917592:NJF917599 NTB917592:NTB917599 OCX917592:OCX917599 OMT917592:OMT917599 OWP917592:OWP917599 PGL917592:PGL917599 PQH917592:PQH917599 QAD917592:QAD917599 QJZ917592:QJZ917599 QTV917592:QTV917599 RDR917592:RDR917599 RNN917592:RNN917599 RXJ917592:RXJ917599 SHF917592:SHF917599 SRB917592:SRB917599 TAX917592:TAX917599 TKT917592:TKT917599 TUP917592:TUP917599 UEL917592:UEL917599 UOH917592:UOH917599 UYD917592:UYD917599 VHZ917592:VHZ917599 VRV917592:VRV917599 WBR917592:WBR917599 WLN917592:WLN917599 WVJ917592:WVJ917599 B983128:B983135 IX983128:IX983135 ST983128:ST983135 ACP983128:ACP983135 AML983128:AML983135 AWH983128:AWH983135 BGD983128:BGD983135 BPZ983128:BPZ983135 BZV983128:BZV983135 CJR983128:CJR983135 CTN983128:CTN983135 DDJ983128:DDJ983135 DNF983128:DNF983135 DXB983128:DXB983135 EGX983128:EGX983135 EQT983128:EQT983135 FAP983128:FAP983135 FKL983128:FKL983135 FUH983128:FUH983135 GED983128:GED983135 GNZ983128:GNZ983135 GXV983128:GXV983135 HHR983128:HHR983135 HRN983128:HRN983135 IBJ983128:IBJ983135 ILF983128:ILF983135 IVB983128:IVB983135 JEX983128:JEX983135 JOT983128:JOT983135 JYP983128:JYP983135 KIL983128:KIL983135 KSH983128:KSH983135 LCD983128:LCD983135 LLZ983128:LLZ983135 LVV983128:LVV983135 MFR983128:MFR983135 MPN983128:MPN983135 MZJ983128:MZJ983135 NJF983128:NJF983135 NTB983128:NTB983135 OCX983128:OCX983135 OMT983128:OMT983135 OWP983128:OWP983135 PGL983128:PGL983135 PQH983128:PQH983135 QAD983128:QAD983135 QJZ983128:QJZ983135 QTV983128:QTV983135 RDR983128:RDR983135 RNN983128:RNN983135 RXJ983128:RXJ983135 SHF983128:SHF983135 SRB983128:SRB983135 TAX983128:TAX983135 TKT983128:TKT983135 TUP983128:TUP983135 UEL983128:UEL983135 UOH983128:UOH983135 UYD983128:UYD983135 VHZ983128:VHZ983135 VRV983128:VRV983135 WBR983128:WBR983135 WLN983128:WLN983135 WVJ983128:WVJ983135 B137:B144 IX137:IX144 ST137:ST144 ACP137:ACP144 AML137:AML144 AWH137:AWH144 BGD137:BGD144 BPZ137:BPZ144 BZV137:BZV144 CJR137:CJR144 CTN137:CTN144 DDJ137:DDJ144 DNF137:DNF144 DXB137:DXB144 EGX137:EGX144 EQT137:EQT144 FAP137:FAP144 FKL137:FKL144 FUH137:FUH144 GED137:GED144 GNZ137:GNZ144 GXV137:GXV144 HHR137:HHR144 HRN137:HRN144 IBJ137:IBJ144 ILF137:ILF144 IVB137:IVB144 JEX137:JEX144 JOT137:JOT144 JYP137:JYP144 KIL137:KIL144 KSH137:KSH144 LCD137:LCD144 LLZ137:LLZ144 LVV137:LVV144 MFR137:MFR144 MPN137:MPN144 MZJ137:MZJ144 NJF137:NJF144 NTB137:NTB144 OCX137:OCX144 OMT137:OMT144 OWP137:OWP144 PGL137:PGL144 PQH137:PQH144 QAD137:QAD144 QJZ137:QJZ144 QTV137:QTV144 RDR137:RDR144 RNN137:RNN144 RXJ137:RXJ144 SHF137:SHF144 SRB137:SRB144 TAX137:TAX144 TKT137:TKT144 TUP137:TUP144 UEL137:UEL144 UOH137:UOH144 UYD137:UYD144 VHZ137:VHZ144 VRV137:VRV144 WBR137:WBR144 WLN137:WLN144 WVJ137:WVJ144 B65673:B65680 IX65673:IX65680 ST65673:ST65680 ACP65673:ACP65680 AML65673:AML65680 AWH65673:AWH65680 BGD65673:BGD65680 BPZ65673:BPZ65680 BZV65673:BZV65680 CJR65673:CJR65680 CTN65673:CTN65680 DDJ65673:DDJ65680 DNF65673:DNF65680 DXB65673:DXB65680 EGX65673:EGX65680 EQT65673:EQT65680 FAP65673:FAP65680 FKL65673:FKL65680 FUH65673:FUH65680 GED65673:GED65680 GNZ65673:GNZ65680 GXV65673:GXV65680 HHR65673:HHR65680 HRN65673:HRN65680 IBJ65673:IBJ65680 ILF65673:ILF65680 IVB65673:IVB65680 JEX65673:JEX65680 JOT65673:JOT65680 JYP65673:JYP65680 KIL65673:KIL65680 KSH65673:KSH65680 LCD65673:LCD65680 LLZ65673:LLZ65680 LVV65673:LVV65680 MFR65673:MFR65680 MPN65673:MPN65680 MZJ65673:MZJ65680 NJF65673:NJF65680 NTB65673:NTB65680 OCX65673:OCX65680 OMT65673:OMT65680 OWP65673:OWP65680 PGL65673:PGL65680 PQH65673:PQH65680 QAD65673:QAD65680 QJZ65673:QJZ65680 QTV65673:QTV65680 RDR65673:RDR65680 RNN65673:RNN65680 RXJ65673:RXJ65680 SHF65673:SHF65680 SRB65673:SRB65680 TAX65673:TAX65680 TKT65673:TKT65680 TUP65673:TUP65680 UEL65673:UEL65680 UOH65673:UOH65680 UYD65673:UYD65680 VHZ65673:VHZ65680 VRV65673:VRV65680 WBR65673:WBR65680 WLN65673:WLN65680 WVJ65673:WVJ65680 B131209:B131216 IX131209:IX131216 ST131209:ST131216 ACP131209:ACP131216 AML131209:AML131216 AWH131209:AWH131216 BGD131209:BGD131216 BPZ131209:BPZ131216 BZV131209:BZV131216 CJR131209:CJR131216 CTN131209:CTN131216 DDJ131209:DDJ131216 DNF131209:DNF131216 DXB131209:DXB131216 EGX131209:EGX131216 EQT131209:EQT131216 FAP131209:FAP131216 FKL131209:FKL131216 FUH131209:FUH131216 GED131209:GED131216 GNZ131209:GNZ131216 GXV131209:GXV131216 HHR131209:HHR131216 HRN131209:HRN131216 IBJ131209:IBJ131216 ILF131209:ILF131216 IVB131209:IVB131216 JEX131209:JEX131216 JOT131209:JOT131216 JYP131209:JYP131216 KIL131209:KIL131216 KSH131209:KSH131216 LCD131209:LCD131216 LLZ131209:LLZ131216 LVV131209:LVV131216 MFR131209:MFR131216 MPN131209:MPN131216 MZJ131209:MZJ131216 NJF131209:NJF131216 NTB131209:NTB131216 OCX131209:OCX131216 OMT131209:OMT131216 OWP131209:OWP131216 PGL131209:PGL131216 PQH131209:PQH131216 QAD131209:QAD131216 QJZ131209:QJZ131216 QTV131209:QTV131216 RDR131209:RDR131216 RNN131209:RNN131216 RXJ131209:RXJ131216 SHF131209:SHF131216 SRB131209:SRB131216 TAX131209:TAX131216 TKT131209:TKT131216 TUP131209:TUP131216 UEL131209:UEL131216 UOH131209:UOH131216 UYD131209:UYD131216 VHZ131209:VHZ131216 VRV131209:VRV131216 WBR131209:WBR131216 WLN131209:WLN131216 WVJ131209:WVJ131216 B196745:B196752 IX196745:IX196752 ST196745:ST196752 ACP196745:ACP196752 AML196745:AML196752 AWH196745:AWH196752 BGD196745:BGD196752 BPZ196745:BPZ196752 BZV196745:BZV196752 CJR196745:CJR196752 CTN196745:CTN196752 DDJ196745:DDJ196752 DNF196745:DNF196752 DXB196745:DXB196752 EGX196745:EGX196752 EQT196745:EQT196752 FAP196745:FAP196752 FKL196745:FKL196752 FUH196745:FUH196752 GED196745:GED196752 GNZ196745:GNZ196752 GXV196745:GXV196752 HHR196745:HHR196752 HRN196745:HRN196752 IBJ196745:IBJ196752 ILF196745:ILF196752 IVB196745:IVB196752 JEX196745:JEX196752 JOT196745:JOT196752 JYP196745:JYP196752 KIL196745:KIL196752 KSH196745:KSH196752 LCD196745:LCD196752 LLZ196745:LLZ196752 LVV196745:LVV196752 MFR196745:MFR196752 MPN196745:MPN196752 MZJ196745:MZJ196752 NJF196745:NJF196752 NTB196745:NTB196752 OCX196745:OCX196752 OMT196745:OMT196752 OWP196745:OWP196752 PGL196745:PGL196752 PQH196745:PQH196752 QAD196745:QAD196752 QJZ196745:QJZ196752 QTV196745:QTV196752 RDR196745:RDR196752 RNN196745:RNN196752 RXJ196745:RXJ196752 SHF196745:SHF196752 SRB196745:SRB196752 TAX196745:TAX196752 TKT196745:TKT196752 TUP196745:TUP196752 UEL196745:UEL196752 UOH196745:UOH196752 UYD196745:UYD196752 VHZ196745:VHZ196752 VRV196745:VRV196752 WBR196745:WBR196752 WLN196745:WLN196752 WVJ196745:WVJ196752 B262281:B262288 IX262281:IX262288 ST262281:ST262288 ACP262281:ACP262288 AML262281:AML262288 AWH262281:AWH262288 BGD262281:BGD262288 BPZ262281:BPZ262288 BZV262281:BZV262288 CJR262281:CJR262288 CTN262281:CTN262288 DDJ262281:DDJ262288 DNF262281:DNF262288 DXB262281:DXB262288 EGX262281:EGX262288 EQT262281:EQT262288 FAP262281:FAP262288 FKL262281:FKL262288 FUH262281:FUH262288 GED262281:GED262288 GNZ262281:GNZ262288 GXV262281:GXV262288 HHR262281:HHR262288 HRN262281:HRN262288 IBJ262281:IBJ262288 ILF262281:ILF262288 IVB262281:IVB262288 JEX262281:JEX262288 JOT262281:JOT262288 JYP262281:JYP262288 KIL262281:KIL262288 KSH262281:KSH262288 LCD262281:LCD262288 LLZ262281:LLZ262288 LVV262281:LVV262288 MFR262281:MFR262288 MPN262281:MPN262288 MZJ262281:MZJ262288 NJF262281:NJF262288 NTB262281:NTB262288 OCX262281:OCX262288 OMT262281:OMT262288 OWP262281:OWP262288 PGL262281:PGL262288 PQH262281:PQH262288 QAD262281:QAD262288 QJZ262281:QJZ262288 QTV262281:QTV262288 RDR262281:RDR262288 RNN262281:RNN262288 RXJ262281:RXJ262288 SHF262281:SHF262288 SRB262281:SRB262288 TAX262281:TAX262288 TKT262281:TKT262288 TUP262281:TUP262288 UEL262281:UEL262288 UOH262281:UOH262288 UYD262281:UYD262288 VHZ262281:VHZ262288 VRV262281:VRV262288 WBR262281:WBR262288 WLN262281:WLN262288 WVJ262281:WVJ262288 B327817:B327824 IX327817:IX327824 ST327817:ST327824 ACP327817:ACP327824 AML327817:AML327824 AWH327817:AWH327824 BGD327817:BGD327824 BPZ327817:BPZ327824 BZV327817:BZV327824 CJR327817:CJR327824 CTN327817:CTN327824 DDJ327817:DDJ327824 DNF327817:DNF327824 DXB327817:DXB327824 EGX327817:EGX327824 EQT327817:EQT327824 FAP327817:FAP327824 FKL327817:FKL327824 FUH327817:FUH327824 GED327817:GED327824 GNZ327817:GNZ327824 GXV327817:GXV327824 HHR327817:HHR327824 HRN327817:HRN327824 IBJ327817:IBJ327824 ILF327817:ILF327824 IVB327817:IVB327824 JEX327817:JEX327824 JOT327817:JOT327824 JYP327817:JYP327824 KIL327817:KIL327824 KSH327817:KSH327824 LCD327817:LCD327824 LLZ327817:LLZ327824 LVV327817:LVV327824 MFR327817:MFR327824 MPN327817:MPN327824 MZJ327817:MZJ327824 NJF327817:NJF327824 NTB327817:NTB327824 OCX327817:OCX327824 OMT327817:OMT327824 OWP327817:OWP327824 PGL327817:PGL327824 PQH327817:PQH327824 QAD327817:QAD327824 QJZ327817:QJZ327824 QTV327817:QTV327824 RDR327817:RDR327824 RNN327817:RNN327824 RXJ327817:RXJ327824 SHF327817:SHF327824 SRB327817:SRB327824 TAX327817:TAX327824 TKT327817:TKT327824 TUP327817:TUP327824 UEL327817:UEL327824 UOH327817:UOH327824 UYD327817:UYD327824 VHZ327817:VHZ327824 VRV327817:VRV327824 WBR327817:WBR327824 WLN327817:WLN327824 WVJ327817:WVJ327824 B393353:B393360 IX393353:IX393360 ST393353:ST393360 ACP393353:ACP393360 AML393353:AML393360 AWH393353:AWH393360 BGD393353:BGD393360 BPZ393353:BPZ393360 BZV393353:BZV393360 CJR393353:CJR393360 CTN393353:CTN393360 DDJ393353:DDJ393360 DNF393353:DNF393360 DXB393353:DXB393360 EGX393353:EGX393360 EQT393353:EQT393360 FAP393353:FAP393360 FKL393353:FKL393360 FUH393353:FUH393360 GED393353:GED393360 GNZ393353:GNZ393360 GXV393353:GXV393360 HHR393353:HHR393360 HRN393353:HRN393360 IBJ393353:IBJ393360 ILF393353:ILF393360 IVB393353:IVB393360 JEX393353:JEX393360 JOT393353:JOT393360 JYP393353:JYP393360 KIL393353:KIL393360 KSH393353:KSH393360 LCD393353:LCD393360 LLZ393353:LLZ393360 LVV393353:LVV393360 MFR393353:MFR393360 MPN393353:MPN393360 MZJ393353:MZJ393360 NJF393353:NJF393360 NTB393353:NTB393360 OCX393353:OCX393360 OMT393353:OMT393360 OWP393353:OWP393360 PGL393353:PGL393360 PQH393353:PQH393360 QAD393353:QAD393360 QJZ393353:QJZ393360 QTV393353:QTV393360 RDR393353:RDR393360 RNN393353:RNN393360 RXJ393353:RXJ393360 SHF393353:SHF393360 SRB393353:SRB393360 TAX393353:TAX393360 TKT393353:TKT393360 TUP393353:TUP393360 UEL393353:UEL393360 UOH393353:UOH393360 UYD393353:UYD393360 VHZ393353:VHZ393360 VRV393353:VRV393360 WBR393353:WBR393360 WLN393353:WLN393360 WVJ393353:WVJ393360 B458889:B458896 IX458889:IX458896 ST458889:ST458896 ACP458889:ACP458896 AML458889:AML458896 AWH458889:AWH458896 BGD458889:BGD458896 BPZ458889:BPZ458896 BZV458889:BZV458896 CJR458889:CJR458896 CTN458889:CTN458896 DDJ458889:DDJ458896 DNF458889:DNF458896 DXB458889:DXB458896 EGX458889:EGX458896 EQT458889:EQT458896 FAP458889:FAP458896 FKL458889:FKL458896 FUH458889:FUH458896 GED458889:GED458896 GNZ458889:GNZ458896 GXV458889:GXV458896 HHR458889:HHR458896 HRN458889:HRN458896 IBJ458889:IBJ458896 ILF458889:ILF458896 IVB458889:IVB458896 JEX458889:JEX458896 JOT458889:JOT458896 JYP458889:JYP458896 KIL458889:KIL458896 KSH458889:KSH458896 LCD458889:LCD458896 LLZ458889:LLZ458896 LVV458889:LVV458896 MFR458889:MFR458896 MPN458889:MPN458896 MZJ458889:MZJ458896 NJF458889:NJF458896 NTB458889:NTB458896 OCX458889:OCX458896 OMT458889:OMT458896 OWP458889:OWP458896 PGL458889:PGL458896 PQH458889:PQH458896 QAD458889:QAD458896 QJZ458889:QJZ458896 QTV458889:QTV458896 RDR458889:RDR458896 RNN458889:RNN458896 RXJ458889:RXJ458896 SHF458889:SHF458896 SRB458889:SRB458896 TAX458889:TAX458896 TKT458889:TKT458896 TUP458889:TUP458896 UEL458889:UEL458896 UOH458889:UOH458896 UYD458889:UYD458896 VHZ458889:VHZ458896 VRV458889:VRV458896 WBR458889:WBR458896 WLN458889:WLN458896 WVJ458889:WVJ458896 B524425:B524432 IX524425:IX524432 ST524425:ST524432 ACP524425:ACP524432 AML524425:AML524432 AWH524425:AWH524432 BGD524425:BGD524432 BPZ524425:BPZ524432 BZV524425:BZV524432 CJR524425:CJR524432 CTN524425:CTN524432 DDJ524425:DDJ524432 DNF524425:DNF524432 DXB524425:DXB524432 EGX524425:EGX524432 EQT524425:EQT524432 FAP524425:FAP524432 FKL524425:FKL524432 FUH524425:FUH524432 GED524425:GED524432 GNZ524425:GNZ524432 GXV524425:GXV524432 HHR524425:HHR524432 HRN524425:HRN524432 IBJ524425:IBJ524432 ILF524425:ILF524432 IVB524425:IVB524432 JEX524425:JEX524432 JOT524425:JOT524432 JYP524425:JYP524432 KIL524425:KIL524432 KSH524425:KSH524432 LCD524425:LCD524432 LLZ524425:LLZ524432 LVV524425:LVV524432 MFR524425:MFR524432 MPN524425:MPN524432 MZJ524425:MZJ524432 NJF524425:NJF524432 NTB524425:NTB524432 OCX524425:OCX524432 OMT524425:OMT524432 OWP524425:OWP524432 PGL524425:PGL524432 PQH524425:PQH524432 QAD524425:QAD524432 QJZ524425:QJZ524432 QTV524425:QTV524432 RDR524425:RDR524432 RNN524425:RNN524432 RXJ524425:RXJ524432 SHF524425:SHF524432 SRB524425:SRB524432 TAX524425:TAX524432 TKT524425:TKT524432 TUP524425:TUP524432 UEL524425:UEL524432 UOH524425:UOH524432 UYD524425:UYD524432 VHZ524425:VHZ524432 VRV524425:VRV524432 WBR524425:WBR524432 WLN524425:WLN524432 WVJ524425:WVJ524432 B589961:B589968 IX589961:IX589968 ST589961:ST589968 ACP589961:ACP589968 AML589961:AML589968 AWH589961:AWH589968 BGD589961:BGD589968 BPZ589961:BPZ589968 BZV589961:BZV589968 CJR589961:CJR589968 CTN589961:CTN589968 DDJ589961:DDJ589968 DNF589961:DNF589968 DXB589961:DXB589968 EGX589961:EGX589968 EQT589961:EQT589968 FAP589961:FAP589968 FKL589961:FKL589968 FUH589961:FUH589968 GED589961:GED589968 GNZ589961:GNZ589968 GXV589961:GXV589968 HHR589961:HHR589968 HRN589961:HRN589968 IBJ589961:IBJ589968 ILF589961:ILF589968 IVB589961:IVB589968 JEX589961:JEX589968 JOT589961:JOT589968 JYP589961:JYP589968 KIL589961:KIL589968 KSH589961:KSH589968 LCD589961:LCD589968 LLZ589961:LLZ589968 LVV589961:LVV589968 MFR589961:MFR589968 MPN589961:MPN589968 MZJ589961:MZJ589968 NJF589961:NJF589968 NTB589961:NTB589968 OCX589961:OCX589968 OMT589961:OMT589968 OWP589961:OWP589968 PGL589961:PGL589968 PQH589961:PQH589968 QAD589961:QAD589968 QJZ589961:QJZ589968 QTV589961:QTV589968 RDR589961:RDR589968 RNN589961:RNN589968 RXJ589961:RXJ589968 SHF589961:SHF589968 SRB589961:SRB589968 TAX589961:TAX589968 TKT589961:TKT589968 TUP589961:TUP589968 UEL589961:UEL589968 UOH589961:UOH589968 UYD589961:UYD589968 VHZ589961:VHZ589968 VRV589961:VRV589968 WBR589961:WBR589968 WLN589961:WLN589968 WVJ589961:WVJ589968 B655497:B655504 IX655497:IX655504 ST655497:ST655504 ACP655497:ACP655504 AML655497:AML655504 AWH655497:AWH655504 BGD655497:BGD655504 BPZ655497:BPZ655504 BZV655497:BZV655504 CJR655497:CJR655504 CTN655497:CTN655504 DDJ655497:DDJ655504 DNF655497:DNF655504 DXB655497:DXB655504 EGX655497:EGX655504 EQT655497:EQT655504 FAP655497:FAP655504 FKL655497:FKL655504 FUH655497:FUH655504 GED655497:GED655504 GNZ655497:GNZ655504 GXV655497:GXV655504 HHR655497:HHR655504 HRN655497:HRN655504 IBJ655497:IBJ655504 ILF655497:ILF655504 IVB655497:IVB655504 JEX655497:JEX655504 JOT655497:JOT655504 JYP655497:JYP655504 KIL655497:KIL655504 KSH655497:KSH655504 LCD655497:LCD655504 LLZ655497:LLZ655504 LVV655497:LVV655504 MFR655497:MFR655504 MPN655497:MPN655504 MZJ655497:MZJ655504 NJF655497:NJF655504 NTB655497:NTB655504 OCX655497:OCX655504 OMT655497:OMT655504 OWP655497:OWP655504 PGL655497:PGL655504 PQH655497:PQH655504 QAD655497:QAD655504 QJZ655497:QJZ655504 QTV655497:QTV655504 RDR655497:RDR655504 RNN655497:RNN655504 RXJ655497:RXJ655504 SHF655497:SHF655504 SRB655497:SRB655504 TAX655497:TAX655504 TKT655497:TKT655504 TUP655497:TUP655504 UEL655497:UEL655504 UOH655497:UOH655504 UYD655497:UYD655504 VHZ655497:VHZ655504 VRV655497:VRV655504 WBR655497:WBR655504 WLN655497:WLN655504 WVJ655497:WVJ655504 B721033:B721040 IX721033:IX721040 ST721033:ST721040 ACP721033:ACP721040 AML721033:AML721040 AWH721033:AWH721040 BGD721033:BGD721040 BPZ721033:BPZ721040 BZV721033:BZV721040 CJR721033:CJR721040 CTN721033:CTN721040 DDJ721033:DDJ721040 DNF721033:DNF721040 DXB721033:DXB721040 EGX721033:EGX721040 EQT721033:EQT721040 FAP721033:FAP721040 FKL721033:FKL721040 FUH721033:FUH721040 GED721033:GED721040 GNZ721033:GNZ721040 GXV721033:GXV721040 HHR721033:HHR721040 HRN721033:HRN721040 IBJ721033:IBJ721040 ILF721033:ILF721040 IVB721033:IVB721040 JEX721033:JEX721040 JOT721033:JOT721040 JYP721033:JYP721040 KIL721033:KIL721040 KSH721033:KSH721040 LCD721033:LCD721040 LLZ721033:LLZ721040 LVV721033:LVV721040 MFR721033:MFR721040 MPN721033:MPN721040 MZJ721033:MZJ721040 NJF721033:NJF721040 NTB721033:NTB721040 OCX721033:OCX721040 OMT721033:OMT721040 OWP721033:OWP721040 PGL721033:PGL721040 PQH721033:PQH721040 QAD721033:QAD721040 QJZ721033:QJZ721040 QTV721033:QTV721040 RDR721033:RDR721040 RNN721033:RNN721040 RXJ721033:RXJ721040 SHF721033:SHF721040 SRB721033:SRB721040 TAX721033:TAX721040 TKT721033:TKT721040 TUP721033:TUP721040 UEL721033:UEL721040 UOH721033:UOH721040 UYD721033:UYD721040 VHZ721033:VHZ721040 VRV721033:VRV721040 WBR721033:WBR721040 WLN721033:WLN721040 WVJ721033:WVJ721040 B786569:B786576 IX786569:IX786576 ST786569:ST786576 ACP786569:ACP786576 AML786569:AML786576 AWH786569:AWH786576 BGD786569:BGD786576 BPZ786569:BPZ786576 BZV786569:BZV786576 CJR786569:CJR786576 CTN786569:CTN786576 DDJ786569:DDJ786576 DNF786569:DNF786576 DXB786569:DXB786576 EGX786569:EGX786576 EQT786569:EQT786576 FAP786569:FAP786576 FKL786569:FKL786576 FUH786569:FUH786576 GED786569:GED786576 GNZ786569:GNZ786576 GXV786569:GXV786576 HHR786569:HHR786576 HRN786569:HRN786576 IBJ786569:IBJ786576 ILF786569:ILF786576 IVB786569:IVB786576 JEX786569:JEX786576 JOT786569:JOT786576 JYP786569:JYP786576 KIL786569:KIL786576 KSH786569:KSH786576 LCD786569:LCD786576 LLZ786569:LLZ786576 LVV786569:LVV786576 MFR786569:MFR786576 MPN786569:MPN786576 MZJ786569:MZJ786576 NJF786569:NJF786576 NTB786569:NTB786576 OCX786569:OCX786576 OMT786569:OMT786576 OWP786569:OWP786576 PGL786569:PGL786576 PQH786569:PQH786576 QAD786569:QAD786576 QJZ786569:QJZ786576 QTV786569:QTV786576 RDR786569:RDR786576 RNN786569:RNN786576 RXJ786569:RXJ786576 SHF786569:SHF786576 SRB786569:SRB786576 TAX786569:TAX786576 TKT786569:TKT786576 TUP786569:TUP786576 UEL786569:UEL786576 UOH786569:UOH786576 UYD786569:UYD786576 VHZ786569:VHZ786576 VRV786569:VRV786576 WBR786569:WBR786576 WLN786569:WLN786576 WVJ786569:WVJ786576 B852105:B852112 IX852105:IX852112 ST852105:ST852112 ACP852105:ACP852112 AML852105:AML852112 AWH852105:AWH852112 BGD852105:BGD852112 BPZ852105:BPZ852112 BZV852105:BZV852112 CJR852105:CJR852112 CTN852105:CTN852112 DDJ852105:DDJ852112 DNF852105:DNF852112 DXB852105:DXB852112 EGX852105:EGX852112 EQT852105:EQT852112 FAP852105:FAP852112 FKL852105:FKL852112 FUH852105:FUH852112 GED852105:GED852112 GNZ852105:GNZ852112 GXV852105:GXV852112 HHR852105:HHR852112 HRN852105:HRN852112 IBJ852105:IBJ852112 ILF852105:ILF852112 IVB852105:IVB852112 JEX852105:JEX852112 JOT852105:JOT852112 JYP852105:JYP852112 KIL852105:KIL852112 KSH852105:KSH852112 LCD852105:LCD852112 LLZ852105:LLZ852112 LVV852105:LVV852112 MFR852105:MFR852112 MPN852105:MPN852112 MZJ852105:MZJ852112 NJF852105:NJF852112 NTB852105:NTB852112 OCX852105:OCX852112 OMT852105:OMT852112 OWP852105:OWP852112 PGL852105:PGL852112 PQH852105:PQH852112 QAD852105:QAD852112 QJZ852105:QJZ852112 QTV852105:QTV852112 RDR852105:RDR852112 RNN852105:RNN852112 RXJ852105:RXJ852112 SHF852105:SHF852112 SRB852105:SRB852112 TAX852105:TAX852112 TKT852105:TKT852112 TUP852105:TUP852112 UEL852105:UEL852112 UOH852105:UOH852112 UYD852105:UYD852112 VHZ852105:VHZ852112 VRV852105:VRV852112 WBR852105:WBR852112 WLN852105:WLN852112 WVJ852105:WVJ852112 B917641:B917648 IX917641:IX917648 ST917641:ST917648 ACP917641:ACP917648 AML917641:AML917648 AWH917641:AWH917648 BGD917641:BGD917648 BPZ917641:BPZ917648 BZV917641:BZV917648 CJR917641:CJR917648 CTN917641:CTN917648 DDJ917641:DDJ917648 DNF917641:DNF917648 DXB917641:DXB917648 EGX917641:EGX917648 EQT917641:EQT917648 FAP917641:FAP917648 FKL917641:FKL917648 FUH917641:FUH917648 GED917641:GED917648 GNZ917641:GNZ917648 GXV917641:GXV917648 HHR917641:HHR917648 HRN917641:HRN917648 IBJ917641:IBJ917648 ILF917641:ILF917648 IVB917641:IVB917648 JEX917641:JEX917648 JOT917641:JOT917648 JYP917641:JYP917648 KIL917641:KIL917648 KSH917641:KSH917648 LCD917641:LCD917648 LLZ917641:LLZ917648 LVV917641:LVV917648 MFR917641:MFR917648 MPN917641:MPN917648 MZJ917641:MZJ917648 NJF917641:NJF917648 NTB917641:NTB917648 OCX917641:OCX917648 OMT917641:OMT917648 OWP917641:OWP917648 PGL917641:PGL917648 PQH917641:PQH917648 QAD917641:QAD917648 QJZ917641:QJZ917648 QTV917641:QTV917648 RDR917641:RDR917648 RNN917641:RNN917648 RXJ917641:RXJ917648 SHF917641:SHF917648 SRB917641:SRB917648 TAX917641:TAX917648 TKT917641:TKT917648 TUP917641:TUP917648 UEL917641:UEL917648 UOH917641:UOH917648 UYD917641:UYD917648 VHZ917641:VHZ917648 VRV917641:VRV917648 WBR917641:WBR917648 WLN917641:WLN917648 WVJ917641:WVJ917648 B983177:B983184 IX983177:IX983184 ST983177:ST983184 ACP983177:ACP983184 AML983177:AML983184 AWH983177:AWH983184 BGD983177:BGD983184 BPZ983177:BPZ983184 BZV983177:BZV983184 CJR983177:CJR983184 CTN983177:CTN983184 DDJ983177:DDJ983184 DNF983177:DNF983184 DXB983177:DXB983184 EGX983177:EGX983184 EQT983177:EQT983184 FAP983177:FAP983184 FKL983177:FKL983184 FUH983177:FUH983184 GED983177:GED983184 GNZ983177:GNZ983184 GXV983177:GXV983184 HHR983177:HHR983184 HRN983177:HRN983184 IBJ983177:IBJ983184 ILF983177:ILF983184 IVB983177:IVB983184 JEX983177:JEX983184 JOT983177:JOT983184 JYP983177:JYP983184 KIL983177:KIL983184 KSH983177:KSH983184 LCD983177:LCD983184 LLZ983177:LLZ983184 LVV983177:LVV983184 MFR983177:MFR983184 MPN983177:MPN983184 MZJ983177:MZJ983184 NJF983177:NJF983184 NTB983177:NTB983184 OCX983177:OCX983184 OMT983177:OMT983184 OWP983177:OWP983184 PGL983177:PGL983184 PQH983177:PQH983184 QAD983177:QAD983184 QJZ983177:QJZ983184 QTV983177:QTV983184 RDR983177:RDR983184 RNN983177:RNN983184 RXJ983177:RXJ983184 SHF983177:SHF983184 SRB983177:SRB983184 TAX983177:TAX983184 TKT983177:TKT983184 TUP983177:TUP983184 UEL983177:UEL983184 UOH983177:UOH983184 UYD983177:UYD983184 VHZ983177:VHZ983184 VRV983177:VRV983184 WBR983177:WBR983184 WLN983177:WLN983184 WVJ983177:WVJ983184" xr:uid="{00000000-0002-0000-0200-000003000000}"/>
    <dataValidation type="list" allowBlank="1" showInputMessage="1" showErrorMessage="1" sqref="H68:BI69 JD68:LE69 SZ68:VA69 ACV68:AEW69 AMR68:AOS69 AWN68:AYO69 BGJ68:BIK69 BQF68:BSG69 CAB68:CCC69 CJX68:CLY69 CTT68:CVU69 DDP68:DFQ69 DNL68:DPM69 DXH68:DZI69 EHD68:EJE69 EQZ68:ETA69 FAV68:FCW69 FKR68:FMS69 FUN68:FWO69 GEJ68:GGK69 GOF68:GQG69 GYB68:HAC69 HHX68:HJY69 HRT68:HTU69 IBP68:IDQ69 ILL68:INM69 IVH68:IXI69 JFD68:JHE69 JOZ68:JRA69 JYV68:KAW69 KIR68:KKS69 KSN68:KUO69 LCJ68:LEK69 LMF68:LOG69 LWB68:LYC69 MFX68:MHY69 MPT68:MRU69 MZP68:NBQ69 NJL68:NLM69 NTH68:NVI69 ODD68:OFE69 OMZ68:OPA69 OWV68:OYW69 PGR68:PIS69 PQN68:PSO69 QAJ68:QCK69 QKF68:QMG69 QUB68:QWC69 RDX68:RFY69 RNT68:RPU69 RXP68:RZQ69 SHL68:SJM69 SRH68:STI69 TBD68:TDE69 TKZ68:TNA69 TUV68:TWW69 UER68:UGS69 UON68:UQO69 UYJ68:VAK69 VIF68:VKG69 VSB68:VUC69 WBX68:WDY69 WLT68:WNU69 WVP68:WXQ69 H65604:BI65605 JD65604:LE65605 SZ65604:VA65605 ACV65604:AEW65605 AMR65604:AOS65605 AWN65604:AYO65605 BGJ65604:BIK65605 BQF65604:BSG65605 CAB65604:CCC65605 CJX65604:CLY65605 CTT65604:CVU65605 DDP65604:DFQ65605 DNL65604:DPM65605 DXH65604:DZI65605 EHD65604:EJE65605 EQZ65604:ETA65605 FAV65604:FCW65605 FKR65604:FMS65605 FUN65604:FWO65605 GEJ65604:GGK65605 GOF65604:GQG65605 GYB65604:HAC65605 HHX65604:HJY65605 HRT65604:HTU65605 IBP65604:IDQ65605 ILL65604:INM65605 IVH65604:IXI65605 JFD65604:JHE65605 JOZ65604:JRA65605 JYV65604:KAW65605 KIR65604:KKS65605 KSN65604:KUO65605 LCJ65604:LEK65605 LMF65604:LOG65605 LWB65604:LYC65605 MFX65604:MHY65605 MPT65604:MRU65605 MZP65604:NBQ65605 NJL65604:NLM65605 NTH65604:NVI65605 ODD65604:OFE65605 OMZ65604:OPA65605 OWV65604:OYW65605 PGR65604:PIS65605 PQN65604:PSO65605 QAJ65604:QCK65605 QKF65604:QMG65605 QUB65604:QWC65605 RDX65604:RFY65605 RNT65604:RPU65605 RXP65604:RZQ65605 SHL65604:SJM65605 SRH65604:STI65605 TBD65604:TDE65605 TKZ65604:TNA65605 TUV65604:TWW65605 UER65604:UGS65605 UON65604:UQO65605 UYJ65604:VAK65605 VIF65604:VKG65605 VSB65604:VUC65605 WBX65604:WDY65605 WLT65604:WNU65605 WVP65604:WXQ65605 H131140:BI131141 JD131140:LE131141 SZ131140:VA131141 ACV131140:AEW131141 AMR131140:AOS131141 AWN131140:AYO131141 BGJ131140:BIK131141 BQF131140:BSG131141 CAB131140:CCC131141 CJX131140:CLY131141 CTT131140:CVU131141 DDP131140:DFQ131141 DNL131140:DPM131141 DXH131140:DZI131141 EHD131140:EJE131141 EQZ131140:ETA131141 FAV131140:FCW131141 FKR131140:FMS131141 FUN131140:FWO131141 GEJ131140:GGK131141 GOF131140:GQG131141 GYB131140:HAC131141 HHX131140:HJY131141 HRT131140:HTU131141 IBP131140:IDQ131141 ILL131140:INM131141 IVH131140:IXI131141 JFD131140:JHE131141 JOZ131140:JRA131141 JYV131140:KAW131141 KIR131140:KKS131141 KSN131140:KUO131141 LCJ131140:LEK131141 LMF131140:LOG131141 LWB131140:LYC131141 MFX131140:MHY131141 MPT131140:MRU131141 MZP131140:NBQ131141 NJL131140:NLM131141 NTH131140:NVI131141 ODD131140:OFE131141 OMZ131140:OPA131141 OWV131140:OYW131141 PGR131140:PIS131141 PQN131140:PSO131141 QAJ131140:QCK131141 QKF131140:QMG131141 QUB131140:QWC131141 RDX131140:RFY131141 RNT131140:RPU131141 RXP131140:RZQ131141 SHL131140:SJM131141 SRH131140:STI131141 TBD131140:TDE131141 TKZ131140:TNA131141 TUV131140:TWW131141 UER131140:UGS131141 UON131140:UQO131141 UYJ131140:VAK131141 VIF131140:VKG131141 VSB131140:VUC131141 WBX131140:WDY131141 WLT131140:WNU131141 WVP131140:WXQ131141 H196676:BI196677 JD196676:LE196677 SZ196676:VA196677 ACV196676:AEW196677 AMR196676:AOS196677 AWN196676:AYO196677 BGJ196676:BIK196677 BQF196676:BSG196677 CAB196676:CCC196677 CJX196676:CLY196677 CTT196676:CVU196677 DDP196676:DFQ196677 DNL196676:DPM196677 DXH196676:DZI196677 EHD196676:EJE196677 EQZ196676:ETA196677 FAV196676:FCW196677 FKR196676:FMS196677 FUN196676:FWO196677 GEJ196676:GGK196677 GOF196676:GQG196677 GYB196676:HAC196677 HHX196676:HJY196677 HRT196676:HTU196677 IBP196676:IDQ196677 ILL196676:INM196677 IVH196676:IXI196677 JFD196676:JHE196677 JOZ196676:JRA196677 JYV196676:KAW196677 KIR196676:KKS196677 KSN196676:KUO196677 LCJ196676:LEK196677 LMF196676:LOG196677 LWB196676:LYC196677 MFX196676:MHY196677 MPT196676:MRU196677 MZP196676:NBQ196677 NJL196676:NLM196677 NTH196676:NVI196677 ODD196676:OFE196677 OMZ196676:OPA196677 OWV196676:OYW196677 PGR196676:PIS196677 PQN196676:PSO196677 QAJ196676:QCK196677 QKF196676:QMG196677 QUB196676:QWC196677 RDX196676:RFY196677 RNT196676:RPU196677 RXP196676:RZQ196677 SHL196676:SJM196677 SRH196676:STI196677 TBD196676:TDE196677 TKZ196676:TNA196677 TUV196676:TWW196677 UER196676:UGS196677 UON196676:UQO196677 UYJ196676:VAK196677 VIF196676:VKG196677 VSB196676:VUC196677 WBX196676:WDY196677 WLT196676:WNU196677 WVP196676:WXQ196677 H262212:BI262213 JD262212:LE262213 SZ262212:VA262213 ACV262212:AEW262213 AMR262212:AOS262213 AWN262212:AYO262213 BGJ262212:BIK262213 BQF262212:BSG262213 CAB262212:CCC262213 CJX262212:CLY262213 CTT262212:CVU262213 DDP262212:DFQ262213 DNL262212:DPM262213 DXH262212:DZI262213 EHD262212:EJE262213 EQZ262212:ETA262213 FAV262212:FCW262213 FKR262212:FMS262213 FUN262212:FWO262213 GEJ262212:GGK262213 GOF262212:GQG262213 GYB262212:HAC262213 HHX262212:HJY262213 HRT262212:HTU262213 IBP262212:IDQ262213 ILL262212:INM262213 IVH262212:IXI262213 JFD262212:JHE262213 JOZ262212:JRA262213 JYV262212:KAW262213 KIR262212:KKS262213 KSN262212:KUO262213 LCJ262212:LEK262213 LMF262212:LOG262213 LWB262212:LYC262213 MFX262212:MHY262213 MPT262212:MRU262213 MZP262212:NBQ262213 NJL262212:NLM262213 NTH262212:NVI262213 ODD262212:OFE262213 OMZ262212:OPA262213 OWV262212:OYW262213 PGR262212:PIS262213 PQN262212:PSO262213 QAJ262212:QCK262213 QKF262212:QMG262213 QUB262212:QWC262213 RDX262212:RFY262213 RNT262212:RPU262213 RXP262212:RZQ262213 SHL262212:SJM262213 SRH262212:STI262213 TBD262212:TDE262213 TKZ262212:TNA262213 TUV262212:TWW262213 UER262212:UGS262213 UON262212:UQO262213 UYJ262212:VAK262213 VIF262212:VKG262213 VSB262212:VUC262213 WBX262212:WDY262213 WLT262212:WNU262213 WVP262212:WXQ262213 H327748:BI327749 JD327748:LE327749 SZ327748:VA327749 ACV327748:AEW327749 AMR327748:AOS327749 AWN327748:AYO327749 BGJ327748:BIK327749 BQF327748:BSG327749 CAB327748:CCC327749 CJX327748:CLY327749 CTT327748:CVU327749 DDP327748:DFQ327749 DNL327748:DPM327749 DXH327748:DZI327749 EHD327748:EJE327749 EQZ327748:ETA327749 FAV327748:FCW327749 FKR327748:FMS327749 FUN327748:FWO327749 GEJ327748:GGK327749 GOF327748:GQG327749 GYB327748:HAC327749 HHX327748:HJY327749 HRT327748:HTU327749 IBP327748:IDQ327749 ILL327748:INM327749 IVH327748:IXI327749 JFD327748:JHE327749 JOZ327748:JRA327749 JYV327748:KAW327749 KIR327748:KKS327749 KSN327748:KUO327749 LCJ327748:LEK327749 LMF327748:LOG327749 LWB327748:LYC327749 MFX327748:MHY327749 MPT327748:MRU327749 MZP327748:NBQ327749 NJL327748:NLM327749 NTH327748:NVI327749 ODD327748:OFE327749 OMZ327748:OPA327749 OWV327748:OYW327749 PGR327748:PIS327749 PQN327748:PSO327749 QAJ327748:QCK327749 QKF327748:QMG327749 QUB327748:QWC327749 RDX327748:RFY327749 RNT327748:RPU327749 RXP327748:RZQ327749 SHL327748:SJM327749 SRH327748:STI327749 TBD327748:TDE327749 TKZ327748:TNA327749 TUV327748:TWW327749 UER327748:UGS327749 UON327748:UQO327749 UYJ327748:VAK327749 VIF327748:VKG327749 VSB327748:VUC327749 WBX327748:WDY327749 WLT327748:WNU327749 WVP327748:WXQ327749 H393284:BI393285 JD393284:LE393285 SZ393284:VA393285 ACV393284:AEW393285 AMR393284:AOS393285 AWN393284:AYO393285 BGJ393284:BIK393285 BQF393284:BSG393285 CAB393284:CCC393285 CJX393284:CLY393285 CTT393284:CVU393285 DDP393284:DFQ393285 DNL393284:DPM393285 DXH393284:DZI393285 EHD393284:EJE393285 EQZ393284:ETA393285 FAV393284:FCW393285 FKR393284:FMS393285 FUN393284:FWO393285 GEJ393284:GGK393285 GOF393284:GQG393285 GYB393284:HAC393285 HHX393284:HJY393285 HRT393284:HTU393285 IBP393284:IDQ393285 ILL393284:INM393285 IVH393284:IXI393285 JFD393284:JHE393285 JOZ393284:JRA393285 JYV393284:KAW393285 KIR393284:KKS393285 KSN393284:KUO393285 LCJ393284:LEK393285 LMF393284:LOG393285 LWB393284:LYC393285 MFX393284:MHY393285 MPT393284:MRU393285 MZP393284:NBQ393285 NJL393284:NLM393285 NTH393284:NVI393285 ODD393284:OFE393285 OMZ393284:OPA393285 OWV393284:OYW393285 PGR393284:PIS393285 PQN393284:PSO393285 QAJ393284:QCK393285 QKF393284:QMG393285 QUB393284:QWC393285 RDX393284:RFY393285 RNT393284:RPU393285 RXP393284:RZQ393285 SHL393284:SJM393285 SRH393284:STI393285 TBD393284:TDE393285 TKZ393284:TNA393285 TUV393284:TWW393285 UER393284:UGS393285 UON393284:UQO393285 UYJ393284:VAK393285 VIF393284:VKG393285 VSB393284:VUC393285 WBX393284:WDY393285 WLT393284:WNU393285 WVP393284:WXQ393285 H458820:BI458821 JD458820:LE458821 SZ458820:VA458821 ACV458820:AEW458821 AMR458820:AOS458821 AWN458820:AYO458821 BGJ458820:BIK458821 BQF458820:BSG458821 CAB458820:CCC458821 CJX458820:CLY458821 CTT458820:CVU458821 DDP458820:DFQ458821 DNL458820:DPM458821 DXH458820:DZI458821 EHD458820:EJE458821 EQZ458820:ETA458821 FAV458820:FCW458821 FKR458820:FMS458821 FUN458820:FWO458821 GEJ458820:GGK458821 GOF458820:GQG458821 GYB458820:HAC458821 HHX458820:HJY458821 HRT458820:HTU458821 IBP458820:IDQ458821 ILL458820:INM458821 IVH458820:IXI458821 JFD458820:JHE458821 JOZ458820:JRA458821 JYV458820:KAW458821 KIR458820:KKS458821 KSN458820:KUO458821 LCJ458820:LEK458821 LMF458820:LOG458821 LWB458820:LYC458821 MFX458820:MHY458821 MPT458820:MRU458821 MZP458820:NBQ458821 NJL458820:NLM458821 NTH458820:NVI458821 ODD458820:OFE458821 OMZ458820:OPA458821 OWV458820:OYW458821 PGR458820:PIS458821 PQN458820:PSO458821 QAJ458820:QCK458821 QKF458820:QMG458821 QUB458820:QWC458821 RDX458820:RFY458821 RNT458820:RPU458821 RXP458820:RZQ458821 SHL458820:SJM458821 SRH458820:STI458821 TBD458820:TDE458821 TKZ458820:TNA458821 TUV458820:TWW458821 UER458820:UGS458821 UON458820:UQO458821 UYJ458820:VAK458821 VIF458820:VKG458821 VSB458820:VUC458821 WBX458820:WDY458821 WLT458820:WNU458821 WVP458820:WXQ458821 H524356:BI524357 JD524356:LE524357 SZ524356:VA524357 ACV524356:AEW524357 AMR524356:AOS524357 AWN524356:AYO524357 BGJ524356:BIK524357 BQF524356:BSG524357 CAB524356:CCC524357 CJX524356:CLY524357 CTT524356:CVU524357 DDP524356:DFQ524357 DNL524356:DPM524357 DXH524356:DZI524357 EHD524356:EJE524357 EQZ524356:ETA524357 FAV524356:FCW524357 FKR524356:FMS524357 FUN524356:FWO524357 GEJ524356:GGK524357 GOF524356:GQG524357 GYB524356:HAC524357 HHX524356:HJY524357 HRT524356:HTU524357 IBP524356:IDQ524357 ILL524356:INM524357 IVH524356:IXI524357 JFD524356:JHE524357 JOZ524356:JRA524357 JYV524356:KAW524357 KIR524356:KKS524357 KSN524356:KUO524357 LCJ524356:LEK524357 LMF524356:LOG524357 LWB524356:LYC524357 MFX524356:MHY524357 MPT524356:MRU524357 MZP524356:NBQ524357 NJL524356:NLM524357 NTH524356:NVI524357 ODD524356:OFE524357 OMZ524356:OPA524357 OWV524356:OYW524357 PGR524356:PIS524357 PQN524356:PSO524357 QAJ524356:QCK524357 QKF524356:QMG524357 QUB524356:QWC524357 RDX524356:RFY524357 RNT524356:RPU524357 RXP524356:RZQ524357 SHL524356:SJM524357 SRH524356:STI524357 TBD524356:TDE524357 TKZ524356:TNA524357 TUV524356:TWW524357 UER524356:UGS524357 UON524356:UQO524357 UYJ524356:VAK524357 VIF524356:VKG524357 VSB524356:VUC524357 WBX524356:WDY524357 WLT524356:WNU524357 WVP524356:WXQ524357 H589892:BI589893 JD589892:LE589893 SZ589892:VA589893 ACV589892:AEW589893 AMR589892:AOS589893 AWN589892:AYO589893 BGJ589892:BIK589893 BQF589892:BSG589893 CAB589892:CCC589893 CJX589892:CLY589893 CTT589892:CVU589893 DDP589892:DFQ589893 DNL589892:DPM589893 DXH589892:DZI589893 EHD589892:EJE589893 EQZ589892:ETA589893 FAV589892:FCW589893 FKR589892:FMS589893 FUN589892:FWO589893 GEJ589892:GGK589893 GOF589892:GQG589893 GYB589892:HAC589893 HHX589892:HJY589893 HRT589892:HTU589893 IBP589892:IDQ589893 ILL589892:INM589893 IVH589892:IXI589893 JFD589892:JHE589893 JOZ589892:JRA589893 JYV589892:KAW589893 KIR589892:KKS589893 KSN589892:KUO589893 LCJ589892:LEK589893 LMF589892:LOG589893 LWB589892:LYC589893 MFX589892:MHY589893 MPT589892:MRU589893 MZP589892:NBQ589893 NJL589892:NLM589893 NTH589892:NVI589893 ODD589892:OFE589893 OMZ589892:OPA589893 OWV589892:OYW589893 PGR589892:PIS589893 PQN589892:PSO589893 QAJ589892:QCK589893 QKF589892:QMG589893 QUB589892:QWC589893 RDX589892:RFY589893 RNT589892:RPU589893 RXP589892:RZQ589893 SHL589892:SJM589893 SRH589892:STI589893 TBD589892:TDE589893 TKZ589892:TNA589893 TUV589892:TWW589893 UER589892:UGS589893 UON589892:UQO589893 UYJ589892:VAK589893 VIF589892:VKG589893 VSB589892:VUC589893 WBX589892:WDY589893 WLT589892:WNU589893 WVP589892:WXQ589893 H655428:BI655429 JD655428:LE655429 SZ655428:VA655429 ACV655428:AEW655429 AMR655428:AOS655429 AWN655428:AYO655429 BGJ655428:BIK655429 BQF655428:BSG655429 CAB655428:CCC655429 CJX655428:CLY655429 CTT655428:CVU655429 DDP655428:DFQ655429 DNL655428:DPM655429 DXH655428:DZI655429 EHD655428:EJE655429 EQZ655428:ETA655429 FAV655428:FCW655429 FKR655428:FMS655429 FUN655428:FWO655429 GEJ655428:GGK655429 GOF655428:GQG655429 GYB655428:HAC655429 HHX655428:HJY655429 HRT655428:HTU655429 IBP655428:IDQ655429 ILL655428:INM655429 IVH655428:IXI655429 JFD655428:JHE655429 JOZ655428:JRA655429 JYV655428:KAW655429 KIR655428:KKS655429 KSN655428:KUO655429 LCJ655428:LEK655429 LMF655428:LOG655429 LWB655428:LYC655429 MFX655428:MHY655429 MPT655428:MRU655429 MZP655428:NBQ655429 NJL655428:NLM655429 NTH655428:NVI655429 ODD655428:OFE655429 OMZ655428:OPA655429 OWV655428:OYW655429 PGR655428:PIS655429 PQN655428:PSO655429 QAJ655428:QCK655429 QKF655428:QMG655429 QUB655428:QWC655429 RDX655428:RFY655429 RNT655428:RPU655429 RXP655428:RZQ655429 SHL655428:SJM655429 SRH655428:STI655429 TBD655428:TDE655429 TKZ655428:TNA655429 TUV655428:TWW655429 UER655428:UGS655429 UON655428:UQO655429 UYJ655428:VAK655429 VIF655428:VKG655429 VSB655428:VUC655429 WBX655428:WDY655429 WLT655428:WNU655429 WVP655428:WXQ655429 H720964:BI720965 JD720964:LE720965 SZ720964:VA720965 ACV720964:AEW720965 AMR720964:AOS720965 AWN720964:AYO720965 BGJ720964:BIK720965 BQF720964:BSG720965 CAB720964:CCC720965 CJX720964:CLY720965 CTT720964:CVU720965 DDP720964:DFQ720965 DNL720964:DPM720965 DXH720964:DZI720965 EHD720964:EJE720965 EQZ720964:ETA720965 FAV720964:FCW720965 FKR720964:FMS720965 FUN720964:FWO720965 GEJ720964:GGK720965 GOF720964:GQG720965 GYB720964:HAC720965 HHX720964:HJY720965 HRT720964:HTU720965 IBP720964:IDQ720965 ILL720964:INM720965 IVH720964:IXI720965 JFD720964:JHE720965 JOZ720964:JRA720965 JYV720964:KAW720965 KIR720964:KKS720965 KSN720964:KUO720965 LCJ720964:LEK720965 LMF720964:LOG720965 LWB720964:LYC720965 MFX720964:MHY720965 MPT720964:MRU720965 MZP720964:NBQ720965 NJL720964:NLM720965 NTH720964:NVI720965 ODD720964:OFE720965 OMZ720964:OPA720965 OWV720964:OYW720965 PGR720964:PIS720965 PQN720964:PSO720965 QAJ720964:QCK720965 QKF720964:QMG720965 QUB720964:QWC720965 RDX720964:RFY720965 RNT720964:RPU720965 RXP720964:RZQ720965 SHL720964:SJM720965 SRH720964:STI720965 TBD720964:TDE720965 TKZ720964:TNA720965 TUV720964:TWW720965 UER720964:UGS720965 UON720964:UQO720965 UYJ720964:VAK720965 VIF720964:VKG720965 VSB720964:VUC720965 WBX720964:WDY720965 WLT720964:WNU720965 WVP720964:WXQ720965 H786500:BI786501 JD786500:LE786501 SZ786500:VA786501 ACV786500:AEW786501 AMR786500:AOS786501 AWN786500:AYO786501 BGJ786500:BIK786501 BQF786500:BSG786501 CAB786500:CCC786501 CJX786500:CLY786501 CTT786500:CVU786501 DDP786500:DFQ786501 DNL786500:DPM786501 DXH786500:DZI786501 EHD786500:EJE786501 EQZ786500:ETA786501 FAV786500:FCW786501 FKR786500:FMS786501 FUN786500:FWO786501 GEJ786500:GGK786501 GOF786500:GQG786501 GYB786500:HAC786501 HHX786500:HJY786501 HRT786500:HTU786501 IBP786500:IDQ786501 ILL786500:INM786501 IVH786500:IXI786501 JFD786500:JHE786501 JOZ786500:JRA786501 JYV786500:KAW786501 KIR786500:KKS786501 KSN786500:KUO786501 LCJ786500:LEK786501 LMF786500:LOG786501 LWB786500:LYC786501 MFX786500:MHY786501 MPT786500:MRU786501 MZP786500:NBQ786501 NJL786500:NLM786501 NTH786500:NVI786501 ODD786500:OFE786501 OMZ786500:OPA786501 OWV786500:OYW786501 PGR786500:PIS786501 PQN786500:PSO786501 QAJ786500:QCK786501 QKF786500:QMG786501 QUB786500:QWC786501 RDX786500:RFY786501 RNT786500:RPU786501 RXP786500:RZQ786501 SHL786500:SJM786501 SRH786500:STI786501 TBD786500:TDE786501 TKZ786500:TNA786501 TUV786500:TWW786501 UER786500:UGS786501 UON786500:UQO786501 UYJ786500:VAK786501 VIF786500:VKG786501 VSB786500:VUC786501 WBX786500:WDY786501 WLT786500:WNU786501 WVP786500:WXQ786501 H852036:BI852037 JD852036:LE852037 SZ852036:VA852037 ACV852036:AEW852037 AMR852036:AOS852037 AWN852036:AYO852037 BGJ852036:BIK852037 BQF852036:BSG852037 CAB852036:CCC852037 CJX852036:CLY852037 CTT852036:CVU852037 DDP852036:DFQ852037 DNL852036:DPM852037 DXH852036:DZI852037 EHD852036:EJE852037 EQZ852036:ETA852037 FAV852036:FCW852037 FKR852036:FMS852037 FUN852036:FWO852037 GEJ852036:GGK852037 GOF852036:GQG852037 GYB852036:HAC852037 HHX852036:HJY852037 HRT852036:HTU852037 IBP852036:IDQ852037 ILL852036:INM852037 IVH852036:IXI852037 JFD852036:JHE852037 JOZ852036:JRA852037 JYV852036:KAW852037 KIR852036:KKS852037 KSN852036:KUO852037 LCJ852036:LEK852037 LMF852036:LOG852037 LWB852036:LYC852037 MFX852036:MHY852037 MPT852036:MRU852037 MZP852036:NBQ852037 NJL852036:NLM852037 NTH852036:NVI852037 ODD852036:OFE852037 OMZ852036:OPA852037 OWV852036:OYW852037 PGR852036:PIS852037 PQN852036:PSO852037 QAJ852036:QCK852037 QKF852036:QMG852037 QUB852036:QWC852037 RDX852036:RFY852037 RNT852036:RPU852037 RXP852036:RZQ852037 SHL852036:SJM852037 SRH852036:STI852037 TBD852036:TDE852037 TKZ852036:TNA852037 TUV852036:TWW852037 UER852036:UGS852037 UON852036:UQO852037 UYJ852036:VAK852037 VIF852036:VKG852037 VSB852036:VUC852037 WBX852036:WDY852037 WLT852036:WNU852037 WVP852036:WXQ852037 H917572:BI917573 JD917572:LE917573 SZ917572:VA917573 ACV917572:AEW917573 AMR917572:AOS917573 AWN917572:AYO917573 BGJ917572:BIK917573 BQF917572:BSG917573 CAB917572:CCC917573 CJX917572:CLY917573 CTT917572:CVU917573 DDP917572:DFQ917573 DNL917572:DPM917573 DXH917572:DZI917573 EHD917572:EJE917573 EQZ917572:ETA917573 FAV917572:FCW917573 FKR917572:FMS917573 FUN917572:FWO917573 GEJ917572:GGK917573 GOF917572:GQG917573 GYB917572:HAC917573 HHX917572:HJY917573 HRT917572:HTU917573 IBP917572:IDQ917573 ILL917572:INM917573 IVH917572:IXI917573 JFD917572:JHE917573 JOZ917572:JRA917573 JYV917572:KAW917573 KIR917572:KKS917573 KSN917572:KUO917573 LCJ917572:LEK917573 LMF917572:LOG917573 LWB917572:LYC917573 MFX917572:MHY917573 MPT917572:MRU917573 MZP917572:NBQ917573 NJL917572:NLM917573 NTH917572:NVI917573 ODD917572:OFE917573 OMZ917572:OPA917573 OWV917572:OYW917573 PGR917572:PIS917573 PQN917572:PSO917573 QAJ917572:QCK917573 QKF917572:QMG917573 QUB917572:QWC917573 RDX917572:RFY917573 RNT917572:RPU917573 RXP917572:RZQ917573 SHL917572:SJM917573 SRH917572:STI917573 TBD917572:TDE917573 TKZ917572:TNA917573 TUV917572:TWW917573 UER917572:UGS917573 UON917572:UQO917573 UYJ917572:VAK917573 VIF917572:VKG917573 VSB917572:VUC917573 WBX917572:WDY917573 WLT917572:WNU917573 WVP917572:WXQ917573 H983108:BI983109 JD983108:LE983109 SZ983108:VA983109 ACV983108:AEW983109 AMR983108:AOS983109 AWN983108:AYO983109 BGJ983108:BIK983109 BQF983108:BSG983109 CAB983108:CCC983109 CJX983108:CLY983109 CTT983108:CVU983109 DDP983108:DFQ983109 DNL983108:DPM983109 DXH983108:DZI983109 EHD983108:EJE983109 EQZ983108:ETA983109 FAV983108:FCW983109 FKR983108:FMS983109 FUN983108:FWO983109 GEJ983108:GGK983109 GOF983108:GQG983109 GYB983108:HAC983109 HHX983108:HJY983109 HRT983108:HTU983109 IBP983108:IDQ983109 ILL983108:INM983109 IVH983108:IXI983109 JFD983108:JHE983109 JOZ983108:JRA983109 JYV983108:KAW983109 KIR983108:KKS983109 KSN983108:KUO983109 LCJ983108:LEK983109 LMF983108:LOG983109 LWB983108:LYC983109 MFX983108:MHY983109 MPT983108:MRU983109 MZP983108:NBQ983109 NJL983108:NLM983109 NTH983108:NVI983109 ODD983108:OFE983109 OMZ983108:OPA983109 OWV983108:OYW983109 PGR983108:PIS983109 PQN983108:PSO983109 QAJ983108:QCK983109 QKF983108:QMG983109 QUB983108:QWC983109 RDX983108:RFY983109 RNT983108:RPU983109 RXP983108:RZQ983109 SHL983108:SJM983109 SRH983108:STI983109 TBD983108:TDE983109 TKZ983108:TNA983109 TUV983108:TWW983109 UER983108:UGS983109 UON983108:UQO983109 UYJ983108:VAK983109 VIF983108:VKG983109 VSB983108:VUC983109 WBX983108:WDY983109 WLT983108:WNU983109 WVP983108:WXQ983109 H78:BI97 JD78:LE97 SZ78:VA97 ACV78:AEW97 AMR78:AOS97 AWN78:AYO97 BGJ78:BIK97 BQF78:BSG97 CAB78:CCC97 CJX78:CLY97 CTT78:CVU97 DDP78:DFQ97 DNL78:DPM97 DXH78:DZI97 EHD78:EJE97 EQZ78:ETA97 FAV78:FCW97 FKR78:FMS97 FUN78:FWO97 GEJ78:GGK97 GOF78:GQG97 GYB78:HAC97 HHX78:HJY97 HRT78:HTU97 IBP78:IDQ97 ILL78:INM97 IVH78:IXI97 JFD78:JHE97 JOZ78:JRA97 JYV78:KAW97 KIR78:KKS97 KSN78:KUO97 LCJ78:LEK97 LMF78:LOG97 LWB78:LYC97 MFX78:MHY97 MPT78:MRU97 MZP78:NBQ97 NJL78:NLM97 NTH78:NVI97 ODD78:OFE97 OMZ78:OPA97 OWV78:OYW97 PGR78:PIS97 PQN78:PSO97 QAJ78:QCK97 QKF78:QMG97 QUB78:QWC97 RDX78:RFY97 RNT78:RPU97 RXP78:RZQ97 SHL78:SJM97 SRH78:STI97 TBD78:TDE97 TKZ78:TNA97 TUV78:TWW97 UER78:UGS97 UON78:UQO97 UYJ78:VAK97 VIF78:VKG97 VSB78:VUC97 WBX78:WDY97 WLT78:WNU97 WVP78:WXQ97 H65614:BI65633 JD65614:LE65633 SZ65614:VA65633 ACV65614:AEW65633 AMR65614:AOS65633 AWN65614:AYO65633 BGJ65614:BIK65633 BQF65614:BSG65633 CAB65614:CCC65633 CJX65614:CLY65633 CTT65614:CVU65633 DDP65614:DFQ65633 DNL65614:DPM65633 DXH65614:DZI65633 EHD65614:EJE65633 EQZ65614:ETA65633 FAV65614:FCW65633 FKR65614:FMS65633 FUN65614:FWO65633 GEJ65614:GGK65633 GOF65614:GQG65633 GYB65614:HAC65633 HHX65614:HJY65633 HRT65614:HTU65633 IBP65614:IDQ65633 ILL65614:INM65633 IVH65614:IXI65633 JFD65614:JHE65633 JOZ65614:JRA65633 JYV65614:KAW65633 KIR65614:KKS65633 KSN65614:KUO65633 LCJ65614:LEK65633 LMF65614:LOG65633 LWB65614:LYC65633 MFX65614:MHY65633 MPT65614:MRU65633 MZP65614:NBQ65633 NJL65614:NLM65633 NTH65614:NVI65633 ODD65614:OFE65633 OMZ65614:OPA65633 OWV65614:OYW65633 PGR65614:PIS65633 PQN65614:PSO65633 QAJ65614:QCK65633 QKF65614:QMG65633 QUB65614:QWC65633 RDX65614:RFY65633 RNT65614:RPU65633 RXP65614:RZQ65633 SHL65614:SJM65633 SRH65614:STI65633 TBD65614:TDE65633 TKZ65614:TNA65633 TUV65614:TWW65633 UER65614:UGS65633 UON65614:UQO65633 UYJ65614:VAK65633 VIF65614:VKG65633 VSB65614:VUC65633 WBX65614:WDY65633 WLT65614:WNU65633 WVP65614:WXQ65633 H131150:BI131169 JD131150:LE131169 SZ131150:VA131169 ACV131150:AEW131169 AMR131150:AOS131169 AWN131150:AYO131169 BGJ131150:BIK131169 BQF131150:BSG131169 CAB131150:CCC131169 CJX131150:CLY131169 CTT131150:CVU131169 DDP131150:DFQ131169 DNL131150:DPM131169 DXH131150:DZI131169 EHD131150:EJE131169 EQZ131150:ETA131169 FAV131150:FCW131169 FKR131150:FMS131169 FUN131150:FWO131169 GEJ131150:GGK131169 GOF131150:GQG131169 GYB131150:HAC131169 HHX131150:HJY131169 HRT131150:HTU131169 IBP131150:IDQ131169 ILL131150:INM131169 IVH131150:IXI131169 JFD131150:JHE131169 JOZ131150:JRA131169 JYV131150:KAW131169 KIR131150:KKS131169 KSN131150:KUO131169 LCJ131150:LEK131169 LMF131150:LOG131169 LWB131150:LYC131169 MFX131150:MHY131169 MPT131150:MRU131169 MZP131150:NBQ131169 NJL131150:NLM131169 NTH131150:NVI131169 ODD131150:OFE131169 OMZ131150:OPA131169 OWV131150:OYW131169 PGR131150:PIS131169 PQN131150:PSO131169 QAJ131150:QCK131169 QKF131150:QMG131169 QUB131150:QWC131169 RDX131150:RFY131169 RNT131150:RPU131169 RXP131150:RZQ131169 SHL131150:SJM131169 SRH131150:STI131169 TBD131150:TDE131169 TKZ131150:TNA131169 TUV131150:TWW131169 UER131150:UGS131169 UON131150:UQO131169 UYJ131150:VAK131169 VIF131150:VKG131169 VSB131150:VUC131169 WBX131150:WDY131169 WLT131150:WNU131169 WVP131150:WXQ131169 H196686:BI196705 JD196686:LE196705 SZ196686:VA196705 ACV196686:AEW196705 AMR196686:AOS196705 AWN196686:AYO196705 BGJ196686:BIK196705 BQF196686:BSG196705 CAB196686:CCC196705 CJX196686:CLY196705 CTT196686:CVU196705 DDP196686:DFQ196705 DNL196686:DPM196705 DXH196686:DZI196705 EHD196686:EJE196705 EQZ196686:ETA196705 FAV196686:FCW196705 FKR196686:FMS196705 FUN196686:FWO196705 GEJ196686:GGK196705 GOF196686:GQG196705 GYB196686:HAC196705 HHX196686:HJY196705 HRT196686:HTU196705 IBP196686:IDQ196705 ILL196686:INM196705 IVH196686:IXI196705 JFD196686:JHE196705 JOZ196686:JRA196705 JYV196686:KAW196705 KIR196686:KKS196705 KSN196686:KUO196705 LCJ196686:LEK196705 LMF196686:LOG196705 LWB196686:LYC196705 MFX196686:MHY196705 MPT196686:MRU196705 MZP196686:NBQ196705 NJL196686:NLM196705 NTH196686:NVI196705 ODD196686:OFE196705 OMZ196686:OPA196705 OWV196686:OYW196705 PGR196686:PIS196705 PQN196686:PSO196705 QAJ196686:QCK196705 QKF196686:QMG196705 QUB196686:QWC196705 RDX196686:RFY196705 RNT196686:RPU196705 RXP196686:RZQ196705 SHL196686:SJM196705 SRH196686:STI196705 TBD196686:TDE196705 TKZ196686:TNA196705 TUV196686:TWW196705 UER196686:UGS196705 UON196686:UQO196705 UYJ196686:VAK196705 VIF196686:VKG196705 VSB196686:VUC196705 WBX196686:WDY196705 WLT196686:WNU196705 WVP196686:WXQ196705 H262222:BI262241 JD262222:LE262241 SZ262222:VA262241 ACV262222:AEW262241 AMR262222:AOS262241 AWN262222:AYO262241 BGJ262222:BIK262241 BQF262222:BSG262241 CAB262222:CCC262241 CJX262222:CLY262241 CTT262222:CVU262241 DDP262222:DFQ262241 DNL262222:DPM262241 DXH262222:DZI262241 EHD262222:EJE262241 EQZ262222:ETA262241 FAV262222:FCW262241 FKR262222:FMS262241 FUN262222:FWO262241 GEJ262222:GGK262241 GOF262222:GQG262241 GYB262222:HAC262241 HHX262222:HJY262241 HRT262222:HTU262241 IBP262222:IDQ262241 ILL262222:INM262241 IVH262222:IXI262241 JFD262222:JHE262241 JOZ262222:JRA262241 JYV262222:KAW262241 KIR262222:KKS262241 KSN262222:KUO262241 LCJ262222:LEK262241 LMF262222:LOG262241 LWB262222:LYC262241 MFX262222:MHY262241 MPT262222:MRU262241 MZP262222:NBQ262241 NJL262222:NLM262241 NTH262222:NVI262241 ODD262222:OFE262241 OMZ262222:OPA262241 OWV262222:OYW262241 PGR262222:PIS262241 PQN262222:PSO262241 QAJ262222:QCK262241 QKF262222:QMG262241 QUB262222:QWC262241 RDX262222:RFY262241 RNT262222:RPU262241 RXP262222:RZQ262241 SHL262222:SJM262241 SRH262222:STI262241 TBD262222:TDE262241 TKZ262222:TNA262241 TUV262222:TWW262241 UER262222:UGS262241 UON262222:UQO262241 UYJ262222:VAK262241 VIF262222:VKG262241 VSB262222:VUC262241 WBX262222:WDY262241 WLT262222:WNU262241 WVP262222:WXQ262241 H327758:BI327777 JD327758:LE327777 SZ327758:VA327777 ACV327758:AEW327777 AMR327758:AOS327777 AWN327758:AYO327777 BGJ327758:BIK327777 BQF327758:BSG327777 CAB327758:CCC327777 CJX327758:CLY327777 CTT327758:CVU327777 DDP327758:DFQ327777 DNL327758:DPM327777 DXH327758:DZI327777 EHD327758:EJE327777 EQZ327758:ETA327777 FAV327758:FCW327777 FKR327758:FMS327777 FUN327758:FWO327777 GEJ327758:GGK327777 GOF327758:GQG327777 GYB327758:HAC327777 HHX327758:HJY327777 HRT327758:HTU327777 IBP327758:IDQ327777 ILL327758:INM327777 IVH327758:IXI327777 JFD327758:JHE327777 JOZ327758:JRA327777 JYV327758:KAW327777 KIR327758:KKS327777 KSN327758:KUO327777 LCJ327758:LEK327777 LMF327758:LOG327777 LWB327758:LYC327777 MFX327758:MHY327777 MPT327758:MRU327777 MZP327758:NBQ327777 NJL327758:NLM327777 NTH327758:NVI327777 ODD327758:OFE327777 OMZ327758:OPA327777 OWV327758:OYW327777 PGR327758:PIS327777 PQN327758:PSO327777 QAJ327758:QCK327777 QKF327758:QMG327777 QUB327758:QWC327777 RDX327758:RFY327777 RNT327758:RPU327777 RXP327758:RZQ327777 SHL327758:SJM327777 SRH327758:STI327777 TBD327758:TDE327777 TKZ327758:TNA327777 TUV327758:TWW327777 UER327758:UGS327777 UON327758:UQO327777 UYJ327758:VAK327777 VIF327758:VKG327777 VSB327758:VUC327777 WBX327758:WDY327777 WLT327758:WNU327777 WVP327758:WXQ327777 H393294:BI393313 JD393294:LE393313 SZ393294:VA393313 ACV393294:AEW393313 AMR393294:AOS393313 AWN393294:AYO393313 BGJ393294:BIK393313 BQF393294:BSG393313 CAB393294:CCC393313 CJX393294:CLY393313 CTT393294:CVU393313 DDP393294:DFQ393313 DNL393294:DPM393313 DXH393294:DZI393313 EHD393294:EJE393313 EQZ393294:ETA393313 FAV393294:FCW393313 FKR393294:FMS393313 FUN393294:FWO393313 GEJ393294:GGK393313 GOF393294:GQG393313 GYB393294:HAC393313 HHX393294:HJY393313 HRT393294:HTU393313 IBP393294:IDQ393313 ILL393294:INM393313 IVH393294:IXI393313 JFD393294:JHE393313 JOZ393294:JRA393313 JYV393294:KAW393313 KIR393294:KKS393313 KSN393294:KUO393313 LCJ393294:LEK393313 LMF393294:LOG393313 LWB393294:LYC393313 MFX393294:MHY393313 MPT393294:MRU393313 MZP393294:NBQ393313 NJL393294:NLM393313 NTH393294:NVI393313 ODD393294:OFE393313 OMZ393294:OPA393313 OWV393294:OYW393313 PGR393294:PIS393313 PQN393294:PSO393313 QAJ393294:QCK393313 QKF393294:QMG393313 QUB393294:QWC393313 RDX393294:RFY393313 RNT393294:RPU393313 RXP393294:RZQ393313 SHL393294:SJM393313 SRH393294:STI393313 TBD393294:TDE393313 TKZ393294:TNA393313 TUV393294:TWW393313 UER393294:UGS393313 UON393294:UQO393313 UYJ393294:VAK393313 VIF393294:VKG393313 VSB393294:VUC393313 WBX393294:WDY393313 WLT393294:WNU393313 WVP393294:WXQ393313 H458830:BI458849 JD458830:LE458849 SZ458830:VA458849 ACV458830:AEW458849 AMR458830:AOS458849 AWN458830:AYO458849 BGJ458830:BIK458849 BQF458830:BSG458849 CAB458830:CCC458849 CJX458830:CLY458849 CTT458830:CVU458849 DDP458830:DFQ458849 DNL458830:DPM458849 DXH458830:DZI458849 EHD458830:EJE458849 EQZ458830:ETA458849 FAV458830:FCW458849 FKR458830:FMS458849 FUN458830:FWO458849 GEJ458830:GGK458849 GOF458830:GQG458849 GYB458830:HAC458849 HHX458830:HJY458849 HRT458830:HTU458849 IBP458830:IDQ458849 ILL458830:INM458849 IVH458830:IXI458849 JFD458830:JHE458849 JOZ458830:JRA458849 JYV458830:KAW458849 KIR458830:KKS458849 KSN458830:KUO458849 LCJ458830:LEK458849 LMF458830:LOG458849 LWB458830:LYC458849 MFX458830:MHY458849 MPT458830:MRU458849 MZP458830:NBQ458849 NJL458830:NLM458849 NTH458830:NVI458849 ODD458830:OFE458849 OMZ458830:OPA458849 OWV458830:OYW458849 PGR458830:PIS458849 PQN458830:PSO458849 QAJ458830:QCK458849 QKF458830:QMG458849 QUB458830:QWC458849 RDX458830:RFY458849 RNT458830:RPU458849 RXP458830:RZQ458849 SHL458830:SJM458849 SRH458830:STI458849 TBD458830:TDE458849 TKZ458830:TNA458849 TUV458830:TWW458849 UER458830:UGS458849 UON458830:UQO458849 UYJ458830:VAK458849 VIF458830:VKG458849 VSB458830:VUC458849 WBX458830:WDY458849 WLT458830:WNU458849 WVP458830:WXQ458849 H524366:BI524385 JD524366:LE524385 SZ524366:VA524385 ACV524366:AEW524385 AMR524366:AOS524385 AWN524366:AYO524385 BGJ524366:BIK524385 BQF524366:BSG524385 CAB524366:CCC524385 CJX524366:CLY524385 CTT524366:CVU524385 DDP524366:DFQ524385 DNL524366:DPM524385 DXH524366:DZI524385 EHD524366:EJE524385 EQZ524366:ETA524385 FAV524366:FCW524385 FKR524366:FMS524385 FUN524366:FWO524385 GEJ524366:GGK524385 GOF524366:GQG524385 GYB524366:HAC524385 HHX524366:HJY524385 HRT524366:HTU524385 IBP524366:IDQ524385 ILL524366:INM524385 IVH524366:IXI524385 JFD524366:JHE524385 JOZ524366:JRA524385 JYV524366:KAW524385 KIR524366:KKS524385 KSN524366:KUO524385 LCJ524366:LEK524385 LMF524366:LOG524385 LWB524366:LYC524385 MFX524366:MHY524385 MPT524366:MRU524385 MZP524366:NBQ524385 NJL524366:NLM524385 NTH524366:NVI524385 ODD524366:OFE524385 OMZ524366:OPA524385 OWV524366:OYW524385 PGR524366:PIS524385 PQN524366:PSO524385 QAJ524366:QCK524385 QKF524366:QMG524385 QUB524366:QWC524385 RDX524366:RFY524385 RNT524366:RPU524385 RXP524366:RZQ524385 SHL524366:SJM524385 SRH524366:STI524385 TBD524366:TDE524385 TKZ524366:TNA524385 TUV524366:TWW524385 UER524366:UGS524385 UON524366:UQO524385 UYJ524366:VAK524385 VIF524366:VKG524385 VSB524366:VUC524385 WBX524366:WDY524385 WLT524366:WNU524385 WVP524366:WXQ524385 H589902:BI589921 JD589902:LE589921 SZ589902:VA589921 ACV589902:AEW589921 AMR589902:AOS589921 AWN589902:AYO589921 BGJ589902:BIK589921 BQF589902:BSG589921 CAB589902:CCC589921 CJX589902:CLY589921 CTT589902:CVU589921 DDP589902:DFQ589921 DNL589902:DPM589921 DXH589902:DZI589921 EHD589902:EJE589921 EQZ589902:ETA589921 FAV589902:FCW589921 FKR589902:FMS589921 FUN589902:FWO589921 GEJ589902:GGK589921 GOF589902:GQG589921 GYB589902:HAC589921 HHX589902:HJY589921 HRT589902:HTU589921 IBP589902:IDQ589921 ILL589902:INM589921 IVH589902:IXI589921 JFD589902:JHE589921 JOZ589902:JRA589921 JYV589902:KAW589921 KIR589902:KKS589921 KSN589902:KUO589921 LCJ589902:LEK589921 LMF589902:LOG589921 LWB589902:LYC589921 MFX589902:MHY589921 MPT589902:MRU589921 MZP589902:NBQ589921 NJL589902:NLM589921 NTH589902:NVI589921 ODD589902:OFE589921 OMZ589902:OPA589921 OWV589902:OYW589921 PGR589902:PIS589921 PQN589902:PSO589921 QAJ589902:QCK589921 QKF589902:QMG589921 QUB589902:QWC589921 RDX589902:RFY589921 RNT589902:RPU589921 RXP589902:RZQ589921 SHL589902:SJM589921 SRH589902:STI589921 TBD589902:TDE589921 TKZ589902:TNA589921 TUV589902:TWW589921 UER589902:UGS589921 UON589902:UQO589921 UYJ589902:VAK589921 VIF589902:VKG589921 VSB589902:VUC589921 WBX589902:WDY589921 WLT589902:WNU589921 WVP589902:WXQ589921 H655438:BI655457 JD655438:LE655457 SZ655438:VA655457 ACV655438:AEW655457 AMR655438:AOS655457 AWN655438:AYO655457 BGJ655438:BIK655457 BQF655438:BSG655457 CAB655438:CCC655457 CJX655438:CLY655457 CTT655438:CVU655457 DDP655438:DFQ655457 DNL655438:DPM655457 DXH655438:DZI655457 EHD655438:EJE655457 EQZ655438:ETA655457 FAV655438:FCW655457 FKR655438:FMS655457 FUN655438:FWO655457 GEJ655438:GGK655457 GOF655438:GQG655457 GYB655438:HAC655457 HHX655438:HJY655457 HRT655438:HTU655457 IBP655438:IDQ655457 ILL655438:INM655457 IVH655438:IXI655457 JFD655438:JHE655457 JOZ655438:JRA655457 JYV655438:KAW655457 KIR655438:KKS655457 KSN655438:KUO655457 LCJ655438:LEK655457 LMF655438:LOG655457 LWB655438:LYC655457 MFX655438:MHY655457 MPT655438:MRU655457 MZP655438:NBQ655457 NJL655438:NLM655457 NTH655438:NVI655457 ODD655438:OFE655457 OMZ655438:OPA655457 OWV655438:OYW655457 PGR655438:PIS655457 PQN655438:PSO655457 QAJ655438:QCK655457 QKF655438:QMG655457 QUB655438:QWC655457 RDX655438:RFY655457 RNT655438:RPU655457 RXP655438:RZQ655457 SHL655438:SJM655457 SRH655438:STI655457 TBD655438:TDE655457 TKZ655438:TNA655457 TUV655438:TWW655457 UER655438:UGS655457 UON655438:UQO655457 UYJ655438:VAK655457 VIF655438:VKG655457 VSB655438:VUC655457 WBX655438:WDY655457 WLT655438:WNU655457 WVP655438:WXQ655457 H720974:BI720993 JD720974:LE720993 SZ720974:VA720993 ACV720974:AEW720993 AMR720974:AOS720993 AWN720974:AYO720993 BGJ720974:BIK720993 BQF720974:BSG720993 CAB720974:CCC720993 CJX720974:CLY720993 CTT720974:CVU720993 DDP720974:DFQ720993 DNL720974:DPM720993 DXH720974:DZI720993 EHD720974:EJE720993 EQZ720974:ETA720993 FAV720974:FCW720993 FKR720974:FMS720993 FUN720974:FWO720993 GEJ720974:GGK720993 GOF720974:GQG720993 GYB720974:HAC720993 HHX720974:HJY720993 HRT720974:HTU720993 IBP720974:IDQ720993 ILL720974:INM720993 IVH720974:IXI720993 JFD720974:JHE720993 JOZ720974:JRA720993 JYV720974:KAW720993 KIR720974:KKS720993 KSN720974:KUO720993 LCJ720974:LEK720993 LMF720974:LOG720993 LWB720974:LYC720993 MFX720974:MHY720993 MPT720974:MRU720993 MZP720974:NBQ720993 NJL720974:NLM720993 NTH720974:NVI720993 ODD720974:OFE720993 OMZ720974:OPA720993 OWV720974:OYW720993 PGR720974:PIS720993 PQN720974:PSO720993 QAJ720974:QCK720993 QKF720974:QMG720993 QUB720974:QWC720993 RDX720974:RFY720993 RNT720974:RPU720993 RXP720974:RZQ720993 SHL720974:SJM720993 SRH720974:STI720993 TBD720974:TDE720993 TKZ720974:TNA720993 TUV720974:TWW720993 UER720974:UGS720993 UON720974:UQO720993 UYJ720974:VAK720993 VIF720974:VKG720993 VSB720974:VUC720993 WBX720974:WDY720993 WLT720974:WNU720993 WVP720974:WXQ720993 H786510:BI786529 JD786510:LE786529 SZ786510:VA786529 ACV786510:AEW786529 AMR786510:AOS786529 AWN786510:AYO786529 BGJ786510:BIK786529 BQF786510:BSG786529 CAB786510:CCC786529 CJX786510:CLY786529 CTT786510:CVU786529 DDP786510:DFQ786529 DNL786510:DPM786529 DXH786510:DZI786529 EHD786510:EJE786529 EQZ786510:ETA786529 FAV786510:FCW786529 FKR786510:FMS786529 FUN786510:FWO786529 GEJ786510:GGK786529 GOF786510:GQG786529 GYB786510:HAC786529 HHX786510:HJY786529 HRT786510:HTU786529 IBP786510:IDQ786529 ILL786510:INM786529 IVH786510:IXI786529 JFD786510:JHE786529 JOZ786510:JRA786529 JYV786510:KAW786529 KIR786510:KKS786529 KSN786510:KUO786529 LCJ786510:LEK786529 LMF786510:LOG786529 LWB786510:LYC786529 MFX786510:MHY786529 MPT786510:MRU786529 MZP786510:NBQ786529 NJL786510:NLM786529 NTH786510:NVI786529 ODD786510:OFE786529 OMZ786510:OPA786529 OWV786510:OYW786529 PGR786510:PIS786529 PQN786510:PSO786529 QAJ786510:QCK786529 QKF786510:QMG786529 QUB786510:QWC786529 RDX786510:RFY786529 RNT786510:RPU786529 RXP786510:RZQ786529 SHL786510:SJM786529 SRH786510:STI786529 TBD786510:TDE786529 TKZ786510:TNA786529 TUV786510:TWW786529 UER786510:UGS786529 UON786510:UQO786529 UYJ786510:VAK786529 VIF786510:VKG786529 VSB786510:VUC786529 WBX786510:WDY786529 WLT786510:WNU786529 WVP786510:WXQ786529 H852046:BI852065 JD852046:LE852065 SZ852046:VA852065 ACV852046:AEW852065 AMR852046:AOS852065 AWN852046:AYO852065 BGJ852046:BIK852065 BQF852046:BSG852065 CAB852046:CCC852065 CJX852046:CLY852065 CTT852046:CVU852065 DDP852046:DFQ852065 DNL852046:DPM852065 DXH852046:DZI852065 EHD852046:EJE852065 EQZ852046:ETA852065 FAV852046:FCW852065 FKR852046:FMS852065 FUN852046:FWO852065 GEJ852046:GGK852065 GOF852046:GQG852065 GYB852046:HAC852065 HHX852046:HJY852065 HRT852046:HTU852065 IBP852046:IDQ852065 ILL852046:INM852065 IVH852046:IXI852065 JFD852046:JHE852065 JOZ852046:JRA852065 JYV852046:KAW852065 KIR852046:KKS852065 KSN852046:KUO852065 LCJ852046:LEK852065 LMF852046:LOG852065 LWB852046:LYC852065 MFX852046:MHY852065 MPT852046:MRU852065 MZP852046:NBQ852065 NJL852046:NLM852065 NTH852046:NVI852065 ODD852046:OFE852065 OMZ852046:OPA852065 OWV852046:OYW852065 PGR852046:PIS852065 PQN852046:PSO852065 QAJ852046:QCK852065 QKF852046:QMG852065 QUB852046:QWC852065 RDX852046:RFY852065 RNT852046:RPU852065 RXP852046:RZQ852065 SHL852046:SJM852065 SRH852046:STI852065 TBD852046:TDE852065 TKZ852046:TNA852065 TUV852046:TWW852065 UER852046:UGS852065 UON852046:UQO852065 UYJ852046:VAK852065 VIF852046:VKG852065 VSB852046:VUC852065 WBX852046:WDY852065 WLT852046:WNU852065 WVP852046:WXQ852065 H917582:BI917601 JD917582:LE917601 SZ917582:VA917601 ACV917582:AEW917601 AMR917582:AOS917601 AWN917582:AYO917601 BGJ917582:BIK917601 BQF917582:BSG917601 CAB917582:CCC917601 CJX917582:CLY917601 CTT917582:CVU917601 DDP917582:DFQ917601 DNL917582:DPM917601 DXH917582:DZI917601 EHD917582:EJE917601 EQZ917582:ETA917601 FAV917582:FCW917601 FKR917582:FMS917601 FUN917582:FWO917601 GEJ917582:GGK917601 GOF917582:GQG917601 GYB917582:HAC917601 HHX917582:HJY917601 HRT917582:HTU917601 IBP917582:IDQ917601 ILL917582:INM917601 IVH917582:IXI917601 JFD917582:JHE917601 JOZ917582:JRA917601 JYV917582:KAW917601 KIR917582:KKS917601 KSN917582:KUO917601 LCJ917582:LEK917601 LMF917582:LOG917601 LWB917582:LYC917601 MFX917582:MHY917601 MPT917582:MRU917601 MZP917582:NBQ917601 NJL917582:NLM917601 NTH917582:NVI917601 ODD917582:OFE917601 OMZ917582:OPA917601 OWV917582:OYW917601 PGR917582:PIS917601 PQN917582:PSO917601 QAJ917582:QCK917601 QKF917582:QMG917601 QUB917582:QWC917601 RDX917582:RFY917601 RNT917582:RPU917601 RXP917582:RZQ917601 SHL917582:SJM917601 SRH917582:STI917601 TBD917582:TDE917601 TKZ917582:TNA917601 TUV917582:TWW917601 UER917582:UGS917601 UON917582:UQO917601 UYJ917582:VAK917601 VIF917582:VKG917601 VSB917582:VUC917601 WBX917582:WDY917601 WLT917582:WNU917601 WVP917582:WXQ917601 H983118:BI983137 JD983118:LE983137 SZ983118:VA983137 ACV983118:AEW983137 AMR983118:AOS983137 AWN983118:AYO983137 BGJ983118:BIK983137 BQF983118:BSG983137 CAB983118:CCC983137 CJX983118:CLY983137 CTT983118:CVU983137 DDP983118:DFQ983137 DNL983118:DPM983137 DXH983118:DZI983137 EHD983118:EJE983137 EQZ983118:ETA983137 FAV983118:FCW983137 FKR983118:FMS983137 FUN983118:FWO983137 GEJ983118:GGK983137 GOF983118:GQG983137 GYB983118:HAC983137 HHX983118:HJY983137 HRT983118:HTU983137 IBP983118:IDQ983137 ILL983118:INM983137 IVH983118:IXI983137 JFD983118:JHE983137 JOZ983118:JRA983137 JYV983118:KAW983137 KIR983118:KKS983137 KSN983118:KUO983137 LCJ983118:LEK983137 LMF983118:LOG983137 LWB983118:LYC983137 MFX983118:MHY983137 MPT983118:MRU983137 MZP983118:NBQ983137 NJL983118:NLM983137 NTH983118:NVI983137 ODD983118:OFE983137 OMZ983118:OPA983137 OWV983118:OYW983137 PGR983118:PIS983137 PQN983118:PSO983137 QAJ983118:QCK983137 QKF983118:QMG983137 QUB983118:QWC983137 RDX983118:RFY983137 RNT983118:RPU983137 RXP983118:RZQ983137 SHL983118:SJM983137 SRH983118:STI983137 TBD983118:TDE983137 TKZ983118:TNA983137 TUV983118:TWW983137 UER983118:UGS983137 UON983118:UQO983137 UYJ983118:VAK983137 VIF983118:VKG983137 VSB983118:VUC983137 WBX983118:WDY983137 WLT983118:WNU983137 WVP983118:WXQ983137 H117:BI118 JD117:LE118 SZ117:VA118 ACV117:AEW118 AMR117:AOS118 AWN117:AYO118 BGJ117:BIK118 BQF117:BSG118 CAB117:CCC118 CJX117:CLY118 CTT117:CVU118 DDP117:DFQ118 DNL117:DPM118 DXH117:DZI118 EHD117:EJE118 EQZ117:ETA118 FAV117:FCW118 FKR117:FMS118 FUN117:FWO118 GEJ117:GGK118 GOF117:GQG118 GYB117:HAC118 HHX117:HJY118 HRT117:HTU118 IBP117:IDQ118 ILL117:INM118 IVH117:IXI118 JFD117:JHE118 JOZ117:JRA118 JYV117:KAW118 KIR117:KKS118 KSN117:KUO118 LCJ117:LEK118 LMF117:LOG118 LWB117:LYC118 MFX117:MHY118 MPT117:MRU118 MZP117:NBQ118 NJL117:NLM118 NTH117:NVI118 ODD117:OFE118 OMZ117:OPA118 OWV117:OYW118 PGR117:PIS118 PQN117:PSO118 QAJ117:QCK118 QKF117:QMG118 QUB117:QWC118 RDX117:RFY118 RNT117:RPU118 RXP117:RZQ118 SHL117:SJM118 SRH117:STI118 TBD117:TDE118 TKZ117:TNA118 TUV117:TWW118 UER117:UGS118 UON117:UQO118 UYJ117:VAK118 VIF117:VKG118 VSB117:VUC118 WBX117:WDY118 WLT117:WNU118 WVP117:WXQ118 H65653:BI65654 JD65653:LE65654 SZ65653:VA65654 ACV65653:AEW65654 AMR65653:AOS65654 AWN65653:AYO65654 BGJ65653:BIK65654 BQF65653:BSG65654 CAB65653:CCC65654 CJX65653:CLY65654 CTT65653:CVU65654 DDP65653:DFQ65654 DNL65653:DPM65654 DXH65653:DZI65654 EHD65653:EJE65654 EQZ65653:ETA65654 FAV65653:FCW65654 FKR65653:FMS65654 FUN65653:FWO65654 GEJ65653:GGK65654 GOF65653:GQG65654 GYB65653:HAC65654 HHX65653:HJY65654 HRT65653:HTU65654 IBP65653:IDQ65654 ILL65653:INM65654 IVH65653:IXI65654 JFD65653:JHE65654 JOZ65653:JRA65654 JYV65653:KAW65654 KIR65653:KKS65654 KSN65653:KUO65654 LCJ65653:LEK65654 LMF65653:LOG65654 LWB65653:LYC65654 MFX65653:MHY65654 MPT65653:MRU65654 MZP65653:NBQ65654 NJL65653:NLM65654 NTH65653:NVI65654 ODD65653:OFE65654 OMZ65653:OPA65654 OWV65653:OYW65654 PGR65653:PIS65654 PQN65653:PSO65654 QAJ65653:QCK65654 QKF65653:QMG65654 QUB65653:QWC65654 RDX65653:RFY65654 RNT65653:RPU65654 RXP65653:RZQ65654 SHL65653:SJM65654 SRH65653:STI65654 TBD65653:TDE65654 TKZ65653:TNA65654 TUV65653:TWW65654 UER65653:UGS65654 UON65653:UQO65654 UYJ65653:VAK65654 VIF65653:VKG65654 VSB65653:VUC65654 WBX65653:WDY65654 WLT65653:WNU65654 WVP65653:WXQ65654 H131189:BI131190 JD131189:LE131190 SZ131189:VA131190 ACV131189:AEW131190 AMR131189:AOS131190 AWN131189:AYO131190 BGJ131189:BIK131190 BQF131189:BSG131190 CAB131189:CCC131190 CJX131189:CLY131190 CTT131189:CVU131190 DDP131189:DFQ131190 DNL131189:DPM131190 DXH131189:DZI131190 EHD131189:EJE131190 EQZ131189:ETA131190 FAV131189:FCW131190 FKR131189:FMS131190 FUN131189:FWO131190 GEJ131189:GGK131190 GOF131189:GQG131190 GYB131189:HAC131190 HHX131189:HJY131190 HRT131189:HTU131190 IBP131189:IDQ131190 ILL131189:INM131190 IVH131189:IXI131190 JFD131189:JHE131190 JOZ131189:JRA131190 JYV131189:KAW131190 KIR131189:KKS131190 KSN131189:KUO131190 LCJ131189:LEK131190 LMF131189:LOG131190 LWB131189:LYC131190 MFX131189:MHY131190 MPT131189:MRU131190 MZP131189:NBQ131190 NJL131189:NLM131190 NTH131189:NVI131190 ODD131189:OFE131190 OMZ131189:OPA131190 OWV131189:OYW131190 PGR131189:PIS131190 PQN131189:PSO131190 QAJ131189:QCK131190 QKF131189:QMG131190 QUB131189:QWC131190 RDX131189:RFY131190 RNT131189:RPU131190 RXP131189:RZQ131190 SHL131189:SJM131190 SRH131189:STI131190 TBD131189:TDE131190 TKZ131189:TNA131190 TUV131189:TWW131190 UER131189:UGS131190 UON131189:UQO131190 UYJ131189:VAK131190 VIF131189:VKG131190 VSB131189:VUC131190 WBX131189:WDY131190 WLT131189:WNU131190 WVP131189:WXQ131190 H196725:BI196726 JD196725:LE196726 SZ196725:VA196726 ACV196725:AEW196726 AMR196725:AOS196726 AWN196725:AYO196726 BGJ196725:BIK196726 BQF196725:BSG196726 CAB196725:CCC196726 CJX196725:CLY196726 CTT196725:CVU196726 DDP196725:DFQ196726 DNL196725:DPM196726 DXH196725:DZI196726 EHD196725:EJE196726 EQZ196725:ETA196726 FAV196725:FCW196726 FKR196725:FMS196726 FUN196725:FWO196726 GEJ196725:GGK196726 GOF196725:GQG196726 GYB196725:HAC196726 HHX196725:HJY196726 HRT196725:HTU196726 IBP196725:IDQ196726 ILL196725:INM196726 IVH196725:IXI196726 JFD196725:JHE196726 JOZ196725:JRA196726 JYV196725:KAW196726 KIR196725:KKS196726 KSN196725:KUO196726 LCJ196725:LEK196726 LMF196725:LOG196726 LWB196725:LYC196726 MFX196725:MHY196726 MPT196725:MRU196726 MZP196725:NBQ196726 NJL196725:NLM196726 NTH196725:NVI196726 ODD196725:OFE196726 OMZ196725:OPA196726 OWV196725:OYW196726 PGR196725:PIS196726 PQN196725:PSO196726 QAJ196725:QCK196726 QKF196725:QMG196726 QUB196725:QWC196726 RDX196725:RFY196726 RNT196725:RPU196726 RXP196725:RZQ196726 SHL196725:SJM196726 SRH196725:STI196726 TBD196725:TDE196726 TKZ196725:TNA196726 TUV196725:TWW196726 UER196725:UGS196726 UON196725:UQO196726 UYJ196725:VAK196726 VIF196725:VKG196726 VSB196725:VUC196726 WBX196725:WDY196726 WLT196725:WNU196726 WVP196725:WXQ196726 H262261:BI262262 JD262261:LE262262 SZ262261:VA262262 ACV262261:AEW262262 AMR262261:AOS262262 AWN262261:AYO262262 BGJ262261:BIK262262 BQF262261:BSG262262 CAB262261:CCC262262 CJX262261:CLY262262 CTT262261:CVU262262 DDP262261:DFQ262262 DNL262261:DPM262262 DXH262261:DZI262262 EHD262261:EJE262262 EQZ262261:ETA262262 FAV262261:FCW262262 FKR262261:FMS262262 FUN262261:FWO262262 GEJ262261:GGK262262 GOF262261:GQG262262 GYB262261:HAC262262 HHX262261:HJY262262 HRT262261:HTU262262 IBP262261:IDQ262262 ILL262261:INM262262 IVH262261:IXI262262 JFD262261:JHE262262 JOZ262261:JRA262262 JYV262261:KAW262262 KIR262261:KKS262262 KSN262261:KUO262262 LCJ262261:LEK262262 LMF262261:LOG262262 LWB262261:LYC262262 MFX262261:MHY262262 MPT262261:MRU262262 MZP262261:NBQ262262 NJL262261:NLM262262 NTH262261:NVI262262 ODD262261:OFE262262 OMZ262261:OPA262262 OWV262261:OYW262262 PGR262261:PIS262262 PQN262261:PSO262262 QAJ262261:QCK262262 QKF262261:QMG262262 QUB262261:QWC262262 RDX262261:RFY262262 RNT262261:RPU262262 RXP262261:RZQ262262 SHL262261:SJM262262 SRH262261:STI262262 TBD262261:TDE262262 TKZ262261:TNA262262 TUV262261:TWW262262 UER262261:UGS262262 UON262261:UQO262262 UYJ262261:VAK262262 VIF262261:VKG262262 VSB262261:VUC262262 WBX262261:WDY262262 WLT262261:WNU262262 WVP262261:WXQ262262 H327797:BI327798 JD327797:LE327798 SZ327797:VA327798 ACV327797:AEW327798 AMR327797:AOS327798 AWN327797:AYO327798 BGJ327797:BIK327798 BQF327797:BSG327798 CAB327797:CCC327798 CJX327797:CLY327798 CTT327797:CVU327798 DDP327797:DFQ327798 DNL327797:DPM327798 DXH327797:DZI327798 EHD327797:EJE327798 EQZ327797:ETA327798 FAV327797:FCW327798 FKR327797:FMS327798 FUN327797:FWO327798 GEJ327797:GGK327798 GOF327797:GQG327798 GYB327797:HAC327798 HHX327797:HJY327798 HRT327797:HTU327798 IBP327797:IDQ327798 ILL327797:INM327798 IVH327797:IXI327798 JFD327797:JHE327798 JOZ327797:JRA327798 JYV327797:KAW327798 KIR327797:KKS327798 KSN327797:KUO327798 LCJ327797:LEK327798 LMF327797:LOG327798 LWB327797:LYC327798 MFX327797:MHY327798 MPT327797:MRU327798 MZP327797:NBQ327798 NJL327797:NLM327798 NTH327797:NVI327798 ODD327797:OFE327798 OMZ327797:OPA327798 OWV327797:OYW327798 PGR327797:PIS327798 PQN327797:PSO327798 QAJ327797:QCK327798 QKF327797:QMG327798 QUB327797:QWC327798 RDX327797:RFY327798 RNT327797:RPU327798 RXP327797:RZQ327798 SHL327797:SJM327798 SRH327797:STI327798 TBD327797:TDE327798 TKZ327797:TNA327798 TUV327797:TWW327798 UER327797:UGS327798 UON327797:UQO327798 UYJ327797:VAK327798 VIF327797:VKG327798 VSB327797:VUC327798 WBX327797:WDY327798 WLT327797:WNU327798 WVP327797:WXQ327798 H393333:BI393334 JD393333:LE393334 SZ393333:VA393334 ACV393333:AEW393334 AMR393333:AOS393334 AWN393333:AYO393334 BGJ393333:BIK393334 BQF393333:BSG393334 CAB393333:CCC393334 CJX393333:CLY393334 CTT393333:CVU393334 DDP393333:DFQ393334 DNL393333:DPM393334 DXH393333:DZI393334 EHD393333:EJE393334 EQZ393333:ETA393334 FAV393333:FCW393334 FKR393333:FMS393334 FUN393333:FWO393334 GEJ393333:GGK393334 GOF393333:GQG393334 GYB393333:HAC393334 HHX393333:HJY393334 HRT393333:HTU393334 IBP393333:IDQ393334 ILL393333:INM393334 IVH393333:IXI393334 JFD393333:JHE393334 JOZ393333:JRA393334 JYV393333:KAW393334 KIR393333:KKS393334 KSN393333:KUO393334 LCJ393333:LEK393334 LMF393333:LOG393334 LWB393333:LYC393334 MFX393333:MHY393334 MPT393333:MRU393334 MZP393333:NBQ393334 NJL393333:NLM393334 NTH393333:NVI393334 ODD393333:OFE393334 OMZ393333:OPA393334 OWV393333:OYW393334 PGR393333:PIS393334 PQN393333:PSO393334 QAJ393333:QCK393334 QKF393333:QMG393334 QUB393333:QWC393334 RDX393333:RFY393334 RNT393333:RPU393334 RXP393333:RZQ393334 SHL393333:SJM393334 SRH393333:STI393334 TBD393333:TDE393334 TKZ393333:TNA393334 TUV393333:TWW393334 UER393333:UGS393334 UON393333:UQO393334 UYJ393333:VAK393334 VIF393333:VKG393334 VSB393333:VUC393334 WBX393333:WDY393334 WLT393333:WNU393334 WVP393333:WXQ393334 H458869:BI458870 JD458869:LE458870 SZ458869:VA458870 ACV458869:AEW458870 AMR458869:AOS458870 AWN458869:AYO458870 BGJ458869:BIK458870 BQF458869:BSG458870 CAB458869:CCC458870 CJX458869:CLY458870 CTT458869:CVU458870 DDP458869:DFQ458870 DNL458869:DPM458870 DXH458869:DZI458870 EHD458869:EJE458870 EQZ458869:ETA458870 FAV458869:FCW458870 FKR458869:FMS458870 FUN458869:FWO458870 GEJ458869:GGK458870 GOF458869:GQG458870 GYB458869:HAC458870 HHX458869:HJY458870 HRT458869:HTU458870 IBP458869:IDQ458870 ILL458869:INM458870 IVH458869:IXI458870 JFD458869:JHE458870 JOZ458869:JRA458870 JYV458869:KAW458870 KIR458869:KKS458870 KSN458869:KUO458870 LCJ458869:LEK458870 LMF458869:LOG458870 LWB458869:LYC458870 MFX458869:MHY458870 MPT458869:MRU458870 MZP458869:NBQ458870 NJL458869:NLM458870 NTH458869:NVI458870 ODD458869:OFE458870 OMZ458869:OPA458870 OWV458869:OYW458870 PGR458869:PIS458870 PQN458869:PSO458870 QAJ458869:QCK458870 QKF458869:QMG458870 QUB458869:QWC458870 RDX458869:RFY458870 RNT458869:RPU458870 RXP458869:RZQ458870 SHL458869:SJM458870 SRH458869:STI458870 TBD458869:TDE458870 TKZ458869:TNA458870 TUV458869:TWW458870 UER458869:UGS458870 UON458869:UQO458870 UYJ458869:VAK458870 VIF458869:VKG458870 VSB458869:VUC458870 WBX458869:WDY458870 WLT458869:WNU458870 WVP458869:WXQ458870 H524405:BI524406 JD524405:LE524406 SZ524405:VA524406 ACV524405:AEW524406 AMR524405:AOS524406 AWN524405:AYO524406 BGJ524405:BIK524406 BQF524405:BSG524406 CAB524405:CCC524406 CJX524405:CLY524406 CTT524405:CVU524406 DDP524405:DFQ524406 DNL524405:DPM524406 DXH524405:DZI524406 EHD524405:EJE524406 EQZ524405:ETA524406 FAV524405:FCW524406 FKR524405:FMS524406 FUN524405:FWO524406 GEJ524405:GGK524406 GOF524405:GQG524406 GYB524405:HAC524406 HHX524405:HJY524406 HRT524405:HTU524406 IBP524405:IDQ524406 ILL524405:INM524406 IVH524405:IXI524406 JFD524405:JHE524406 JOZ524405:JRA524406 JYV524405:KAW524406 KIR524405:KKS524406 KSN524405:KUO524406 LCJ524405:LEK524406 LMF524405:LOG524406 LWB524405:LYC524406 MFX524405:MHY524406 MPT524405:MRU524406 MZP524405:NBQ524406 NJL524405:NLM524406 NTH524405:NVI524406 ODD524405:OFE524406 OMZ524405:OPA524406 OWV524405:OYW524406 PGR524405:PIS524406 PQN524405:PSO524406 QAJ524405:QCK524406 QKF524405:QMG524406 QUB524405:QWC524406 RDX524405:RFY524406 RNT524405:RPU524406 RXP524405:RZQ524406 SHL524405:SJM524406 SRH524405:STI524406 TBD524405:TDE524406 TKZ524405:TNA524406 TUV524405:TWW524406 UER524405:UGS524406 UON524405:UQO524406 UYJ524405:VAK524406 VIF524405:VKG524406 VSB524405:VUC524406 WBX524405:WDY524406 WLT524405:WNU524406 WVP524405:WXQ524406 H589941:BI589942 JD589941:LE589942 SZ589941:VA589942 ACV589941:AEW589942 AMR589941:AOS589942 AWN589941:AYO589942 BGJ589941:BIK589942 BQF589941:BSG589942 CAB589941:CCC589942 CJX589941:CLY589942 CTT589941:CVU589942 DDP589941:DFQ589942 DNL589941:DPM589942 DXH589941:DZI589942 EHD589941:EJE589942 EQZ589941:ETA589942 FAV589941:FCW589942 FKR589941:FMS589942 FUN589941:FWO589942 GEJ589941:GGK589942 GOF589941:GQG589942 GYB589941:HAC589942 HHX589941:HJY589942 HRT589941:HTU589942 IBP589941:IDQ589942 ILL589941:INM589942 IVH589941:IXI589942 JFD589941:JHE589942 JOZ589941:JRA589942 JYV589941:KAW589942 KIR589941:KKS589942 KSN589941:KUO589942 LCJ589941:LEK589942 LMF589941:LOG589942 LWB589941:LYC589942 MFX589941:MHY589942 MPT589941:MRU589942 MZP589941:NBQ589942 NJL589941:NLM589942 NTH589941:NVI589942 ODD589941:OFE589942 OMZ589941:OPA589942 OWV589941:OYW589942 PGR589941:PIS589942 PQN589941:PSO589942 QAJ589941:QCK589942 QKF589941:QMG589942 QUB589941:QWC589942 RDX589941:RFY589942 RNT589941:RPU589942 RXP589941:RZQ589942 SHL589941:SJM589942 SRH589941:STI589942 TBD589941:TDE589942 TKZ589941:TNA589942 TUV589941:TWW589942 UER589941:UGS589942 UON589941:UQO589942 UYJ589941:VAK589942 VIF589941:VKG589942 VSB589941:VUC589942 WBX589941:WDY589942 WLT589941:WNU589942 WVP589941:WXQ589942 H655477:BI655478 JD655477:LE655478 SZ655477:VA655478 ACV655477:AEW655478 AMR655477:AOS655478 AWN655477:AYO655478 BGJ655477:BIK655478 BQF655477:BSG655478 CAB655477:CCC655478 CJX655477:CLY655478 CTT655477:CVU655478 DDP655477:DFQ655478 DNL655477:DPM655478 DXH655477:DZI655478 EHD655477:EJE655478 EQZ655477:ETA655478 FAV655477:FCW655478 FKR655477:FMS655478 FUN655477:FWO655478 GEJ655477:GGK655478 GOF655477:GQG655478 GYB655477:HAC655478 HHX655477:HJY655478 HRT655477:HTU655478 IBP655477:IDQ655478 ILL655477:INM655478 IVH655477:IXI655478 JFD655477:JHE655478 JOZ655477:JRA655478 JYV655477:KAW655478 KIR655477:KKS655478 KSN655477:KUO655478 LCJ655477:LEK655478 LMF655477:LOG655478 LWB655477:LYC655478 MFX655477:MHY655478 MPT655477:MRU655478 MZP655477:NBQ655478 NJL655477:NLM655478 NTH655477:NVI655478 ODD655477:OFE655478 OMZ655477:OPA655478 OWV655477:OYW655478 PGR655477:PIS655478 PQN655477:PSO655478 QAJ655477:QCK655478 QKF655477:QMG655478 QUB655477:QWC655478 RDX655477:RFY655478 RNT655477:RPU655478 RXP655477:RZQ655478 SHL655477:SJM655478 SRH655477:STI655478 TBD655477:TDE655478 TKZ655477:TNA655478 TUV655477:TWW655478 UER655477:UGS655478 UON655477:UQO655478 UYJ655477:VAK655478 VIF655477:VKG655478 VSB655477:VUC655478 WBX655477:WDY655478 WLT655477:WNU655478 WVP655477:WXQ655478 H721013:BI721014 JD721013:LE721014 SZ721013:VA721014 ACV721013:AEW721014 AMR721013:AOS721014 AWN721013:AYO721014 BGJ721013:BIK721014 BQF721013:BSG721014 CAB721013:CCC721014 CJX721013:CLY721014 CTT721013:CVU721014 DDP721013:DFQ721014 DNL721013:DPM721014 DXH721013:DZI721014 EHD721013:EJE721014 EQZ721013:ETA721014 FAV721013:FCW721014 FKR721013:FMS721014 FUN721013:FWO721014 GEJ721013:GGK721014 GOF721013:GQG721014 GYB721013:HAC721014 HHX721013:HJY721014 HRT721013:HTU721014 IBP721013:IDQ721014 ILL721013:INM721014 IVH721013:IXI721014 JFD721013:JHE721014 JOZ721013:JRA721014 JYV721013:KAW721014 KIR721013:KKS721014 KSN721013:KUO721014 LCJ721013:LEK721014 LMF721013:LOG721014 LWB721013:LYC721014 MFX721013:MHY721014 MPT721013:MRU721014 MZP721013:NBQ721014 NJL721013:NLM721014 NTH721013:NVI721014 ODD721013:OFE721014 OMZ721013:OPA721014 OWV721013:OYW721014 PGR721013:PIS721014 PQN721013:PSO721014 QAJ721013:QCK721014 QKF721013:QMG721014 QUB721013:QWC721014 RDX721013:RFY721014 RNT721013:RPU721014 RXP721013:RZQ721014 SHL721013:SJM721014 SRH721013:STI721014 TBD721013:TDE721014 TKZ721013:TNA721014 TUV721013:TWW721014 UER721013:UGS721014 UON721013:UQO721014 UYJ721013:VAK721014 VIF721013:VKG721014 VSB721013:VUC721014 WBX721013:WDY721014 WLT721013:WNU721014 WVP721013:WXQ721014 H786549:BI786550 JD786549:LE786550 SZ786549:VA786550 ACV786549:AEW786550 AMR786549:AOS786550 AWN786549:AYO786550 BGJ786549:BIK786550 BQF786549:BSG786550 CAB786549:CCC786550 CJX786549:CLY786550 CTT786549:CVU786550 DDP786549:DFQ786550 DNL786549:DPM786550 DXH786549:DZI786550 EHD786549:EJE786550 EQZ786549:ETA786550 FAV786549:FCW786550 FKR786549:FMS786550 FUN786549:FWO786550 GEJ786549:GGK786550 GOF786549:GQG786550 GYB786549:HAC786550 HHX786549:HJY786550 HRT786549:HTU786550 IBP786549:IDQ786550 ILL786549:INM786550 IVH786549:IXI786550 JFD786549:JHE786550 JOZ786549:JRA786550 JYV786549:KAW786550 KIR786549:KKS786550 KSN786549:KUO786550 LCJ786549:LEK786550 LMF786549:LOG786550 LWB786549:LYC786550 MFX786549:MHY786550 MPT786549:MRU786550 MZP786549:NBQ786550 NJL786549:NLM786550 NTH786549:NVI786550 ODD786549:OFE786550 OMZ786549:OPA786550 OWV786549:OYW786550 PGR786549:PIS786550 PQN786549:PSO786550 QAJ786549:QCK786550 QKF786549:QMG786550 QUB786549:QWC786550 RDX786549:RFY786550 RNT786549:RPU786550 RXP786549:RZQ786550 SHL786549:SJM786550 SRH786549:STI786550 TBD786549:TDE786550 TKZ786549:TNA786550 TUV786549:TWW786550 UER786549:UGS786550 UON786549:UQO786550 UYJ786549:VAK786550 VIF786549:VKG786550 VSB786549:VUC786550 WBX786549:WDY786550 WLT786549:WNU786550 WVP786549:WXQ786550 H852085:BI852086 JD852085:LE852086 SZ852085:VA852086 ACV852085:AEW852086 AMR852085:AOS852086 AWN852085:AYO852086 BGJ852085:BIK852086 BQF852085:BSG852086 CAB852085:CCC852086 CJX852085:CLY852086 CTT852085:CVU852086 DDP852085:DFQ852086 DNL852085:DPM852086 DXH852085:DZI852086 EHD852085:EJE852086 EQZ852085:ETA852086 FAV852085:FCW852086 FKR852085:FMS852086 FUN852085:FWO852086 GEJ852085:GGK852086 GOF852085:GQG852086 GYB852085:HAC852086 HHX852085:HJY852086 HRT852085:HTU852086 IBP852085:IDQ852086 ILL852085:INM852086 IVH852085:IXI852086 JFD852085:JHE852086 JOZ852085:JRA852086 JYV852085:KAW852086 KIR852085:KKS852086 KSN852085:KUO852086 LCJ852085:LEK852086 LMF852085:LOG852086 LWB852085:LYC852086 MFX852085:MHY852086 MPT852085:MRU852086 MZP852085:NBQ852086 NJL852085:NLM852086 NTH852085:NVI852086 ODD852085:OFE852086 OMZ852085:OPA852086 OWV852085:OYW852086 PGR852085:PIS852086 PQN852085:PSO852086 QAJ852085:QCK852086 QKF852085:QMG852086 QUB852085:QWC852086 RDX852085:RFY852086 RNT852085:RPU852086 RXP852085:RZQ852086 SHL852085:SJM852086 SRH852085:STI852086 TBD852085:TDE852086 TKZ852085:TNA852086 TUV852085:TWW852086 UER852085:UGS852086 UON852085:UQO852086 UYJ852085:VAK852086 VIF852085:VKG852086 VSB852085:VUC852086 WBX852085:WDY852086 WLT852085:WNU852086 WVP852085:WXQ852086 H917621:BI917622 JD917621:LE917622 SZ917621:VA917622 ACV917621:AEW917622 AMR917621:AOS917622 AWN917621:AYO917622 BGJ917621:BIK917622 BQF917621:BSG917622 CAB917621:CCC917622 CJX917621:CLY917622 CTT917621:CVU917622 DDP917621:DFQ917622 DNL917621:DPM917622 DXH917621:DZI917622 EHD917621:EJE917622 EQZ917621:ETA917622 FAV917621:FCW917622 FKR917621:FMS917622 FUN917621:FWO917622 GEJ917621:GGK917622 GOF917621:GQG917622 GYB917621:HAC917622 HHX917621:HJY917622 HRT917621:HTU917622 IBP917621:IDQ917622 ILL917621:INM917622 IVH917621:IXI917622 JFD917621:JHE917622 JOZ917621:JRA917622 JYV917621:KAW917622 KIR917621:KKS917622 KSN917621:KUO917622 LCJ917621:LEK917622 LMF917621:LOG917622 LWB917621:LYC917622 MFX917621:MHY917622 MPT917621:MRU917622 MZP917621:NBQ917622 NJL917621:NLM917622 NTH917621:NVI917622 ODD917621:OFE917622 OMZ917621:OPA917622 OWV917621:OYW917622 PGR917621:PIS917622 PQN917621:PSO917622 QAJ917621:QCK917622 QKF917621:QMG917622 QUB917621:QWC917622 RDX917621:RFY917622 RNT917621:RPU917622 RXP917621:RZQ917622 SHL917621:SJM917622 SRH917621:STI917622 TBD917621:TDE917622 TKZ917621:TNA917622 TUV917621:TWW917622 UER917621:UGS917622 UON917621:UQO917622 UYJ917621:VAK917622 VIF917621:VKG917622 VSB917621:VUC917622 WBX917621:WDY917622 WLT917621:WNU917622 WVP917621:WXQ917622 H983157:BI983158 JD983157:LE983158 SZ983157:VA983158 ACV983157:AEW983158 AMR983157:AOS983158 AWN983157:AYO983158 BGJ983157:BIK983158 BQF983157:BSG983158 CAB983157:CCC983158 CJX983157:CLY983158 CTT983157:CVU983158 DDP983157:DFQ983158 DNL983157:DPM983158 DXH983157:DZI983158 EHD983157:EJE983158 EQZ983157:ETA983158 FAV983157:FCW983158 FKR983157:FMS983158 FUN983157:FWO983158 GEJ983157:GGK983158 GOF983157:GQG983158 GYB983157:HAC983158 HHX983157:HJY983158 HRT983157:HTU983158 IBP983157:IDQ983158 ILL983157:INM983158 IVH983157:IXI983158 JFD983157:JHE983158 JOZ983157:JRA983158 JYV983157:KAW983158 KIR983157:KKS983158 KSN983157:KUO983158 LCJ983157:LEK983158 LMF983157:LOG983158 LWB983157:LYC983158 MFX983157:MHY983158 MPT983157:MRU983158 MZP983157:NBQ983158 NJL983157:NLM983158 NTH983157:NVI983158 ODD983157:OFE983158 OMZ983157:OPA983158 OWV983157:OYW983158 PGR983157:PIS983158 PQN983157:PSO983158 QAJ983157:QCK983158 QKF983157:QMG983158 QUB983157:QWC983158 RDX983157:RFY983158 RNT983157:RPU983158 RXP983157:RZQ983158 SHL983157:SJM983158 SRH983157:STI983158 TBD983157:TDE983158 TKZ983157:TNA983158 TUV983157:TWW983158 UER983157:UGS983158 UON983157:UQO983158 UYJ983157:VAK983158 VIF983157:VKG983158 VSB983157:VUC983158 WBX983157:WDY983158 WLT983157:WNU983158 WVP983157:WXQ983158 H127:BI146 JD127:LE146 SZ127:VA146 ACV127:AEW146 AMR127:AOS146 AWN127:AYO146 BGJ127:BIK146 BQF127:BSG146 CAB127:CCC146 CJX127:CLY146 CTT127:CVU146 DDP127:DFQ146 DNL127:DPM146 DXH127:DZI146 EHD127:EJE146 EQZ127:ETA146 FAV127:FCW146 FKR127:FMS146 FUN127:FWO146 GEJ127:GGK146 GOF127:GQG146 GYB127:HAC146 HHX127:HJY146 HRT127:HTU146 IBP127:IDQ146 ILL127:INM146 IVH127:IXI146 JFD127:JHE146 JOZ127:JRA146 JYV127:KAW146 KIR127:KKS146 KSN127:KUO146 LCJ127:LEK146 LMF127:LOG146 LWB127:LYC146 MFX127:MHY146 MPT127:MRU146 MZP127:NBQ146 NJL127:NLM146 NTH127:NVI146 ODD127:OFE146 OMZ127:OPA146 OWV127:OYW146 PGR127:PIS146 PQN127:PSO146 QAJ127:QCK146 QKF127:QMG146 QUB127:QWC146 RDX127:RFY146 RNT127:RPU146 RXP127:RZQ146 SHL127:SJM146 SRH127:STI146 TBD127:TDE146 TKZ127:TNA146 TUV127:TWW146 UER127:UGS146 UON127:UQO146 UYJ127:VAK146 VIF127:VKG146 VSB127:VUC146 WBX127:WDY146 WLT127:WNU146 WVP127:WXQ146 H65663:BI65682 JD65663:LE65682 SZ65663:VA65682 ACV65663:AEW65682 AMR65663:AOS65682 AWN65663:AYO65682 BGJ65663:BIK65682 BQF65663:BSG65682 CAB65663:CCC65682 CJX65663:CLY65682 CTT65663:CVU65682 DDP65663:DFQ65682 DNL65663:DPM65682 DXH65663:DZI65682 EHD65663:EJE65682 EQZ65663:ETA65682 FAV65663:FCW65682 FKR65663:FMS65682 FUN65663:FWO65682 GEJ65663:GGK65682 GOF65663:GQG65682 GYB65663:HAC65682 HHX65663:HJY65682 HRT65663:HTU65682 IBP65663:IDQ65682 ILL65663:INM65682 IVH65663:IXI65682 JFD65663:JHE65682 JOZ65663:JRA65682 JYV65663:KAW65682 KIR65663:KKS65682 KSN65663:KUO65682 LCJ65663:LEK65682 LMF65663:LOG65682 LWB65663:LYC65682 MFX65663:MHY65682 MPT65663:MRU65682 MZP65663:NBQ65682 NJL65663:NLM65682 NTH65663:NVI65682 ODD65663:OFE65682 OMZ65663:OPA65682 OWV65663:OYW65682 PGR65663:PIS65682 PQN65663:PSO65682 QAJ65663:QCK65682 QKF65663:QMG65682 QUB65663:QWC65682 RDX65663:RFY65682 RNT65663:RPU65682 RXP65663:RZQ65682 SHL65663:SJM65682 SRH65663:STI65682 TBD65663:TDE65682 TKZ65663:TNA65682 TUV65663:TWW65682 UER65663:UGS65682 UON65663:UQO65682 UYJ65663:VAK65682 VIF65663:VKG65682 VSB65663:VUC65682 WBX65663:WDY65682 WLT65663:WNU65682 WVP65663:WXQ65682 H131199:BI131218 JD131199:LE131218 SZ131199:VA131218 ACV131199:AEW131218 AMR131199:AOS131218 AWN131199:AYO131218 BGJ131199:BIK131218 BQF131199:BSG131218 CAB131199:CCC131218 CJX131199:CLY131218 CTT131199:CVU131218 DDP131199:DFQ131218 DNL131199:DPM131218 DXH131199:DZI131218 EHD131199:EJE131218 EQZ131199:ETA131218 FAV131199:FCW131218 FKR131199:FMS131218 FUN131199:FWO131218 GEJ131199:GGK131218 GOF131199:GQG131218 GYB131199:HAC131218 HHX131199:HJY131218 HRT131199:HTU131218 IBP131199:IDQ131218 ILL131199:INM131218 IVH131199:IXI131218 JFD131199:JHE131218 JOZ131199:JRA131218 JYV131199:KAW131218 KIR131199:KKS131218 KSN131199:KUO131218 LCJ131199:LEK131218 LMF131199:LOG131218 LWB131199:LYC131218 MFX131199:MHY131218 MPT131199:MRU131218 MZP131199:NBQ131218 NJL131199:NLM131218 NTH131199:NVI131218 ODD131199:OFE131218 OMZ131199:OPA131218 OWV131199:OYW131218 PGR131199:PIS131218 PQN131199:PSO131218 QAJ131199:QCK131218 QKF131199:QMG131218 QUB131199:QWC131218 RDX131199:RFY131218 RNT131199:RPU131218 RXP131199:RZQ131218 SHL131199:SJM131218 SRH131199:STI131218 TBD131199:TDE131218 TKZ131199:TNA131218 TUV131199:TWW131218 UER131199:UGS131218 UON131199:UQO131218 UYJ131199:VAK131218 VIF131199:VKG131218 VSB131199:VUC131218 WBX131199:WDY131218 WLT131199:WNU131218 WVP131199:WXQ131218 H196735:BI196754 JD196735:LE196754 SZ196735:VA196754 ACV196735:AEW196754 AMR196735:AOS196754 AWN196735:AYO196754 BGJ196735:BIK196754 BQF196735:BSG196754 CAB196735:CCC196754 CJX196735:CLY196754 CTT196735:CVU196754 DDP196735:DFQ196754 DNL196735:DPM196754 DXH196735:DZI196754 EHD196735:EJE196754 EQZ196735:ETA196754 FAV196735:FCW196754 FKR196735:FMS196754 FUN196735:FWO196754 GEJ196735:GGK196754 GOF196735:GQG196754 GYB196735:HAC196754 HHX196735:HJY196754 HRT196735:HTU196754 IBP196735:IDQ196754 ILL196735:INM196754 IVH196735:IXI196754 JFD196735:JHE196754 JOZ196735:JRA196754 JYV196735:KAW196754 KIR196735:KKS196754 KSN196735:KUO196754 LCJ196735:LEK196754 LMF196735:LOG196754 LWB196735:LYC196754 MFX196735:MHY196754 MPT196735:MRU196754 MZP196735:NBQ196754 NJL196735:NLM196754 NTH196735:NVI196754 ODD196735:OFE196754 OMZ196735:OPA196754 OWV196735:OYW196754 PGR196735:PIS196754 PQN196735:PSO196754 QAJ196735:QCK196754 QKF196735:QMG196754 QUB196735:QWC196754 RDX196735:RFY196754 RNT196735:RPU196754 RXP196735:RZQ196754 SHL196735:SJM196754 SRH196735:STI196754 TBD196735:TDE196754 TKZ196735:TNA196754 TUV196735:TWW196754 UER196735:UGS196754 UON196735:UQO196754 UYJ196735:VAK196754 VIF196735:VKG196754 VSB196735:VUC196754 WBX196735:WDY196754 WLT196735:WNU196754 WVP196735:WXQ196754 H262271:BI262290 JD262271:LE262290 SZ262271:VA262290 ACV262271:AEW262290 AMR262271:AOS262290 AWN262271:AYO262290 BGJ262271:BIK262290 BQF262271:BSG262290 CAB262271:CCC262290 CJX262271:CLY262290 CTT262271:CVU262290 DDP262271:DFQ262290 DNL262271:DPM262290 DXH262271:DZI262290 EHD262271:EJE262290 EQZ262271:ETA262290 FAV262271:FCW262290 FKR262271:FMS262290 FUN262271:FWO262290 GEJ262271:GGK262290 GOF262271:GQG262290 GYB262271:HAC262290 HHX262271:HJY262290 HRT262271:HTU262290 IBP262271:IDQ262290 ILL262271:INM262290 IVH262271:IXI262290 JFD262271:JHE262290 JOZ262271:JRA262290 JYV262271:KAW262290 KIR262271:KKS262290 KSN262271:KUO262290 LCJ262271:LEK262290 LMF262271:LOG262290 LWB262271:LYC262290 MFX262271:MHY262290 MPT262271:MRU262290 MZP262271:NBQ262290 NJL262271:NLM262290 NTH262271:NVI262290 ODD262271:OFE262290 OMZ262271:OPA262290 OWV262271:OYW262290 PGR262271:PIS262290 PQN262271:PSO262290 QAJ262271:QCK262290 QKF262271:QMG262290 QUB262271:QWC262290 RDX262271:RFY262290 RNT262271:RPU262290 RXP262271:RZQ262290 SHL262271:SJM262290 SRH262271:STI262290 TBD262271:TDE262290 TKZ262271:TNA262290 TUV262271:TWW262290 UER262271:UGS262290 UON262271:UQO262290 UYJ262271:VAK262290 VIF262271:VKG262290 VSB262271:VUC262290 WBX262271:WDY262290 WLT262271:WNU262290 WVP262271:WXQ262290 H327807:BI327826 JD327807:LE327826 SZ327807:VA327826 ACV327807:AEW327826 AMR327807:AOS327826 AWN327807:AYO327826 BGJ327807:BIK327826 BQF327807:BSG327826 CAB327807:CCC327826 CJX327807:CLY327826 CTT327807:CVU327826 DDP327807:DFQ327826 DNL327807:DPM327826 DXH327807:DZI327826 EHD327807:EJE327826 EQZ327807:ETA327826 FAV327807:FCW327826 FKR327807:FMS327826 FUN327807:FWO327826 GEJ327807:GGK327826 GOF327807:GQG327826 GYB327807:HAC327826 HHX327807:HJY327826 HRT327807:HTU327826 IBP327807:IDQ327826 ILL327807:INM327826 IVH327807:IXI327826 JFD327807:JHE327826 JOZ327807:JRA327826 JYV327807:KAW327826 KIR327807:KKS327826 KSN327807:KUO327826 LCJ327807:LEK327826 LMF327807:LOG327826 LWB327807:LYC327826 MFX327807:MHY327826 MPT327807:MRU327826 MZP327807:NBQ327826 NJL327807:NLM327826 NTH327807:NVI327826 ODD327807:OFE327826 OMZ327807:OPA327826 OWV327807:OYW327826 PGR327807:PIS327826 PQN327807:PSO327826 QAJ327807:QCK327826 QKF327807:QMG327826 QUB327807:QWC327826 RDX327807:RFY327826 RNT327807:RPU327826 RXP327807:RZQ327826 SHL327807:SJM327826 SRH327807:STI327826 TBD327807:TDE327826 TKZ327807:TNA327826 TUV327807:TWW327826 UER327807:UGS327826 UON327807:UQO327826 UYJ327807:VAK327826 VIF327807:VKG327826 VSB327807:VUC327826 WBX327807:WDY327826 WLT327807:WNU327826 WVP327807:WXQ327826 H393343:BI393362 JD393343:LE393362 SZ393343:VA393362 ACV393343:AEW393362 AMR393343:AOS393362 AWN393343:AYO393362 BGJ393343:BIK393362 BQF393343:BSG393362 CAB393343:CCC393362 CJX393343:CLY393362 CTT393343:CVU393362 DDP393343:DFQ393362 DNL393343:DPM393362 DXH393343:DZI393362 EHD393343:EJE393362 EQZ393343:ETA393362 FAV393343:FCW393362 FKR393343:FMS393362 FUN393343:FWO393362 GEJ393343:GGK393362 GOF393343:GQG393362 GYB393343:HAC393362 HHX393343:HJY393362 HRT393343:HTU393362 IBP393343:IDQ393362 ILL393343:INM393362 IVH393343:IXI393362 JFD393343:JHE393362 JOZ393343:JRA393362 JYV393343:KAW393362 KIR393343:KKS393362 KSN393343:KUO393362 LCJ393343:LEK393362 LMF393343:LOG393362 LWB393343:LYC393362 MFX393343:MHY393362 MPT393343:MRU393362 MZP393343:NBQ393362 NJL393343:NLM393362 NTH393343:NVI393362 ODD393343:OFE393362 OMZ393343:OPA393362 OWV393343:OYW393362 PGR393343:PIS393362 PQN393343:PSO393362 QAJ393343:QCK393362 QKF393343:QMG393362 QUB393343:QWC393362 RDX393343:RFY393362 RNT393343:RPU393362 RXP393343:RZQ393362 SHL393343:SJM393362 SRH393343:STI393362 TBD393343:TDE393362 TKZ393343:TNA393362 TUV393343:TWW393362 UER393343:UGS393362 UON393343:UQO393362 UYJ393343:VAK393362 VIF393343:VKG393362 VSB393343:VUC393362 WBX393343:WDY393362 WLT393343:WNU393362 WVP393343:WXQ393362 H458879:BI458898 JD458879:LE458898 SZ458879:VA458898 ACV458879:AEW458898 AMR458879:AOS458898 AWN458879:AYO458898 BGJ458879:BIK458898 BQF458879:BSG458898 CAB458879:CCC458898 CJX458879:CLY458898 CTT458879:CVU458898 DDP458879:DFQ458898 DNL458879:DPM458898 DXH458879:DZI458898 EHD458879:EJE458898 EQZ458879:ETA458898 FAV458879:FCW458898 FKR458879:FMS458898 FUN458879:FWO458898 GEJ458879:GGK458898 GOF458879:GQG458898 GYB458879:HAC458898 HHX458879:HJY458898 HRT458879:HTU458898 IBP458879:IDQ458898 ILL458879:INM458898 IVH458879:IXI458898 JFD458879:JHE458898 JOZ458879:JRA458898 JYV458879:KAW458898 KIR458879:KKS458898 KSN458879:KUO458898 LCJ458879:LEK458898 LMF458879:LOG458898 LWB458879:LYC458898 MFX458879:MHY458898 MPT458879:MRU458898 MZP458879:NBQ458898 NJL458879:NLM458898 NTH458879:NVI458898 ODD458879:OFE458898 OMZ458879:OPA458898 OWV458879:OYW458898 PGR458879:PIS458898 PQN458879:PSO458898 QAJ458879:QCK458898 QKF458879:QMG458898 QUB458879:QWC458898 RDX458879:RFY458898 RNT458879:RPU458898 RXP458879:RZQ458898 SHL458879:SJM458898 SRH458879:STI458898 TBD458879:TDE458898 TKZ458879:TNA458898 TUV458879:TWW458898 UER458879:UGS458898 UON458879:UQO458898 UYJ458879:VAK458898 VIF458879:VKG458898 VSB458879:VUC458898 WBX458879:WDY458898 WLT458879:WNU458898 WVP458879:WXQ458898 H524415:BI524434 JD524415:LE524434 SZ524415:VA524434 ACV524415:AEW524434 AMR524415:AOS524434 AWN524415:AYO524434 BGJ524415:BIK524434 BQF524415:BSG524434 CAB524415:CCC524434 CJX524415:CLY524434 CTT524415:CVU524434 DDP524415:DFQ524434 DNL524415:DPM524434 DXH524415:DZI524434 EHD524415:EJE524434 EQZ524415:ETA524434 FAV524415:FCW524434 FKR524415:FMS524434 FUN524415:FWO524434 GEJ524415:GGK524434 GOF524415:GQG524434 GYB524415:HAC524434 HHX524415:HJY524434 HRT524415:HTU524434 IBP524415:IDQ524434 ILL524415:INM524434 IVH524415:IXI524434 JFD524415:JHE524434 JOZ524415:JRA524434 JYV524415:KAW524434 KIR524415:KKS524434 KSN524415:KUO524434 LCJ524415:LEK524434 LMF524415:LOG524434 LWB524415:LYC524434 MFX524415:MHY524434 MPT524415:MRU524434 MZP524415:NBQ524434 NJL524415:NLM524434 NTH524415:NVI524434 ODD524415:OFE524434 OMZ524415:OPA524434 OWV524415:OYW524434 PGR524415:PIS524434 PQN524415:PSO524434 QAJ524415:QCK524434 QKF524415:QMG524434 QUB524415:QWC524434 RDX524415:RFY524434 RNT524415:RPU524434 RXP524415:RZQ524434 SHL524415:SJM524434 SRH524415:STI524434 TBD524415:TDE524434 TKZ524415:TNA524434 TUV524415:TWW524434 UER524415:UGS524434 UON524415:UQO524434 UYJ524415:VAK524434 VIF524415:VKG524434 VSB524415:VUC524434 WBX524415:WDY524434 WLT524415:WNU524434 WVP524415:WXQ524434 H589951:BI589970 JD589951:LE589970 SZ589951:VA589970 ACV589951:AEW589970 AMR589951:AOS589970 AWN589951:AYO589970 BGJ589951:BIK589970 BQF589951:BSG589970 CAB589951:CCC589970 CJX589951:CLY589970 CTT589951:CVU589970 DDP589951:DFQ589970 DNL589951:DPM589970 DXH589951:DZI589970 EHD589951:EJE589970 EQZ589951:ETA589970 FAV589951:FCW589970 FKR589951:FMS589970 FUN589951:FWO589970 GEJ589951:GGK589970 GOF589951:GQG589970 GYB589951:HAC589970 HHX589951:HJY589970 HRT589951:HTU589970 IBP589951:IDQ589970 ILL589951:INM589970 IVH589951:IXI589970 JFD589951:JHE589970 JOZ589951:JRA589970 JYV589951:KAW589970 KIR589951:KKS589970 KSN589951:KUO589970 LCJ589951:LEK589970 LMF589951:LOG589970 LWB589951:LYC589970 MFX589951:MHY589970 MPT589951:MRU589970 MZP589951:NBQ589970 NJL589951:NLM589970 NTH589951:NVI589970 ODD589951:OFE589970 OMZ589951:OPA589970 OWV589951:OYW589970 PGR589951:PIS589970 PQN589951:PSO589970 QAJ589951:QCK589970 QKF589951:QMG589970 QUB589951:QWC589970 RDX589951:RFY589970 RNT589951:RPU589970 RXP589951:RZQ589970 SHL589951:SJM589970 SRH589951:STI589970 TBD589951:TDE589970 TKZ589951:TNA589970 TUV589951:TWW589970 UER589951:UGS589970 UON589951:UQO589970 UYJ589951:VAK589970 VIF589951:VKG589970 VSB589951:VUC589970 WBX589951:WDY589970 WLT589951:WNU589970 WVP589951:WXQ589970 H655487:BI655506 JD655487:LE655506 SZ655487:VA655506 ACV655487:AEW655506 AMR655487:AOS655506 AWN655487:AYO655506 BGJ655487:BIK655506 BQF655487:BSG655506 CAB655487:CCC655506 CJX655487:CLY655506 CTT655487:CVU655506 DDP655487:DFQ655506 DNL655487:DPM655506 DXH655487:DZI655506 EHD655487:EJE655506 EQZ655487:ETA655506 FAV655487:FCW655506 FKR655487:FMS655506 FUN655487:FWO655506 GEJ655487:GGK655506 GOF655487:GQG655506 GYB655487:HAC655506 HHX655487:HJY655506 HRT655487:HTU655506 IBP655487:IDQ655506 ILL655487:INM655506 IVH655487:IXI655506 JFD655487:JHE655506 JOZ655487:JRA655506 JYV655487:KAW655506 KIR655487:KKS655506 KSN655487:KUO655506 LCJ655487:LEK655506 LMF655487:LOG655506 LWB655487:LYC655506 MFX655487:MHY655506 MPT655487:MRU655506 MZP655487:NBQ655506 NJL655487:NLM655506 NTH655487:NVI655506 ODD655487:OFE655506 OMZ655487:OPA655506 OWV655487:OYW655506 PGR655487:PIS655506 PQN655487:PSO655506 QAJ655487:QCK655506 QKF655487:QMG655506 QUB655487:QWC655506 RDX655487:RFY655506 RNT655487:RPU655506 RXP655487:RZQ655506 SHL655487:SJM655506 SRH655487:STI655506 TBD655487:TDE655506 TKZ655487:TNA655506 TUV655487:TWW655506 UER655487:UGS655506 UON655487:UQO655506 UYJ655487:VAK655506 VIF655487:VKG655506 VSB655487:VUC655506 WBX655487:WDY655506 WLT655487:WNU655506 WVP655487:WXQ655506 H721023:BI721042 JD721023:LE721042 SZ721023:VA721042 ACV721023:AEW721042 AMR721023:AOS721042 AWN721023:AYO721042 BGJ721023:BIK721042 BQF721023:BSG721042 CAB721023:CCC721042 CJX721023:CLY721042 CTT721023:CVU721042 DDP721023:DFQ721042 DNL721023:DPM721042 DXH721023:DZI721042 EHD721023:EJE721042 EQZ721023:ETA721042 FAV721023:FCW721042 FKR721023:FMS721042 FUN721023:FWO721042 GEJ721023:GGK721042 GOF721023:GQG721042 GYB721023:HAC721042 HHX721023:HJY721042 HRT721023:HTU721042 IBP721023:IDQ721042 ILL721023:INM721042 IVH721023:IXI721042 JFD721023:JHE721042 JOZ721023:JRA721042 JYV721023:KAW721042 KIR721023:KKS721042 KSN721023:KUO721042 LCJ721023:LEK721042 LMF721023:LOG721042 LWB721023:LYC721042 MFX721023:MHY721042 MPT721023:MRU721042 MZP721023:NBQ721042 NJL721023:NLM721042 NTH721023:NVI721042 ODD721023:OFE721042 OMZ721023:OPA721042 OWV721023:OYW721042 PGR721023:PIS721042 PQN721023:PSO721042 QAJ721023:QCK721042 QKF721023:QMG721042 QUB721023:QWC721042 RDX721023:RFY721042 RNT721023:RPU721042 RXP721023:RZQ721042 SHL721023:SJM721042 SRH721023:STI721042 TBD721023:TDE721042 TKZ721023:TNA721042 TUV721023:TWW721042 UER721023:UGS721042 UON721023:UQO721042 UYJ721023:VAK721042 VIF721023:VKG721042 VSB721023:VUC721042 WBX721023:WDY721042 WLT721023:WNU721042 WVP721023:WXQ721042 H786559:BI786578 JD786559:LE786578 SZ786559:VA786578 ACV786559:AEW786578 AMR786559:AOS786578 AWN786559:AYO786578 BGJ786559:BIK786578 BQF786559:BSG786578 CAB786559:CCC786578 CJX786559:CLY786578 CTT786559:CVU786578 DDP786559:DFQ786578 DNL786559:DPM786578 DXH786559:DZI786578 EHD786559:EJE786578 EQZ786559:ETA786578 FAV786559:FCW786578 FKR786559:FMS786578 FUN786559:FWO786578 GEJ786559:GGK786578 GOF786559:GQG786578 GYB786559:HAC786578 HHX786559:HJY786578 HRT786559:HTU786578 IBP786559:IDQ786578 ILL786559:INM786578 IVH786559:IXI786578 JFD786559:JHE786578 JOZ786559:JRA786578 JYV786559:KAW786578 KIR786559:KKS786578 KSN786559:KUO786578 LCJ786559:LEK786578 LMF786559:LOG786578 LWB786559:LYC786578 MFX786559:MHY786578 MPT786559:MRU786578 MZP786559:NBQ786578 NJL786559:NLM786578 NTH786559:NVI786578 ODD786559:OFE786578 OMZ786559:OPA786578 OWV786559:OYW786578 PGR786559:PIS786578 PQN786559:PSO786578 QAJ786559:QCK786578 QKF786559:QMG786578 QUB786559:QWC786578 RDX786559:RFY786578 RNT786559:RPU786578 RXP786559:RZQ786578 SHL786559:SJM786578 SRH786559:STI786578 TBD786559:TDE786578 TKZ786559:TNA786578 TUV786559:TWW786578 UER786559:UGS786578 UON786559:UQO786578 UYJ786559:VAK786578 VIF786559:VKG786578 VSB786559:VUC786578 WBX786559:WDY786578 WLT786559:WNU786578 WVP786559:WXQ786578 H852095:BI852114 JD852095:LE852114 SZ852095:VA852114 ACV852095:AEW852114 AMR852095:AOS852114 AWN852095:AYO852114 BGJ852095:BIK852114 BQF852095:BSG852114 CAB852095:CCC852114 CJX852095:CLY852114 CTT852095:CVU852114 DDP852095:DFQ852114 DNL852095:DPM852114 DXH852095:DZI852114 EHD852095:EJE852114 EQZ852095:ETA852114 FAV852095:FCW852114 FKR852095:FMS852114 FUN852095:FWO852114 GEJ852095:GGK852114 GOF852095:GQG852114 GYB852095:HAC852114 HHX852095:HJY852114 HRT852095:HTU852114 IBP852095:IDQ852114 ILL852095:INM852114 IVH852095:IXI852114 JFD852095:JHE852114 JOZ852095:JRA852114 JYV852095:KAW852114 KIR852095:KKS852114 KSN852095:KUO852114 LCJ852095:LEK852114 LMF852095:LOG852114 LWB852095:LYC852114 MFX852095:MHY852114 MPT852095:MRU852114 MZP852095:NBQ852114 NJL852095:NLM852114 NTH852095:NVI852114 ODD852095:OFE852114 OMZ852095:OPA852114 OWV852095:OYW852114 PGR852095:PIS852114 PQN852095:PSO852114 QAJ852095:QCK852114 QKF852095:QMG852114 QUB852095:QWC852114 RDX852095:RFY852114 RNT852095:RPU852114 RXP852095:RZQ852114 SHL852095:SJM852114 SRH852095:STI852114 TBD852095:TDE852114 TKZ852095:TNA852114 TUV852095:TWW852114 UER852095:UGS852114 UON852095:UQO852114 UYJ852095:VAK852114 VIF852095:VKG852114 VSB852095:VUC852114 WBX852095:WDY852114 WLT852095:WNU852114 WVP852095:WXQ852114 H917631:BI917650 JD917631:LE917650 SZ917631:VA917650 ACV917631:AEW917650 AMR917631:AOS917650 AWN917631:AYO917650 BGJ917631:BIK917650 BQF917631:BSG917650 CAB917631:CCC917650 CJX917631:CLY917650 CTT917631:CVU917650 DDP917631:DFQ917650 DNL917631:DPM917650 DXH917631:DZI917650 EHD917631:EJE917650 EQZ917631:ETA917650 FAV917631:FCW917650 FKR917631:FMS917650 FUN917631:FWO917650 GEJ917631:GGK917650 GOF917631:GQG917650 GYB917631:HAC917650 HHX917631:HJY917650 HRT917631:HTU917650 IBP917631:IDQ917650 ILL917631:INM917650 IVH917631:IXI917650 JFD917631:JHE917650 JOZ917631:JRA917650 JYV917631:KAW917650 KIR917631:KKS917650 KSN917631:KUO917650 LCJ917631:LEK917650 LMF917631:LOG917650 LWB917631:LYC917650 MFX917631:MHY917650 MPT917631:MRU917650 MZP917631:NBQ917650 NJL917631:NLM917650 NTH917631:NVI917650 ODD917631:OFE917650 OMZ917631:OPA917650 OWV917631:OYW917650 PGR917631:PIS917650 PQN917631:PSO917650 QAJ917631:QCK917650 QKF917631:QMG917650 QUB917631:QWC917650 RDX917631:RFY917650 RNT917631:RPU917650 RXP917631:RZQ917650 SHL917631:SJM917650 SRH917631:STI917650 TBD917631:TDE917650 TKZ917631:TNA917650 TUV917631:TWW917650 UER917631:UGS917650 UON917631:UQO917650 UYJ917631:VAK917650 VIF917631:VKG917650 VSB917631:VUC917650 WBX917631:WDY917650 WLT917631:WNU917650 WVP917631:WXQ917650 H983167:BI983186 JD983167:LE983186 SZ983167:VA983186 ACV983167:AEW983186 AMR983167:AOS983186 AWN983167:AYO983186 BGJ983167:BIK983186 BQF983167:BSG983186 CAB983167:CCC983186 CJX983167:CLY983186 CTT983167:CVU983186 DDP983167:DFQ983186 DNL983167:DPM983186 DXH983167:DZI983186 EHD983167:EJE983186 EQZ983167:ETA983186 FAV983167:FCW983186 FKR983167:FMS983186 FUN983167:FWO983186 GEJ983167:GGK983186 GOF983167:GQG983186 GYB983167:HAC983186 HHX983167:HJY983186 HRT983167:HTU983186 IBP983167:IDQ983186 ILL983167:INM983186 IVH983167:IXI983186 JFD983167:JHE983186 JOZ983167:JRA983186 JYV983167:KAW983186 KIR983167:KKS983186 KSN983167:KUO983186 LCJ983167:LEK983186 LMF983167:LOG983186 LWB983167:LYC983186 MFX983167:MHY983186 MPT983167:MRU983186 MZP983167:NBQ983186 NJL983167:NLM983186 NTH983167:NVI983186 ODD983167:OFE983186 OMZ983167:OPA983186 OWV983167:OYW983186 PGR983167:PIS983186 PQN983167:PSO983186 QAJ983167:QCK983186 QKF983167:QMG983186 QUB983167:QWC983186 RDX983167:RFY983186 RNT983167:RPU983186 RXP983167:RZQ983186 SHL983167:SJM983186 SRH983167:STI983186 TBD983167:TDE983186 TKZ983167:TNA983186 TUV983167:TWW983186 UER983167:UGS983186 UON983167:UQO983186 UYJ983167:VAK983186 VIF983167:VKG983186 VSB983167:VUC983186 WBX983167:WDY983186 WLT983167:WNU983186 WVP983167:WXQ983186" xr:uid="{00000000-0002-0000-0200-000004000000}">
      <formula1>"●,○"</formula1>
    </dataValidation>
  </dataValidations>
  <printOptions horizontalCentered="1"/>
  <pageMargins left="0.23622047244094491" right="0.23622047244094491" top="0.39370078740157483" bottom="0.19685039370078741" header="0.19685039370078741" footer="0.19685039370078741"/>
  <pageSetup paperSize="9" scale="93" fitToHeight="0" orientation="landscape" r:id="rId1"/>
  <rowBreaks count="2" manualBreakCount="2">
    <brk id="51" max="16383" man="1"/>
    <brk id="100" max="16383" man="1"/>
  </rowBreaks>
  <legacyDrawing r:id="rId2"/>
  <extLst>
    <ext xmlns:x14="http://schemas.microsoft.com/office/spreadsheetml/2009/9/main" uri="{CCE6A557-97BC-4b89-ADB6-D9C93CAAB3DF}">
      <x14:dataValidations xmlns:xm="http://schemas.microsoft.com/office/excel/2006/main" count="1">
        <x14:dataValidation allowBlank="1" showErrorMessage="1" xr:uid="{00000000-0002-0000-0200-000005000000}">
          <xm:sqref>A29:A49 IW29:IW49 SS29:SS49 ACO29:ACO49 AMK29:AMK49 AWG29:AWG49 BGC29:BGC49 BPY29:BPY49 BZU29:BZU49 CJQ29:CJQ49 CTM29:CTM49 DDI29:DDI49 DNE29:DNE49 DXA29:DXA49 EGW29:EGW49 EQS29:EQS49 FAO29:FAO49 FKK29:FKK49 FUG29:FUG49 GEC29:GEC49 GNY29:GNY49 GXU29:GXU49 HHQ29:HHQ49 HRM29:HRM49 IBI29:IBI49 ILE29:ILE49 IVA29:IVA49 JEW29:JEW49 JOS29:JOS49 JYO29:JYO49 KIK29:KIK49 KSG29:KSG49 LCC29:LCC49 LLY29:LLY49 LVU29:LVU49 MFQ29:MFQ49 MPM29:MPM49 MZI29:MZI49 NJE29:NJE49 NTA29:NTA49 OCW29:OCW49 OMS29:OMS49 OWO29:OWO49 PGK29:PGK49 PQG29:PQG49 QAC29:QAC49 QJY29:QJY49 QTU29:QTU49 RDQ29:RDQ49 RNM29:RNM49 RXI29:RXI49 SHE29:SHE49 SRA29:SRA49 TAW29:TAW49 TKS29:TKS49 TUO29:TUO49 UEK29:UEK49 UOG29:UOG49 UYC29:UYC49 VHY29:VHY49 VRU29:VRU49 WBQ29:WBQ49 WLM29:WLM49 WVI29:WVI49 A65565:A65585 IW65565:IW65585 SS65565:SS65585 ACO65565:ACO65585 AMK65565:AMK65585 AWG65565:AWG65585 BGC65565:BGC65585 BPY65565:BPY65585 BZU65565:BZU65585 CJQ65565:CJQ65585 CTM65565:CTM65585 DDI65565:DDI65585 DNE65565:DNE65585 DXA65565:DXA65585 EGW65565:EGW65585 EQS65565:EQS65585 FAO65565:FAO65585 FKK65565:FKK65585 FUG65565:FUG65585 GEC65565:GEC65585 GNY65565:GNY65585 GXU65565:GXU65585 HHQ65565:HHQ65585 HRM65565:HRM65585 IBI65565:IBI65585 ILE65565:ILE65585 IVA65565:IVA65585 JEW65565:JEW65585 JOS65565:JOS65585 JYO65565:JYO65585 KIK65565:KIK65585 KSG65565:KSG65585 LCC65565:LCC65585 LLY65565:LLY65585 LVU65565:LVU65585 MFQ65565:MFQ65585 MPM65565:MPM65585 MZI65565:MZI65585 NJE65565:NJE65585 NTA65565:NTA65585 OCW65565:OCW65585 OMS65565:OMS65585 OWO65565:OWO65585 PGK65565:PGK65585 PQG65565:PQG65585 QAC65565:QAC65585 QJY65565:QJY65585 QTU65565:QTU65585 RDQ65565:RDQ65585 RNM65565:RNM65585 RXI65565:RXI65585 SHE65565:SHE65585 SRA65565:SRA65585 TAW65565:TAW65585 TKS65565:TKS65585 TUO65565:TUO65585 UEK65565:UEK65585 UOG65565:UOG65585 UYC65565:UYC65585 VHY65565:VHY65585 VRU65565:VRU65585 WBQ65565:WBQ65585 WLM65565:WLM65585 WVI65565:WVI65585 A131101:A131121 IW131101:IW131121 SS131101:SS131121 ACO131101:ACO131121 AMK131101:AMK131121 AWG131101:AWG131121 BGC131101:BGC131121 BPY131101:BPY131121 BZU131101:BZU131121 CJQ131101:CJQ131121 CTM131101:CTM131121 DDI131101:DDI131121 DNE131101:DNE131121 DXA131101:DXA131121 EGW131101:EGW131121 EQS131101:EQS131121 FAO131101:FAO131121 FKK131101:FKK131121 FUG131101:FUG131121 GEC131101:GEC131121 GNY131101:GNY131121 GXU131101:GXU131121 HHQ131101:HHQ131121 HRM131101:HRM131121 IBI131101:IBI131121 ILE131101:ILE131121 IVA131101:IVA131121 JEW131101:JEW131121 JOS131101:JOS131121 JYO131101:JYO131121 KIK131101:KIK131121 KSG131101:KSG131121 LCC131101:LCC131121 LLY131101:LLY131121 LVU131101:LVU131121 MFQ131101:MFQ131121 MPM131101:MPM131121 MZI131101:MZI131121 NJE131101:NJE131121 NTA131101:NTA131121 OCW131101:OCW131121 OMS131101:OMS131121 OWO131101:OWO131121 PGK131101:PGK131121 PQG131101:PQG131121 QAC131101:QAC131121 QJY131101:QJY131121 QTU131101:QTU131121 RDQ131101:RDQ131121 RNM131101:RNM131121 RXI131101:RXI131121 SHE131101:SHE131121 SRA131101:SRA131121 TAW131101:TAW131121 TKS131101:TKS131121 TUO131101:TUO131121 UEK131101:UEK131121 UOG131101:UOG131121 UYC131101:UYC131121 VHY131101:VHY131121 VRU131101:VRU131121 WBQ131101:WBQ131121 WLM131101:WLM131121 WVI131101:WVI131121 A196637:A196657 IW196637:IW196657 SS196637:SS196657 ACO196637:ACO196657 AMK196637:AMK196657 AWG196637:AWG196657 BGC196637:BGC196657 BPY196637:BPY196657 BZU196637:BZU196657 CJQ196637:CJQ196657 CTM196637:CTM196657 DDI196637:DDI196657 DNE196637:DNE196657 DXA196637:DXA196657 EGW196637:EGW196657 EQS196637:EQS196657 FAO196637:FAO196657 FKK196637:FKK196657 FUG196637:FUG196657 GEC196637:GEC196657 GNY196637:GNY196657 GXU196637:GXU196657 HHQ196637:HHQ196657 HRM196637:HRM196657 IBI196637:IBI196657 ILE196637:ILE196657 IVA196637:IVA196657 JEW196637:JEW196657 JOS196637:JOS196657 JYO196637:JYO196657 KIK196637:KIK196657 KSG196637:KSG196657 LCC196637:LCC196657 LLY196637:LLY196657 LVU196637:LVU196657 MFQ196637:MFQ196657 MPM196637:MPM196657 MZI196637:MZI196657 NJE196637:NJE196657 NTA196637:NTA196657 OCW196637:OCW196657 OMS196637:OMS196657 OWO196637:OWO196657 PGK196637:PGK196657 PQG196637:PQG196657 QAC196637:QAC196657 QJY196637:QJY196657 QTU196637:QTU196657 RDQ196637:RDQ196657 RNM196637:RNM196657 RXI196637:RXI196657 SHE196637:SHE196657 SRA196637:SRA196657 TAW196637:TAW196657 TKS196637:TKS196657 TUO196637:TUO196657 UEK196637:UEK196657 UOG196637:UOG196657 UYC196637:UYC196657 VHY196637:VHY196657 VRU196637:VRU196657 WBQ196637:WBQ196657 WLM196637:WLM196657 WVI196637:WVI196657 A262173:A262193 IW262173:IW262193 SS262173:SS262193 ACO262173:ACO262193 AMK262173:AMK262193 AWG262173:AWG262193 BGC262173:BGC262193 BPY262173:BPY262193 BZU262173:BZU262193 CJQ262173:CJQ262193 CTM262173:CTM262193 DDI262173:DDI262193 DNE262173:DNE262193 DXA262173:DXA262193 EGW262173:EGW262193 EQS262173:EQS262193 FAO262173:FAO262193 FKK262173:FKK262193 FUG262173:FUG262193 GEC262173:GEC262193 GNY262173:GNY262193 GXU262173:GXU262193 HHQ262173:HHQ262193 HRM262173:HRM262193 IBI262173:IBI262193 ILE262173:ILE262193 IVA262173:IVA262193 JEW262173:JEW262193 JOS262173:JOS262193 JYO262173:JYO262193 KIK262173:KIK262193 KSG262173:KSG262193 LCC262173:LCC262193 LLY262173:LLY262193 LVU262173:LVU262193 MFQ262173:MFQ262193 MPM262173:MPM262193 MZI262173:MZI262193 NJE262173:NJE262193 NTA262173:NTA262193 OCW262173:OCW262193 OMS262173:OMS262193 OWO262173:OWO262193 PGK262173:PGK262193 PQG262173:PQG262193 QAC262173:QAC262193 QJY262173:QJY262193 QTU262173:QTU262193 RDQ262173:RDQ262193 RNM262173:RNM262193 RXI262173:RXI262193 SHE262173:SHE262193 SRA262173:SRA262193 TAW262173:TAW262193 TKS262173:TKS262193 TUO262173:TUO262193 UEK262173:UEK262193 UOG262173:UOG262193 UYC262173:UYC262193 VHY262173:VHY262193 VRU262173:VRU262193 WBQ262173:WBQ262193 WLM262173:WLM262193 WVI262173:WVI262193 A327709:A327729 IW327709:IW327729 SS327709:SS327729 ACO327709:ACO327729 AMK327709:AMK327729 AWG327709:AWG327729 BGC327709:BGC327729 BPY327709:BPY327729 BZU327709:BZU327729 CJQ327709:CJQ327729 CTM327709:CTM327729 DDI327709:DDI327729 DNE327709:DNE327729 DXA327709:DXA327729 EGW327709:EGW327729 EQS327709:EQS327729 FAO327709:FAO327729 FKK327709:FKK327729 FUG327709:FUG327729 GEC327709:GEC327729 GNY327709:GNY327729 GXU327709:GXU327729 HHQ327709:HHQ327729 HRM327709:HRM327729 IBI327709:IBI327729 ILE327709:ILE327729 IVA327709:IVA327729 JEW327709:JEW327729 JOS327709:JOS327729 JYO327709:JYO327729 KIK327709:KIK327729 KSG327709:KSG327729 LCC327709:LCC327729 LLY327709:LLY327729 LVU327709:LVU327729 MFQ327709:MFQ327729 MPM327709:MPM327729 MZI327709:MZI327729 NJE327709:NJE327729 NTA327709:NTA327729 OCW327709:OCW327729 OMS327709:OMS327729 OWO327709:OWO327729 PGK327709:PGK327729 PQG327709:PQG327729 QAC327709:QAC327729 QJY327709:QJY327729 QTU327709:QTU327729 RDQ327709:RDQ327729 RNM327709:RNM327729 RXI327709:RXI327729 SHE327709:SHE327729 SRA327709:SRA327729 TAW327709:TAW327729 TKS327709:TKS327729 TUO327709:TUO327729 UEK327709:UEK327729 UOG327709:UOG327729 UYC327709:UYC327729 VHY327709:VHY327729 VRU327709:VRU327729 WBQ327709:WBQ327729 WLM327709:WLM327729 WVI327709:WVI327729 A393245:A393265 IW393245:IW393265 SS393245:SS393265 ACO393245:ACO393265 AMK393245:AMK393265 AWG393245:AWG393265 BGC393245:BGC393265 BPY393245:BPY393265 BZU393245:BZU393265 CJQ393245:CJQ393265 CTM393245:CTM393265 DDI393245:DDI393265 DNE393245:DNE393265 DXA393245:DXA393265 EGW393245:EGW393265 EQS393245:EQS393265 FAO393245:FAO393265 FKK393245:FKK393265 FUG393245:FUG393265 GEC393245:GEC393265 GNY393245:GNY393265 GXU393245:GXU393265 HHQ393245:HHQ393265 HRM393245:HRM393265 IBI393245:IBI393265 ILE393245:ILE393265 IVA393245:IVA393265 JEW393245:JEW393265 JOS393245:JOS393265 JYO393245:JYO393265 KIK393245:KIK393265 KSG393245:KSG393265 LCC393245:LCC393265 LLY393245:LLY393265 LVU393245:LVU393265 MFQ393245:MFQ393265 MPM393245:MPM393265 MZI393245:MZI393265 NJE393245:NJE393265 NTA393245:NTA393265 OCW393245:OCW393265 OMS393245:OMS393265 OWO393245:OWO393265 PGK393245:PGK393265 PQG393245:PQG393265 QAC393245:QAC393265 QJY393245:QJY393265 QTU393245:QTU393265 RDQ393245:RDQ393265 RNM393245:RNM393265 RXI393245:RXI393265 SHE393245:SHE393265 SRA393245:SRA393265 TAW393245:TAW393265 TKS393245:TKS393265 TUO393245:TUO393265 UEK393245:UEK393265 UOG393245:UOG393265 UYC393245:UYC393265 VHY393245:VHY393265 VRU393245:VRU393265 WBQ393245:WBQ393265 WLM393245:WLM393265 WVI393245:WVI393265 A458781:A458801 IW458781:IW458801 SS458781:SS458801 ACO458781:ACO458801 AMK458781:AMK458801 AWG458781:AWG458801 BGC458781:BGC458801 BPY458781:BPY458801 BZU458781:BZU458801 CJQ458781:CJQ458801 CTM458781:CTM458801 DDI458781:DDI458801 DNE458781:DNE458801 DXA458781:DXA458801 EGW458781:EGW458801 EQS458781:EQS458801 FAO458781:FAO458801 FKK458781:FKK458801 FUG458781:FUG458801 GEC458781:GEC458801 GNY458781:GNY458801 GXU458781:GXU458801 HHQ458781:HHQ458801 HRM458781:HRM458801 IBI458781:IBI458801 ILE458781:ILE458801 IVA458781:IVA458801 JEW458781:JEW458801 JOS458781:JOS458801 JYO458781:JYO458801 KIK458781:KIK458801 KSG458781:KSG458801 LCC458781:LCC458801 LLY458781:LLY458801 LVU458781:LVU458801 MFQ458781:MFQ458801 MPM458781:MPM458801 MZI458781:MZI458801 NJE458781:NJE458801 NTA458781:NTA458801 OCW458781:OCW458801 OMS458781:OMS458801 OWO458781:OWO458801 PGK458781:PGK458801 PQG458781:PQG458801 QAC458781:QAC458801 QJY458781:QJY458801 QTU458781:QTU458801 RDQ458781:RDQ458801 RNM458781:RNM458801 RXI458781:RXI458801 SHE458781:SHE458801 SRA458781:SRA458801 TAW458781:TAW458801 TKS458781:TKS458801 TUO458781:TUO458801 UEK458781:UEK458801 UOG458781:UOG458801 UYC458781:UYC458801 VHY458781:VHY458801 VRU458781:VRU458801 WBQ458781:WBQ458801 WLM458781:WLM458801 WVI458781:WVI458801 A524317:A524337 IW524317:IW524337 SS524317:SS524337 ACO524317:ACO524337 AMK524317:AMK524337 AWG524317:AWG524337 BGC524317:BGC524337 BPY524317:BPY524337 BZU524317:BZU524337 CJQ524317:CJQ524337 CTM524317:CTM524337 DDI524317:DDI524337 DNE524317:DNE524337 DXA524317:DXA524337 EGW524317:EGW524337 EQS524317:EQS524337 FAO524317:FAO524337 FKK524317:FKK524337 FUG524317:FUG524337 GEC524317:GEC524337 GNY524317:GNY524337 GXU524317:GXU524337 HHQ524317:HHQ524337 HRM524317:HRM524337 IBI524317:IBI524337 ILE524317:ILE524337 IVA524317:IVA524337 JEW524317:JEW524337 JOS524317:JOS524337 JYO524317:JYO524337 KIK524317:KIK524337 KSG524317:KSG524337 LCC524317:LCC524337 LLY524317:LLY524337 LVU524317:LVU524337 MFQ524317:MFQ524337 MPM524317:MPM524337 MZI524317:MZI524337 NJE524317:NJE524337 NTA524317:NTA524337 OCW524317:OCW524337 OMS524317:OMS524337 OWO524317:OWO524337 PGK524317:PGK524337 PQG524317:PQG524337 QAC524317:QAC524337 QJY524317:QJY524337 QTU524317:QTU524337 RDQ524317:RDQ524337 RNM524317:RNM524337 RXI524317:RXI524337 SHE524317:SHE524337 SRA524317:SRA524337 TAW524317:TAW524337 TKS524317:TKS524337 TUO524317:TUO524337 UEK524317:UEK524337 UOG524317:UOG524337 UYC524317:UYC524337 VHY524317:VHY524337 VRU524317:VRU524337 WBQ524317:WBQ524337 WLM524317:WLM524337 WVI524317:WVI524337 A589853:A589873 IW589853:IW589873 SS589853:SS589873 ACO589853:ACO589873 AMK589853:AMK589873 AWG589853:AWG589873 BGC589853:BGC589873 BPY589853:BPY589873 BZU589853:BZU589873 CJQ589853:CJQ589873 CTM589853:CTM589873 DDI589853:DDI589873 DNE589853:DNE589873 DXA589853:DXA589873 EGW589853:EGW589873 EQS589853:EQS589873 FAO589853:FAO589873 FKK589853:FKK589873 FUG589853:FUG589873 GEC589853:GEC589873 GNY589853:GNY589873 GXU589853:GXU589873 HHQ589853:HHQ589873 HRM589853:HRM589873 IBI589853:IBI589873 ILE589853:ILE589873 IVA589853:IVA589873 JEW589853:JEW589873 JOS589853:JOS589873 JYO589853:JYO589873 KIK589853:KIK589873 KSG589853:KSG589873 LCC589853:LCC589873 LLY589853:LLY589873 LVU589853:LVU589873 MFQ589853:MFQ589873 MPM589853:MPM589873 MZI589853:MZI589873 NJE589853:NJE589873 NTA589853:NTA589873 OCW589853:OCW589873 OMS589853:OMS589873 OWO589853:OWO589873 PGK589853:PGK589873 PQG589853:PQG589873 QAC589853:QAC589873 QJY589853:QJY589873 QTU589853:QTU589873 RDQ589853:RDQ589873 RNM589853:RNM589873 RXI589853:RXI589873 SHE589853:SHE589873 SRA589853:SRA589873 TAW589853:TAW589873 TKS589853:TKS589873 TUO589853:TUO589873 UEK589853:UEK589873 UOG589853:UOG589873 UYC589853:UYC589873 VHY589853:VHY589873 VRU589853:VRU589873 WBQ589853:WBQ589873 WLM589853:WLM589873 WVI589853:WVI589873 A655389:A655409 IW655389:IW655409 SS655389:SS655409 ACO655389:ACO655409 AMK655389:AMK655409 AWG655389:AWG655409 BGC655389:BGC655409 BPY655389:BPY655409 BZU655389:BZU655409 CJQ655389:CJQ655409 CTM655389:CTM655409 DDI655389:DDI655409 DNE655389:DNE655409 DXA655389:DXA655409 EGW655389:EGW655409 EQS655389:EQS655409 FAO655389:FAO655409 FKK655389:FKK655409 FUG655389:FUG655409 GEC655389:GEC655409 GNY655389:GNY655409 GXU655389:GXU655409 HHQ655389:HHQ655409 HRM655389:HRM655409 IBI655389:IBI655409 ILE655389:ILE655409 IVA655389:IVA655409 JEW655389:JEW655409 JOS655389:JOS655409 JYO655389:JYO655409 KIK655389:KIK655409 KSG655389:KSG655409 LCC655389:LCC655409 LLY655389:LLY655409 LVU655389:LVU655409 MFQ655389:MFQ655409 MPM655389:MPM655409 MZI655389:MZI655409 NJE655389:NJE655409 NTA655389:NTA655409 OCW655389:OCW655409 OMS655389:OMS655409 OWO655389:OWO655409 PGK655389:PGK655409 PQG655389:PQG655409 QAC655389:QAC655409 QJY655389:QJY655409 QTU655389:QTU655409 RDQ655389:RDQ655409 RNM655389:RNM655409 RXI655389:RXI655409 SHE655389:SHE655409 SRA655389:SRA655409 TAW655389:TAW655409 TKS655389:TKS655409 TUO655389:TUO655409 UEK655389:UEK655409 UOG655389:UOG655409 UYC655389:UYC655409 VHY655389:VHY655409 VRU655389:VRU655409 WBQ655389:WBQ655409 WLM655389:WLM655409 WVI655389:WVI655409 A720925:A720945 IW720925:IW720945 SS720925:SS720945 ACO720925:ACO720945 AMK720925:AMK720945 AWG720925:AWG720945 BGC720925:BGC720945 BPY720925:BPY720945 BZU720925:BZU720945 CJQ720925:CJQ720945 CTM720925:CTM720945 DDI720925:DDI720945 DNE720925:DNE720945 DXA720925:DXA720945 EGW720925:EGW720945 EQS720925:EQS720945 FAO720925:FAO720945 FKK720925:FKK720945 FUG720925:FUG720945 GEC720925:GEC720945 GNY720925:GNY720945 GXU720925:GXU720945 HHQ720925:HHQ720945 HRM720925:HRM720945 IBI720925:IBI720945 ILE720925:ILE720945 IVA720925:IVA720945 JEW720925:JEW720945 JOS720925:JOS720945 JYO720925:JYO720945 KIK720925:KIK720945 KSG720925:KSG720945 LCC720925:LCC720945 LLY720925:LLY720945 LVU720925:LVU720945 MFQ720925:MFQ720945 MPM720925:MPM720945 MZI720925:MZI720945 NJE720925:NJE720945 NTA720925:NTA720945 OCW720925:OCW720945 OMS720925:OMS720945 OWO720925:OWO720945 PGK720925:PGK720945 PQG720925:PQG720945 QAC720925:QAC720945 QJY720925:QJY720945 QTU720925:QTU720945 RDQ720925:RDQ720945 RNM720925:RNM720945 RXI720925:RXI720945 SHE720925:SHE720945 SRA720925:SRA720945 TAW720925:TAW720945 TKS720925:TKS720945 TUO720925:TUO720945 UEK720925:UEK720945 UOG720925:UOG720945 UYC720925:UYC720945 VHY720925:VHY720945 VRU720925:VRU720945 WBQ720925:WBQ720945 WLM720925:WLM720945 WVI720925:WVI720945 A786461:A786481 IW786461:IW786481 SS786461:SS786481 ACO786461:ACO786481 AMK786461:AMK786481 AWG786461:AWG786481 BGC786461:BGC786481 BPY786461:BPY786481 BZU786461:BZU786481 CJQ786461:CJQ786481 CTM786461:CTM786481 DDI786461:DDI786481 DNE786461:DNE786481 DXA786461:DXA786481 EGW786461:EGW786481 EQS786461:EQS786481 FAO786461:FAO786481 FKK786461:FKK786481 FUG786461:FUG786481 GEC786461:GEC786481 GNY786461:GNY786481 GXU786461:GXU786481 HHQ786461:HHQ786481 HRM786461:HRM786481 IBI786461:IBI786481 ILE786461:ILE786481 IVA786461:IVA786481 JEW786461:JEW786481 JOS786461:JOS786481 JYO786461:JYO786481 KIK786461:KIK786481 KSG786461:KSG786481 LCC786461:LCC786481 LLY786461:LLY786481 LVU786461:LVU786481 MFQ786461:MFQ786481 MPM786461:MPM786481 MZI786461:MZI786481 NJE786461:NJE786481 NTA786461:NTA786481 OCW786461:OCW786481 OMS786461:OMS786481 OWO786461:OWO786481 PGK786461:PGK786481 PQG786461:PQG786481 QAC786461:QAC786481 QJY786461:QJY786481 QTU786461:QTU786481 RDQ786461:RDQ786481 RNM786461:RNM786481 RXI786461:RXI786481 SHE786461:SHE786481 SRA786461:SRA786481 TAW786461:TAW786481 TKS786461:TKS786481 TUO786461:TUO786481 UEK786461:UEK786481 UOG786461:UOG786481 UYC786461:UYC786481 VHY786461:VHY786481 VRU786461:VRU786481 WBQ786461:WBQ786481 WLM786461:WLM786481 WVI786461:WVI786481 A851997:A852017 IW851997:IW852017 SS851997:SS852017 ACO851997:ACO852017 AMK851997:AMK852017 AWG851997:AWG852017 BGC851997:BGC852017 BPY851997:BPY852017 BZU851997:BZU852017 CJQ851997:CJQ852017 CTM851997:CTM852017 DDI851997:DDI852017 DNE851997:DNE852017 DXA851997:DXA852017 EGW851997:EGW852017 EQS851997:EQS852017 FAO851997:FAO852017 FKK851997:FKK852017 FUG851997:FUG852017 GEC851997:GEC852017 GNY851997:GNY852017 GXU851997:GXU852017 HHQ851997:HHQ852017 HRM851997:HRM852017 IBI851997:IBI852017 ILE851997:ILE852017 IVA851997:IVA852017 JEW851997:JEW852017 JOS851997:JOS852017 JYO851997:JYO852017 KIK851997:KIK852017 KSG851997:KSG852017 LCC851997:LCC852017 LLY851997:LLY852017 LVU851997:LVU852017 MFQ851997:MFQ852017 MPM851997:MPM852017 MZI851997:MZI852017 NJE851997:NJE852017 NTA851997:NTA852017 OCW851997:OCW852017 OMS851997:OMS852017 OWO851997:OWO852017 PGK851997:PGK852017 PQG851997:PQG852017 QAC851997:QAC852017 QJY851997:QJY852017 QTU851997:QTU852017 RDQ851997:RDQ852017 RNM851997:RNM852017 RXI851997:RXI852017 SHE851997:SHE852017 SRA851997:SRA852017 TAW851997:TAW852017 TKS851997:TKS852017 TUO851997:TUO852017 UEK851997:UEK852017 UOG851997:UOG852017 UYC851997:UYC852017 VHY851997:VHY852017 VRU851997:VRU852017 WBQ851997:WBQ852017 WLM851997:WLM852017 WVI851997:WVI852017 A917533:A917553 IW917533:IW917553 SS917533:SS917553 ACO917533:ACO917553 AMK917533:AMK917553 AWG917533:AWG917553 BGC917533:BGC917553 BPY917533:BPY917553 BZU917533:BZU917553 CJQ917533:CJQ917553 CTM917533:CTM917553 DDI917533:DDI917553 DNE917533:DNE917553 DXA917533:DXA917553 EGW917533:EGW917553 EQS917533:EQS917553 FAO917533:FAO917553 FKK917533:FKK917553 FUG917533:FUG917553 GEC917533:GEC917553 GNY917533:GNY917553 GXU917533:GXU917553 HHQ917533:HHQ917553 HRM917533:HRM917553 IBI917533:IBI917553 ILE917533:ILE917553 IVA917533:IVA917553 JEW917533:JEW917553 JOS917533:JOS917553 JYO917533:JYO917553 KIK917533:KIK917553 KSG917533:KSG917553 LCC917533:LCC917553 LLY917533:LLY917553 LVU917533:LVU917553 MFQ917533:MFQ917553 MPM917533:MPM917553 MZI917533:MZI917553 NJE917533:NJE917553 NTA917533:NTA917553 OCW917533:OCW917553 OMS917533:OMS917553 OWO917533:OWO917553 PGK917533:PGK917553 PQG917533:PQG917553 QAC917533:QAC917553 QJY917533:QJY917553 QTU917533:QTU917553 RDQ917533:RDQ917553 RNM917533:RNM917553 RXI917533:RXI917553 SHE917533:SHE917553 SRA917533:SRA917553 TAW917533:TAW917553 TKS917533:TKS917553 TUO917533:TUO917553 UEK917533:UEK917553 UOG917533:UOG917553 UYC917533:UYC917553 VHY917533:VHY917553 VRU917533:VRU917553 WBQ917533:WBQ917553 WLM917533:WLM917553 WVI917533:WVI917553 A983069:A983089 IW983069:IW983089 SS983069:SS983089 ACO983069:ACO983089 AMK983069:AMK983089 AWG983069:AWG983089 BGC983069:BGC983089 BPY983069:BPY983089 BZU983069:BZU983089 CJQ983069:CJQ983089 CTM983069:CTM983089 DDI983069:DDI983089 DNE983069:DNE983089 DXA983069:DXA983089 EGW983069:EGW983089 EQS983069:EQS983089 FAO983069:FAO983089 FKK983069:FKK983089 FUG983069:FUG983089 GEC983069:GEC983089 GNY983069:GNY983089 GXU983069:GXU983089 HHQ983069:HHQ983089 HRM983069:HRM983089 IBI983069:IBI983089 ILE983069:ILE983089 IVA983069:IVA983089 JEW983069:JEW983089 JOS983069:JOS983089 JYO983069:JYO983089 KIK983069:KIK983089 KSG983069:KSG983089 LCC983069:LCC983089 LLY983069:LLY983089 LVU983069:LVU983089 MFQ983069:MFQ983089 MPM983069:MPM983089 MZI983069:MZI983089 NJE983069:NJE983089 NTA983069:NTA983089 OCW983069:OCW983089 OMS983069:OMS983089 OWO983069:OWO983089 PGK983069:PGK983089 PQG983069:PQG983089 QAC983069:QAC983089 QJY983069:QJY983089 QTU983069:QTU983089 RDQ983069:RDQ983089 RNM983069:RNM983089 RXI983069:RXI983089 SHE983069:SHE983089 SRA983069:SRA983089 TAW983069:TAW983089 TKS983069:TKS983089 TUO983069:TUO983089 UEK983069:UEK983089 UOG983069:UOG983089 UYC983069:UYC983089 VHY983069:VHY983089 VRU983069:VRU983089 WBQ983069:WBQ983089 WLM983069:WLM983089 WVI983069:WVI983089 B22:B38 IX22:IX38 ST22:ST38 ACP22:ACP38 AML22:AML38 AWH22:AWH38 BGD22:BGD38 BPZ22:BPZ38 BZV22:BZV38 CJR22:CJR38 CTN22:CTN38 DDJ22:DDJ38 DNF22:DNF38 DXB22:DXB38 EGX22:EGX38 EQT22:EQT38 FAP22:FAP38 FKL22:FKL38 FUH22:FUH38 GED22:GED38 GNZ22:GNZ38 GXV22:GXV38 HHR22:HHR38 HRN22:HRN38 IBJ22:IBJ38 ILF22:ILF38 IVB22:IVB38 JEX22:JEX38 JOT22:JOT38 JYP22:JYP38 KIL22:KIL38 KSH22:KSH38 LCD22:LCD38 LLZ22:LLZ38 LVV22:LVV38 MFR22:MFR38 MPN22:MPN38 MZJ22:MZJ38 NJF22:NJF38 NTB22:NTB38 OCX22:OCX38 OMT22:OMT38 OWP22:OWP38 PGL22:PGL38 PQH22:PQH38 QAD22:QAD38 QJZ22:QJZ38 QTV22:QTV38 RDR22:RDR38 RNN22:RNN38 RXJ22:RXJ38 SHF22:SHF38 SRB22:SRB38 TAX22:TAX38 TKT22:TKT38 TUP22:TUP38 UEL22:UEL38 UOH22:UOH38 UYD22:UYD38 VHZ22:VHZ38 VRV22:VRV38 WBR22:WBR38 WLN22:WLN38 WVJ22:WVJ38 B65558:B65574 IX65558:IX65574 ST65558:ST65574 ACP65558:ACP65574 AML65558:AML65574 AWH65558:AWH65574 BGD65558:BGD65574 BPZ65558:BPZ65574 BZV65558:BZV65574 CJR65558:CJR65574 CTN65558:CTN65574 DDJ65558:DDJ65574 DNF65558:DNF65574 DXB65558:DXB65574 EGX65558:EGX65574 EQT65558:EQT65574 FAP65558:FAP65574 FKL65558:FKL65574 FUH65558:FUH65574 GED65558:GED65574 GNZ65558:GNZ65574 GXV65558:GXV65574 HHR65558:HHR65574 HRN65558:HRN65574 IBJ65558:IBJ65574 ILF65558:ILF65574 IVB65558:IVB65574 JEX65558:JEX65574 JOT65558:JOT65574 JYP65558:JYP65574 KIL65558:KIL65574 KSH65558:KSH65574 LCD65558:LCD65574 LLZ65558:LLZ65574 LVV65558:LVV65574 MFR65558:MFR65574 MPN65558:MPN65574 MZJ65558:MZJ65574 NJF65558:NJF65574 NTB65558:NTB65574 OCX65558:OCX65574 OMT65558:OMT65574 OWP65558:OWP65574 PGL65558:PGL65574 PQH65558:PQH65574 QAD65558:QAD65574 QJZ65558:QJZ65574 QTV65558:QTV65574 RDR65558:RDR65574 RNN65558:RNN65574 RXJ65558:RXJ65574 SHF65558:SHF65574 SRB65558:SRB65574 TAX65558:TAX65574 TKT65558:TKT65574 TUP65558:TUP65574 UEL65558:UEL65574 UOH65558:UOH65574 UYD65558:UYD65574 VHZ65558:VHZ65574 VRV65558:VRV65574 WBR65558:WBR65574 WLN65558:WLN65574 WVJ65558:WVJ65574 B131094:B131110 IX131094:IX131110 ST131094:ST131110 ACP131094:ACP131110 AML131094:AML131110 AWH131094:AWH131110 BGD131094:BGD131110 BPZ131094:BPZ131110 BZV131094:BZV131110 CJR131094:CJR131110 CTN131094:CTN131110 DDJ131094:DDJ131110 DNF131094:DNF131110 DXB131094:DXB131110 EGX131094:EGX131110 EQT131094:EQT131110 FAP131094:FAP131110 FKL131094:FKL131110 FUH131094:FUH131110 GED131094:GED131110 GNZ131094:GNZ131110 GXV131094:GXV131110 HHR131094:HHR131110 HRN131094:HRN131110 IBJ131094:IBJ131110 ILF131094:ILF131110 IVB131094:IVB131110 JEX131094:JEX131110 JOT131094:JOT131110 JYP131094:JYP131110 KIL131094:KIL131110 KSH131094:KSH131110 LCD131094:LCD131110 LLZ131094:LLZ131110 LVV131094:LVV131110 MFR131094:MFR131110 MPN131094:MPN131110 MZJ131094:MZJ131110 NJF131094:NJF131110 NTB131094:NTB131110 OCX131094:OCX131110 OMT131094:OMT131110 OWP131094:OWP131110 PGL131094:PGL131110 PQH131094:PQH131110 QAD131094:QAD131110 QJZ131094:QJZ131110 QTV131094:QTV131110 RDR131094:RDR131110 RNN131094:RNN131110 RXJ131094:RXJ131110 SHF131094:SHF131110 SRB131094:SRB131110 TAX131094:TAX131110 TKT131094:TKT131110 TUP131094:TUP131110 UEL131094:UEL131110 UOH131094:UOH131110 UYD131094:UYD131110 VHZ131094:VHZ131110 VRV131094:VRV131110 WBR131094:WBR131110 WLN131094:WLN131110 WVJ131094:WVJ131110 B196630:B196646 IX196630:IX196646 ST196630:ST196646 ACP196630:ACP196646 AML196630:AML196646 AWH196630:AWH196646 BGD196630:BGD196646 BPZ196630:BPZ196646 BZV196630:BZV196646 CJR196630:CJR196646 CTN196630:CTN196646 DDJ196630:DDJ196646 DNF196630:DNF196646 DXB196630:DXB196646 EGX196630:EGX196646 EQT196630:EQT196646 FAP196630:FAP196646 FKL196630:FKL196646 FUH196630:FUH196646 GED196630:GED196646 GNZ196630:GNZ196646 GXV196630:GXV196646 HHR196630:HHR196646 HRN196630:HRN196646 IBJ196630:IBJ196646 ILF196630:ILF196646 IVB196630:IVB196646 JEX196630:JEX196646 JOT196630:JOT196646 JYP196630:JYP196646 KIL196630:KIL196646 KSH196630:KSH196646 LCD196630:LCD196646 LLZ196630:LLZ196646 LVV196630:LVV196646 MFR196630:MFR196646 MPN196630:MPN196646 MZJ196630:MZJ196646 NJF196630:NJF196646 NTB196630:NTB196646 OCX196630:OCX196646 OMT196630:OMT196646 OWP196630:OWP196646 PGL196630:PGL196646 PQH196630:PQH196646 QAD196630:QAD196646 QJZ196630:QJZ196646 QTV196630:QTV196646 RDR196630:RDR196646 RNN196630:RNN196646 RXJ196630:RXJ196646 SHF196630:SHF196646 SRB196630:SRB196646 TAX196630:TAX196646 TKT196630:TKT196646 TUP196630:TUP196646 UEL196630:UEL196646 UOH196630:UOH196646 UYD196630:UYD196646 VHZ196630:VHZ196646 VRV196630:VRV196646 WBR196630:WBR196646 WLN196630:WLN196646 WVJ196630:WVJ196646 B262166:B262182 IX262166:IX262182 ST262166:ST262182 ACP262166:ACP262182 AML262166:AML262182 AWH262166:AWH262182 BGD262166:BGD262182 BPZ262166:BPZ262182 BZV262166:BZV262182 CJR262166:CJR262182 CTN262166:CTN262182 DDJ262166:DDJ262182 DNF262166:DNF262182 DXB262166:DXB262182 EGX262166:EGX262182 EQT262166:EQT262182 FAP262166:FAP262182 FKL262166:FKL262182 FUH262166:FUH262182 GED262166:GED262182 GNZ262166:GNZ262182 GXV262166:GXV262182 HHR262166:HHR262182 HRN262166:HRN262182 IBJ262166:IBJ262182 ILF262166:ILF262182 IVB262166:IVB262182 JEX262166:JEX262182 JOT262166:JOT262182 JYP262166:JYP262182 KIL262166:KIL262182 KSH262166:KSH262182 LCD262166:LCD262182 LLZ262166:LLZ262182 LVV262166:LVV262182 MFR262166:MFR262182 MPN262166:MPN262182 MZJ262166:MZJ262182 NJF262166:NJF262182 NTB262166:NTB262182 OCX262166:OCX262182 OMT262166:OMT262182 OWP262166:OWP262182 PGL262166:PGL262182 PQH262166:PQH262182 QAD262166:QAD262182 QJZ262166:QJZ262182 QTV262166:QTV262182 RDR262166:RDR262182 RNN262166:RNN262182 RXJ262166:RXJ262182 SHF262166:SHF262182 SRB262166:SRB262182 TAX262166:TAX262182 TKT262166:TKT262182 TUP262166:TUP262182 UEL262166:UEL262182 UOH262166:UOH262182 UYD262166:UYD262182 VHZ262166:VHZ262182 VRV262166:VRV262182 WBR262166:WBR262182 WLN262166:WLN262182 WVJ262166:WVJ262182 B327702:B327718 IX327702:IX327718 ST327702:ST327718 ACP327702:ACP327718 AML327702:AML327718 AWH327702:AWH327718 BGD327702:BGD327718 BPZ327702:BPZ327718 BZV327702:BZV327718 CJR327702:CJR327718 CTN327702:CTN327718 DDJ327702:DDJ327718 DNF327702:DNF327718 DXB327702:DXB327718 EGX327702:EGX327718 EQT327702:EQT327718 FAP327702:FAP327718 FKL327702:FKL327718 FUH327702:FUH327718 GED327702:GED327718 GNZ327702:GNZ327718 GXV327702:GXV327718 HHR327702:HHR327718 HRN327702:HRN327718 IBJ327702:IBJ327718 ILF327702:ILF327718 IVB327702:IVB327718 JEX327702:JEX327718 JOT327702:JOT327718 JYP327702:JYP327718 KIL327702:KIL327718 KSH327702:KSH327718 LCD327702:LCD327718 LLZ327702:LLZ327718 LVV327702:LVV327718 MFR327702:MFR327718 MPN327702:MPN327718 MZJ327702:MZJ327718 NJF327702:NJF327718 NTB327702:NTB327718 OCX327702:OCX327718 OMT327702:OMT327718 OWP327702:OWP327718 PGL327702:PGL327718 PQH327702:PQH327718 QAD327702:QAD327718 QJZ327702:QJZ327718 QTV327702:QTV327718 RDR327702:RDR327718 RNN327702:RNN327718 RXJ327702:RXJ327718 SHF327702:SHF327718 SRB327702:SRB327718 TAX327702:TAX327718 TKT327702:TKT327718 TUP327702:TUP327718 UEL327702:UEL327718 UOH327702:UOH327718 UYD327702:UYD327718 VHZ327702:VHZ327718 VRV327702:VRV327718 WBR327702:WBR327718 WLN327702:WLN327718 WVJ327702:WVJ327718 B393238:B393254 IX393238:IX393254 ST393238:ST393254 ACP393238:ACP393254 AML393238:AML393254 AWH393238:AWH393254 BGD393238:BGD393254 BPZ393238:BPZ393254 BZV393238:BZV393254 CJR393238:CJR393254 CTN393238:CTN393254 DDJ393238:DDJ393254 DNF393238:DNF393254 DXB393238:DXB393254 EGX393238:EGX393254 EQT393238:EQT393254 FAP393238:FAP393254 FKL393238:FKL393254 FUH393238:FUH393254 GED393238:GED393254 GNZ393238:GNZ393254 GXV393238:GXV393254 HHR393238:HHR393254 HRN393238:HRN393254 IBJ393238:IBJ393254 ILF393238:ILF393254 IVB393238:IVB393254 JEX393238:JEX393254 JOT393238:JOT393254 JYP393238:JYP393254 KIL393238:KIL393254 KSH393238:KSH393254 LCD393238:LCD393254 LLZ393238:LLZ393254 LVV393238:LVV393254 MFR393238:MFR393254 MPN393238:MPN393254 MZJ393238:MZJ393254 NJF393238:NJF393254 NTB393238:NTB393254 OCX393238:OCX393254 OMT393238:OMT393254 OWP393238:OWP393254 PGL393238:PGL393254 PQH393238:PQH393254 QAD393238:QAD393254 QJZ393238:QJZ393254 QTV393238:QTV393254 RDR393238:RDR393254 RNN393238:RNN393254 RXJ393238:RXJ393254 SHF393238:SHF393254 SRB393238:SRB393254 TAX393238:TAX393254 TKT393238:TKT393254 TUP393238:TUP393254 UEL393238:UEL393254 UOH393238:UOH393254 UYD393238:UYD393254 VHZ393238:VHZ393254 VRV393238:VRV393254 WBR393238:WBR393254 WLN393238:WLN393254 WVJ393238:WVJ393254 B458774:B458790 IX458774:IX458790 ST458774:ST458790 ACP458774:ACP458790 AML458774:AML458790 AWH458774:AWH458790 BGD458774:BGD458790 BPZ458774:BPZ458790 BZV458774:BZV458790 CJR458774:CJR458790 CTN458774:CTN458790 DDJ458774:DDJ458790 DNF458774:DNF458790 DXB458774:DXB458790 EGX458774:EGX458790 EQT458774:EQT458790 FAP458774:FAP458790 FKL458774:FKL458790 FUH458774:FUH458790 GED458774:GED458790 GNZ458774:GNZ458790 GXV458774:GXV458790 HHR458774:HHR458790 HRN458774:HRN458790 IBJ458774:IBJ458790 ILF458774:ILF458790 IVB458774:IVB458790 JEX458774:JEX458790 JOT458774:JOT458790 JYP458774:JYP458790 KIL458774:KIL458790 KSH458774:KSH458790 LCD458774:LCD458790 LLZ458774:LLZ458790 LVV458774:LVV458790 MFR458774:MFR458790 MPN458774:MPN458790 MZJ458774:MZJ458790 NJF458774:NJF458790 NTB458774:NTB458790 OCX458774:OCX458790 OMT458774:OMT458790 OWP458774:OWP458790 PGL458774:PGL458790 PQH458774:PQH458790 QAD458774:QAD458790 QJZ458774:QJZ458790 QTV458774:QTV458790 RDR458774:RDR458790 RNN458774:RNN458790 RXJ458774:RXJ458790 SHF458774:SHF458790 SRB458774:SRB458790 TAX458774:TAX458790 TKT458774:TKT458790 TUP458774:TUP458790 UEL458774:UEL458790 UOH458774:UOH458790 UYD458774:UYD458790 VHZ458774:VHZ458790 VRV458774:VRV458790 WBR458774:WBR458790 WLN458774:WLN458790 WVJ458774:WVJ458790 B524310:B524326 IX524310:IX524326 ST524310:ST524326 ACP524310:ACP524326 AML524310:AML524326 AWH524310:AWH524326 BGD524310:BGD524326 BPZ524310:BPZ524326 BZV524310:BZV524326 CJR524310:CJR524326 CTN524310:CTN524326 DDJ524310:DDJ524326 DNF524310:DNF524326 DXB524310:DXB524326 EGX524310:EGX524326 EQT524310:EQT524326 FAP524310:FAP524326 FKL524310:FKL524326 FUH524310:FUH524326 GED524310:GED524326 GNZ524310:GNZ524326 GXV524310:GXV524326 HHR524310:HHR524326 HRN524310:HRN524326 IBJ524310:IBJ524326 ILF524310:ILF524326 IVB524310:IVB524326 JEX524310:JEX524326 JOT524310:JOT524326 JYP524310:JYP524326 KIL524310:KIL524326 KSH524310:KSH524326 LCD524310:LCD524326 LLZ524310:LLZ524326 LVV524310:LVV524326 MFR524310:MFR524326 MPN524310:MPN524326 MZJ524310:MZJ524326 NJF524310:NJF524326 NTB524310:NTB524326 OCX524310:OCX524326 OMT524310:OMT524326 OWP524310:OWP524326 PGL524310:PGL524326 PQH524310:PQH524326 QAD524310:QAD524326 QJZ524310:QJZ524326 QTV524310:QTV524326 RDR524310:RDR524326 RNN524310:RNN524326 RXJ524310:RXJ524326 SHF524310:SHF524326 SRB524310:SRB524326 TAX524310:TAX524326 TKT524310:TKT524326 TUP524310:TUP524326 UEL524310:UEL524326 UOH524310:UOH524326 UYD524310:UYD524326 VHZ524310:VHZ524326 VRV524310:VRV524326 WBR524310:WBR524326 WLN524310:WLN524326 WVJ524310:WVJ524326 B589846:B589862 IX589846:IX589862 ST589846:ST589862 ACP589846:ACP589862 AML589846:AML589862 AWH589846:AWH589862 BGD589846:BGD589862 BPZ589846:BPZ589862 BZV589846:BZV589862 CJR589846:CJR589862 CTN589846:CTN589862 DDJ589846:DDJ589862 DNF589846:DNF589862 DXB589846:DXB589862 EGX589846:EGX589862 EQT589846:EQT589862 FAP589846:FAP589862 FKL589846:FKL589862 FUH589846:FUH589862 GED589846:GED589862 GNZ589846:GNZ589862 GXV589846:GXV589862 HHR589846:HHR589862 HRN589846:HRN589862 IBJ589846:IBJ589862 ILF589846:ILF589862 IVB589846:IVB589862 JEX589846:JEX589862 JOT589846:JOT589862 JYP589846:JYP589862 KIL589846:KIL589862 KSH589846:KSH589862 LCD589846:LCD589862 LLZ589846:LLZ589862 LVV589846:LVV589862 MFR589846:MFR589862 MPN589846:MPN589862 MZJ589846:MZJ589862 NJF589846:NJF589862 NTB589846:NTB589862 OCX589846:OCX589862 OMT589846:OMT589862 OWP589846:OWP589862 PGL589846:PGL589862 PQH589846:PQH589862 QAD589846:QAD589862 QJZ589846:QJZ589862 QTV589846:QTV589862 RDR589846:RDR589862 RNN589846:RNN589862 RXJ589846:RXJ589862 SHF589846:SHF589862 SRB589846:SRB589862 TAX589846:TAX589862 TKT589846:TKT589862 TUP589846:TUP589862 UEL589846:UEL589862 UOH589846:UOH589862 UYD589846:UYD589862 VHZ589846:VHZ589862 VRV589846:VRV589862 WBR589846:WBR589862 WLN589846:WLN589862 WVJ589846:WVJ589862 B655382:B655398 IX655382:IX655398 ST655382:ST655398 ACP655382:ACP655398 AML655382:AML655398 AWH655382:AWH655398 BGD655382:BGD655398 BPZ655382:BPZ655398 BZV655382:BZV655398 CJR655382:CJR655398 CTN655382:CTN655398 DDJ655382:DDJ655398 DNF655382:DNF655398 DXB655382:DXB655398 EGX655382:EGX655398 EQT655382:EQT655398 FAP655382:FAP655398 FKL655382:FKL655398 FUH655382:FUH655398 GED655382:GED655398 GNZ655382:GNZ655398 GXV655382:GXV655398 HHR655382:HHR655398 HRN655382:HRN655398 IBJ655382:IBJ655398 ILF655382:ILF655398 IVB655382:IVB655398 JEX655382:JEX655398 JOT655382:JOT655398 JYP655382:JYP655398 KIL655382:KIL655398 KSH655382:KSH655398 LCD655382:LCD655398 LLZ655382:LLZ655398 LVV655382:LVV655398 MFR655382:MFR655398 MPN655382:MPN655398 MZJ655382:MZJ655398 NJF655382:NJF655398 NTB655382:NTB655398 OCX655382:OCX655398 OMT655382:OMT655398 OWP655382:OWP655398 PGL655382:PGL655398 PQH655382:PQH655398 QAD655382:QAD655398 QJZ655382:QJZ655398 QTV655382:QTV655398 RDR655382:RDR655398 RNN655382:RNN655398 RXJ655382:RXJ655398 SHF655382:SHF655398 SRB655382:SRB655398 TAX655382:TAX655398 TKT655382:TKT655398 TUP655382:TUP655398 UEL655382:UEL655398 UOH655382:UOH655398 UYD655382:UYD655398 VHZ655382:VHZ655398 VRV655382:VRV655398 WBR655382:WBR655398 WLN655382:WLN655398 WVJ655382:WVJ655398 B720918:B720934 IX720918:IX720934 ST720918:ST720934 ACP720918:ACP720934 AML720918:AML720934 AWH720918:AWH720934 BGD720918:BGD720934 BPZ720918:BPZ720934 BZV720918:BZV720934 CJR720918:CJR720934 CTN720918:CTN720934 DDJ720918:DDJ720934 DNF720918:DNF720934 DXB720918:DXB720934 EGX720918:EGX720934 EQT720918:EQT720934 FAP720918:FAP720934 FKL720918:FKL720934 FUH720918:FUH720934 GED720918:GED720934 GNZ720918:GNZ720934 GXV720918:GXV720934 HHR720918:HHR720934 HRN720918:HRN720934 IBJ720918:IBJ720934 ILF720918:ILF720934 IVB720918:IVB720934 JEX720918:JEX720934 JOT720918:JOT720934 JYP720918:JYP720934 KIL720918:KIL720934 KSH720918:KSH720934 LCD720918:LCD720934 LLZ720918:LLZ720934 LVV720918:LVV720934 MFR720918:MFR720934 MPN720918:MPN720934 MZJ720918:MZJ720934 NJF720918:NJF720934 NTB720918:NTB720934 OCX720918:OCX720934 OMT720918:OMT720934 OWP720918:OWP720934 PGL720918:PGL720934 PQH720918:PQH720934 QAD720918:QAD720934 QJZ720918:QJZ720934 QTV720918:QTV720934 RDR720918:RDR720934 RNN720918:RNN720934 RXJ720918:RXJ720934 SHF720918:SHF720934 SRB720918:SRB720934 TAX720918:TAX720934 TKT720918:TKT720934 TUP720918:TUP720934 UEL720918:UEL720934 UOH720918:UOH720934 UYD720918:UYD720934 VHZ720918:VHZ720934 VRV720918:VRV720934 WBR720918:WBR720934 WLN720918:WLN720934 WVJ720918:WVJ720934 B786454:B786470 IX786454:IX786470 ST786454:ST786470 ACP786454:ACP786470 AML786454:AML786470 AWH786454:AWH786470 BGD786454:BGD786470 BPZ786454:BPZ786470 BZV786454:BZV786470 CJR786454:CJR786470 CTN786454:CTN786470 DDJ786454:DDJ786470 DNF786454:DNF786470 DXB786454:DXB786470 EGX786454:EGX786470 EQT786454:EQT786470 FAP786454:FAP786470 FKL786454:FKL786470 FUH786454:FUH786470 GED786454:GED786470 GNZ786454:GNZ786470 GXV786454:GXV786470 HHR786454:HHR786470 HRN786454:HRN786470 IBJ786454:IBJ786470 ILF786454:ILF786470 IVB786454:IVB786470 JEX786454:JEX786470 JOT786454:JOT786470 JYP786454:JYP786470 KIL786454:KIL786470 KSH786454:KSH786470 LCD786454:LCD786470 LLZ786454:LLZ786470 LVV786454:LVV786470 MFR786454:MFR786470 MPN786454:MPN786470 MZJ786454:MZJ786470 NJF786454:NJF786470 NTB786454:NTB786470 OCX786454:OCX786470 OMT786454:OMT786470 OWP786454:OWP786470 PGL786454:PGL786470 PQH786454:PQH786470 QAD786454:QAD786470 QJZ786454:QJZ786470 QTV786454:QTV786470 RDR786454:RDR786470 RNN786454:RNN786470 RXJ786454:RXJ786470 SHF786454:SHF786470 SRB786454:SRB786470 TAX786454:TAX786470 TKT786454:TKT786470 TUP786454:TUP786470 UEL786454:UEL786470 UOH786454:UOH786470 UYD786454:UYD786470 VHZ786454:VHZ786470 VRV786454:VRV786470 WBR786454:WBR786470 WLN786454:WLN786470 WVJ786454:WVJ786470 B851990:B852006 IX851990:IX852006 ST851990:ST852006 ACP851990:ACP852006 AML851990:AML852006 AWH851990:AWH852006 BGD851990:BGD852006 BPZ851990:BPZ852006 BZV851990:BZV852006 CJR851990:CJR852006 CTN851990:CTN852006 DDJ851990:DDJ852006 DNF851990:DNF852006 DXB851990:DXB852006 EGX851990:EGX852006 EQT851990:EQT852006 FAP851990:FAP852006 FKL851990:FKL852006 FUH851990:FUH852006 GED851990:GED852006 GNZ851990:GNZ852006 GXV851990:GXV852006 HHR851990:HHR852006 HRN851990:HRN852006 IBJ851990:IBJ852006 ILF851990:ILF852006 IVB851990:IVB852006 JEX851990:JEX852006 JOT851990:JOT852006 JYP851990:JYP852006 KIL851990:KIL852006 KSH851990:KSH852006 LCD851990:LCD852006 LLZ851990:LLZ852006 LVV851990:LVV852006 MFR851990:MFR852006 MPN851990:MPN852006 MZJ851990:MZJ852006 NJF851990:NJF852006 NTB851990:NTB852006 OCX851990:OCX852006 OMT851990:OMT852006 OWP851990:OWP852006 PGL851990:PGL852006 PQH851990:PQH852006 QAD851990:QAD852006 QJZ851990:QJZ852006 QTV851990:QTV852006 RDR851990:RDR852006 RNN851990:RNN852006 RXJ851990:RXJ852006 SHF851990:SHF852006 SRB851990:SRB852006 TAX851990:TAX852006 TKT851990:TKT852006 TUP851990:TUP852006 UEL851990:UEL852006 UOH851990:UOH852006 UYD851990:UYD852006 VHZ851990:VHZ852006 VRV851990:VRV852006 WBR851990:WBR852006 WLN851990:WLN852006 WVJ851990:WVJ852006 B917526:B917542 IX917526:IX917542 ST917526:ST917542 ACP917526:ACP917542 AML917526:AML917542 AWH917526:AWH917542 BGD917526:BGD917542 BPZ917526:BPZ917542 BZV917526:BZV917542 CJR917526:CJR917542 CTN917526:CTN917542 DDJ917526:DDJ917542 DNF917526:DNF917542 DXB917526:DXB917542 EGX917526:EGX917542 EQT917526:EQT917542 FAP917526:FAP917542 FKL917526:FKL917542 FUH917526:FUH917542 GED917526:GED917542 GNZ917526:GNZ917542 GXV917526:GXV917542 HHR917526:HHR917542 HRN917526:HRN917542 IBJ917526:IBJ917542 ILF917526:ILF917542 IVB917526:IVB917542 JEX917526:JEX917542 JOT917526:JOT917542 JYP917526:JYP917542 KIL917526:KIL917542 KSH917526:KSH917542 LCD917526:LCD917542 LLZ917526:LLZ917542 LVV917526:LVV917542 MFR917526:MFR917542 MPN917526:MPN917542 MZJ917526:MZJ917542 NJF917526:NJF917542 NTB917526:NTB917542 OCX917526:OCX917542 OMT917526:OMT917542 OWP917526:OWP917542 PGL917526:PGL917542 PQH917526:PQH917542 QAD917526:QAD917542 QJZ917526:QJZ917542 QTV917526:QTV917542 RDR917526:RDR917542 RNN917526:RNN917542 RXJ917526:RXJ917542 SHF917526:SHF917542 SRB917526:SRB917542 TAX917526:TAX917542 TKT917526:TKT917542 TUP917526:TUP917542 UEL917526:UEL917542 UOH917526:UOH917542 UYD917526:UYD917542 VHZ917526:VHZ917542 VRV917526:VRV917542 WBR917526:WBR917542 WLN917526:WLN917542 WVJ917526:WVJ917542 B983062:B983078 IX983062:IX983078 ST983062:ST983078 ACP983062:ACP983078 AML983062:AML983078 AWH983062:AWH983078 BGD983062:BGD983078 BPZ983062:BPZ983078 BZV983062:BZV983078 CJR983062:CJR983078 CTN983062:CTN983078 DDJ983062:DDJ983078 DNF983062:DNF983078 DXB983062:DXB983078 EGX983062:EGX983078 EQT983062:EQT983078 FAP983062:FAP983078 FKL983062:FKL983078 FUH983062:FUH983078 GED983062:GED983078 GNZ983062:GNZ983078 GXV983062:GXV983078 HHR983062:HHR983078 HRN983062:HRN983078 IBJ983062:IBJ983078 ILF983062:ILF983078 IVB983062:IVB983078 JEX983062:JEX983078 JOT983062:JOT983078 JYP983062:JYP983078 KIL983062:KIL983078 KSH983062:KSH983078 LCD983062:LCD983078 LLZ983062:LLZ983078 LVV983062:LVV983078 MFR983062:MFR983078 MPN983062:MPN983078 MZJ983062:MZJ983078 NJF983062:NJF983078 NTB983062:NTB983078 OCX983062:OCX983078 OMT983062:OMT983078 OWP983062:OWP983078 PGL983062:PGL983078 PQH983062:PQH983078 QAD983062:QAD983078 QJZ983062:QJZ983078 QTV983062:QTV983078 RDR983062:RDR983078 RNN983062:RNN983078 RXJ983062:RXJ983078 SHF983062:SHF983078 SRB983062:SRB983078 TAX983062:TAX983078 TKT983062:TKT983078 TUP983062:TUP983078 UEL983062:UEL983078 UOH983062:UOH983078 UYD983062:UYD983078 VHZ983062:VHZ983078 VRV983062:VRV983078 WBR983062:WBR983078 WLN983062:WLN983078 WVJ983062:WVJ983078 G71:G97 JC71:JC97 SY71:SY97 ACU71:ACU97 AMQ71:AMQ97 AWM71:AWM97 BGI71:BGI97 BQE71:BQE97 CAA71:CAA97 CJW71:CJW97 CTS71:CTS97 DDO71:DDO97 DNK71:DNK97 DXG71:DXG97 EHC71:EHC97 EQY71:EQY97 FAU71:FAU97 FKQ71:FKQ97 FUM71:FUM97 GEI71:GEI97 GOE71:GOE97 GYA71:GYA97 HHW71:HHW97 HRS71:HRS97 IBO71:IBO97 ILK71:ILK97 IVG71:IVG97 JFC71:JFC97 JOY71:JOY97 JYU71:JYU97 KIQ71:KIQ97 KSM71:KSM97 LCI71:LCI97 LME71:LME97 LWA71:LWA97 MFW71:MFW97 MPS71:MPS97 MZO71:MZO97 NJK71:NJK97 NTG71:NTG97 ODC71:ODC97 OMY71:OMY97 OWU71:OWU97 PGQ71:PGQ97 PQM71:PQM97 QAI71:QAI97 QKE71:QKE97 QUA71:QUA97 RDW71:RDW97 RNS71:RNS97 RXO71:RXO97 SHK71:SHK97 SRG71:SRG97 TBC71:TBC97 TKY71:TKY97 TUU71:TUU97 UEQ71:UEQ97 UOM71:UOM97 UYI71:UYI97 VIE71:VIE97 VSA71:VSA97 WBW71:WBW97 WLS71:WLS97 WVO71:WVO97 G65607:G65633 JC65607:JC65633 SY65607:SY65633 ACU65607:ACU65633 AMQ65607:AMQ65633 AWM65607:AWM65633 BGI65607:BGI65633 BQE65607:BQE65633 CAA65607:CAA65633 CJW65607:CJW65633 CTS65607:CTS65633 DDO65607:DDO65633 DNK65607:DNK65633 DXG65607:DXG65633 EHC65607:EHC65633 EQY65607:EQY65633 FAU65607:FAU65633 FKQ65607:FKQ65633 FUM65607:FUM65633 GEI65607:GEI65633 GOE65607:GOE65633 GYA65607:GYA65633 HHW65607:HHW65633 HRS65607:HRS65633 IBO65607:IBO65633 ILK65607:ILK65633 IVG65607:IVG65633 JFC65607:JFC65633 JOY65607:JOY65633 JYU65607:JYU65633 KIQ65607:KIQ65633 KSM65607:KSM65633 LCI65607:LCI65633 LME65607:LME65633 LWA65607:LWA65633 MFW65607:MFW65633 MPS65607:MPS65633 MZO65607:MZO65633 NJK65607:NJK65633 NTG65607:NTG65633 ODC65607:ODC65633 OMY65607:OMY65633 OWU65607:OWU65633 PGQ65607:PGQ65633 PQM65607:PQM65633 QAI65607:QAI65633 QKE65607:QKE65633 QUA65607:QUA65633 RDW65607:RDW65633 RNS65607:RNS65633 RXO65607:RXO65633 SHK65607:SHK65633 SRG65607:SRG65633 TBC65607:TBC65633 TKY65607:TKY65633 TUU65607:TUU65633 UEQ65607:UEQ65633 UOM65607:UOM65633 UYI65607:UYI65633 VIE65607:VIE65633 VSA65607:VSA65633 WBW65607:WBW65633 WLS65607:WLS65633 WVO65607:WVO65633 G131143:G131169 JC131143:JC131169 SY131143:SY131169 ACU131143:ACU131169 AMQ131143:AMQ131169 AWM131143:AWM131169 BGI131143:BGI131169 BQE131143:BQE131169 CAA131143:CAA131169 CJW131143:CJW131169 CTS131143:CTS131169 DDO131143:DDO131169 DNK131143:DNK131169 DXG131143:DXG131169 EHC131143:EHC131169 EQY131143:EQY131169 FAU131143:FAU131169 FKQ131143:FKQ131169 FUM131143:FUM131169 GEI131143:GEI131169 GOE131143:GOE131169 GYA131143:GYA131169 HHW131143:HHW131169 HRS131143:HRS131169 IBO131143:IBO131169 ILK131143:ILK131169 IVG131143:IVG131169 JFC131143:JFC131169 JOY131143:JOY131169 JYU131143:JYU131169 KIQ131143:KIQ131169 KSM131143:KSM131169 LCI131143:LCI131169 LME131143:LME131169 LWA131143:LWA131169 MFW131143:MFW131169 MPS131143:MPS131169 MZO131143:MZO131169 NJK131143:NJK131169 NTG131143:NTG131169 ODC131143:ODC131169 OMY131143:OMY131169 OWU131143:OWU131169 PGQ131143:PGQ131169 PQM131143:PQM131169 QAI131143:QAI131169 QKE131143:QKE131169 QUA131143:QUA131169 RDW131143:RDW131169 RNS131143:RNS131169 RXO131143:RXO131169 SHK131143:SHK131169 SRG131143:SRG131169 TBC131143:TBC131169 TKY131143:TKY131169 TUU131143:TUU131169 UEQ131143:UEQ131169 UOM131143:UOM131169 UYI131143:UYI131169 VIE131143:VIE131169 VSA131143:VSA131169 WBW131143:WBW131169 WLS131143:WLS131169 WVO131143:WVO131169 G196679:G196705 JC196679:JC196705 SY196679:SY196705 ACU196679:ACU196705 AMQ196679:AMQ196705 AWM196679:AWM196705 BGI196679:BGI196705 BQE196679:BQE196705 CAA196679:CAA196705 CJW196679:CJW196705 CTS196679:CTS196705 DDO196679:DDO196705 DNK196679:DNK196705 DXG196679:DXG196705 EHC196679:EHC196705 EQY196679:EQY196705 FAU196679:FAU196705 FKQ196679:FKQ196705 FUM196679:FUM196705 GEI196679:GEI196705 GOE196679:GOE196705 GYA196679:GYA196705 HHW196679:HHW196705 HRS196679:HRS196705 IBO196679:IBO196705 ILK196679:ILK196705 IVG196679:IVG196705 JFC196679:JFC196705 JOY196679:JOY196705 JYU196679:JYU196705 KIQ196679:KIQ196705 KSM196679:KSM196705 LCI196679:LCI196705 LME196679:LME196705 LWA196679:LWA196705 MFW196679:MFW196705 MPS196679:MPS196705 MZO196679:MZO196705 NJK196679:NJK196705 NTG196679:NTG196705 ODC196679:ODC196705 OMY196679:OMY196705 OWU196679:OWU196705 PGQ196679:PGQ196705 PQM196679:PQM196705 QAI196679:QAI196705 QKE196679:QKE196705 QUA196679:QUA196705 RDW196679:RDW196705 RNS196679:RNS196705 RXO196679:RXO196705 SHK196679:SHK196705 SRG196679:SRG196705 TBC196679:TBC196705 TKY196679:TKY196705 TUU196679:TUU196705 UEQ196679:UEQ196705 UOM196679:UOM196705 UYI196679:UYI196705 VIE196679:VIE196705 VSA196679:VSA196705 WBW196679:WBW196705 WLS196679:WLS196705 WVO196679:WVO196705 G262215:G262241 JC262215:JC262241 SY262215:SY262241 ACU262215:ACU262241 AMQ262215:AMQ262241 AWM262215:AWM262241 BGI262215:BGI262241 BQE262215:BQE262241 CAA262215:CAA262241 CJW262215:CJW262241 CTS262215:CTS262241 DDO262215:DDO262241 DNK262215:DNK262241 DXG262215:DXG262241 EHC262215:EHC262241 EQY262215:EQY262241 FAU262215:FAU262241 FKQ262215:FKQ262241 FUM262215:FUM262241 GEI262215:GEI262241 GOE262215:GOE262241 GYA262215:GYA262241 HHW262215:HHW262241 HRS262215:HRS262241 IBO262215:IBO262241 ILK262215:ILK262241 IVG262215:IVG262241 JFC262215:JFC262241 JOY262215:JOY262241 JYU262215:JYU262241 KIQ262215:KIQ262241 KSM262215:KSM262241 LCI262215:LCI262241 LME262215:LME262241 LWA262215:LWA262241 MFW262215:MFW262241 MPS262215:MPS262241 MZO262215:MZO262241 NJK262215:NJK262241 NTG262215:NTG262241 ODC262215:ODC262241 OMY262215:OMY262241 OWU262215:OWU262241 PGQ262215:PGQ262241 PQM262215:PQM262241 QAI262215:QAI262241 QKE262215:QKE262241 QUA262215:QUA262241 RDW262215:RDW262241 RNS262215:RNS262241 RXO262215:RXO262241 SHK262215:SHK262241 SRG262215:SRG262241 TBC262215:TBC262241 TKY262215:TKY262241 TUU262215:TUU262241 UEQ262215:UEQ262241 UOM262215:UOM262241 UYI262215:UYI262241 VIE262215:VIE262241 VSA262215:VSA262241 WBW262215:WBW262241 WLS262215:WLS262241 WVO262215:WVO262241 G327751:G327777 JC327751:JC327777 SY327751:SY327777 ACU327751:ACU327777 AMQ327751:AMQ327777 AWM327751:AWM327777 BGI327751:BGI327777 BQE327751:BQE327777 CAA327751:CAA327777 CJW327751:CJW327777 CTS327751:CTS327777 DDO327751:DDO327777 DNK327751:DNK327777 DXG327751:DXG327777 EHC327751:EHC327777 EQY327751:EQY327777 FAU327751:FAU327777 FKQ327751:FKQ327777 FUM327751:FUM327777 GEI327751:GEI327777 GOE327751:GOE327777 GYA327751:GYA327777 HHW327751:HHW327777 HRS327751:HRS327777 IBO327751:IBO327777 ILK327751:ILK327777 IVG327751:IVG327777 JFC327751:JFC327777 JOY327751:JOY327777 JYU327751:JYU327777 KIQ327751:KIQ327777 KSM327751:KSM327777 LCI327751:LCI327777 LME327751:LME327777 LWA327751:LWA327777 MFW327751:MFW327777 MPS327751:MPS327777 MZO327751:MZO327777 NJK327751:NJK327777 NTG327751:NTG327777 ODC327751:ODC327777 OMY327751:OMY327777 OWU327751:OWU327777 PGQ327751:PGQ327777 PQM327751:PQM327777 QAI327751:QAI327777 QKE327751:QKE327777 QUA327751:QUA327777 RDW327751:RDW327777 RNS327751:RNS327777 RXO327751:RXO327777 SHK327751:SHK327777 SRG327751:SRG327777 TBC327751:TBC327777 TKY327751:TKY327777 TUU327751:TUU327777 UEQ327751:UEQ327777 UOM327751:UOM327777 UYI327751:UYI327777 VIE327751:VIE327777 VSA327751:VSA327777 WBW327751:WBW327777 WLS327751:WLS327777 WVO327751:WVO327777 G393287:G393313 JC393287:JC393313 SY393287:SY393313 ACU393287:ACU393313 AMQ393287:AMQ393313 AWM393287:AWM393313 BGI393287:BGI393313 BQE393287:BQE393313 CAA393287:CAA393313 CJW393287:CJW393313 CTS393287:CTS393313 DDO393287:DDO393313 DNK393287:DNK393313 DXG393287:DXG393313 EHC393287:EHC393313 EQY393287:EQY393313 FAU393287:FAU393313 FKQ393287:FKQ393313 FUM393287:FUM393313 GEI393287:GEI393313 GOE393287:GOE393313 GYA393287:GYA393313 HHW393287:HHW393313 HRS393287:HRS393313 IBO393287:IBO393313 ILK393287:ILK393313 IVG393287:IVG393313 JFC393287:JFC393313 JOY393287:JOY393313 JYU393287:JYU393313 KIQ393287:KIQ393313 KSM393287:KSM393313 LCI393287:LCI393313 LME393287:LME393313 LWA393287:LWA393313 MFW393287:MFW393313 MPS393287:MPS393313 MZO393287:MZO393313 NJK393287:NJK393313 NTG393287:NTG393313 ODC393287:ODC393313 OMY393287:OMY393313 OWU393287:OWU393313 PGQ393287:PGQ393313 PQM393287:PQM393313 QAI393287:QAI393313 QKE393287:QKE393313 QUA393287:QUA393313 RDW393287:RDW393313 RNS393287:RNS393313 RXO393287:RXO393313 SHK393287:SHK393313 SRG393287:SRG393313 TBC393287:TBC393313 TKY393287:TKY393313 TUU393287:TUU393313 UEQ393287:UEQ393313 UOM393287:UOM393313 UYI393287:UYI393313 VIE393287:VIE393313 VSA393287:VSA393313 WBW393287:WBW393313 WLS393287:WLS393313 WVO393287:WVO393313 G458823:G458849 JC458823:JC458849 SY458823:SY458849 ACU458823:ACU458849 AMQ458823:AMQ458849 AWM458823:AWM458849 BGI458823:BGI458849 BQE458823:BQE458849 CAA458823:CAA458849 CJW458823:CJW458849 CTS458823:CTS458849 DDO458823:DDO458849 DNK458823:DNK458849 DXG458823:DXG458849 EHC458823:EHC458849 EQY458823:EQY458849 FAU458823:FAU458849 FKQ458823:FKQ458849 FUM458823:FUM458849 GEI458823:GEI458849 GOE458823:GOE458849 GYA458823:GYA458849 HHW458823:HHW458849 HRS458823:HRS458849 IBO458823:IBO458849 ILK458823:ILK458849 IVG458823:IVG458849 JFC458823:JFC458849 JOY458823:JOY458849 JYU458823:JYU458849 KIQ458823:KIQ458849 KSM458823:KSM458849 LCI458823:LCI458849 LME458823:LME458849 LWA458823:LWA458849 MFW458823:MFW458849 MPS458823:MPS458849 MZO458823:MZO458849 NJK458823:NJK458849 NTG458823:NTG458849 ODC458823:ODC458849 OMY458823:OMY458849 OWU458823:OWU458849 PGQ458823:PGQ458849 PQM458823:PQM458849 QAI458823:QAI458849 QKE458823:QKE458849 QUA458823:QUA458849 RDW458823:RDW458849 RNS458823:RNS458849 RXO458823:RXO458849 SHK458823:SHK458849 SRG458823:SRG458849 TBC458823:TBC458849 TKY458823:TKY458849 TUU458823:TUU458849 UEQ458823:UEQ458849 UOM458823:UOM458849 UYI458823:UYI458849 VIE458823:VIE458849 VSA458823:VSA458849 WBW458823:WBW458849 WLS458823:WLS458849 WVO458823:WVO458849 G524359:G524385 JC524359:JC524385 SY524359:SY524385 ACU524359:ACU524385 AMQ524359:AMQ524385 AWM524359:AWM524385 BGI524359:BGI524385 BQE524359:BQE524385 CAA524359:CAA524385 CJW524359:CJW524385 CTS524359:CTS524385 DDO524359:DDO524385 DNK524359:DNK524385 DXG524359:DXG524385 EHC524359:EHC524385 EQY524359:EQY524385 FAU524359:FAU524385 FKQ524359:FKQ524385 FUM524359:FUM524385 GEI524359:GEI524385 GOE524359:GOE524385 GYA524359:GYA524385 HHW524359:HHW524385 HRS524359:HRS524385 IBO524359:IBO524385 ILK524359:ILK524385 IVG524359:IVG524385 JFC524359:JFC524385 JOY524359:JOY524385 JYU524359:JYU524385 KIQ524359:KIQ524385 KSM524359:KSM524385 LCI524359:LCI524385 LME524359:LME524385 LWA524359:LWA524385 MFW524359:MFW524385 MPS524359:MPS524385 MZO524359:MZO524385 NJK524359:NJK524385 NTG524359:NTG524385 ODC524359:ODC524385 OMY524359:OMY524385 OWU524359:OWU524385 PGQ524359:PGQ524385 PQM524359:PQM524385 QAI524359:QAI524385 QKE524359:QKE524385 QUA524359:QUA524385 RDW524359:RDW524385 RNS524359:RNS524385 RXO524359:RXO524385 SHK524359:SHK524385 SRG524359:SRG524385 TBC524359:TBC524385 TKY524359:TKY524385 TUU524359:TUU524385 UEQ524359:UEQ524385 UOM524359:UOM524385 UYI524359:UYI524385 VIE524359:VIE524385 VSA524359:VSA524385 WBW524359:WBW524385 WLS524359:WLS524385 WVO524359:WVO524385 G589895:G589921 JC589895:JC589921 SY589895:SY589921 ACU589895:ACU589921 AMQ589895:AMQ589921 AWM589895:AWM589921 BGI589895:BGI589921 BQE589895:BQE589921 CAA589895:CAA589921 CJW589895:CJW589921 CTS589895:CTS589921 DDO589895:DDO589921 DNK589895:DNK589921 DXG589895:DXG589921 EHC589895:EHC589921 EQY589895:EQY589921 FAU589895:FAU589921 FKQ589895:FKQ589921 FUM589895:FUM589921 GEI589895:GEI589921 GOE589895:GOE589921 GYA589895:GYA589921 HHW589895:HHW589921 HRS589895:HRS589921 IBO589895:IBO589921 ILK589895:ILK589921 IVG589895:IVG589921 JFC589895:JFC589921 JOY589895:JOY589921 JYU589895:JYU589921 KIQ589895:KIQ589921 KSM589895:KSM589921 LCI589895:LCI589921 LME589895:LME589921 LWA589895:LWA589921 MFW589895:MFW589921 MPS589895:MPS589921 MZO589895:MZO589921 NJK589895:NJK589921 NTG589895:NTG589921 ODC589895:ODC589921 OMY589895:OMY589921 OWU589895:OWU589921 PGQ589895:PGQ589921 PQM589895:PQM589921 QAI589895:QAI589921 QKE589895:QKE589921 QUA589895:QUA589921 RDW589895:RDW589921 RNS589895:RNS589921 RXO589895:RXO589921 SHK589895:SHK589921 SRG589895:SRG589921 TBC589895:TBC589921 TKY589895:TKY589921 TUU589895:TUU589921 UEQ589895:UEQ589921 UOM589895:UOM589921 UYI589895:UYI589921 VIE589895:VIE589921 VSA589895:VSA589921 WBW589895:WBW589921 WLS589895:WLS589921 WVO589895:WVO589921 G655431:G655457 JC655431:JC655457 SY655431:SY655457 ACU655431:ACU655457 AMQ655431:AMQ655457 AWM655431:AWM655457 BGI655431:BGI655457 BQE655431:BQE655457 CAA655431:CAA655457 CJW655431:CJW655457 CTS655431:CTS655457 DDO655431:DDO655457 DNK655431:DNK655457 DXG655431:DXG655457 EHC655431:EHC655457 EQY655431:EQY655457 FAU655431:FAU655457 FKQ655431:FKQ655457 FUM655431:FUM655457 GEI655431:GEI655457 GOE655431:GOE655457 GYA655431:GYA655457 HHW655431:HHW655457 HRS655431:HRS655457 IBO655431:IBO655457 ILK655431:ILK655457 IVG655431:IVG655457 JFC655431:JFC655457 JOY655431:JOY655457 JYU655431:JYU655457 KIQ655431:KIQ655457 KSM655431:KSM655457 LCI655431:LCI655457 LME655431:LME655457 LWA655431:LWA655457 MFW655431:MFW655457 MPS655431:MPS655457 MZO655431:MZO655457 NJK655431:NJK655457 NTG655431:NTG655457 ODC655431:ODC655457 OMY655431:OMY655457 OWU655431:OWU655457 PGQ655431:PGQ655457 PQM655431:PQM655457 QAI655431:QAI655457 QKE655431:QKE655457 QUA655431:QUA655457 RDW655431:RDW655457 RNS655431:RNS655457 RXO655431:RXO655457 SHK655431:SHK655457 SRG655431:SRG655457 TBC655431:TBC655457 TKY655431:TKY655457 TUU655431:TUU655457 UEQ655431:UEQ655457 UOM655431:UOM655457 UYI655431:UYI655457 VIE655431:VIE655457 VSA655431:VSA655457 WBW655431:WBW655457 WLS655431:WLS655457 WVO655431:WVO655457 G720967:G720993 JC720967:JC720993 SY720967:SY720993 ACU720967:ACU720993 AMQ720967:AMQ720993 AWM720967:AWM720993 BGI720967:BGI720993 BQE720967:BQE720993 CAA720967:CAA720993 CJW720967:CJW720993 CTS720967:CTS720993 DDO720967:DDO720993 DNK720967:DNK720993 DXG720967:DXG720993 EHC720967:EHC720993 EQY720967:EQY720993 FAU720967:FAU720993 FKQ720967:FKQ720993 FUM720967:FUM720993 GEI720967:GEI720993 GOE720967:GOE720993 GYA720967:GYA720993 HHW720967:HHW720993 HRS720967:HRS720993 IBO720967:IBO720993 ILK720967:ILK720993 IVG720967:IVG720993 JFC720967:JFC720993 JOY720967:JOY720993 JYU720967:JYU720993 KIQ720967:KIQ720993 KSM720967:KSM720993 LCI720967:LCI720993 LME720967:LME720993 LWA720967:LWA720993 MFW720967:MFW720993 MPS720967:MPS720993 MZO720967:MZO720993 NJK720967:NJK720993 NTG720967:NTG720993 ODC720967:ODC720993 OMY720967:OMY720993 OWU720967:OWU720993 PGQ720967:PGQ720993 PQM720967:PQM720993 QAI720967:QAI720993 QKE720967:QKE720993 QUA720967:QUA720993 RDW720967:RDW720993 RNS720967:RNS720993 RXO720967:RXO720993 SHK720967:SHK720993 SRG720967:SRG720993 TBC720967:TBC720993 TKY720967:TKY720993 TUU720967:TUU720993 UEQ720967:UEQ720993 UOM720967:UOM720993 UYI720967:UYI720993 VIE720967:VIE720993 VSA720967:VSA720993 WBW720967:WBW720993 WLS720967:WLS720993 WVO720967:WVO720993 G786503:G786529 JC786503:JC786529 SY786503:SY786529 ACU786503:ACU786529 AMQ786503:AMQ786529 AWM786503:AWM786529 BGI786503:BGI786529 BQE786503:BQE786529 CAA786503:CAA786529 CJW786503:CJW786529 CTS786503:CTS786529 DDO786503:DDO786529 DNK786503:DNK786529 DXG786503:DXG786529 EHC786503:EHC786529 EQY786503:EQY786529 FAU786503:FAU786529 FKQ786503:FKQ786529 FUM786503:FUM786529 GEI786503:GEI786529 GOE786503:GOE786529 GYA786503:GYA786529 HHW786503:HHW786529 HRS786503:HRS786529 IBO786503:IBO786529 ILK786503:ILK786529 IVG786503:IVG786529 JFC786503:JFC786529 JOY786503:JOY786529 JYU786503:JYU786529 KIQ786503:KIQ786529 KSM786503:KSM786529 LCI786503:LCI786529 LME786503:LME786529 LWA786503:LWA786529 MFW786503:MFW786529 MPS786503:MPS786529 MZO786503:MZO786529 NJK786503:NJK786529 NTG786503:NTG786529 ODC786503:ODC786529 OMY786503:OMY786529 OWU786503:OWU786529 PGQ786503:PGQ786529 PQM786503:PQM786529 QAI786503:QAI786529 QKE786503:QKE786529 QUA786503:QUA786529 RDW786503:RDW786529 RNS786503:RNS786529 RXO786503:RXO786529 SHK786503:SHK786529 SRG786503:SRG786529 TBC786503:TBC786529 TKY786503:TKY786529 TUU786503:TUU786529 UEQ786503:UEQ786529 UOM786503:UOM786529 UYI786503:UYI786529 VIE786503:VIE786529 VSA786503:VSA786529 WBW786503:WBW786529 WLS786503:WLS786529 WVO786503:WVO786529 G852039:G852065 JC852039:JC852065 SY852039:SY852065 ACU852039:ACU852065 AMQ852039:AMQ852065 AWM852039:AWM852065 BGI852039:BGI852065 BQE852039:BQE852065 CAA852039:CAA852065 CJW852039:CJW852065 CTS852039:CTS852065 DDO852039:DDO852065 DNK852039:DNK852065 DXG852039:DXG852065 EHC852039:EHC852065 EQY852039:EQY852065 FAU852039:FAU852065 FKQ852039:FKQ852065 FUM852039:FUM852065 GEI852039:GEI852065 GOE852039:GOE852065 GYA852039:GYA852065 HHW852039:HHW852065 HRS852039:HRS852065 IBO852039:IBO852065 ILK852039:ILK852065 IVG852039:IVG852065 JFC852039:JFC852065 JOY852039:JOY852065 JYU852039:JYU852065 KIQ852039:KIQ852065 KSM852039:KSM852065 LCI852039:LCI852065 LME852039:LME852065 LWA852039:LWA852065 MFW852039:MFW852065 MPS852039:MPS852065 MZO852039:MZO852065 NJK852039:NJK852065 NTG852039:NTG852065 ODC852039:ODC852065 OMY852039:OMY852065 OWU852039:OWU852065 PGQ852039:PGQ852065 PQM852039:PQM852065 QAI852039:QAI852065 QKE852039:QKE852065 QUA852039:QUA852065 RDW852039:RDW852065 RNS852039:RNS852065 RXO852039:RXO852065 SHK852039:SHK852065 SRG852039:SRG852065 TBC852039:TBC852065 TKY852039:TKY852065 TUU852039:TUU852065 UEQ852039:UEQ852065 UOM852039:UOM852065 UYI852039:UYI852065 VIE852039:VIE852065 VSA852039:VSA852065 WBW852039:WBW852065 WLS852039:WLS852065 WVO852039:WVO852065 G917575:G917601 JC917575:JC917601 SY917575:SY917601 ACU917575:ACU917601 AMQ917575:AMQ917601 AWM917575:AWM917601 BGI917575:BGI917601 BQE917575:BQE917601 CAA917575:CAA917601 CJW917575:CJW917601 CTS917575:CTS917601 DDO917575:DDO917601 DNK917575:DNK917601 DXG917575:DXG917601 EHC917575:EHC917601 EQY917575:EQY917601 FAU917575:FAU917601 FKQ917575:FKQ917601 FUM917575:FUM917601 GEI917575:GEI917601 GOE917575:GOE917601 GYA917575:GYA917601 HHW917575:HHW917601 HRS917575:HRS917601 IBO917575:IBO917601 ILK917575:ILK917601 IVG917575:IVG917601 JFC917575:JFC917601 JOY917575:JOY917601 JYU917575:JYU917601 KIQ917575:KIQ917601 KSM917575:KSM917601 LCI917575:LCI917601 LME917575:LME917601 LWA917575:LWA917601 MFW917575:MFW917601 MPS917575:MPS917601 MZO917575:MZO917601 NJK917575:NJK917601 NTG917575:NTG917601 ODC917575:ODC917601 OMY917575:OMY917601 OWU917575:OWU917601 PGQ917575:PGQ917601 PQM917575:PQM917601 QAI917575:QAI917601 QKE917575:QKE917601 QUA917575:QUA917601 RDW917575:RDW917601 RNS917575:RNS917601 RXO917575:RXO917601 SHK917575:SHK917601 SRG917575:SRG917601 TBC917575:TBC917601 TKY917575:TKY917601 TUU917575:TUU917601 UEQ917575:UEQ917601 UOM917575:UOM917601 UYI917575:UYI917601 VIE917575:VIE917601 VSA917575:VSA917601 WBW917575:WBW917601 WLS917575:WLS917601 WVO917575:WVO917601 G983111:G983137 JC983111:JC983137 SY983111:SY983137 ACU983111:ACU983137 AMQ983111:AMQ983137 AWM983111:AWM983137 BGI983111:BGI983137 BQE983111:BQE983137 CAA983111:CAA983137 CJW983111:CJW983137 CTS983111:CTS983137 DDO983111:DDO983137 DNK983111:DNK983137 DXG983111:DXG983137 EHC983111:EHC983137 EQY983111:EQY983137 FAU983111:FAU983137 FKQ983111:FKQ983137 FUM983111:FUM983137 GEI983111:GEI983137 GOE983111:GOE983137 GYA983111:GYA983137 HHW983111:HHW983137 HRS983111:HRS983137 IBO983111:IBO983137 ILK983111:ILK983137 IVG983111:IVG983137 JFC983111:JFC983137 JOY983111:JOY983137 JYU983111:JYU983137 KIQ983111:KIQ983137 KSM983111:KSM983137 LCI983111:LCI983137 LME983111:LME983137 LWA983111:LWA983137 MFW983111:MFW983137 MPS983111:MPS983137 MZO983111:MZO983137 NJK983111:NJK983137 NTG983111:NTG983137 ODC983111:ODC983137 OMY983111:OMY983137 OWU983111:OWU983137 PGQ983111:PGQ983137 PQM983111:PQM983137 QAI983111:QAI983137 QKE983111:QKE983137 QUA983111:QUA983137 RDW983111:RDW983137 RNS983111:RNS983137 RXO983111:RXO983137 SHK983111:SHK983137 SRG983111:SRG983137 TBC983111:TBC983137 TKY983111:TKY983137 TUU983111:TUU983137 UEQ983111:UEQ983137 UOM983111:UOM983137 UYI983111:UYI983137 VIE983111:VIE983137 VSA983111:VSA983137 WBW983111:WBW983137 WLS983111:WLS983137 WVO983111:WVO983137 A78:A98 IW78:IW98 SS78:SS98 ACO78:ACO98 AMK78:AMK98 AWG78:AWG98 BGC78:BGC98 BPY78:BPY98 BZU78:BZU98 CJQ78:CJQ98 CTM78:CTM98 DDI78:DDI98 DNE78:DNE98 DXA78:DXA98 EGW78:EGW98 EQS78:EQS98 FAO78:FAO98 FKK78:FKK98 FUG78:FUG98 GEC78:GEC98 GNY78:GNY98 GXU78:GXU98 HHQ78:HHQ98 HRM78:HRM98 IBI78:IBI98 ILE78:ILE98 IVA78:IVA98 JEW78:JEW98 JOS78:JOS98 JYO78:JYO98 KIK78:KIK98 KSG78:KSG98 LCC78:LCC98 LLY78:LLY98 LVU78:LVU98 MFQ78:MFQ98 MPM78:MPM98 MZI78:MZI98 NJE78:NJE98 NTA78:NTA98 OCW78:OCW98 OMS78:OMS98 OWO78:OWO98 PGK78:PGK98 PQG78:PQG98 QAC78:QAC98 QJY78:QJY98 QTU78:QTU98 RDQ78:RDQ98 RNM78:RNM98 RXI78:RXI98 SHE78:SHE98 SRA78:SRA98 TAW78:TAW98 TKS78:TKS98 TUO78:TUO98 UEK78:UEK98 UOG78:UOG98 UYC78:UYC98 VHY78:VHY98 VRU78:VRU98 WBQ78:WBQ98 WLM78:WLM98 WVI78:WVI98 A65614:A65634 IW65614:IW65634 SS65614:SS65634 ACO65614:ACO65634 AMK65614:AMK65634 AWG65614:AWG65634 BGC65614:BGC65634 BPY65614:BPY65634 BZU65614:BZU65634 CJQ65614:CJQ65634 CTM65614:CTM65634 DDI65614:DDI65634 DNE65614:DNE65634 DXA65614:DXA65634 EGW65614:EGW65634 EQS65614:EQS65634 FAO65614:FAO65634 FKK65614:FKK65634 FUG65614:FUG65634 GEC65614:GEC65634 GNY65614:GNY65634 GXU65614:GXU65634 HHQ65614:HHQ65634 HRM65614:HRM65634 IBI65614:IBI65634 ILE65614:ILE65634 IVA65614:IVA65634 JEW65614:JEW65634 JOS65614:JOS65634 JYO65614:JYO65634 KIK65614:KIK65634 KSG65614:KSG65634 LCC65614:LCC65634 LLY65614:LLY65634 LVU65614:LVU65634 MFQ65614:MFQ65634 MPM65614:MPM65634 MZI65614:MZI65634 NJE65614:NJE65634 NTA65614:NTA65634 OCW65614:OCW65634 OMS65614:OMS65634 OWO65614:OWO65634 PGK65614:PGK65634 PQG65614:PQG65634 QAC65614:QAC65634 QJY65614:QJY65634 QTU65614:QTU65634 RDQ65614:RDQ65634 RNM65614:RNM65634 RXI65614:RXI65634 SHE65614:SHE65634 SRA65614:SRA65634 TAW65614:TAW65634 TKS65614:TKS65634 TUO65614:TUO65634 UEK65614:UEK65634 UOG65614:UOG65634 UYC65614:UYC65634 VHY65614:VHY65634 VRU65614:VRU65634 WBQ65614:WBQ65634 WLM65614:WLM65634 WVI65614:WVI65634 A131150:A131170 IW131150:IW131170 SS131150:SS131170 ACO131150:ACO131170 AMK131150:AMK131170 AWG131150:AWG131170 BGC131150:BGC131170 BPY131150:BPY131170 BZU131150:BZU131170 CJQ131150:CJQ131170 CTM131150:CTM131170 DDI131150:DDI131170 DNE131150:DNE131170 DXA131150:DXA131170 EGW131150:EGW131170 EQS131150:EQS131170 FAO131150:FAO131170 FKK131150:FKK131170 FUG131150:FUG131170 GEC131150:GEC131170 GNY131150:GNY131170 GXU131150:GXU131170 HHQ131150:HHQ131170 HRM131150:HRM131170 IBI131150:IBI131170 ILE131150:ILE131170 IVA131150:IVA131170 JEW131150:JEW131170 JOS131150:JOS131170 JYO131150:JYO131170 KIK131150:KIK131170 KSG131150:KSG131170 LCC131150:LCC131170 LLY131150:LLY131170 LVU131150:LVU131170 MFQ131150:MFQ131170 MPM131150:MPM131170 MZI131150:MZI131170 NJE131150:NJE131170 NTA131150:NTA131170 OCW131150:OCW131170 OMS131150:OMS131170 OWO131150:OWO131170 PGK131150:PGK131170 PQG131150:PQG131170 QAC131150:QAC131170 QJY131150:QJY131170 QTU131150:QTU131170 RDQ131150:RDQ131170 RNM131150:RNM131170 RXI131150:RXI131170 SHE131150:SHE131170 SRA131150:SRA131170 TAW131150:TAW131170 TKS131150:TKS131170 TUO131150:TUO131170 UEK131150:UEK131170 UOG131150:UOG131170 UYC131150:UYC131170 VHY131150:VHY131170 VRU131150:VRU131170 WBQ131150:WBQ131170 WLM131150:WLM131170 WVI131150:WVI131170 A196686:A196706 IW196686:IW196706 SS196686:SS196706 ACO196686:ACO196706 AMK196686:AMK196706 AWG196686:AWG196706 BGC196686:BGC196706 BPY196686:BPY196706 BZU196686:BZU196706 CJQ196686:CJQ196706 CTM196686:CTM196706 DDI196686:DDI196706 DNE196686:DNE196706 DXA196686:DXA196706 EGW196686:EGW196706 EQS196686:EQS196706 FAO196686:FAO196706 FKK196686:FKK196706 FUG196686:FUG196706 GEC196686:GEC196706 GNY196686:GNY196706 GXU196686:GXU196706 HHQ196686:HHQ196706 HRM196686:HRM196706 IBI196686:IBI196706 ILE196686:ILE196706 IVA196686:IVA196706 JEW196686:JEW196706 JOS196686:JOS196706 JYO196686:JYO196706 KIK196686:KIK196706 KSG196686:KSG196706 LCC196686:LCC196706 LLY196686:LLY196706 LVU196686:LVU196706 MFQ196686:MFQ196706 MPM196686:MPM196706 MZI196686:MZI196706 NJE196686:NJE196706 NTA196686:NTA196706 OCW196686:OCW196706 OMS196686:OMS196706 OWO196686:OWO196706 PGK196686:PGK196706 PQG196686:PQG196706 QAC196686:QAC196706 QJY196686:QJY196706 QTU196686:QTU196706 RDQ196686:RDQ196706 RNM196686:RNM196706 RXI196686:RXI196706 SHE196686:SHE196706 SRA196686:SRA196706 TAW196686:TAW196706 TKS196686:TKS196706 TUO196686:TUO196706 UEK196686:UEK196706 UOG196686:UOG196706 UYC196686:UYC196706 VHY196686:VHY196706 VRU196686:VRU196706 WBQ196686:WBQ196706 WLM196686:WLM196706 WVI196686:WVI196706 A262222:A262242 IW262222:IW262242 SS262222:SS262242 ACO262222:ACO262242 AMK262222:AMK262242 AWG262222:AWG262242 BGC262222:BGC262242 BPY262222:BPY262242 BZU262222:BZU262242 CJQ262222:CJQ262242 CTM262222:CTM262242 DDI262222:DDI262242 DNE262222:DNE262242 DXA262222:DXA262242 EGW262222:EGW262242 EQS262222:EQS262242 FAO262222:FAO262242 FKK262222:FKK262242 FUG262222:FUG262242 GEC262222:GEC262242 GNY262222:GNY262242 GXU262222:GXU262242 HHQ262222:HHQ262242 HRM262222:HRM262242 IBI262222:IBI262242 ILE262222:ILE262242 IVA262222:IVA262242 JEW262222:JEW262242 JOS262222:JOS262242 JYO262222:JYO262242 KIK262222:KIK262242 KSG262222:KSG262242 LCC262222:LCC262242 LLY262222:LLY262242 LVU262222:LVU262242 MFQ262222:MFQ262242 MPM262222:MPM262242 MZI262222:MZI262242 NJE262222:NJE262242 NTA262222:NTA262242 OCW262222:OCW262242 OMS262222:OMS262242 OWO262222:OWO262242 PGK262222:PGK262242 PQG262222:PQG262242 QAC262222:QAC262242 QJY262222:QJY262242 QTU262222:QTU262242 RDQ262222:RDQ262242 RNM262222:RNM262242 RXI262222:RXI262242 SHE262222:SHE262242 SRA262222:SRA262242 TAW262222:TAW262242 TKS262222:TKS262242 TUO262222:TUO262242 UEK262222:UEK262242 UOG262222:UOG262242 UYC262222:UYC262242 VHY262222:VHY262242 VRU262222:VRU262242 WBQ262222:WBQ262242 WLM262222:WLM262242 WVI262222:WVI262242 A327758:A327778 IW327758:IW327778 SS327758:SS327778 ACO327758:ACO327778 AMK327758:AMK327778 AWG327758:AWG327778 BGC327758:BGC327778 BPY327758:BPY327778 BZU327758:BZU327778 CJQ327758:CJQ327778 CTM327758:CTM327778 DDI327758:DDI327778 DNE327758:DNE327778 DXA327758:DXA327778 EGW327758:EGW327778 EQS327758:EQS327778 FAO327758:FAO327778 FKK327758:FKK327778 FUG327758:FUG327778 GEC327758:GEC327778 GNY327758:GNY327778 GXU327758:GXU327778 HHQ327758:HHQ327778 HRM327758:HRM327778 IBI327758:IBI327778 ILE327758:ILE327778 IVA327758:IVA327778 JEW327758:JEW327778 JOS327758:JOS327778 JYO327758:JYO327778 KIK327758:KIK327778 KSG327758:KSG327778 LCC327758:LCC327778 LLY327758:LLY327778 LVU327758:LVU327778 MFQ327758:MFQ327778 MPM327758:MPM327778 MZI327758:MZI327778 NJE327758:NJE327778 NTA327758:NTA327778 OCW327758:OCW327778 OMS327758:OMS327778 OWO327758:OWO327778 PGK327758:PGK327778 PQG327758:PQG327778 QAC327758:QAC327778 QJY327758:QJY327778 QTU327758:QTU327778 RDQ327758:RDQ327778 RNM327758:RNM327778 RXI327758:RXI327778 SHE327758:SHE327778 SRA327758:SRA327778 TAW327758:TAW327778 TKS327758:TKS327778 TUO327758:TUO327778 UEK327758:UEK327778 UOG327758:UOG327778 UYC327758:UYC327778 VHY327758:VHY327778 VRU327758:VRU327778 WBQ327758:WBQ327778 WLM327758:WLM327778 WVI327758:WVI327778 A393294:A393314 IW393294:IW393314 SS393294:SS393314 ACO393294:ACO393314 AMK393294:AMK393314 AWG393294:AWG393314 BGC393294:BGC393314 BPY393294:BPY393314 BZU393294:BZU393314 CJQ393294:CJQ393314 CTM393294:CTM393314 DDI393294:DDI393314 DNE393294:DNE393314 DXA393294:DXA393314 EGW393294:EGW393314 EQS393294:EQS393314 FAO393294:FAO393314 FKK393294:FKK393314 FUG393294:FUG393314 GEC393294:GEC393314 GNY393294:GNY393314 GXU393294:GXU393314 HHQ393294:HHQ393314 HRM393294:HRM393314 IBI393294:IBI393314 ILE393294:ILE393314 IVA393294:IVA393314 JEW393294:JEW393314 JOS393294:JOS393314 JYO393294:JYO393314 KIK393294:KIK393314 KSG393294:KSG393314 LCC393294:LCC393314 LLY393294:LLY393314 LVU393294:LVU393314 MFQ393294:MFQ393314 MPM393294:MPM393314 MZI393294:MZI393314 NJE393294:NJE393314 NTA393294:NTA393314 OCW393294:OCW393314 OMS393294:OMS393314 OWO393294:OWO393314 PGK393294:PGK393314 PQG393294:PQG393314 QAC393294:QAC393314 QJY393294:QJY393314 QTU393294:QTU393314 RDQ393294:RDQ393314 RNM393294:RNM393314 RXI393294:RXI393314 SHE393294:SHE393314 SRA393294:SRA393314 TAW393294:TAW393314 TKS393294:TKS393314 TUO393294:TUO393314 UEK393294:UEK393314 UOG393294:UOG393314 UYC393294:UYC393314 VHY393294:VHY393314 VRU393294:VRU393314 WBQ393294:WBQ393314 WLM393294:WLM393314 WVI393294:WVI393314 A458830:A458850 IW458830:IW458850 SS458830:SS458850 ACO458830:ACO458850 AMK458830:AMK458850 AWG458830:AWG458850 BGC458830:BGC458850 BPY458830:BPY458850 BZU458830:BZU458850 CJQ458830:CJQ458850 CTM458830:CTM458850 DDI458830:DDI458850 DNE458830:DNE458850 DXA458830:DXA458850 EGW458830:EGW458850 EQS458830:EQS458850 FAO458830:FAO458850 FKK458830:FKK458850 FUG458830:FUG458850 GEC458830:GEC458850 GNY458830:GNY458850 GXU458830:GXU458850 HHQ458830:HHQ458850 HRM458830:HRM458850 IBI458830:IBI458850 ILE458830:ILE458850 IVA458830:IVA458850 JEW458830:JEW458850 JOS458830:JOS458850 JYO458830:JYO458850 KIK458830:KIK458850 KSG458830:KSG458850 LCC458830:LCC458850 LLY458830:LLY458850 LVU458830:LVU458850 MFQ458830:MFQ458850 MPM458830:MPM458850 MZI458830:MZI458850 NJE458830:NJE458850 NTA458830:NTA458850 OCW458830:OCW458850 OMS458830:OMS458850 OWO458830:OWO458850 PGK458830:PGK458850 PQG458830:PQG458850 QAC458830:QAC458850 QJY458830:QJY458850 QTU458830:QTU458850 RDQ458830:RDQ458850 RNM458830:RNM458850 RXI458830:RXI458850 SHE458830:SHE458850 SRA458830:SRA458850 TAW458830:TAW458850 TKS458830:TKS458850 TUO458830:TUO458850 UEK458830:UEK458850 UOG458830:UOG458850 UYC458830:UYC458850 VHY458830:VHY458850 VRU458830:VRU458850 WBQ458830:WBQ458850 WLM458830:WLM458850 WVI458830:WVI458850 A524366:A524386 IW524366:IW524386 SS524366:SS524386 ACO524366:ACO524386 AMK524366:AMK524386 AWG524366:AWG524386 BGC524366:BGC524386 BPY524366:BPY524386 BZU524366:BZU524386 CJQ524366:CJQ524386 CTM524366:CTM524386 DDI524366:DDI524386 DNE524366:DNE524386 DXA524366:DXA524386 EGW524366:EGW524386 EQS524366:EQS524386 FAO524366:FAO524386 FKK524366:FKK524386 FUG524366:FUG524386 GEC524366:GEC524386 GNY524366:GNY524386 GXU524366:GXU524386 HHQ524366:HHQ524386 HRM524366:HRM524386 IBI524366:IBI524386 ILE524366:ILE524386 IVA524366:IVA524386 JEW524366:JEW524386 JOS524366:JOS524386 JYO524366:JYO524386 KIK524366:KIK524386 KSG524366:KSG524386 LCC524366:LCC524386 LLY524366:LLY524386 LVU524366:LVU524386 MFQ524366:MFQ524386 MPM524366:MPM524386 MZI524366:MZI524386 NJE524366:NJE524386 NTA524366:NTA524386 OCW524366:OCW524386 OMS524366:OMS524386 OWO524366:OWO524386 PGK524366:PGK524386 PQG524366:PQG524386 QAC524366:QAC524386 QJY524366:QJY524386 QTU524366:QTU524386 RDQ524366:RDQ524386 RNM524366:RNM524386 RXI524366:RXI524386 SHE524366:SHE524386 SRA524366:SRA524386 TAW524366:TAW524386 TKS524366:TKS524386 TUO524366:TUO524386 UEK524366:UEK524386 UOG524366:UOG524386 UYC524366:UYC524386 VHY524366:VHY524386 VRU524366:VRU524386 WBQ524366:WBQ524386 WLM524366:WLM524386 WVI524366:WVI524386 A589902:A589922 IW589902:IW589922 SS589902:SS589922 ACO589902:ACO589922 AMK589902:AMK589922 AWG589902:AWG589922 BGC589902:BGC589922 BPY589902:BPY589922 BZU589902:BZU589922 CJQ589902:CJQ589922 CTM589902:CTM589922 DDI589902:DDI589922 DNE589902:DNE589922 DXA589902:DXA589922 EGW589902:EGW589922 EQS589902:EQS589922 FAO589902:FAO589922 FKK589902:FKK589922 FUG589902:FUG589922 GEC589902:GEC589922 GNY589902:GNY589922 GXU589902:GXU589922 HHQ589902:HHQ589922 HRM589902:HRM589922 IBI589902:IBI589922 ILE589902:ILE589922 IVA589902:IVA589922 JEW589902:JEW589922 JOS589902:JOS589922 JYO589902:JYO589922 KIK589902:KIK589922 KSG589902:KSG589922 LCC589902:LCC589922 LLY589902:LLY589922 LVU589902:LVU589922 MFQ589902:MFQ589922 MPM589902:MPM589922 MZI589902:MZI589922 NJE589902:NJE589922 NTA589902:NTA589922 OCW589902:OCW589922 OMS589902:OMS589922 OWO589902:OWO589922 PGK589902:PGK589922 PQG589902:PQG589922 QAC589902:QAC589922 QJY589902:QJY589922 QTU589902:QTU589922 RDQ589902:RDQ589922 RNM589902:RNM589922 RXI589902:RXI589922 SHE589902:SHE589922 SRA589902:SRA589922 TAW589902:TAW589922 TKS589902:TKS589922 TUO589902:TUO589922 UEK589902:UEK589922 UOG589902:UOG589922 UYC589902:UYC589922 VHY589902:VHY589922 VRU589902:VRU589922 WBQ589902:WBQ589922 WLM589902:WLM589922 WVI589902:WVI589922 A655438:A655458 IW655438:IW655458 SS655438:SS655458 ACO655438:ACO655458 AMK655438:AMK655458 AWG655438:AWG655458 BGC655438:BGC655458 BPY655438:BPY655458 BZU655438:BZU655458 CJQ655438:CJQ655458 CTM655438:CTM655458 DDI655438:DDI655458 DNE655438:DNE655458 DXA655438:DXA655458 EGW655438:EGW655458 EQS655438:EQS655458 FAO655438:FAO655458 FKK655438:FKK655458 FUG655438:FUG655458 GEC655438:GEC655458 GNY655438:GNY655458 GXU655438:GXU655458 HHQ655438:HHQ655458 HRM655438:HRM655458 IBI655438:IBI655458 ILE655438:ILE655458 IVA655438:IVA655458 JEW655438:JEW655458 JOS655438:JOS655458 JYO655438:JYO655458 KIK655438:KIK655458 KSG655438:KSG655458 LCC655438:LCC655458 LLY655438:LLY655458 LVU655438:LVU655458 MFQ655438:MFQ655458 MPM655438:MPM655458 MZI655438:MZI655458 NJE655438:NJE655458 NTA655438:NTA655458 OCW655438:OCW655458 OMS655438:OMS655458 OWO655438:OWO655458 PGK655438:PGK655458 PQG655438:PQG655458 QAC655438:QAC655458 QJY655438:QJY655458 QTU655438:QTU655458 RDQ655438:RDQ655458 RNM655438:RNM655458 RXI655438:RXI655458 SHE655438:SHE655458 SRA655438:SRA655458 TAW655438:TAW655458 TKS655438:TKS655458 TUO655438:TUO655458 UEK655438:UEK655458 UOG655438:UOG655458 UYC655438:UYC655458 VHY655438:VHY655458 VRU655438:VRU655458 WBQ655438:WBQ655458 WLM655438:WLM655458 WVI655438:WVI655458 A720974:A720994 IW720974:IW720994 SS720974:SS720994 ACO720974:ACO720994 AMK720974:AMK720994 AWG720974:AWG720994 BGC720974:BGC720994 BPY720974:BPY720994 BZU720974:BZU720994 CJQ720974:CJQ720994 CTM720974:CTM720994 DDI720974:DDI720994 DNE720974:DNE720994 DXA720974:DXA720994 EGW720974:EGW720994 EQS720974:EQS720994 FAO720974:FAO720994 FKK720974:FKK720994 FUG720974:FUG720994 GEC720974:GEC720994 GNY720974:GNY720994 GXU720974:GXU720994 HHQ720974:HHQ720994 HRM720974:HRM720994 IBI720974:IBI720994 ILE720974:ILE720994 IVA720974:IVA720994 JEW720974:JEW720994 JOS720974:JOS720994 JYO720974:JYO720994 KIK720974:KIK720994 KSG720974:KSG720994 LCC720974:LCC720994 LLY720974:LLY720994 LVU720974:LVU720994 MFQ720974:MFQ720994 MPM720974:MPM720994 MZI720974:MZI720994 NJE720974:NJE720994 NTA720974:NTA720994 OCW720974:OCW720994 OMS720974:OMS720994 OWO720974:OWO720994 PGK720974:PGK720994 PQG720974:PQG720994 QAC720974:QAC720994 QJY720974:QJY720994 QTU720974:QTU720994 RDQ720974:RDQ720994 RNM720974:RNM720994 RXI720974:RXI720994 SHE720974:SHE720994 SRA720974:SRA720994 TAW720974:TAW720994 TKS720974:TKS720994 TUO720974:TUO720994 UEK720974:UEK720994 UOG720974:UOG720994 UYC720974:UYC720994 VHY720974:VHY720994 VRU720974:VRU720994 WBQ720974:WBQ720994 WLM720974:WLM720994 WVI720974:WVI720994 A786510:A786530 IW786510:IW786530 SS786510:SS786530 ACO786510:ACO786530 AMK786510:AMK786530 AWG786510:AWG786530 BGC786510:BGC786530 BPY786510:BPY786530 BZU786510:BZU786530 CJQ786510:CJQ786530 CTM786510:CTM786530 DDI786510:DDI786530 DNE786510:DNE786530 DXA786510:DXA786530 EGW786510:EGW786530 EQS786510:EQS786530 FAO786510:FAO786530 FKK786510:FKK786530 FUG786510:FUG786530 GEC786510:GEC786530 GNY786510:GNY786530 GXU786510:GXU786530 HHQ786510:HHQ786530 HRM786510:HRM786530 IBI786510:IBI786530 ILE786510:ILE786530 IVA786510:IVA786530 JEW786510:JEW786530 JOS786510:JOS786530 JYO786510:JYO786530 KIK786510:KIK786530 KSG786510:KSG786530 LCC786510:LCC786530 LLY786510:LLY786530 LVU786510:LVU786530 MFQ786510:MFQ786530 MPM786510:MPM786530 MZI786510:MZI786530 NJE786510:NJE786530 NTA786510:NTA786530 OCW786510:OCW786530 OMS786510:OMS786530 OWO786510:OWO786530 PGK786510:PGK786530 PQG786510:PQG786530 QAC786510:QAC786530 QJY786510:QJY786530 QTU786510:QTU786530 RDQ786510:RDQ786530 RNM786510:RNM786530 RXI786510:RXI786530 SHE786510:SHE786530 SRA786510:SRA786530 TAW786510:TAW786530 TKS786510:TKS786530 TUO786510:TUO786530 UEK786510:UEK786530 UOG786510:UOG786530 UYC786510:UYC786530 VHY786510:VHY786530 VRU786510:VRU786530 WBQ786510:WBQ786530 WLM786510:WLM786530 WVI786510:WVI786530 A852046:A852066 IW852046:IW852066 SS852046:SS852066 ACO852046:ACO852066 AMK852046:AMK852066 AWG852046:AWG852066 BGC852046:BGC852066 BPY852046:BPY852066 BZU852046:BZU852066 CJQ852046:CJQ852066 CTM852046:CTM852066 DDI852046:DDI852066 DNE852046:DNE852066 DXA852046:DXA852066 EGW852046:EGW852066 EQS852046:EQS852066 FAO852046:FAO852066 FKK852046:FKK852066 FUG852046:FUG852066 GEC852046:GEC852066 GNY852046:GNY852066 GXU852046:GXU852066 HHQ852046:HHQ852066 HRM852046:HRM852066 IBI852046:IBI852066 ILE852046:ILE852066 IVA852046:IVA852066 JEW852046:JEW852066 JOS852046:JOS852066 JYO852046:JYO852066 KIK852046:KIK852066 KSG852046:KSG852066 LCC852046:LCC852066 LLY852046:LLY852066 LVU852046:LVU852066 MFQ852046:MFQ852066 MPM852046:MPM852066 MZI852046:MZI852066 NJE852046:NJE852066 NTA852046:NTA852066 OCW852046:OCW852066 OMS852046:OMS852066 OWO852046:OWO852066 PGK852046:PGK852066 PQG852046:PQG852066 QAC852046:QAC852066 QJY852046:QJY852066 QTU852046:QTU852066 RDQ852046:RDQ852066 RNM852046:RNM852066 RXI852046:RXI852066 SHE852046:SHE852066 SRA852046:SRA852066 TAW852046:TAW852066 TKS852046:TKS852066 TUO852046:TUO852066 UEK852046:UEK852066 UOG852046:UOG852066 UYC852046:UYC852066 VHY852046:VHY852066 VRU852046:VRU852066 WBQ852046:WBQ852066 WLM852046:WLM852066 WVI852046:WVI852066 A917582:A917602 IW917582:IW917602 SS917582:SS917602 ACO917582:ACO917602 AMK917582:AMK917602 AWG917582:AWG917602 BGC917582:BGC917602 BPY917582:BPY917602 BZU917582:BZU917602 CJQ917582:CJQ917602 CTM917582:CTM917602 DDI917582:DDI917602 DNE917582:DNE917602 DXA917582:DXA917602 EGW917582:EGW917602 EQS917582:EQS917602 FAO917582:FAO917602 FKK917582:FKK917602 FUG917582:FUG917602 GEC917582:GEC917602 GNY917582:GNY917602 GXU917582:GXU917602 HHQ917582:HHQ917602 HRM917582:HRM917602 IBI917582:IBI917602 ILE917582:ILE917602 IVA917582:IVA917602 JEW917582:JEW917602 JOS917582:JOS917602 JYO917582:JYO917602 KIK917582:KIK917602 KSG917582:KSG917602 LCC917582:LCC917602 LLY917582:LLY917602 LVU917582:LVU917602 MFQ917582:MFQ917602 MPM917582:MPM917602 MZI917582:MZI917602 NJE917582:NJE917602 NTA917582:NTA917602 OCW917582:OCW917602 OMS917582:OMS917602 OWO917582:OWO917602 PGK917582:PGK917602 PQG917582:PQG917602 QAC917582:QAC917602 QJY917582:QJY917602 QTU917582:QTU917602 RDQ917582:RDQ917602 RNM917582:RNM917602 RXI917582:RXI917602 SHE917582:SHE917602 SRA917582:SRA917602 TAW917582:TAW917602 TKS917582:TKS917602 TUO917582:TUO917602 UEK917582:UEK917602 UOG917582:UOG917602 UYC917582:UYC917602 VHY917582:VHY917602 VRU917582:VRU917602 WBQ917582:WBQ917602 WLM917582:WLM917602 WVI917582:WVI917602 A983118:A983138 IW983118:IW983138 SS983118:SS983138 ACO983118:ACO983138 AMK983118:AMK983138 AWG983118:AWG983138 BGC983118:BGC983138 BPY983118:BPY983138 BZU983118:BZU983138 CJQ983118:CJQ983138 CTM983118:CTM983138 DDI983118:DDI983138 DNE983118:DNE983138 DXA983118:DXA983138 EGW983118:EGW983138 EQS983118:EQS983138 FAO983118:FAO983138 FKK983118:FKK983138 FUG983118:FUG983138 GEC983118:GEC983138 GNY983118:GNY983138 GXU983118:GXU983138 HHQ983118:HHQ983138 HRM983118:HRM983138 IBI983118:IBI983138 ILE983118:ILE983138 IVA983118:IVA983138 JEW983118:JEW983138 JOS983118:JOS983138 JYO983118:JYO983138 KIK983118:KIK983138 KSG983118:KSG983138 LCC983118:LCC983138 LLY983118:LLY983138 LVU983118:LVU983138 MFQ983118:MFQ983138 MPM983118:MPM983138 MZI983118:MZI983138 NJE983118:NJE983138 NTA983118:NTA983138 OCW983118:OCW983138 OMS983118:OMS983138 OWO983118:OWO983138 PGK983118:PGK983138 PQG983118:PQG983138 QAC983118:QAC983138 QJY983118:QJY983138 QTU983118:QTU983138 RDQ983118:RDQ983138 RNM983118:RNM983138 RXI983118:RXI983138 SHE983118:SHE983138 SRA983118:SRA983138 TAW983118:TAW983138 TKS983118:TKS983138 TUO983118:TUO983138 UEK983118:UEK983138 UOG983118:UOG983138 UYC983118:UYC983138 VHY983118:VHY983138 VRU983118:VRU983138 WBQ983118:WBQ983138 WLM983118:WLM983138 WVI983118:WVI983138 B71:B87 IX71:IX87 ST71:ST87 ACP71:ACP87 AML71:AML87 AWH71:AWH87 BGD71:BGD87 BPZ71:BPZ87 BZV71:BZV87 CJR71:CJR87 CTN71:CTN87 DDJ71:DDJ87 DNF71:DNF87 DXB71:DXB87 EGX71:EGX87 EQT71:EQT87 FAP71:FAP87 FKL71:FKL87 FUH71:FUH87 GED71:GED87 GNZ71:GNZ87 GXV71:GXV87 HHR71:HHR87 HRN71:HRN87 IBJ71:IBJ87 ILF71:ILF87 IVB71:IVB87 JEX71:JEX87 JOT71:JOT87 JYP71:JYP87 KIL71:KIL87 KSH71:KSH87 LCD71:LCD87 LLZ71:LLZ87 LVV71:LVV87 MFR71:MFR87 MPN71:MPN87 MZJ71:MZJ87 NJF71:NJF87 NTB71:NTB87 OCX71:OCX87 OMT71:OMT87 OWP71:OWP87 PGL71:PGL87 PQH71:PQH87 QAD71:QAD87 QJZ71:QJZ87 QTV71:QTV87 RDR71:RDR87 RNN71:RNN87 RXJ71:RXJ87 SHF71:SHF87 SRB71:SRB87 TAX71:TAX87 TKT71:TKT87 TUP71:TUP87 UEL71:UEL87 UOH71:UOH87 UYD71:UYD87 VHZ71:VHZ87 VRV71:VRV87 WBR71:WBR87 WLN71:WLN87 WVJ71:WVJ87 B65607:B65623 IX65607:IX65623 ST65607:ST65623 ACP65607:ACP65623 AML65607:AML65623 AWH65607:AWH65623 BGD65607:BGD65623 BPZ65607:BPZ65623 BZV65607:BZV65623 CJR65607:CJR65623 CTN65607:CTN65623 DDJ65607:DDJ65623 DNF65607:DNF65623 DXB65607:DXB65623 EGX65607:EGX65623 EQT65607:EQT65623 FAP65607:FAP65623 FKL65607:FKL65623 FUH65607:FUH65623 GED65607:GED65623 GNZ65607:GNZ65623 GXV65607:GXV65623 HHR65607:HHR65623 HRN65607:HRN65623 IBJ65607:IBJ65623 ILF65607:ILF65623 IVB65607:IVB65623 JEX65607:JEX65623 JOT65607:JOT65623 JYP65607:JYP65623 KIL65607:KIL65623 KSH65607:KSH65623 LCD65607:LCD65623 LLZ65607:LLZ65623 LVV65607:LVV65623 MFR65607:MFR65623 MPN65607:MPN65623 MZJ65607:MZJ65623 NJF65607:NJF65623 NTB65607:NTB65623 OCX65607:OCX65623 OMT65607:OMT65623 OWP65607:OWP65623 PGL65607:PGL65623 PQH65607:PQH65623 QAD65607:QAD65623 QJZ65607:QJZ65623 QTV65607:QTV65623 RDR65607:RDR65623 RNN65607:RNN65623 RXJ65607:RXJ65623 SHF65607:SHF65623 SRB65607:SRB65623 TAX65607:TAX65623 TKT65607:TKT65623 TUP65607:TUP65623 UEL65607:UEL65623 UOH65607:UOH65623 UYD65607:UYD65623 VHZ65607:VHZ65623 VRV65607:VRV65623 WBR65607:WBR65623 WLN65607:WLN65623 WVJ65607:WVJ65623 B131143:B131159 IX131143:IX131159 ST131143:ST131159 ACP131143:ACP131159 AML131143:AML131159 AWH131143:AWH131159 BGD131143:BGD131159 BPZ131143:BPZ131159 BZV131143:BZV131159 CJR131143:CJR131159 CTN131143:CTN131159 DDJ131143:DDJ131159 DNF131143:DNF131159 DXB131143:DXB131159 EGX131143:EGX131159 EQT131143:EQT131159 FAP131143:FAP131159 FKL131143:FKL131159 FUH131143:FUH131159 GED131143:GED131159 GNZ131143:GNZ131159 GXV131143:GXV131159 HHR131143:HHR131159 HRN131143:HRN131159 IBJ131143:IBJ131159 ILF131143:ILF131159 IVB131143:IVB131159 JEX131143:JEX131159 JOT131143:JOT131159 JYP131143:JYP131159 KIL131143:KIL131159 KSH131143:KSH131159 LCD131143:LCD131159 LLZ131143:LLZ131159 LVV131143:LVV131159 MFR131143:MFR131159 MPN131143:MPN131159 MZJ131143:MZJ131159 NJF131143:NJF131159 NTB131143:NTB131159 OCX131143:OCX131159 OMT131143:OMT131159 OWP131143:OWP131159 PGL131143:PGL131159 PQH131143:PQH131159 QAD131143:QAD131159 QJZ131143:QJZ131159 QTV131143:QTV131159 RDR131143:RDR131159 RNN131143:RNN131159 RXJ131143:RXJ131159 SHF131143:SHF131159 SRB131143:SRB131159 TAX131143:TAX131159 TKT131143:TKT131159 TUP131143:TUP131159 UEL131143:UEL131159 UOH131143:UOH131159 UYD131143:UYD131159 VHZ131143:VHZ131159 VRV131143:VRV131159 WBR131143:WBR131159 WLN131143:WLN131159 WVJ131143:WVJ131159 B196679:B196695 IX196679:IX196695 ST196679:ST196695 ACP196679:ACP196695 AML196679:AML196695 AWH196679:AWH196695 BGD196679:BGD196695 BPZ196679:BPZ196695 BZV196679:BZV196695 CJR196679:CJR196695 CTN196679:CTN196695 DDJ196679:DDJ196695 DNF196679:DNF196695 DXB196679:DXB196695 EGX196679:EGX196695 EQT196679:EQT196695 FAP196679:FAP196695 FKL196679:FKL196695 FUH196679:FUH196695 GED196679:GED196695 GNZ196679:GNZ196695 GXV196679:GXV196695 HHR196679:HHR196695 HRN196679:HRN196695 IBJ196679:IBJ196695 ILF196679:ILF196695 IVB196679:IVB196695 JEX196679:JEX196695 JOT196679:JOT196695 JYP196679:JYP196695 KIL196679:KIL196695 KSH196679:KSH196695 LCD196679:LCD196695 LLZ196679:LLZ196695 LVV196679:LVV196695 MFR196679:MFR196695 MPN196679:MPN196695 MZJ196679:MZJ196695 NJF196679:NJF196695 NTB196679:NTB196695 OCX196679:OCX196695 OMT196679:OMT196695 OWP196679:OWP196695 PGL196679:PGL196695 PQH196679:PQH196695 QAD196679:QAD196695 QJZ196679:QJZ196695 QTV196679:QTV196695 RDR196679:RDR196695 RNN196679:RNN196695 RXJ196679:RXJ196695 SHF196679:SHF196695 SRB196679:SRB196695 TAX196679:TAX196695 TKT196679:TKT196695 TUP196679:TUP196695 UEL196679:UEL196695 UOH196679:UOH196695 UYD196679:UYD196695 VHZ196679:VHZ196695 VRV196679:VRV196695 WBR196679:WBR196695 WLN196679:WLN196695 WVJ196679:WVJ196695 B262215:B262231 IX262215:IX262231 ST262215:ST262231 ACP262215:ACP262231 AML262215:AML262231 AWH262215:AWH262231 BGD262215:BGD262231 BPZ262215:BPZ262231 BZV262215:BZV262231 CJR262215:CJR262231 CTN262215:CTN262231 DDJ262215:DDJ262231 DNF262215:DNF262231 DXB262215:DXB262231 EGX262215:EGX262231 EQT262215:EQT262231 FAP262215:FAP262231 FKL262215:FKL262231 FUH262215:FUH262231 GED262215:GED262231 GNZ262215:GNZ262231 GXV262215:GXV262231 HHR262215:HHR262231 HRN262215:HRN262231 IBJ262215:IBJ262231 ILF262215:ILF262231 IVB262215:IVB262231 JEX262215:JEX262231 JOT262215:JOT262231 JYP262215:JYP262231 KIL262215:KIL262231 KSH262215:KSH262231 LCD262215:LCD262231 LLZ262215:LLZ262231 LVV262215:LVV262231 MFR262215:MFR262231 MPN262215:MPN262231 MZJ262215:MZJ262231 NJF262215:NJF262231 NTB262215:NTB262231 OCX262215:OCX262231 OMT262215:OMT262231 OWP262215:OWP262231 PGL262215:PGL262231 PQH262215:PQH262231 QAD262215:QAD262231 QJZ262215:QJZ262231 QTV262215:QTV262231 RDR262215:RDR262231 RNN262215:RNN262231 RXJ262215:RXJ262231 SHF262215:SHF262231 SRB262215:SRB262231 TAX262215:TAX262231 TKT262215:TKT262231 TUP262215:TUP262231 UEL262215:UEL262231 UOH262215:UOH262231 UYD262215:UYD262231 VHZ262215:VHZ262231 VRV262215:VRV262231 WBR262215:WBR262231 WLN262215:WLN262231 WVJ262215:WVJ262231 B327751:B327767 IX327751:IX327767 ST327751:ST327767 ACP327751:ACP327767 AML327751:AML327767 AWH327751:AWH327767 BGD327751:BGD327767 BPZ327751:BPZ327767 BZV327751:BZV327767 CJR327751:CJR327767 CTN327751:CTN327767 DDJ327751:DDJ327767 DNF327751:DNF327767 DXB327751:DXB327767 EGX327751:EGX327767 EQT327751:EQT327767 FAP327751:FAP327767 FKL327751:FKL327767 FUH327751:FUH327767 GED327751:GED327767 GNZ327751:GNZ327767 GXV327751:GXV327767 HHR327751:HHR327767 HRN327751:HRN327767 IBJ327751:IBJ327767 ILF327751:ILF327767 IVB327751:IVB327767 JEX327751:JEX327767 JOT327751:JOT327767 JYP327751:JYP327767 KIL327751:KIL327767 KSH327751:KSH327767 LCD327751:LCD327767 LLZ327751:LLZ327767 LVV327751:LVV327767 MFR327751:MFR327767 MPN327751:MPN327767 MZJ327751:MZJ327767 NJF327751:NJF327767 NTB327751:NTB327767 OCX327751:OCX327767 OMT327751:OMT327767 OWP327751:OWP327767 PGL327751:PGL327767 PQH327751:PQH327767 QAD327751:QAD327767 QJZ327751:QJZ327767 QTV327751:QTV327767 RDR327751:RDR327767 RNN327751:RNN327767 RXJ327751:RXJ327767 SHF327751:SHF327767 SRB327751:SRB327767 TAX327751:TAX327767 TKT327751:TKT327767 TUP327751:TUP327767 UEL327751:UEL327767 UOH327751:UOH327767 UYD327751:UYD327767 VHZ327751:VHZ327767 VRV327751:VRV327767 WBR327751:WBR327767 WLN327751:WLN327767 WVJ327751:WVJ327767 B393287:B393303 IX393287:IX393303 ST393287:ST393303 ACP393287:ACP393303 AML393287:AML393303 AWH393287:AWH393303 BGD393287:BGD393303 BPZ393287:BPZ393303 BZV393287:BZV393303 CJR393287:CJR393303 CTN393287:CTN393303 DDJ393287:DDJ393303 DNF393287:DNF393303 DXB393287:DXB393303 EGX393287:EGX393303 EQT393287:EQT393303 FAP393287:FAP393303 FKL393287:FKL393303 FUH393287:FUH393303 GED393287:GED393303 GNZ393287:GNZ393303 GXV393287:GXV393303 HHR393287:HHR393303 HRN393287:HRN393303 IBJ393287:IBJ393303 ILF393287:ILF393303 IVB393287:IVB393303 JEX393287:JEX393303 JOT393287:JOT393303 JYP393287:JYP393303 KIL393287:KIL393303 KSH393287:KSH393303 LCD393287:LCD393303 LLZ393287:LLZ393303 LVV393287:LVV393303 MFR393287:MFR393303 MPN393287:MPN393303 MZJ393287:MZJ393303 NJF393287:NJF393303 NTB393287:NTB393303 OCX393287:OCX393303 OMT393287:OMT393303 OWP393287:OWP393303 PGL393287:PGL393303 PQH393287:PQH393303 QAD393287:QAD393303 QJZ393287:QJZ393303 QTV393287:QTV393303 RDR393287:RDR393303 RNN393287:RNN393303 RXJ393287:RXJ393303 SHF393287:SHF393303 SRB393287:SRB393303 TAX393287:TAX393303 TKT393287:TKT393303 TUP393287:TUP393303 UEL393287:UEL393303 UOH393287:UOH393303 UYD393287:UYD393303 VHZ393287:VHZ393303 VRV393287:VRV393303 WBR393287:WBR393303 WLN393287:WLN393303 WVJ393287:WVJ393303 B458823:B458839 IX458823:IX458839 ST458823:ST458839 ACP458823:ACP458839 AML458823:AML458839 AWH458823:AWH458839 BGD458823:BGD458839 BPZ458823:BPZ458839 BZV458823:BZV458839 CJR458823:CJR458839 CTN458823:CTN458839 DDJ458823:DDJ458839 DNF458823:DNF458839 DXB458823:DXB458839 EGX458823:EGX458839 EQT458823:EQT458839 FAP458823:FAP458839 FKL458823:FKL458839 FUH458823:FUH458839 GED458823:GED458839 GNZ458823:GNZ458839 GXV458823:GXV458839 HHR458823:HHR458839 HRN458823:HRN458839 IBJ458823:IBJ458839 ILF458823:ILF458839 IVB458823:IVB458839 JEX458823:JEX458839 JOT458823:JOT458839 JYP458823:JYP458839 KIL458823:KIL458839 KSH458823:KSH458839 LCD458823:LCD458839 LLZ458823:LLZ458839 LVV458823:LVV458839 MFR458823:MFR458839 MPN458823:MPN458839 MZJ458823:MZJ458839 NJF458823:NJF458839 NTB458823:NTB458839 OCX458823:OCX458839 OMT458823:OMT458839 OWP458823:OWP458839 PGL458823:PGL458839 PQH458823:PQH458839 QAD458823:QAD458839 QJZ458823:QJZ458839 QTV458823:QTV458839 RDR458823:RDR458839 RNN458823:RNN458839 RXJ458823:RXJ458839 SHF458823:SHF458839 SRB458823:SRB458839 TAX458823:TAX458839 TKT458823:TKT458839 TUP458823:TUP458839 UEL458823:UEL458839 UOH458823:UOH458839 UYD458823:UYD458839 VHZ458823:VHZ458839 VRV458823:VRV458839 WBR458823:WBR458839 WLN458823:WLN458839 WVJ458823:WVJ458839 B524359:B524375 IX524359:IX524375 ST524359:ST524375 ACP524359:ACP524375 AML524359:AML524375 AWH524359:AWH524375 BGD524359:BGD524375 BPZ524359:BPZ524375 BZV524359:BZV524375 CJR524359:CJR524375 CTN524359:CTN524375 DDJ524359:DDJ524375 DNF524359:DNF524375 DXB524359:DXB524375 EGX524359:EGX524375 EQT524359:EQT524375 FAP524359:FAP524375 FKL524359:FKL524375 FUH524359:FUH524375 GED524359:GED524375 GNZ524359:GNZ524375 GXV524359:GXV524375 HHR524359:HHR524375 HRN524359:HRN524375 IBJ524359:IBJ524375 ILF524359:ILF524375 IVB524359:IVB524375 JEX524359:JEX524375 JOT524359:JOT524375 JYP524359:JYP524375 KIL524359:KIL524375 KSH524359:KSH524375 LCD524359:LCD524375 LLZ524359:LLZ524375 LVV524359:LVV524375 MFR524359:MFR524375 MPN524359:MPN524375 MZJ524359:MZJ524375 NJF524359:NJF524375 NTB524359:NTB524375 OCX524359:OCX524375 OMT524359:OMT524375 OWP524359:OWP524375 PGL524359:PGL524375 PQH524359:PQH524375 QAD524359:QAD524375 QJZ524359:QJZ524375 QTV524359:QTV524375 RDR524359:RDR524375 RNN524359:RNN524375 RXJ524359:RXJ524375 SHF524359:SHF524375 SRB524359:SRB524375 TAX524359:TAX524375 TKT524359:TKT524375 TUP524359:TUP524375 UEL524359:UEL524375 UOH524359:UOH524375 UYD524359:UYD524375 VHZ524359:VHZ524375 VRV524359:VRV524375 WBR524359:WBR524375 WLN524359:WLN524375 WVJ524359:WVJ524375 B589895:B589911 IX589895:IX589911 ST589895:ST589911 ACP589895:ACP589911 AML589895:AML589911 AWH589895:AWH589911 BGD589895:BGD589911 BPZ589895:BPZ589911 BZV589895:BZV589911 CJR589895:CJR589911 CTN589895:CTN589911 DDJ589895:DDJ589911 DNF589895:DNF589911 DXB589895:DXB589911 EGX589895:EGX589911 EQT589895:EQT589911 FAP589895:FAP589911 FKL589895:FKL589911 FUH589895:FUH589911 GED589895:GED589911 GNZ589895:GNZ589911 GXV589895:GXV589911 HHR589895:HHR589911 HRN589895:HRN589911 IBJ589895:IBJ589911 ILF589895:ILF589911 IVB589895:IVB589911 JEX589895:JEX589911 JOT589895:JOT589911 JYP589895:JYP589911 KIL589895:KIL589911 KSH589895:KSH589911 LCD589895:LCD589911 LLZ589895:LLZ589911 LVV589895:LVV589911 MFR589895:MFR589911 MPN589895:MPN589911 MZJ589895:MZJ589911 NJF589895:NJF589911 NTB589895:NTB589911 OCX589895:OCX589911 OMT589895:OMT589911 OWP589895:OWP589911 PGL589895:PGL589911 PQH589895:PQH589911 QAD589895:QAD589911 QJZ589895:QJZ589911 QTV589895:QTV589911 RDR589895:RDR589911 RNN589895:RNN589911 RXJ589895:RXJ589911 SHF589895:SHF589911 SRB589895:SRB589911 TAX589895:TAX589911 TKT589895:TKT589911 TUP589895:TUP589911 UEL589895:UEL589911 UOH589895:UOH589911 UYD589895:UYD589911 VHZ589895:VHZ589911 VRV589895:VRV589911 WBR589895:WBR589911 WLN589895:WLN589911 WVJ589895:WVJ589911 B655431:B655447 IX655431:IX655447 ST655431:ST655447 ACP655431:ACP655447 AML655431:AML655447 AWH655431:AWH655447 BGD655431:BGD655447 BPZ655431:BPZ655447 BZV655431:BZV655447 CJR655431:CJR655447 CTN655431:CTN655447 DDJ655431:DDJ655447 DNF655431:DNF655447 DXB655431:DXB655447 EGX655431:EGX655447 EQT655431:EQT655447 FAP655431:FAP655447 FKL655431:FKL655447 FUH655431:FUH655447 GED655431:GED655447 GNZ655431:GNZ655447 GXV655431:GXV655447 HHR655431:HHR655447 HRN655431:HRN655447 IBJ655431:IBJ655447 ILF655431:ILF655447 IVB655431:IVB655447 JEX655431:JEX655447 JOT655431:JOT655447 JYP655431:JYP655447 KIL655431:KIL655447 KSH655431:KSH655447 LCD655431:LCD655447 LLZ655431:LLZ655447 LVV655431:LVV655447 MFR655431:MFR655447 MPN655431:MPN655447 MZJ655431:MZJ655447 NJF655431:NJF655447 NTB655431:NTB655447 OCX655431:OCX655447 OMT655431:OMT655447 OWP655431:OWP655447 PGL655431:PGL655447 PQH655431:PQH655447 QAD655431:QAD655447 QJZ655431:QJZ655447 QTV655431:QTV655447 RDR655431:RDR655447 RNN655431:RNN655447 RXJ655431:RXJ655447 SHF655431:SHF655447 SRB655431:SRB655447 TAX655431:TAX655447 TKT655431:TKT655447 TUP655431:TUP655447 UEL655431:UEL655447 UOH655431:UOH655447 UYD655431:UYD655447 VHZ655431:VHZ655447 VRV655431:VRV655447 WBR655431:WBR655447 WLN655431:WLN655447 WVJ655431:WVJ655447 B720967:B720983 IX720967:IX720983 ST720967:ST720983 ACP720967:ACP720983 AML720967:AML720983 AWH720967:AWH720983 BGD720967:BGD720983 BPZ720967:BPZ720983 BZV720967:BZV720983 CJR720967:CJR720983 CTN720967:CTN720983 DDJ720967:DDJ720983 DNF720967:DNF720983 DXB720967:DXB720983 EGX720967:EGX720983 EQT720967:EQT720983 FAP720967:FAP720983 FKL720967:FKL720983 FUH720967:FUH720983 GED720967:GED720983 GNZ720967:GNZ720983 GXV720967:GXV720983 HHR720967:HHR720983 HRN720967:HRN720983 IBJ720967:IBJ720983 ILF720967:ILF720983 IVB720967:IVB720983 JEX720967:JEX720983 JOT720967:JOT720983 JYP720967:JYP720983 KIL720967:KIL720983 KSH720967:KSH720983 LCD720967:LCD720983 LLZ720967:LLZ720983 LVV720967:LVV720983 MFR720967:MFR720983 MPN720967:MPN720983 MZJ720967:MZJ720983 NJF720967:NJF720983 NTB720967:NTB720983 OCX720967:OCX720983 OMT720967:OMT720983 OWP720967:OWP720983 PGL720967:PGL720983 PQH720967:PQH720983 QAD720967:QAD720983 QJZ720967:QJZ720983 QTV720967:QTV720983 RDR720967:RDR720983 RNN720967:RNN720983 RXJ720967:RXJ720983 SHF720967:SHF720983 SRB720967:SRB720983 TAX720967:TAX720983 TKT720967:TKT720983 TUP720967:TUP720983 UEL720967:UEL720983 UOH720967:UOH720983 UYD720967:UYD720983 VHZ720967:VHZ720983 VRV720967:VRV720983 WBR720967:WBR720983 WLN720967:WLN720983 WVJ720967:WVJ720983 B786503:B786519 IX786503:IX786519 ST786503:ST786519 ACP786503:ACP786519 AML786503:AML786519 AWH786503:AWH786519 BGD786503:BGD786519 BPZ786503:BPZ786519 BZV786503:BZV786519 CJR786503:CJR786519 CTN786503:CTN786519 DDJ786503:DDJ786519 DNF786503:DNF786519 DXB786503:DXB786519 EGX786503:EGX786519 EQT786503:EQT786519 FAP786503:FAP786519 FKL786503:FKL786519 FUH786503:FUH786519 GED786503:GED786519 GNZ786503:GNZ786519 GXV786503:GXV786519 HHR786503:HHR786519 HRN786503:HRN786519 IBJ786503:IBJ786519 ILF786503:ILF786519 IVB786503:IVB786519 JEX786503:JEX786519 JOT786503:JOT786519 JYP786503:JYP786519 KIL786503:KIL786519 KSH786503:KSH786519 LCD786503:LCD786519 LLZ786503:LLZ786519 LVV786503:LVV786519 MFR786503:MFR786519 MPN786503:MPN786519 MZJ786503:MZJ786519 NJF786503:NJF786519 NTB786503:NTB786519 OCX786503:OCX786519 OMT786503:OMT786519 OWP786503:OWP786519 PGL786503:PGL786519 PQH786503:PQH786519 QAD786503:QAD786519 QJZ786503:QJZ786519 QTV786503:QTV786519 RDR786503:RDR786519 RNN786503:RNN786519 RXJ786503:RXJ786519 SHF786503:SHF786519 SRB786503:SRB786519 TAX786503:TAX786519 TKT786503:TKT786519 TUP786503:TUP786519 UEL786503:UEL786519 UOH786503:UOH786519 UYD786503:UYD786519 VHZ786503:VHZ786519 VRV786503:VRV786519 WBR786503:WBR786519 WLN786503:WLN786519 WVJ786503:WVJ786519 B852039:B852055 IX852039:IX852055 ST852039:ST852055 ACP852039:ACP852055 AML852039:AML852055 AWH852039:AWH852055 BGD852039:BGD852055 BPZ852039:BPZ852055 BZV852039:BZV852055 CJR852039:CJR852055 CTN852039:CTN852055 DDJ852039:DDJ852055 DNF852039:DNF852055 DXB852039:DXB852055 EGX852039:EGX852055 EQT852039:EQT852055 FAP852039:FAP852055 FKL852039:FKL852055 FUH852039:FUH852055 GED852039:GED852055 GNZ852039:GNZ852055 GXV852039:GXV852055 HHR852039:HHR852055 HRN852039:HRN852055 IBJ852039:IBJ852055 ILF852039:ILF852055 IVB852039:IVB852055 JEX852039:JEX852055 JOT852039:JOT852055 JYP852039:JYP852055 KIL852039:KIL852055 KSH852039:KSH852055 LCD852039:LCD852055 LLZ852039:LLZ852055 LVV852039:LVV852055 MFR852039:MFR852055 MPN852039:MPN852055 MZJ852039:MZJ852055 NJF852039:NJF852055 NTB852039:NTB852055 OCX852039:OCX852055 OMT852039:OMT852055 OWP852039:OWP852055 PGL852039:PGL852055 PQH852039:PQH852055 QAD852039:QAD852055 QJZ852039:QJZ852055 QTV852039:QTV852055 RDR852039:RDR852055 RNN852039:RNN852055 RXJ852039:RXJ852055 SHF852039:SHF852055 SRB852039:SRB852055 TAX852039:TAX852055 TKT852039:TKT852055 TUP852039:TUP852055 UEL852039:UEL852055 UOH852039:UOH852055 UYD852039:UYD852055 VHZ852039:VHZ852055 VRV852039:VRV852055 WBR852039:WBR852055 WLN852039:WLN852055 WVJ852039:WVJ852055 B917575:B917591 IX917575:IX917591 ST917575:ST917591 ACP917575:ACP917591 AML917575:AML917591 AWH917575:AWH917591 BGD917575:BGD917591 BPZ917575:BPZ917591 BZV917575:BZV917591 CJR917575:CJR917591 CTN917575:CTN917591 DDJ917575:DDJ917591 DNF917575:DNF917591 DXB917575:DXB917591 EGX917575:EGX917591 EQT917575:EQT917591 FAP917575:FAP917591 FKL917575:FKL917591 FUH917575:FUH917591 GED917575:GED917591 GNZ917575:GNZ917591 GXV917575:GXV917591 HHR917575:HHR917591 HRN917575:HRN917591 IBJ917575:IBJ917591 ILF917575:ILF917591 IVB917575:IVB917591 JEX917575:JEX917591 JOT917575:JOT917591 JYP917575:JYP917591 KIL917575:KIL917591 KSH917575:KSH917591 LCD917575:LCD917591 LLZ917575:LLZ917591 LVV917575:LVV917591 MFR917575:MFR917591 MPN917575:MPN917591 MZJ917575:MZJ917591 NJF917575:NJF917591 NTB917575:NTB917591 OCX917575:OCX917591 OMT917575:OMT917591 OWP917575:OWP917591 PGL917575:PGL917591 PQH917575:PQH917591 QAD917575:QAD917591 QJZ917575:QJZ917591 QTV917575:QTV917591 RDR917575:RDR917591 RNN917575:RNN917591 RXJ917575:RXJ917591 SHF917575:SHF917591 SRB917575:SRB917591 TAX917575:TAX917591 TKT917575:TKT917591 TUP917575:TUP917591 UEL917575:UEL917591 UOH917575:UOH917591 UYD917575:UYD917591 VHZ917575:VHZ917591 VRV917575:VRV917591 WBR917575:WBR917591 WLN917575:WLN917591 WVJ917575:WVJ917591 B983111:B983127 IX983111:IX983127 ST983111:ST983127 ACP983111:ACP983127 AML983111:AML983127 AWH983111:AWH983127 BGD983111:BGD983127 BPZ983111:BPZ983127 BZV983111:BZV983127 CJR983111:CJR983127 CTN983111:CTN983127 DDJ983111:DDJ983127 DNF983111:DNF983127 DXB983111:DXB983127 EGX983111:EGX983127 EQT983111:EQT983127 FAP983111:FAP983127 FKL983111:FKL983127 FUH983111:FUH983127 GED983111:GED983127 GNZ983111:GNZ983127 GXV983111:GXV983127 HHR983111:HHR983127 HRN983111:HRN983127 IBJ983111:IBJ983127 ILF983111:ILF983127 IVB983111:IVB983127 JEX983111:JEX983127 JOT983111:JOT983127 JYP983111:JYP983127 KIL983111:KIL983127 KSH983111:KSH983127 LCD983111:LCD983127 LLZ983111:LLZ983127 LVV983111:LVV983127 MFR983111:MFR983127 MPN983111:MPN983127 MZJ983111:MZJ983127 NJF983111:NJF983127 NTB983111:NTB983127 OCX983111:OCX983127 OMT983111:OMT983127 OWP983111:OWP983127 PGL983111:PGL983127 PQH983111:PQH983127 QAD983111:QAD983127 QJZ983111:QJZ983127 QTV983111:QTV983127 RDR983111:RDR983127 RNN983111:RNN983127 RXJ983111:RXJ983127 SHF983111:SHF983127 SRB983111:SRB983127 TAX983111:TAX983127 TKT983111:TKT983127 TUP983111:TUP983127 UEL983111:UEL983127 UOH983111:UOH983127 UYD983111:UYD983127 VHZ983111:VHZ983127 VRV983111:VRV983127 WBR983111:WBR983127 WLN983111:WLN983127 WVJ983111:WVJ983127 F29:F48 JB29:JB48 SX29:SX48 ACT29:ACT48 AMP29:AMP48 AWL29:AWL48 BGH29:BGH48 BQD29:BQD48 BZZ29:BZZ48 CJV29:CJV48 CTR29:CTR48 DDN29:DDN48 DNJ29:DNJ48 DXF29:DXF48 EHB29:EHB48 EQX29:EQX48 FAT29:FAT48 FKP29:FKP48 FUL29:FUL48 GEH29:GEH48 GOD29:GOD48 GXZ29:GXZ48 HHV29:HHV48 HRR29:HRR48 IBN29:IBN48 ILJ29:ILJ48 IVF29:IVF48 JFB29:JFB48 JOX29:JOX48 JYT29:JYT48 KIP29:KIP48 KSL29:KSL48 LCH29:LCH48 LMD29:LMD48 LVZ29:LVZ48 MFV29:MFV48 MPR29:MPR48 MZN29:MZN48 NJJ29:NJJ48 NTF29:NTF48 ODB29:ODB48 OMX29:OMX48 OWT29:OWT48 PGP29:PGP48 PQL29:PQL48 QAH29:QAH48 QKD29:QKD48 QTZ29:QTZ48 RDV29:RDV48 RNR29:RNR48 RXN29:RXN48 SHJ29:SHJ48 SRF29:SRF48 TBB29:TBB48 TKX29:TKX48 TUT29:TUT48 UEP29:UEP48 UOL29:UOL48 UYH29:UYH48 VID29:VID48 VRZ29:VRZ48 WBV29:WBV48 WLR29:WLR48 WVN29:WVN48 F65565:F65584 JB65565:JB65584 SX65565:SX65584 ACT65565:ACT65584 AMP65565:AMP65584 AWL65565:AWL65584 BGH65565:BGH65584 BQD65565:BQD65584 BZZ65565:BZZ65584 CJV65565:CJV65584 CTR65565:CTR65584 DDN65565:DDN65584 DNJ65565:DNJ65584 DXF65565:DXF65584 EHB65565:EHB65584 EQX65565:EQX65584 FAT65565:FAT65584 FKP65565:FKP65584 FUL65565:FUL65584 GEH65565:GEH65584 GOD65565:GOD65584 GXZ65565:GXZ65584 HHV65565:HHV65584 HRR65565:HRR65584 IBN65565:IBN65584 ILJ65565:ILJ65584 IVF65565:IVF65584 JFB65565:JFB65584 JOX65565:JOX65584 JYT65565:JYT65584 KIP65565:KIP65584 KSL65565:KSL65584 LCH65565:LCH65584 LMD65565:LMD65584 LVZ65565:LVZ65584 MFV65565:MFV65584 MPR65565:MPR65584 MZN65565:MZN65584 NJJ65565:NJJ65584 NTF65565:NTF65584 ODB65565:ODB65584 OMX65565:OMX65584 OWT65565:OWT65584 PGP65565:PGP65584 PQL65565:PQL65584 QAH65565:QAH65584 QKD65565:QKD65584 QTZ65565:QTZ65584 RDV65565:RDV65584 RNR65565:RNR65584 RXN65565:RXN65584 SHJ65565:SHJ65584 SRF65565:SRF65584 TBB65565:TBB65584 TKX65565:TKX65584 TUT65565:TUT65584 UEP65565:UEP65584 UOL65565:UOL65584 UYH65565:UYH65584 VID65565:VID65584 VRZ65565:VRZ65584 WBV65565:WBV65584 WLR65565:WLR65584 WVN65565:WVN65584 F131101:F131120 JB131101:JB131120 SX131101:SX131120 ACT131101:ACT131120 AMP131101:AMP131120 AWL131101:AWL131120 BGH131101:BGH131120 BQD131101:BQD131120 BZZ131101:BZZ131120 CJV131101:CJV131120 CTR131101:CTR131120 DDN131101:DDN131120 DNJ131101:DNJ131120 DXF131101:DXF131120 EHB131101:EHB131120 EQX131101:EQX131120 FAT131101:FAT131120 FKP131101:FKP131120 FUL131101:FUL131120 GEH131101:GEH131120 GOD131101:GOD131120 GXZ131101:GXZ131120 HHV131101:HHV131120 HRR131101:HRR131120 IBN131101:IBN131120 ILJ131101:ILJ131120 IVF131101:IVF131120 JFB131101:JFB131120 JOX131101:JOX131120 JYT131101:JYT131120 KIP131101:KIP131120 KSL131101:KSL131120 LCH131101:LCH131120 LMD131101:LMD131120 LVZ131101:LVZ131120 MFV131101:MFV131120 MPR131101:MPR131120 MZN131101:MZN131120 NJJ131101:NJJ131120 NTF131101:NTF131120 ODB131101:ODB131120 OMX131101:OMX131120 OWT131101:OWT131120 PGP131101:PGP131120 PQL131101:PQL131120 QAH131101:QAH131120 QKD131101:QKD131120 QTZ131101:QTZ131120 RDV131101:RDV131120 RNR131101:RNR131120 RXN131101:RXN131120 SHJ131101:SHJ131120 SRF131101:SRF131120 TBB131101:TBB131120 TKX131101:TKX131120 TUT131101:TUT131120 UEP131101:UEP131120 UOL131101:UOL131120 UYH131101:UYH131120 VID131101:VID131120 VRZ131101:VRZ131120 WBV131101:WBV131120 WLR131101:WLR131120 WVN131101:WVN131120 F196637:F196656 JB196637:JB196656 SX196637:SX196656 ACT196637:ACT196656 AMP196637:AMP196656 AWL196637:AWL196656 BGH196637:BGH196656 BQD196637:BQD196656 BZZ196637:BZZ196656 CJV196637:CJV196656 CTR196637:CTR196656 DDN196637:DDN196656 DNJ196637:DNJ196656 DXF196637:DXF196656 EHB196637:EHB196656 EQX196637:EQX196656 FAT196637:FAT196656 FKP196637:FKP196656 FUL196637:FUL196656 GEH196637:GEH196656 GOD196637:GOD196656 GXZ196637:GXZ196656 HHV196637:HHV196656 HRR196637:HRR196656 IBN196637:IBN196656 ILJ196637:ILJ196656 IVF196637:IVF196656 JFB196637:JFB196656 JOX196637:JOX196656 JYT196637:JYT196656 KIP196637:KIP196656 KSL196637:KSL196656 LCH196637:LCH196656 LMD196637:LMD196656 LVZ196637:LVZ196656 MFV196637:MFV196656 MPR196637:MPR196656 MZN196637:MZN196656 NJJ196637:NJJ196656 NTF196637:NTF196656 ODB196637:ODB196656 OMX196637:OMX196656 OWT196637:OWT196656 PGP196637:PGP196656 PQL196637:PQL196656 QAH196637:QAH196656 QKD196637:QKD196656 QTZ196637:QTZ196656 RDV196637:RDV196656 RNR196637:RNR196656 RXN196637:RXN196656 SHJ196637:SHJ196656 SRF196637:SRF196656 TBB196637:TBB196656 TKX196637:TKX196656 TUT196637:TUT196656 UEP196637:UEP196656 UOL196637:UOL196656 UYH196637:UYH196656 VID196637:VID196656 VRZ196637:VRZ196656 WBV196637:WBV196656 WLR196637:WLR196656 WVN196637:WVN196656 F262173:F262192 JB262173:JB262192 SX262173:SX262192 ACT262173:ACT262192 AMP262173:AMP262192 AWL262173:AWL262192 BGH262173:BGH262192 BQD262173:BQD262192 BZZ262173:BZZ262192 CJV262173:CJV262192 CTR262173:CTR262192 DDN262173:DDN262192 DNJ262173:DNJ262192 DXF262173:DXF262192 EHB262173:EHB262192 EQX262173:EQX262192 FAT262173:FAT262192 FKP262173:FKP262192 FUL262173:FUL262192 GEH262173:GEH262192 GOD262173:GOD262192 GXZ262173:GXZ262192 HHV262173:HHV262192 HRR262173:HRR262192 IBN262173:IBN262192 ILJ262173:ILJ262192 IVF262173:IVF262192 JFB262173:JFB262192 JOX262173:JOX262192 JYT262173:JYT262192 KIP262173:KIP262192 KSL262173:KSL262192 LCH262173:LCH262192 LMD262173:LMD262192 LVZ262173:LVZ262192 MFV262173:MFV262192 MPR262173:MPR262192 MZN262173:MZN262192 NJJ262173:NJJ262192 NTF262173:NTF262192 ODB262173:ODB262192 OMX262173:OMX262192 OWT262173:OWT262192 PGP262173:PGP262192 PQL262173:PQL262192 QAH262173:QAH262192 QKD262173:QKD262192 QTZ262173:QTZ262192 RDV262173:RDV262192 RNR262173:RNR262192 RXN262173:RXN262192 SHJ262173:SHJ262192 SRF262173:SRF262192 TBB262173:TBB262192 TKX262173:TKX262192 TUT262173:TUT262192 UEP262173:UEP262192 UOL262173:UOL262192 UYH262173:UYH262192 VID262173:VID262192 VRZ262173:VRZ262192 WBV262173:WBV262192 WLR262173:WLR262192 WVN262173:WVN262192 F327709:F327728 JB327709:JB327728 SX327709:SX327728 ACT327709:ACT327728 AMP327709:AMP327728 AWL327709:AWL327728 BGH327709:BGH327728 BQD327709:BQD327728 BZZ327709:BZZ327728 CJV327709:CJV327728 CTR327709:CTR327728 DDN327709:DDN327728 DNJ327709:DNJ327728 DXF327709:DXF327728 EHB327709:EHB327728 EQX327709:EQX327728 FAT327709:FAT327728 FKP327709:FKP327728 FUL327709:FUL327728 GEH327709:GEH327728 GOD327709:GOD327728 GXZ327709:GXZ327728 HHV327709:HHV327728 HRR327709:HRR327728 IBN327709:IBN327728 ILJ327709:ILJ327728 IVF327709:IVF327728 JFB327709:JFB327728 JOX327709:JOX327728 JYT327709:JYT327728 KIP327709:KIP327728 KSL327709:KSL327728 LCH327709:LCH327728 LMD327709:LMD327728 LVZ327709:LVZ327728 MFV327709:MFV327728 MPR327709:MPR327728 MZN327709:MZN327728 NJJ327709:NJJ327728 NTF327709:NTF327728 ODB327709:ODB327728 OMX327709:OMX327728 OWT327709:OWT327728 PGP327709:PGP327728 PQL327709:PQL327728 QAH327709:QAH327728 QKD327709:QKD327728 QTZ327709:QTZ327728 RDV327709:RDV327728 RNR327709:RNR327728 RXN327709:RXN327728 SHJ327709:SHJ327728 SRF327709:SRF327728 TBB327709:TBB327728 TKX327709:TKX327728 TUT327709:TUT327728 UEP327709:UEP327728 UOL327709:UOL327728 UYH327709:UYH327728 VID327709:VID327728 VRZ327709:VRZ327728 WBV327709:WBV327728 WLR327709:WLR327728 WVN327709:WVN327728 F393245:F393264 JB393245:JB393264 SX393245:SX393264 ACT393245:ACT393264 AMP393245:AMP393264 AWL393245:AWL393264 BGH393245:BGH393264 BQD393245:BQD393264 BZZ393245:BZZ393264 CJV393245:CJV393264 CTR393245:CTR393264 DDN393245:DDN393264 DNJ393245:DNJ393264 DXF393245:DXF393264 EHB393245:EHB393264 EQX393245:EQX393264 FAT393245:FAT393264 FKP393245:FKP393264 FUL393245:FUL393264 GEH393245:GEH393264 GOD393245:GOD393264 GXZ393245:GXZ393264 HHV393245:HHV393264 HRR393245:HRR393264 IBN393245:IBN393264 ILJ393245:ILJ393264 IVF393245:IVF393264 JFB393245:JFB393264 JOX393245:JOX393264 JYT393245:JYT393264 KIP393245:KIP393264 KSL393245:KSL393264 LCH393245:LCH393264 LMD393245:LMD393264 LVZ393245:LVZ393264 MFV393245:MFV393264 MPR393245:MPR393264 MZN393245:MZN393264 NJJ393245:NJJ393264 NTF393245:NTF393264 ODB393245:ODB393264 OMX393245:OMX393264 OWT393245:OWT393264 PGP393245:PGP393264 PQL393245:PQL393264 QAH393245:QAH393264 QKD393245:QKD393264 QTZ393245:QTZ393264 RDV393245:RDV393264 RNR393245:RNR393264 RXN393245:RXN393264 SHJ393245:SHJ393264 SRF393245:SRF393264 TBB393245:TBB393264 TKX393245:TKX393264 TUT393245:TUT393264 UEP393245:UEP393264 UOL393245:UOL393264 UYH393245:UYH393264 VID393245:VID393264 VRZ393245:VRZ393264 WBV393245:WBV393264 WLR393245:WLR393264 WVN393245:WVN393264 F458781:F458800 JB458781:JB458800 SX458781:SX458800 ACT458781:ACT458800 AMP458781:AMP458800 AWL458781:AWL458800 BGH458781:BGH458800 BQD458781:BQD458800 BZZ458781:BZZ458800 CJV458781:CJV458800 CTR458781:CTR458800 DDN458781:DDN458800 DNJ458781:DNJ458800 DXF458781:DXF458800 EHB458781:EHB458800 EQX458781:EQX458800 FAT458781:FAT458800 FKP458781:FKP458800 FUL458781:FUL458800 GEH458781:GEH458800 GOD458781:GOD458800 GXZ458781:GXZ458800 HHV458781:HHV458800 HRR458781:HRR458800 IBN458781:IBN458800 ILJ458781:ILJ458800 IVF458781:IVF458800 JFB458781:JFB458800 JOX458781:JOX458800 JYT458781:JYT458800 KIP458781:KIP458800 KSL458781:KSL458800 LCH458781:LCH458800 LMD458781:LMD458800 LVZ458781:LVZ458800 MFV458781:MFV458800 MPR458781:MPR458800 MZN458781:MZN458800 NJJ458781:NJJ458800 NTF458781:NTF458800 ODB458781:ODB458800 OMX458781:OMX458800 OWT458781:OWT458800 PGP458781:PGP458800 PQL458781:PQL458800 QAH458781:QAH458800 QKD458781:QKD458800 QTZ458781:QTZ458800 RDV458781:RDV458800 RNR458781:RNR458800 RXN458781:RXN458800 SHJ458781:SHJ458800 SRF458781:SRF458800 TBB458781:TBB458800 TKX458781:TKX458800 TUT458781:TUT458800 UEP458781:UEP458800 UOL458781:UOL458800 UYH458781:UYH458800 VID458781:VID458800 VRZ458781:VRZ458800 WBV458781:WBV458800 WLR458781:WLR458800 WVN458781:WVN458800 F524317:F524336 JB524317:JB524336 SX524317:SX524336 ACT524317:ACT524336 AMP524317:AMP524336 AWL524317:AWL524336 BGH524317:BGH524336 BQD524317:BQD524336 BZZ524317:BZZ524336 CJV524317:CJV524336 CTR524317:CTR524336 DDN524317:DDN524336 DNJ524317:DNJ524336 DXF524317:DXF524336 EHB524317:EHB524336 EQX524317:EQX524336 FAT524317:FAT524336 FKP524317:FKP524336 FUL524317:FUL524336 GEH524317:GEH524336 GOD524317:GOD524336 GXZ524317:GXZ524336 HHV524317:HHV524336 HRR524317:HRR524336 IBN524317:IBN524336 ILJ524317:ILJ524336 IVF524317:IVF524336 JFB524317:JFB524336 JOX524317:JOX524336 JYT524317:JYT524336 KIP524317:KIP524336 KSL524317:KSL524336 LCH524317:LCH524336 LMD524317:LMD524336 LVZ524317:LVZ524336 MFV524317:MFV524336 MPR524317:MPR524336 MZN524317:MZN524336 NJJ524317:NJJ524336 NTF524317:NTF524336 ODB524317:ODB524336 OMX524317:OMX524336 OWT524317:OWT524336 PGP524317:PGP524336 PQL524317:PQL524336 QAH524317:QAH524336 QKD524317:QKD524336 QTZ524317:QTZ524336 RDV524317:RDV524336 RNR524317:RNR524336 RXN524317:RXN524336 SHJ524317:SHJ524336 SRF524317:SRF524336 TBB524317:TBB524336 TKX524317:TKX524336 TUT524317:TUT524336 UEP524317:UEP524336 UOL524317:UOL524336 UYH524317:UYH524336 VID524317:VID524336 VRZ524317:VRZ524336 WBV524317:WBV524336 WLR524317:WLR524336 WVN524317:WVN524336 F589853:F589872 JB589853:JB589872 SX589853:SX589872 ACT589853:ACT589872 AMP589853:AMP589872 AWL589853:AWL589872 BGH589853:BGH589872 BQD589853:BQD589872 BZZ589853:BZZ589872 CJV589853:CJV589872 CTR589853:CTR589872 DDN589853:DDN589872 DNJ589853:DNJ589872 DXF589853:DXF589872 EHB589853:EHB589872 EQX589853:EQX589872 FAT589853:FAT589872 FKP589853:FKP589872 FUL589853:FUL589872 GEH589853:GEH589872 GOD589853:GOD589872 GXZ589853:GXZ589872 HHV589853:HHV589872 HRR589853:HRR589872 IBN589853:IBN589872 ILJ589853:ILJ589872 IVF589853:IVF589872 JFB589853:JFB589872 JOX589853:JOX589872 JYT589853:JYT589872 KIP589853:KIP589872 KSL589853:KSL589872 LCH589853:LCH589872 LMD589853:LMD589872 LVZ589853:LVZ589872 MFV589853:MFV589872 MPR589853:MPR589872 MZN589853:MZN589872 NJJ589853:NJJ589872 NTF589853:NTF589872 ODB589853:ODB589872 OMX589853:OMX589872 OWT589853:OWT589872 PGP589853:PGP589872 PQL589853:PQL589872 QAH589853:QAH589872 QKD589853:QKD589872 QTZ589853:QTZ589872 RDV589853:RDV589872 RNR589853:RNR589872 RXN589853:RXN589872 SHJ589853:SHJ589872 SRF589853:SRF589872 TBB589853:TBB589872 TKX589853:TKX589872 TUT589853:TUT589872 UEP589853:UEP589872 UOL589853:UOL589872 UYH589853:UYH589872 VID589853:VID589872 VRZ589853:VRZ589872 WBV589853:WBV589872 WLR589853:WLR589872 WVN589853:WVN589872 F655389:F655408 JB655389:JB655408 SX655389:SX655408 ACT655389:ACT655408 AMP655389:AMP655408 AWL655389:AWL655408 BGH655389:BGH655408 BQD655389:BQD655408 BZZ655389:BZZ655408 CJV655389:CJV655408 CTR655389:CTR655408 DDN655389:DDN655408 DNJ655389:DNJ655408 DXF655389:DXF655408 EHB655389:EHB655408 EQX655389:EQX655408 FAT655389:FAT655408 FKP655389:FKP655408 FUL655389:FUL655408 GEH655389:GEH655408 GOD655389:GOD655408 GXZ655389:GXZ655408 HHV655389:HHV655408 HRR655389:HRR655408 IBN655389:IBN655408 ILJ655389:ILJ655408 IVF655389:IVF655408 JFB655389:JFB655408 JOX655389:JOX655408 JYT655389:JYT655408 KIP655389:KIP655408 KSL655389:KSL655408 LCH655389:LCH655408 LMD655389:LMD655408 LVZ655389:LVZ655408 MFV655389:MFV655408 MPR655389:MPR655408 MZN655389:MZN655408 NJJ655389:NJJ655408 NTF655389:NTF655408 ODB655389:ODB655408 OMX655389:OMX655408 OWT655389:OWT655408 PGP655389:PGP655408 PQL655389:PQL655408 QAH655389:QAH655408 QKD655389:QKD655408 QTZ655389:QTZ655408 RDV655389:RDV655408 RNR655389:RNR655408 RXN655389:RXN655408 SHJ655389:SHJ655408 SRF655389:SRF655408 TBB655389:TBB655408 TKX655389:TKX655408 TUT655389:TUT655408 UEP655389:UEP655408 UOL655389:UOL655408 UYH655389:UYH655408 VID655389:VID655408 VRZ655389:VRZ655408 WBV655389:WBV655408 WLR655389:WLR655408 WVN655389:WVN655408 F720925:F720944 JB720925:JB720944 SX720925:SX720944 ACT720925:ACT720944 AMP720925:AMP720944 AWL720925:AWL720944 BGH720925:BGH720944 BQD720925:BQD720944 BZZ720925:BZZ720944 CJV720925:CJV720944 CTR720925:CTR720944 DDN720925:DDN720944 DNJ720925:DNJ720944 DXF720925:DXF720944 EHB720925:EHB720944 EQX720925:EQX720944 FAT720925:FAT720944 FKP720925:FKP720944 FUL720925:FUL720944 GEH720925:GEH720944 GOD720925:GOD720944 GXZ720925:GXZ720944 HHV720925:HHV720944 HRR720925:HRR720944 IBN720925:IBN720944 ILJ720925:ILJ720944 IVF720925:IVF720944 JFB720925:JFB720944 JOX720925:JOX720944 JYT720925:JYT720944 KIP720925:KIP720944 KSL720925:KSL720944 LCH720925:LCH720944 LMD720925:LMD720944 LVZ720925:LVZ720944 MFV720925:MFV720944 MPR720925:MPR720944 MZN720925:MZN720944 NJJ720925:NJJ720944 NTF720925:NTF720944 ODB720925:ODB720944 OMX720925:OMX720944 OWT720925:OWT720944 PGP720925:PGP720944 PQL720925:PQL720944 QAH720925:QAH720944 QKD720925:QKD720944 QTZ720925:QTZ720944 RDV720925:RDV720944 RNR720925:RNR720944 RXN720925:RXN720944 SHJ720925:SHJ720944 SRF720925:SRF720944 TBB720925:TBB720944 TKX720925:TKX720944 TUT720925:TUT720944 UEP720925:UEP720944 UOL720925:UOL720944 UYH720925:UYH720944 VID720925:VID720944 VRZ720925:VRZ720944 WBV720925:WBV720944 WLR720925:WLR720944 WVN720925:WVN720944 F786461:F786480 JB786461:JB786480 SX786461:SX786480 ACT786461:ACT786480 AMP786461:AMP786480 AWL786461:AWL786480 BGH786461:BGH786480 BQD786461:BQD786480 BZZ786461:BZZ786480 CJV786461:CJV786480 CTR786461:CTR786480 DDN786461:DDN786480 DNJ786461:DNJ786480 DXF786461:DXF786480 EHB786461:EHB786480 EQX786461:EQX786480 FAT786461:FAT786480 FKP786461:FKP786480 FUL786461:FUL786480 GEH786461:GEH786480 GOD786461:GOD786480 GXZ786461:GXZ786480 HHV786461:HHV786480 HRR786461:HRR786480 IBN786461:IBN786480 ILJ786461:ILJ786480 IVF786461:IVF786480 JFB786461:JFB786480 JOX786461:JOX786480 JYT786461:JYT786480 KIP786461:KIP786480 KSL786461:KSL786480 LCH786461:LCH786480 LMD786461:LMD786480 LVZ786461:LVZ786480 MFV786461:MFV786480 MPR786461:MPR786480 MZN786461:MZN786480 NJJ786461:NJJ786480 NTF786461:NTF786480 ODB786461:ODB786480 OMX786461:OMX786480 OWT786461:OWT786480 PGP786461:PGP786480 PQL786461:PQL786480 QAH786461:QAH786480 QKD786461:QKD786480 QTZ786461:QTZ786480 RDV786461:RDV786480 RNR786461:RNR786480 RXN786461:RXN786480 SHJ786461:SHJ786480 SRF786461:SRF786480 TBB786461:TBB786480 TKX786461:TKX786480 TUT786461:TUT786480 UEP786461:UEP786480 UOL786461:UOL786480 UYH786461:UYH786480 VID786461:VID786480 VRZ786461:VRZ786480 WBV786461:WBV786480 WLR786461:WLR786480 WVN786461:WVN786480 F851997:F852016 JB851997:JB852016 SX851997:SX852016 ACT851997:ACT852016 AMP851997:AMP852016 AWL851997:AWL852016 BGH851997:BGH852016 BQD851997:BQD852016 BZZ851997:BZZ852016 CJV851997:CJV852016 CTR851997:CTR852016 DDN851997:DDN852016 DNJ851997:DNJ852016 DXF851997:DXF852016 EHB851997:EHB852016 EQX851997:EQX852016 FAT851997:FAT852016 FKP851997:FKP852016 FUL851997:FUL852016 GEH851997:GEH852016 GOD851997:GOD852016 GXZ851997:GXZ852016 HHV851997:HHV852016 HRR851997:HRR852016 IBN851997:IBN852016 ILJ851997:ILJ852016 IVF851997:IVF852016 JFB851997:JFB852016 JOX851997:JOX852016 JYT851997:JYT852016 KIP851997:KIP852016 KSL851997:KSL852016 LCH851997:LCH852016 LMD851997:LMD852016 LVZ851997:LVZ852016 MFV851997:MFV852016 MPR851997:MPR852016 MZN851997:MZN852016 NJJ851997:NJJ852016 NTF851997:NTF852016 ODB851997:ODB852016 OMX851997:OMX852016 OWT851997:OWT852016 PGP851997:PGP852016 PQL851997:PQL852016 QAH851997:QAH852016 QKD851997:QKD852016 QTZ851997:QTZ852016 RDV851997:RDV852016 RNR851997:RNR852016 RXN851997:RXN852016 SHJ851997:SHJ852016 SRF851997:SRF852016 TBB851997:TBB852016 TKX851997:TKX852016 TUT851997:TUT852016 UEP851997:UEP852016 UOL851997:UOL852016 UYH851997:UYH852016 VID851997:VID852016 VRZ851997:VRZ852016 WBV851997:WBV852016 WLR851997:WLR852016 WVN851997:WVN852016 F917533:F917552 JB917533:JB917552 SX917533:SX917552 ACT917533:ACT917552 AMP917533:AMP917552 AWL917533:AWL917552 BGH917533:BGH917552 BQD917533:BQD917552 BZZ917533:BZZ917552 CJV917533:CJV917552 CTR917533:CTR917552 DDN917533:DDN917552 DNJ917533:DNJ917552 DXF917533:DXF917552 EHB917533:EHB917552 EQX917533:EQX917552 FAT917533:FAT917552 FKP917533:FKP917552 FUL917533:FUL917552 GEH917533:GEH917552 GOD917533:GOD917552 GXZ917533:GXZ917552 HHV917533:HHV917552 HRR917533:HRR917552 IBN917533:IBN917552 ILJ917533:ILJ917552 IVF917533:IVF917552 JFB917533:JFB917552 JOX917533:JOX917552 JYT917533:JYT917552 KIP917533:KIP917552 KSL917533:KSL917552 LCH917533:LCH917552 LMD917533:LMD917552 LVZ917533:LVZ917552 MFV917533:MFV917552 MPR917533:MPR917552 MZN917533:MZN917552 NJJ917533:NJJ917552 NTF917533:NTF917552 ODB917533:ODB917552 OMX917533:OMX917552 OWT917533:OWT917552 PGP917533:PGP917552 PQL917533:PQL917552 QAH917533:QAH917552 QKD917533:QKD917552 QTZ917533:QTZ917552 RDV917533:RDV917552 RNR917533:RNR917552 RXN917533:RXN917552 SHJ917533:SHJ917552 SRF917533:SRF917552 TBB917533:TBB917552 TKX917533:TKX917552 TUT917533:TUT917552 UEP917533:UEP917552 UOL917533:UOL917552 UYH917533:UYH917552 VID917533:VID917552 VRZ917533:VRZ917552 WBV917533:WBV917552 WLR917533:WLR917552 WVN917533:WVN917552 F983069:F983088 JB983069:JB983088 SX983069:SX983088 ACT983069:ACT983088 AMP983069:AMP983088 AWL983069:AWL983088 BGH983069:BGH983088 BQD983069:BQD983088 BZZ983069:BZZ983088 CJV983069:CJV983088 CTR983069:CTR983088 DDN983069:DDN983088 DNJ983069:DNJ983088 DXF983069:DXF983088 EHB983069:EHB983088 EQX983069:EQX983088 FAT983069:FAT983088 FKP983069:FKP983088 FUL983069:FUL983088 GEH983069:GEH983088 GOD983069:GOD983088 GXZ983069:GXZ983088 HHV983069:HHV983088 HRR983069:HRR983088 IBN983069:IBN983088 ILJ983069:ILJ983088 IVF983069:IVF983088 JFB983069:JFB983088 JOX983069:JOX983088 JYT983069:JYT983088 KIP983069:KIP983088 KSL983069:KSL983088 LCH983069:LCH983088 LMD983069:LMD983088 LVZ983069:LVZ983088 MFV983069:MFV983088 MPR983069:MPR983088 MZN983069:MZN983088 NJJ983069:NJJ983088 NTF983069:NTF983088 ODB983069:ODB983088 OMX983069:OMX983088 OWT983069:OWT983088 PGP983069:PGP983088 PQL983069:PQL983088 QAH983069:QAH983088 QKD983069:QKD983088 QTZ983069:QTZ983088 RDV983069:RDV983088 RNR983069:RNR983088 RXN983069:RXN983088 SHJ983069:SHJ983088 SRF983069:SRF983088 TBB983069:TBB983088 TKX983069:TKX983088 TUT983069:TUT983088 UEP983069:UEP983088 UOL983069:UOL983088 UYH983069:UYH983088 VID983069:VID983088 VRZ983069:VRZ983088 WBV983069:WBV983088 WLR983069:WLR983088 WVN983069:WVN983088 A127:A147 IW127:IW147 SS127:SS147 ACO127:ACO147 AMK127:AMK147 AWG127:AWG147 BGC127:BGC147 BPY127:BPY147 BZU127:BZU147 CJQ127:CJQ147 CTM127:CTM147 DDI127:DDI147 DNE127:DNE147 DXA127:DXA147 EGW127:EGW147 EQS127:EQS147 FAO127:FAO147 FKK127:FKK147 FUG127:FUG147 GEC127:GEC147 GNY127:GNY147 GXU127:GXU147 HHQ127:HHQ147 HRM127:HRM147 IBI127:IBI147 ILE127:ILE147 IVA127:IVA147 JEW127:JEW147 JOS127:JOS147 JYO127:JYO147 KIK127:KIK147 KSG127:KSG147 LCC127:LCC147 LLY127:LLY147 LVU127:LVU147 MFQ127:MFQ147 MPM127:MPM147 MZI127:MZI147 NJE127:NJE147 NTA127:NTA147 OCW127:OCW147 OMS127:OMS147 OWO127:OWO147 PGK127:PGK147 PQG127:PQG147 QAC127:QAC147 QJY127:QJY147 QTU127:QTU147 RDQ127:RDQ147 RNM127:RNM147 RXI127:RXI147 SHE127:SHE147 SRA127:SRA147 TAW127:TAW147 TKS127:TKS147 TUO127:TUO147 UEK127:UEK147 UOG127:UOG147 UYC127:UYC147 VHY127:VHY147 VRU127:VRU147 WBQ127:WBQ147 WLM127:WLM147 WVI127:WVI147 A65663:A65683 IW65663:IW65683 SS65663:SS65683 ACO65663:ACO65683 AMK65663:AMK65683 AWG65663:AWG65683 BGC65663:BGC65683 BPY65663:BPY65683 BZU65663:BZU65683 CJQ65663:CJQ65683 CTM65663:CTM65683 DDI65663:DDI65683 DNE65663:DNE65683 DXA65663:DXA65683 EGW65663:EGW65683 EQS65663:EQS65683 FAO65663:FAO65683 FKK65663:FKK65683 FUG65663:FUG65683 GEC65663:GEC65683 GNY65663:GNY65683 GXU65663:GXU65683 HHQ65663:HHQ65683 HRM65663:HRM65683 IBI65663:IBI65683 ILE65663:ILE65683 IVA65663:IVA65683 JEW65663:JEW65683 JOS65663:JOS65683 JYO65663:JYO65683 KIK65663:KIK65683 KSG65663:KSG65683 LCC65663:LCC65683 LLY65663:LLY65683 LVU65663:LVU65683 MFQ65663:MFQ65683 MPM65663:MPM65683 MZI65663:MZI65683 NJE65663:NJE65683 NTA65663:NTA65683 OCW65663:OCW65683 OMS65663:OMS65683 OWO65663:OWO65683 PGK65663:PGK65683 PQG65663:PQG65683 QAC65663:QAC65683 QJY65663:QJY65683 QTU65663:QTU65683 RDQ65663:RDQ65683 RNM65663:RNM65683 RXI65663:RXI65683 SHE65663:SHE65683 SRA65663:SRA65683 TAW65663:TAW65683 TKS65663:TKS65683 TUO65663:TUO65683 UEK65663:UEK65683 UOG65663:UOG65683 UYC65663:UYC65683 VHY65663:VHY65683 VRU65663:VRU65683 WBQ65663:WBQ65683 WLM65663:WLM65683 WVI65663:WVI65683 A131199:A131219 IW131199:IW131219 SS131199:SS131219 ACO131199:ACO131219 AMK131199:AMK131219 AWG131199:AWG131219 BGC131199:BGC131219 BPY131199:BPY131219 BZU131199:BZU131219 CJQ131199:CJQ131219 CTM131199:CTM131219 DDI131199:DDI131219 DNE131199:DNE131219 DXA131199:DXA131219 EGW131199:EGW131219 EQS131199:EQS131219 FAO131199:FAO131219 FKK131199:FKK131219 FUG131199:FUG131219 GEC131199:GEC131219 GNY131199:GNY131219 GXU131199:GXU131219 HHQ131199:HHQ131219 HRM131199:HRM131219 IBI131199:IBI131219 ILE131199:ILE131219 IVA131199:IVA131219 JEW131199:JEW131219 JOS131199:JOS131219 JYO131199:JYO131219 KIK131199:KIK131219 KSG131199:KSG131219 LCC131199:LCC131219 LLY131199:LLY131219 LVU131199:LVU131219 MFQ131199:MFQ131219 MPM131199:MPM131219 MZI131199:MZI131219 NJE131199:NJE131219 NTA131199:NTA131219 OCW131199:OCW131219 OMS131199:OMS131219 OWO131199:OWO131219 PGK131199:PGK131219 PQG131199:PQG131219 QAC131199:QAC131219 QJY131199:QJY131219 QTU131199:QTU131219 RDQ131199:RDQ131219 RNM131199:RNM131219 RXI131199:RXI131219 SHE131199:SHE131219 SRA131199:SRA131219 TAW131199:TAW131219 TKS131199:TKS131219 TUO131199:TUO131219 UEK131199:UEK131219 UOG131199:UOG131219 UYC131199:UYC131219 VHY131199:VHY131219 VRU131199:VRU131219 WBQ131199:WBQ131219 WLM131199:WLM131219 WVI131199:WVI131219 A196735:A196755 IW196735:IW196755 SS196735:SS196755 ACO196735:ACO196755 AMK196735:AMK196755 AWG196735:AWG196755 BGC196735:BGC196755 BPY196735:BPY196755 BZU196735:BZU196755 CJQ196735:CJQ196755 CTM196735:CTM196755 DDI196735:DDI196755 DNE196735:DNE196755 DXA196735:DXA196755 EGW196735:EGW196755 EQS196735:EQS196755 FAO196735:FAO196755 FKK196735:FKK196755 FUG196735:FUG196755 GEC196735:GEC196755 GNY196735:GNY196755 GXU196735:GXU196755 HHQ196735:HHQ196755 HRM196735:HRM196755 IBI196735:IBI196755 ILE196735:ILE196755 IVA196735:IVA196755 JEW196735:JEW196755 JOS196735:JOS196755 JYO196735:JYO196755 KIK196735:KIK196755 KSG196735:KSG196755 LCC196735:LCC196755 LLY196735:LLY196755 LVU196735:LVU196755 MFQ196735:MFQ196755 MPM196735:MPM196755 MZI196735:MZI196755 NJE196735:NJE196755 NTA196735:NTA196755 OCW196735:OCW196755 OMS196735:OMS196755 OWO196735:OWO196755 PGK196735:PGK196755 PQG196735:PQG196755 QAC196735:QAC196755 QJY196735:QJY196755 QTU196735:QTU196755 RDQ196735:RDQ196755 RNM196735:RNM196755 RXI196735:RXI196755 SHE196735:SHE196755 SRA196735:SRA196755 TAW196735:TAW196755 TKS196735:TKS196755 TUO196735:TUO196755 UEK196735:UEK196755 UOG196735:UOG196755 UYC196735:UYC196755 VHY196735:VHY196755 VRU196735:VRU196755 WBQ196735:WBQ196755 WLM196735:WLM196755 WVI196735:WVI196755 A262271:A262291 IW262271:IW262291 SS262271:SS262291 ACO262271:ACO262291 AMK262271:AMK262291 AWG262271:AWG262291 BGC262271:BGC262291 BPY262271:BPY262291 BZU262271:BZU262291 CJQ262271:CJQ262291 CTM262271:CTM262291 DDI262271:DDI262291 DNE262271:DNE262291 DXA262271:DXA262291 EGW262271:EGW262291 EQS262271:EQS262291 FAO262271:FAO262291 FKK262271:FKK262291 FUG262271:FUG262291 GEC262271:GEC262291 GNY262271:GNY262291 GXU262271:GXU262291 HHQ262271:HHQ262291 HRM262271:HRM262291 IBI262271:IBI262291 ILE262271:ILE262291 IVA262271:IVA262291 JEW262271:JEW262291 JOS262271:JOS262291 JYO262271:JYO262291 KIK262271:KIK262291 KSG262271:KSG262291 LCC262271:LCC262291 LLY262271:LLY262291 LVU262271:LVU262291 MFQ262271:MFQ262291 MPM262271:MPM262291 MZI262271:MZI262291 NJE262271:NJE262291 NTA262271:NTA262291 OCW262271:OCW262291 OMS262271:OMS262291 OWO262271:OWO262291 PGK262271:PGK262291 PQG262271:PQG262291 QAC262271:QAC262291 QJY262271:QJY262291 QTU262271:QTU262291 RDQ262271:RDQ262291 RNM262271:RNM262291 RXI262271:RXI262291 SHE262271:SHE262291 SRA262271:SRA262291 TAW262271:TAW262291 TKS262271:TKS262291 TUO262271:TUO262291 UEK262271:UEK262291 UOG262271:UOG262291 UYC262271:UYC262291 VHY262271:VHY262291 VRU262271:VRU262291 WBQ262271:WBQ262291 WLM262271:WLM262291 WVI262271:WVI262291 A327807:A327827 IW327807:IW327827 SS327807:SS327827 ACO327807:ACO327827 AMK327807:AMK327827 AWG327807:AWG327827 BGC327807:BGC327827 BPY327807:BPY327827 BZU327807:BZU327827 CJQ327807:CJQ327827 CTM327807:CTM327827 DDI327807:DDI327827 DNE327807:DNE327827 DXA327807:DXA327827 EGW327807:EGW327827 EQS327807:EQS327827 FAO327807:FAO327827 FKK327807:FKK327827 FUG327807:FUG327827 GEC327807:GEC327827 GNY327807:GNY327827 GXU327807:GXU327827 HHQ327807:HHQ327827 HRM327807:HRM327827 IBI327807:IBI327827 ILE327807:ILE327827 IVA327807:IVA327827 JEW327807:JEW327827 JOS327807:JOS327827 JYO327807:JYO327827 KIK327807:KIK327827 KSG327807:KSG327827 LCC327807:LCC327827 LLY327807:LLY327827 LVU327807:LVU327827 MFQ327807:MFQ327827 MPM327807:MPM327827 MZI327807:MZI327827 NJE327807:NJE327827 NTA327807:NTA327827 OCW327807:OCW327827 OMS327807:OMS327827 OWO327807:OWO327827 PGK327807:PGK327827 PQG327807:PQG327827 QAC327807:QAC327827 QJY327807:QJY327827 QTU327807:QTU327827 RDQ327807:RDQ327827 RNM327807:RNM327827 RXI327807:RXI327827 SHE327807:SHE327827 SRA327807:SRA327827 TAW327807:TAW327827 TKS327807:TKS327827 TUO327807:TUO327827 UEK327807:UEK327827 UOG327807:UOG327827 UYC327807:UYC327827 VHY327807:VHY327827 VRU327807:VRU327827 WBQ327807:WBQ327827 WLM327807:WLM327827 WVI327807:WVI327827 A393343:A393363 IW393343:IW393363 SS393343:SS393363 ACO393343:ACO393363 AMK393343:AMK393363 AWG393343:AWG393363 BGC393343:BGC393363 BPY393343:BPY393363 BZU393343:BZU393363 CJQ393343:CJQ393363 CTM393343:CTM393363 DDI393343:DDI393363 DNE393343:DNE393363 DXA393343:DXA393363 EGW393343:EGW393363 EQS393343:EQS393363 FAO393343:FAO393363 FKK393343:FKK393363 FUG393343:FUG393363 GEC393343:GEC393363 GNY393343:GNY393363 GXU393343:GXU393363 HHQ393343:HHQ393363 HRM393343:HRM393363 IBI393343:IBI393363 ILE393343:ILE393363 IVA393343:IVA393363 JEW393343:JEW393363 JOS393343:JOS393363 JYO393343:JYO393363 KIK393343:KIK393363 KSG393343:KSG393363 LCC393343:LCC393363 LLY393343:LLY393363 LVU393343:LVU393363 MFQ393343:MFQ393363 MPM393343:MPM393363 MZI393343:MZI393363 NJE393343:NJE393363 NTA393343:NTA393363 OCW393343:OCW393363 OMS393343:OMS393363 OWO393343:OWO393363 PGK393343:PGK393363 PQG393343:PQG393363 QAC393343:QAC393363 QJY393343:QJY393363 QTU393343:QTU393363 RDQ393343:RDQ393363 RNM393343:RNM393363 RXI393343:RXI393363 SHE393343:SHE393363 SRA393343:SRA393363 TAW393343:TAW393363 TKS393343:TKS393363 TUO393343:TUO393363 UEK393343:UEK393363 UOG393343:UOG393363 UYC393343:UYC393363 VHY393343:VHY393363 VRU393343:VRU393363 WBQ393343:WBQ393363 WLM393343:WLM393363 WVI393343:WVI393363 A458879:A458899 IW458879:IW458899 SS458879:SS458899 ACO458879:ACO458899 AMK458879:AMK458899 AWG458879:AWG458899 BGC458879:BGC458899 BPY458879:BPY458899 BZU458879:BZU458899 CJQ458879:CJQ458899 CTM458879:CTM458899 DDI458879:DDI458899 DNE458879:DNE458899 DXA458879:DXA458899 EGW458879:EGW458899 EQS458879:EQS458899 FAO458879:FAO458899 FKK458879:FKK458899 FUG458879:FUG458899 GEC458879:GEC458899 GNY458879:GNY458899 GXU458879:GXU458899 HHQ458879:HHQ458899 HRM458879:HRM458899 IBI458879:IBI458899 ILE458879:ILE458899 IVA458879:IVA458899 JEW458879:JEW458899 JOS458879:JOS458899 JYO458879:JYO458899 KIK458879:KIK458899 KSG458879:KSG458899 LCC458879:LCC458899 LLY458879:LLY458899 LVU458879:LVU458899 MFQ458879:MFQ458899 MPM458879:MPM458899 MZI458879:MZI458899 NJE458879:NJE458899 NTA458879:NTA458899 OCW458879:OCW458899 OMS458879:OMS458899 OWO458879:OWO458899 PGK458879:PGK458899 PQG458879:PQG458899 QAC458879:QAC458899 QJY458879:QJY458899 QTU458879:QTU458899 RDQ458879:RDQ458899 RNM458879:RNM458899 RXI458879:RXI458899 SHE458879:SHE458899 SRA458879:SRA458899 TAW458879:TAW458899 TKS458879:TKS458899 TUO458879:TUO458899 UEK458879:UEK458899 UOG458879:UOG458899 UYC458879:UYC458899 VHY458879:VHY458899 VRU458879:VRU458899 WBQ458879:WBQ458899 WLM458879:WLM458899 WVI458879:WVI458899 A524415:A524435 IW524415:IW524435 SS524415:SS524435 ACO524415:ACO524435 AMK524415:AMK524435 AWG524415:AWG524435 BGC524415:BGC524435 BPY524415:BPY524435 BZU524415:BZU524435 CJQ524415:CJQ524435 CTM524415:CTM524435 DDI524415:DDI524435 DNE524415:DNE524435 DXA524415:DXA524435 EGW524415:EGW524435 EQS524415:EQS524435 FAO524415:FAO524435 FKK524415:FKK524435 FUG524415:FUG524435 GEC524415:GEC524435 GNY524415:GNY524435 GXU524415:GXU524435 HHQ524415:HHQ524435 HRM524415:HRM524435 IBI524415:IBI524435 ILE524415:ILE524435 IVA524415:IVA524435 JEW524415:JEW524435 JOS524415:JOS524435 JYO524415:JYO524435 KIK524415:KIK524435 KSG524415:KSG524435 LCC524415:LCC524435 LLY524415:LLY524435 LVU524415:LVU524435 MFQ524415:MFQ524435 MPM524415:MPM524435 MZI524415:MZI524435 NJE524415:NJE524435 NTA524415:NTA524435 OCW524415:OCW524435 OMS524415:OMS524435 OWO524415:OWO524435 PGK524415:PGK524435 PQG524415:PQG524435 QAC524415:QAC524435 QJY524415:QJY524435 QTU524415:QTU524435 RDQ524415:RDQ524435 RNM524415:RNM524435 RXI524415:RXI524435 SHE524415:SHE524435 SRA524415:SRA524435 TAW524415:TAW524435 TKS524415:TKS524435 TUO524415:TUO524435 UEK524415:UEK524435 UOG524415:UOG524435 UYC524415:UYC524435 VHY524415:VHY524435 VRU524415:VRU524435 WBQ524415:WBQ524435 WLM524415:WLM524435 WVI524415:WVI524435 A589951:A589971 IW589951:IW589971 SS589951:SS589971 ACO589951:ACO589971 AMK589951:AMK589971 AWG589951:AWG589971 BGC589951:BGC589971 BPY589951:BPY589971 BZU589951:BZU589971 CJQ589951:CJQ589971 CTM589951:CTM589971 DDI589951:DDI589971 DNE589951:DNE589971 DXA589951:DXA589971 EGW589951:EGW589971 EQS589951:EQS589971 FAO589951:FAO589971 FKK589951:FKK589971 FUG589951:FUG589971 GEC589951:GEC589971 GNY589951:GNY589971 GXU589951:GXU589971 HHQ589951:HHQ589971 HRM589951:HRM589971 IBI589951:IBI589971 ILE589951:ILE589971 IVA589951:IVA589971 JEW589951:JEW589971 JOS589951:JOS589971 JYO589951:JYO589971 KIK589951:KIK589971 KSG589951:KSG589971 LCC589951:LCC589971 LLY589951:LLY589971 LVU589951:LVU589971 MFQ589951:MFQ589971 MPM589951:MPM589971 MZI589951:MZI589971 NJE589951:NJE589971 NTA589951:NTA589971 OCW589951:OCW589971 OMS589951:OMS589971 OWO589951:OWO589971 PGK589951:PGK589971 PQG589951:PQG589971 QAC589951:QAC589971 QJY589951:QJY589971 QTU589951:QTU589971 RDQ589951:RDQ589971 RNM589951:RNM589971 RXI589951:RXI589971 SHE589951:SHE589971 SRA589951:SRA589971 TAW589951:TAW589971 TKS589951:TKS589971 TUO589951:TUO589971 UEK589951:UEK589971 UOG589951:UOG589971 UYC589951:UYC589971 VHY589951:VHY589971 VRU589951:VRU589971 WBQ589951:WBQ589971 WLM589951:WLM589971 WVI589951:WVI589971 A655487:A655507 IW655487:IW655507 SS655487:SS655507 ACO655487:ACO655507 AMK655487:AMK655507 AWG655487:AWG655507 BGC655487:BGC655507 BPY655487:BPY655507 BZU655487:BZU655507 CJQ655487:CJQ655507 CTM655487:CTM655507 DDI655487:DDI655507 DNE655487:DNE655507 DXA655487:DXA655507 EGW655487:EGW655507 EQS655487:EQS655507 FAO655487:FAO655507 FKK655487:FKK655507 FUG655487:FUG655507 GEC655487:GEC655507 GNY655487:GNY655507 GXU655487:GXU655507 HHQ655487:HHQ655507 HRM655487:HRM655507 IBI655487:IBI655507 ILE655487:ILE655507 IVA655487:IVA655507 JEW655487:JEW655507 JOS655487:JOS655507 JYO655487:JYO655507 KIK655487:KIK655507 KSG655487:KSG655507 LCC655487:LCC655507 LLY655487:LLY655507 LVU655487:LVU655507 MFQ655487:MFQ655507 MPM655487:MPM655507 MZI655487:MZI655507 NJE655487:NJE655507 NTA655487:NTA655507 OCW655487:OCW655507 OMS655487:OMS655507 OWO655487:OWO655507 PGK655487:PGK655507 PQG655487:PQG655507 QAC655487:QAC655507 QJY655487:QJY655507 QTU655487:QTU655507 RDQ655487:RDQ655507 RNM655487:RNM655507 RXI655487:RXI655507 SHE655487:SHE655507 SRA655487:SRA655507 TAW655487:TAW655507 TKS655487:TKS655507 TUO655487:TUO655507 UEK655487:UEK655507 UOG655487:UOG655507 UYC655487:UYC655507 VHY655487:VHY655507 VRU655487:VRU655507 WBQ655487:WBQ655507 WLM655487:WLM655507 WVI655487:WVI655507 A721023:A721043 IW721023:IW721043 SS721023:SS721043 ACO721023:ACO721043 AMK721023:AMK721043 AWG721023:AWG721043 BGC721023:BGC721043 BPY721023:BPY721043 BZU721023:BZU721043 CJQ721023:CJQ721043 CTM721023:CTM721043 DDI721023:DDI721043 DNE721023:DNE721043 DXA721023:DXA721043 EGW721023:EGW721043 EQS721023:EQS721043 FAO721023:FAO721043 FKK721023:FKK721043 FUG721023:FUG721043 GEC721023:GEC721043 GNY721023:GNY721043 GXU721023:GXU721043 HHQ721023:HHQ721043 HRM721023:HRM721043 IBI721023:IBI721043 ILE721023:ILE721043 IVA721023:IVA721043 JEW721023:JEW721043 JOS721023:JOS721043 JYO721023:JYO721043 KIK721023:KIK721043 KSG721023:KSG721043 LCC721023:LCC721043 LLY721023:LLY721043 LVU721023:LVU721043 MFQ721023:MFQ721043 MPM721023:MPM721043 MZI721023:MZI721043 NJE721023:NJE721043 NTA721023:NTA721043 OCW721023:OCW721043 OMS721023:OMS721043 OWO721023:OWO721043 PGK721023:PGK721043 PQG721023:PQG721043 QAC721023:QAC721043 QJY721023:QJY721043 QTU721023:QTU721043 RDQ721023:RDQ721043 RNM721023:RNM721043 RXI721023:RXI721043 SHE721023:SHE721043 SRA721023:SRA721043 TAW721023:TAW721043 TKS721023:TKS721043 TUO721023:TUO721043 UEK721023:UEK721043 UOG721023:UOG721043 UYC721023:UYC721043 VHY721023:VHY721043 VRU721023:VRU721043 WBQ721023:WBQ721043 WLM721023:WLM721043 WVI721023:WVI721043 A786559:A786579 IW786559:IW786579 SS786559:SS786579 ACO786559:ACO786579 AMK786559:AMK786579 AWG786559:AWG786579 BGC786559:BGC786579 BPY786559:BPY786579 BZU786559:BZU786579 CJQ786559:CJQ786579 CTM786559:CTM786579 DDI786559:DDI786579 DNE786559:DNE786579 DXA786559:DXA786579 EGW786559:EGW786579 EQS786559:EQS786579 FAO786559:FAO786579 FKK786559:FKK786579 FUG786559:FUG786579 GEC786559:GEC786579 GNY786559:GNY786579 GXU786559:GXU786579 HHQ786559:HHQ786579 HRM786559:HRM786579 IBI786559:IBI786579 ILE786559:ILE786579 IVA786559:IVA786579 JEW786559:JEW786579 JOS786559:JOS786579 JYO786559:JYO786579 KIK786559:KIK786579 KSG786559:KSG786579 LCC786559:LCC786579 LLY786559:LLY786579 LVU786559:LVU786579 MFQ786559:MFQ786579 MPM786559:MPM786579 MZI786559:MZI786579 NJE786559:NJE786579 NTA786559:NTA786579 OCW786559:OCW786579 OMS786559:OMS786579 OWO786559:OWO786579 PGK786559:PGK786579 PQG786559:PQG786579 QAC786559:QAC786579 QJY786559:QJY786579 QTU786559:QTU786579 RDQ786559:RDQ786579 RNM786559:RNM786579 RXI786559:RXI786579 SHE786559:SHE786579 SRA786559:SRA786579 TAW786559:TAW786579 TKS786559:TKS786579 TUO786559:TUO786579 UEK786559:UEK786579 UOG786559:UOG786579 UYC786559:UYC786579 VHY786559:VHY786579 VRU786559:VRU786579 WBQ786559:WBQ786579 WLM786559:WLM786579 WVI786559:WVI786579 A852095:A852115 IW852095:IW852115 SS852095:SS852115 ACO852095:ACO852115 AMK852095:AMK852115 AWG852095:AWG852115 BGC852095:BGC852115 BPY852095:BPY852115 BZU852095:BZU852115 CJQ852095:CJQ852115 CTM852095:CTM852115 DDI852095:DDI852115 DNE852095:DNE852115 DXA852095:DXA852115 EGW852095:EGW852115 EQS852095:EQS852115 FAO852095:FAO852115 FKK852095:FKK852115 FUG852095:FUG852115 GEC852095:GEC852115 GNY852095:GNY852115 GXU852095:GXU852115 HHQ852095:HHQ852115 HRM852095:HRM852115 IBI852095:IBI852115 ILE852095:ILE852115 IVA852095:IVA852115 JEW852095:JEW852115 JOS852095:JOS852115 JYO852095:JYO852115 KIK852095:KIK852115 KSG852095:KSG852115 LCC852095:LCC852115 LLY852095:LLY852115 LVU852095:LVU852115 MFQ852095:MFQ852115 MPM852095:MPM852115 MZI852095:MZI852115 NJE852095:NJE852115 NTA852095:NTA852115 OCW852095:OCW852115 OMS852095:OMS852115 OWO852095:OWO852115 PGK852095:PGK852115 PQG852095:PQG852115 QAC852095:QAC852115 QJY852095:QJY852115 QTU852095:QTU852115 RDQ852095:RDQ852115 RNM852095:RNM852115 RXI852095:RXI852115 SHE852095:SHE852115 SRA852095:SRA852115 TAW852095:TAW852115 TKS852095:TKS852115 TUO852095:TUO852115 UEK852095:UEK852115 UOG852095:UOG852115 UYC852095:UYC852115 VHY852095:VHY852115 VRU852095:VRU852115 WBQ852095:WBQ852115 WLM852095:WLM852115 WVI852095:WVI852115 A917631:A917651 IW917631:IW917651 SS917631:SS917651 ACO917631:ACO917651 AMK917631:AMK917651 AWG917631:AWG917651 BGC917631:BGC917651 BPY917631:BPY917651 BZU917631:BZU917651 CJQ917631:CJQ917651 CTM917631:CTM917651 DDI917631:DDI917651 DNE917631:DNE917651 DXA917631:DXA917651 EGW917631:EGW917651 EQS917631:EQS917651 FAO917631:FAO917651 FKK917631:FKK917651 FUG917631:FUG917651 GEC917631:GEC917651 GNY917631:GNY917651 GXU917631:GXU917651 HHQ917631:HHQ917651 HRM917631:HRM917651 IBI917631:IBI917651 ILE917631:ILE917651 IVA917631:IVA917651 JEW917631:JEW917651 JOS917631:JOS917651 JYO917631:JYO917651 KIK917631:KIK917651 KSG917631:KSG917651 LCC917631:LCC917651 LLY917631:LLY917651 LVU917631:LVU917651 MFQ917631:MFQ917651 MPM917631:MPM917651 MZI917631:MZI917651 NJE917631:NJE917651 NTA917631:NTA917651 OCW917631:OCW917651 OMS917631:OMS917651 OWO917631:OWO917651 PGK917631:PGK917651 PQG917631:PQG917651 QAC917631:QAC917651 QJY917631:QJY917651 QTU917631:QTU917651 RDQ917631:RDQ917651 RNM917631:RNM917651 RXI917631:RXI917651 SHE917631:SHE917651 SRA917631:SRA917651 TAW917631:TAW917651 TKS917631:TKS917651 TUO917631:TUO917651 UEK917631:UEK917651 UOG917631:UOG917651 UYC917631:UYC917651 VHY917631:VHY917651 VRU917631:VRU917651 WBQ917631:WBQ917651 WLM917631:WLM917651 WVI917631:WVI917651 A983167:A983187 IW983167:IW983187 SS983167:SS983187 ACO983167:ACO983187 AMK983167:AMK983187 AWG983167:AWG983187 BGC983167:BGC983187 BPY983167:BPY983187 BZU983167:BZU983187 CJQ983167:CJQ983187 CTM983167:CTM983187 DDI983167:DDI983187 DNE983167:DNE983187 DXA983167:DXA983187 EGW983167:EGW983187 EQS983167:EQS983187 FAO983167:FAO983187 FKK983167:FKK983187 FUG983167:FUG983187 GEC983167:GEC983187 GNY983167:GNY983187 GXU983167:GXU983187 HHQ983167:HHQ983187 HRM983167:HRM983187 IBI983167:IBI983187 ILE983167:ILE983187 IVA983167:IVA983187 JEW983167:JEW983187 JOS983167:JOS983187 JYO983167:JYO983187 KIK983167:KIK983187 KSG983167:KSG983187 LCC983167:LCC983187 LLY983167:LLY983187 LVU983167:LVU983187 MFQ983167:MFQ983187 MPM983167:MPM983187 MZI983167:MZI983187 NJE983167:NJE983187 NTA983167:NTA983187 OCW983167:OCW983187 OMS983167:OMS983187 OWO983167:OWO983187 PGK983167:PGK983187 PQG983167:PQG983187 QAC983167:QAC983187 QJY983167:QJY983187 QTU983167:QTU983187 RDQ983167:RDQ983187 RNM983167:RNM983187 RXI983167:RXI983187 SHE983167:SHE983187 SRA983167:SRA983187 TAW983167:TAW983187 TKS983167:TKS983187 TUO983167:TUO983187 UEK983167:UEK983187 UOG983167:UOG983187 UYC983167:UYC983187 VHY983167:VHY983187 VRU983167:VRU983187 WBQ983167:WBQ983187 WLM983167:WLM983187 WVI983167:WVI983187 B120:B136 IX120:IX136 ST120:ST136 ACP120:ACP136 AML120:AML136 AWH120:AWH136 BGD120:BGD136 BPZ120:BPZ136 BZV120:BZV136 CJR120:CJR136 CTN120:CTN136 DDJ120:DDJ136 DNF120:DNF136 DXB120:DXB136 EGX120:EGX136 EQT120:EQT136 FAP120:FAP136 FKL120:FKL136 FUH120:FUH136 GED120:GED136 GNZ120:GNZ136 GXV120:GXV136 HHR120:HHR136 HRN120:HRN136 IBJ120:IBJ136 ILF120:ILF136 IVB120:IVB136 JEX120:JEX136 JOT120:JOT136 JYP120:JYP136 KIL120:KIL136 KSH120:KSH136 LCD120:LCD136 LLZ120:LLZ136 LVV120:LVV136 MFR120:MFR136 MPN120:MPN136 MZJ120:MZJ136 NJF120:NJF136 NTB120:NTB136 OCX120:OCX136 OMT120:OMT136 OWP120:OWP136 PGL120:PGL136 PQH120:PQH136 QAD120:QAD136 QJZ120:QJZ136 QTV120:QTV136 RDR120:RDR136 RNN120:RNN136 RXJ120:RXJ136 SHF120:SHF136 SRB120:SRB136 TAX120:TAX136 TKT120:TKT136 TUP120:TUP136 UEL120:UEL136 UOH120:UOH136 UYD120:UYD136 VHZ120:VHZ136 VRV120:VRV136 WBR120:WBR136 WLN120:WLN136 WVJ120:WVJ136 B65656:B65672 IX65656:IX65672 ST65656:ST65672 ACP65656:ACP65672 AML65656:AML65672 AWH65656:AWH65672 BGD65656:BGD65672 BPZ65656:BPZ65672 BZV65656:BZV65672 CJR65656:CJR65672 CTN65656:CTN65672 DDJ65656:DDJ65672 DNF65656:DNF65672 DXB65656:DXB65672 EGX65656:EGX65672 EQT65656:EQT65672 FAP65656:FAP65672 FKL65656:FKL65672 FUH65656:FUH65672 GED65656:GED65672 GNZ65656:GNZ65672 GXV65656:GXV65672 HHR65656:HHR65672 HRN65656:HRN65672 IBJ65656:IBJ65672 ILF65656:ILF65672 IVB65656:IVB65672 JEX65656:JEX65672 JOT65656:JOT65672 JYP65656:JYP65672 KIL65656:KIL65672 KSH65656:KSH65672 LCD65656:LCD65672 LLZ65656:LLZ65672 LVV65656:LVV65672 MFR65656:MFR65672 MPN65656:MPN65672 MZJ65656:MZJ65672 NJF65656:NJF65672 NTB65656:NTB65672 OCX65656:OCX65672 OMT65656:OMT65672 OWP65656:OWP65672 PGL65656:PGL65672 PQH65656:PQH65672 QAD65656:QAD65672 QJZ65656:QJZ65672 QTV65656:QTV65672 RDR65656:RDR65672 RNN65656:RNN65672 RXJ65656:RXJ65672 SHF65656:SHF65672 SRB65656:SRB65672 TAX65656:TAX65672 TKT65656:TKT65672 TUP65656:TUP65672 UEL65656:UEL65672 UOH65656:UOH65672 UYD65656:UYD65672 VHZ65656:VHZ65672 VRV65656:VRV65672 WBR65656:WBR65672 WLN65656:WLN65672 WVJ65656:WVJ65672 B131192:B131208 IX131192:IX131208 ST131192:ST131208 ACP131192:ACP131208 AML131192:AML131208 AWH131192:AWH131208 BGD131192:BGD131208 BPZ131192:BPZ131208 BZV131192:BZV131208 CJR131192:CJR131208 CTN131192:CTN131208 DDJ131192:DDJ131208 DNF131192:DNF131208 DXB131192:DXB131208 EGX131192:EGX131208 EQT131192:EQT131208 FAP131192:FAP131208 FKL131192:FKL131208 FUH131192:FUH131208 GED131192:GED131208 GNZ131192:GNZ131208 GXV131192:GXV131208 HHR131192:HHR131208 HRN131192:HRN131208 IBJ131192:IBJ131208 ILF131192:ILF131208 IVB131192:IVB131208 JEX131192:JEX131208 JOT131192:JOT131208 JYP131192:JYP131208 KIL131192:KIL131208 KSH131192:KSH131208 LCD131192:LCD131208 LLZ131192:LLZ131208 LVV131192:LVV131208 MFR131192:MFR131208 MPN131192:MPN131208 MZJ131192:MZJ131208 NJF131192:NJF131208 NTB131192:NTB131208 OCX131192:OCX131208 OMT131192:OMT131208 OWP131192:OWP131208 PGL131192:PGL131208 PQH131192:PQH131208 QAD131192:QAD131208 QJZ131192:QJZ131208 QTV131192:QTV131208 RDR131192:RDR131208 RNN131192:RNN131208 RXJ131192:RXJ131208 SHF131192:SHF131208 SRB131192:SRB131208 TAX131192:TAX131208 TKT131192:TKT131208 TUP131192:TUP131208 UEL131192:UEL131208 UOH131192:UOH131208 UYD131192:UYD131208 VHZ131192:VHZ131208 VRV131192:VRV131208 WBR131192:WBR131208 WLN131192:WLN131208 WVJ131192:WVJ131208 B196728:B196744 IX196728:IX196744 ST196728:ST196744 ACP196728:ACP196744 AML196728:AML196744 AWH196728:AWH196744 BGD196728:BGD196744 BPZ196728:BPZ196744 BZV196728:BZV196744 CJR196728:CJR196744 CTN196728:CTN196744 DDJ196728:DDJ196744 DNF196728:DNF196744 DXB196728:DXB196744 EGX196728:EGX196744 EQT196728:EQT196744 FAP196728:FAP196744 FKL196728:FKL196744 FUH196728:FUH196744 GED196728:GED196744 GNZ196728:GNZ196744 GXV196728:GXV196744 HHR196728:HHR196744 HRN196728:HRN196744 IBJ196728:IBJ196744 ILF196728:ILF196744 IVB196728:IVB196744 JEX196728:JEX196744 JOT196728:JOT196744 JYP196728:JYP196744 KIL196728:KIL196744 KSH196728:KSH196744 LCD196728:LCD196744 LLZ196728:LLZ196744 LVV196728:LVV196744 MFR196728:MFR196744 MPN196728:MPN196744 MZJ196728:MZJ196744 NJF196728:NJF196744 NTB196728:NTB196744 OCX196728:OCX196744 OMT196728:OMT196744 OWP196728:OWP196744 PGL196728:PGL196744 PQH196728:PQH196744 QAD196728:QAD196744 QJZ196728:QJZ196744 QTV196728:QTV196744 RDR196728:RDR196744 RNN196728:RNN196744 RXJ196728:RXJ196744 SHF196728:SHF196744 SRB196728:SRB196744 TAX196728:TAX196744 TKT196728:TKT196744 TUP196728:TUP196744 UEL196728:UEL196744 UOH196728:UOH196744 UYD196728:UYD196744 VHZ196728:VHZ196744 VRV196728:VRV196744 WBR196728:WBR196744 WLN196728:WLN196744 WVJ196728:WVJ196744 B262264:B262280 IX262264:IX262280 ST262264:ST262280 ACP262264:ACP262280 AML262264:AML262280 AWH262264:AWH262280 BGD262264:BGD262280 BPZ262264:BPZ262280 BZV262264:BZV262280 CJR262264:CJR262280 CTN262264:CTN262280 DDJ262264:DDJ262280 DNF262264:DNF262280 DXB262264:DXB262280 EGX262264:EGX262280 EQT262264:EQT262280 FAP262264:FAP262280 FKL262264:FKL262280 FUH262264:FUH262280 GED262264:GED262280 GNZ262264:GNZ262280 GXV262264:GXV262280 HHR262264:HHR262280 HRN262264:HRN262280 IBJ262264:IBJ262280 ILF262264:ILF262280 IVB262264:IVB262280 JEX262264:JEX262280 JOT262264:JOT262280 JYP262264:JYP262280 KIL262264:KIL262280 KSH262264:KSH262280 LCD262264:LCD262280 LLZ262264:LLZ262280 LVV262264:LVV262280 MFR262264:MFR262280 MPN262264:MPN262280 MZJ262264:MZJ262280 NJF262264:NJF262280 NTB262264:NTB262280 OCX262264:OCX262280 OMT262264:OMT262280 OWP262264:OWP262280 PGL262264:PGL262280 PQH262264:PQH262280 QAD262264:QAD262280 QJZ262264:QJZ262280 QTV262264:QTV262280 RDR262264:RDR262280 RNN262264:RNN262280 RXJ262264:RXJ262280 SHF262264:SHF262280 SRB262264:SRB262280 TAX262264:TAX262280 TKT262264:TKT262280 TUP262264:TUP262280 UEL262264:UEL262280 UOH262264:UOH262280 UYD262264:UYD262280 VHZ262264:VHZ262280 VRV262264:VRV262280 WBR262264:WBR262280 WLN262264:WLN262280 WVJ262264:WVJ262280 B327800:B327816 IX327800:IX327816 ST327800:ST327816 ACP327800:ACP327816 AML327800:AML327816 AWH327800:AWH327816 BGD327800:BGD327816 BPZ327800:BPZ327816 BZV327800:BZV327816 CJR327800:CJR327816 CTN327800:CTN327816 DDJ327800:DDJ327816 DNF327800:DNF327816 DXB327800:DXB327816 EGX327800:EGX327816 EQT327800:EQT327816 FAP327800:FAP327816 FKL327800:FKL327816 FUH327800:FUH327816 GED327800:GED327816 GNZ327800:GNZ327816 GXV327800:GXV327816 HHR327800:HHR327816 HRN327800:HRN327816 IBJ327800:IBJ327816 ILF327800:ILF327816 IVB327800:IVB327816 JEX327800:JEX327816 JOT327800:JOT327816 JYP327800:JYP327816 KIL327800:KIL327816 KSH327800:KSH327816 LCD327800:LCD327816 LLZ327800:LLZ327816 LVV327800:LVV327816 MFR327800:MFR327816 MPN327800:MPN327816 MZJ327800:MZJ327816 NJF327800:NJF327816 NTB327800:NTB327816 OCX327800:OCX327816 OMT327800:OMT327816 OWP327800:OWP327816 PGL327800:PGL327816 PQH327800:PQH327816 QAD327800:QAD327816 QJZ327800:QJZ327816 QTV327800:QTV327816 RDR327800:RDR327816 RNN327800:RNN327816 RXJ327800:RXJ327816 SHF327800:SHF327816 SRB327800:SRB327816 TAX327800:TAX327816 TKT327800:TKT327816 TUP327800:TUP327816 UEL327800:UEL327816 UOH327800:UOH327816 UYD327800:UYD327816 VHZ327800:VHZ327816 VRV327800:VRV327816 WBR327800:WBR327816 WLN327800:WLN327816 WVJ327800:WVJ327816 B393336:B393352 IX393336:IX393352 ST393336:ST393352 ACP393336:ACP393352 AML393336:AML393352 AWH393336:AWH393352 BGD393336:BGD393352 BPZ393336:BPZ393352 BZV393336:BZV393352 CJR393336:CJR393352 CTN393336:CTN393352 DDJ393336:DDJ393352 DNF393336:DNF393352 DXB393336:DXB393352 EGX393336:EGX393352 EQT393336:EQT393352 FAP393336:FAP393352 FKL393336:FKL393352 FUH393336:FUH393352 GED393336:GED393352 GNZ393336:GNZ393352 GXV393336:GXV393352 HHR393336:HHR393352 HRN393336:HRN393352 IBJ393336:IBJ393352 ILF393336:ILF393352 IVB393336:IVB393352 JEX393336:JEX393352 JOT393336:JOT393352 JYP393336:JYP393352 KIL393336:KIL393352 KSH393336:KSH393352 LCD393336:LCD393352 LLZ393336:LLZ393352 LVV393336:LVV393352 MFR393336:MFR393352 MPN393336:MPN393352 MZJ393336:MZJ393352 NJF393336:NJF393352 NTB393336:NTB393352 OCX393336:OCX393352 OMT393336:OMT393352 OWP393336:OWP393352 PGL393336:PGL393352 PQH393336:PQH393352 QAD393336:QAD393352 QJZ393336:QJZ393352 QTV393336:QTV393352 RDR393336:RDR393352 RNN393336:RNN393352 RXJ393336:RXJ393352 SHF393336:SHF393352 SRB393336:SRB393352 TAX393336:TAX393352 TKT393336:TKT393352 TUP393336:TUP393352 UEL393336:UEL393352 UOH393336:UOH393352 UYD393336:UYD393352 VHZ393336:VHZ393352 VRV393336:VRV393352 WBR393336:WBR393352 WLN393336:WLN393352 WVJ393336:WVJ393352 B458872:B458888 IX458872:IX458888 ST458872:ST458888 ACP458872:ACP458888 AML458872:AML458888 AWH458872:AWH458888 BGD458872:BGD458888 BPZ458872:BPZ458888 BZV458872:BZV458888 CJR458872:CJR458888 CTN458872:CTN458888 DDJ458872:DDJ458888 DNF458872:DNF458888 DXB458872:DXB458888 EGX458872:EGX458888 EQT458872:EQT458888 FAP458872:FAP458888 FKL458872:FKL458888 FUH458872:FUH458888 GED458872:GED458888 GNZ458872:GNZ458888 GXV458872:GXV458888 HHR458872:HHR458888 HRN458872:HRN458888 IBJ458872:IBJ458888 ILF458872:ILF458888 IVB458872:IVB458888 JEX458872:JEX458888 JOT458872:JOT458888 JYP458872:JYP458888 KIL458872:KIL458888 KSH458872:KSH458888 LCD458872:LCD458888 LLZ458872:LLZ458888 LVV458872:LVV458888 MFR458872:MFR458888 MPN458872:MPN458888 MZJ458872:MZJ458888 NJF458872:NJF458888 NTB458872:NTB458888 OCX458872:OCX458888 OMT458872:OMT458888 OWP458872:OWP458888 PGL458872:PGL458888 PQH458872:PQH458888 QAD458872:QAD458888 QJZ458872:QJZ458888 QTV458872:QTV458888 RDR458872:RDR458888 RNN458872:RNN458888 RXJ458872:RXJ458888 SHF458872:SHF458888 SRB458872:SRB458888 TAX458872:TAX458888 TKT458872:TKT458888 TUP458872:TUP458888 UEL458872:UEL458888 UOH458872:UOH458888 UYD458872:UYD458888 VHZ458872:VHZ458888 VRV458872:VRV458888 WBR458872:WBR458888 WLN458872:WLN458888 WVJ458872:WVJ458888 B524408:B524424 IX524408:IX524424 ST524408:ST524424 ACP524408:ACP524424 AML524408:AML524424 AWH524408:AWH524424 BGD524408:BGD524424 BPZ524408:BPZ524424 BZV524408:BZV524424 CJR524408:CJR524424 CTN524408:CTN524424 DDJ524408:DDJ524424 DNF524408:DNF524424 DXB524408:DXB524424 EGX524408:EGX524424 EQT524408:EQT524424 FAP524408:FAP524424 FKL524408:FKL524424 FUH524408:FUH524424 GED524408:GED524424 GNZ524408:GNZ524424 GXV524408:GXV524424 HHR524408:HHR524424 HRN524408:HRN524424 IBJ524408:IBJ524424 ILF524408:ILF524424 IVB524408:IVB524424 JEX524408:JEX524424 JOT524408:JOT524424 JYP524408:JYP524424 KIL524408:KIL524424 KSH524408:KSH524424 LCD524408:LCD524424 LLZ524408:LLZ524424 LVV524408:LVV524424 MFR524408:MFR524424 MPN524408:MPN524424 MZJ524408:MZJ524424 NJF524408:NJF524424 NTB524408:NTB524424 OCX524408:OCX524424 OMT524408:OMT524424 OWP524408:OWP524424 PGL524408:PGL524424 PQH524408:PQH524424 QAD524408:QAD524424 QJZ524408:QJZ524424 QTV524408:QTV524424 RDR524408:RDR524424 RNN524408:RNN524424 RXJ524408:RXJ524424 SHF524408:SHF524424 SRB524408:SRB524424 TAX524408:TAX524424 TKT524408:TKT524424 TUP524408:TUP524424 UEL524408:UEL524424 UOH524408:UOH524424 UYD524408:UYD524424 VHZ524408:VHZ524424 VRV524408:VRV524424 WBR524408:WBR524424 WLN524408:WLN524424 WVJ524408:WVJ524424 B589944:B589960 IX589944:IX589960 ST589944:ST589960 ACP589944:ACP589960 AML589944:AML589960 AWH589944:AWH589960 BGD589944:BGD589960 BPZ589944:BPZ589960 BZV589944:BZV589960 CJR589944:CJR589960 CTN589944:CTN589960 DDJ589944:DDJ589960 DNF589944:DNF589960 DXB589944:DXB589960 EGX589944:EGX589960 EQT589944:EQT589960 FAP589944:FAP589960 FKL589944:FKL589960 FUH589944:FUH589960 GED589944:GED589960 GNZ589944:GNZ589960 GXV589944:GXV589960 HHR589944:HHR589960 HRN589944:HRN589960 IBJ589944:IBJ589960 ILF589944:ILF589960 IVB589944:IVB589960 JEX589944:JEX589960 JOT589944:JOT589960 JYP589944:JYP589960 KIL589944:KIL589960 KSH589944:KSH589960 LCD589944:LCD589960 LLZ589944:LLZ589960 LVV589944:LVV589960 MFR589944:MFR589960 MPN589944:MPN589960 MZJ589944:MZJ589960 NJF589944:NJF589960 NTB589944:NTB589960 OCX589944:OCX589960 OMT589944:OMT589960 OWP589944:OWP589960 PGL589944:PGL589960 PQH589944:PQH589960 QAD589944:QAD589960 QJZ589944:QJZ589960 QTV589944:QTV589960 RDR589944:RDR589960 RNN589944:RNN589960 RXJ589944:RXJ589960 SHF589944:SHF589960 SRB589944:SRB589960 TAX589944:TAX589960 TKT589944:TKT589960 TUP589944:TUP589960 UEL589944:UEL589960 UOH589944:UOH589960 UYD589944:UYD589960 VHZ589944:VHZ589960 VRV589944:VRV589960 WBR589944:WBR589960 WLN589944:WLN589960 WVJ589944:WVJ589960 B655480:B655496 IX655480:IX655496 ST655480:ST655496 ACP655480:ACP655496 AML655480:AML655496 AWH655480:AWH655496 BGD655480:BGD655496 BPZ655480:BPZ655496 BZV655480:BZV655496 CJR655480:CJR655496 CTN655480:CTN655496 DDJ655480:DDJ655496 DNF655480:DNF655496 DXB655480:DXB655496 EGX655480:EGX655496 EQT655480:EQT655496 FAP655480:FAP655496 FKL655480:FKL655496 FUH655480:FUH655496 GED655480:GED655496 GNZ655480:GNZ655496 GXV655480:GXV655496 HHR655480:HHR655496 HRN655480:HRN655496 IBJ655480:IBJ655496 ILF655480:ILF655496 IVB655480:IVB655496 JEX655480:JEX655496 JOT655480:JOT655496 JYP655480:JYP655496 KIL655480:KIL655496 KSH655480:KSH655496 LCD655480:LCD655496 LLZ655480:LLZ655496 LVV655480:LVV655496 MFR655480:MFR655496 MPN655480:MPN655496 MZJ655480:MZJ655496 NJF655480:NJF655496 NTB655480:NTB655496 OCX655480:OCX655496 OMT655480:OMT655496 OWP655480:OWP655496 PGL655480:PGL655496 PQH655480:PQH655496 QAD655480:QAD655496 QJZ655480:QJZ655496 QTV655480:QTV655496 RDR655480:RDR655496 RNN655480:RNN655496 RXJ655480:RXJ655496 SHF655480:SHF655496 SRB655480:SRB655496 TAX655480:TAX655496 TKT655480:TKT655496 TUP655480:TUP655496 UEL655480:UEL655496 UOH655480:UOH655496 UYD655480:UYD655496 VHZ655480:VHZ655496 VRV655480:VRV655496 WBR655480:WBR655496 WLN655480:WLN655496 WVJ655480:WVJ655496 B721016:B721032 IX721016:IX721032 ST721016:ST721032 ACP721016:ACP721032 AML721016:AML721032 AWH721016:AWH721032 BGD721016:BGD721032 BPZ721016:BPZ721032 BZV721016:BZV721032 CJR721016:CJR721032 CTN721016:CTN721032 DDJ721016:DDJ721032 DNF721016:DNF721032 DXB721016:DXB721032 EGX721016:EGX721032 EQT721016:EQT721032 FAP721016:FAP721032 FKL721016:FKL721032 FUH721016:FUH721032 GED721016:GED721032 GNZ721016:GNZ721032 GXV721016:GXV721032 HHR721016:HHR721032 HRN721016:HRN721032 IBJ721016:IBJ721032 ILF721016:ILF721032 IVB721016:IVB721032 JEX721016:JEX721032 JOT721016:JOT721032 JYP721016:JYP721032 KIL721016:KIL721032 KSH721016:KSH721032 LCD721016:LCD721032 LLZ721016:LLZ721032 LVV721016:LVV721032 MFR721016:MFR721032 MPN721016:MPN721032 MZJ721016:MZJ721032 NJF721016:NJF721032 NTB721016:NTB721032 OCX721016:OCX721032 OMT721016:OMT721032 OWP721016:OWP721032 PGL721016:PGL721032 PQH721016:PQH721032 QAD721016:QAD721032 QJZ721016:QJZ721032 QTV721016:QTV721032 RDR721016:RDR721032 RNN721016:RNN721032 RXJ721016:RXJ721032 SHF721016:SHF721032 SRB721016:SRB721032 TAX721016:TAX721032 TKT721016:TKT721032 TUP721016:TUP721032 UEL721016:UEL721032 UOH721016:UOH721032 UYD721016:UYD721032 VHZ721016:VHZ721032 VRV721016:VRV721032 WBR721016:WBR721032 WLN721016:WLN721032 WVJ721016:WVJ721032 B786552:B786568 IX786552:IX786568 ST786552:ST786568 ACP786552:ACP786568 AML786552:AML786568 AWH786552:AWH786568 BGD786552:BGD786568 BPZ786552:BPZ786568 BZV786552:BZV786568 CJR786552:CJR786568 CTN786552:CTN786568 DDJ786552:DDJ786568 DNF786552:DNF786568 DXB786552:DXB786568 EGX786552:EGX786568 EQT786552:EQT786568 FAP786552:FAP786568 FKL786552:FKL786568 FUH786552:FUH786568 GED786552:GED786568 GNZ786552:GNZ786568 GXV786552:GXV786568 HHR786552:HHR786568 HRN786552:HRN786568 IBJ786552:IBJ786568 ILF786552:ILF786568 IVB786552:IVB786568 JEX786552:JEX786568 JOT786552:JOT786568 JYP786552:JYP786568 KIL786552:KIL786568 KSH786552:KSH786568 LCD786552:LCD786568 LLZ786552:LLZ786568 LVV786552:LVV786568 MFR786552:MFR786568 MPN786552:MPN786568 MZJ786552:MZJ786568 NJF786552:NJF786568 NTB786552:NTB786568 OCX786552:OCX786568 OMT786552:OMT786568 OWP786552:OWP786568 PGL786552:PGL786568 PQH786552:PQH786568 QAD786552:QAD786568 QJZ786552:QJZ786568 QTV786552:QTV786568 RDR786552:RDR786568 RNN786552:RNN786568 RXJ786552:RXJ786568 SHF786552:SHF786568 SRB786552:SRB786568 TAX786552:TAX786568 TKT786552:TKT786568 TUP786552:TUP786568 UEL786552:UEL786568 UOH786552:UOH786568 UYD786552:UYD786568 VHZ786552:VHZ786568 VRV786552:VRV786568 WBR786552:WBR786568 WLN786552:WLN786568 WVJ786552:WVJ786568 B852088:B852104 IX852088:IX852104 ST852088:ST852104 ACP852088:ACP852104 AML852088:AML852104 AWH852088:AWH852104 BGD852088:BGD852104 BPZ852088:BPZ852104 BZV852088:BZV852104 CJR852088:CJR852104 CTN852088:CTN852104 DDJ852088:DDJ852104 DNF852088:DNF852104 DXB852088:DXB852104 EGX852088:EGX852104 EQT852088:EQT852104 FAP852088:FAP852104 FKL852088:FKL852104 FUH852088:FUH852104 GED852088:GED852104 GNZ852088:GNZ852104 GXV852088:GXV852104 HHR852088:HHR852104 HRN852088:HRN852104 IBJ852088:IBJ852104 ILF852088:ILF852104 IVB852088:IVB852104 JEX852088:JEX852104 JOT852088:JOT852104 JYP852088:JYP852104 KIL852088:KIL852104 KSH852088:KSH852104 LCD852088:LCD852104 LLZ852088:LLZ852104 LVV852088:LVV852104 MFR852088:MFR852104 MPN852088:MPN852104 MZJ852088:MZJ852104 NJF852088:NJF852104 NTB852088:NTB852104 OCX852088:OCX852104 OMT852088:OMT852104 OWP852088:OWP852104 PGL852088:PGL852104 PQH852088:PQH852104 QAD852088:QAD852104 QJZ852088:QJZ852104 QTV852088:QTV852104 RDR852088:RDR852104 RNN852088:RNN852104 RXJ852088:RXJ852104 SHF852088:SHF852104 SRB852088:SRB852104 TAX852088:TAX852104 TKT852088:TKT852104 TUP852088:TUP852104 UEL852088:UEL852104 UOH852088:UOH852104 UYD852088:UYD852104 VHZ852088:VHZ852104 VRV852088:VRV852104 WBR852088:WBR852104 WLN852088:WLN852104 WVJ852088:WVJ852104 B917624:B917640 IX917624:IX917640 ST917624:ST917640 ACP917624:ACP917640 AML917624:AML917640 AWH917624:AWH917640 BGD917624:BGD917640 BPZ917624:BPZ917640 BZV917624:BZV917640 CJR917624:CJR917640 CTN917624:CTN917640 DDJ917624:DDJ917640 DNF917624:DNF917640 DXB917624:DXB917640 EGX917624:EGX917640 EQT917624:EQT917640 FAP917624:FAP917640 FKL917624:FKL917640 FUH917624:FUH917640 GED917624:GED917640 GNZ917624:GNZ917640 GXV917624:GXV917640 HHR917624:HHR917640 HRN917624:HRN917640 IBJ917624:IBJ917640 ILF917624:ILF917640 IVB917624:IVB917640 JEX917624:JEX917640 JOT917624:JOT917640 JYP917624:JYP917640 KIL917624:KIL917640 KSH917624:KSH917640 LCD917624:LCD917640 LLZ917624:LLZ917640 LVV917624:LVV917640 MFR917624:MFR917640 MPN917624:MPN917640 MZJ917624:MZJ917640 NJF917624:NJF917640 NTB917624:NTB917640 OCX917624:OCX917640 OMT917624:OMT917640 OWP917624:OWP917640 PGL917624:PGL917640 PQH917624:PQH917640 QAD917624:QAD917640 QJZ917624:QJZ917640 QTV917624:QTV917640 RDR917624:RDR917640 RNN917624:RNN917640 RXJ917624:RXJ917640 SHF917624:SHF917640 SRB917624:SRB917640 TAX917624:TAX917640 TKT917624:TKT917640 TUP917624:TUP917640 UEL917624:UEL917640 UOH917624:UOH917640 UYD917624:UYD917640 VHZ917624:VHZ917640 VRV917624:VRV917640 WBR917624:WBR917640 WLN917624:WLN917640 WVJ917624:WVJ917640 B983160:B983176 IX983160:IX983176 ST983160:ST983176 ACP983160:ACP983176 AML983160:AML983176 AWH983160:AWH983176 BGD983160:BGD983176 BPZ983160:BPZ983176 BZV983160:BZV983176 CJR983160:CJR983176 CTN983160:CTN983176 DDJ983160:DDJ983176 DNF983160:DNF983176 DXB983160:DXB983176 EGX983160:EGX983176 EQT983160:EQT983176 FAP983160:FAP983176 FKL983160:FKL983176 FUH983160:FUH983176 GED983160:GED983176 GNZ983160:GNZ983176 GXV983160:GXV983176 HHR983160:HHR983176 HRN983160:HRN983176 IBJ983160:IBJ983176 ILF983160:ILF983176 IVB983160:IVB983176 JEX983160:JEX983176 JOT983160:JOT983176 JYP983160:JYP983176 KIL983160:KIL983176 KSH983160:KSH983176 LCD983160:LCD983176 LLZ983160:LLZ983176 LVV983160:LVV983176 MFR983160:MFR983176 MPN983160:MPN983176 MZJ983160:MZJ983176 NJF983160:NJF983176 NTB983160:NTB983176 OCX983160:OCX983176 OMT983160:OMT983176 OWP983160:OWP983176 PGL983160:PGL983176 PQH983160:PQH983176 QAD983160:QAD983176 QJZ983160:QJZ983176 QTV983160:QTV983176 RDR983160:RDR983176 RNN983160:RNN983176 RXJ983160:RXJ983176 SHF983160:SHF983176 SRB983160:SRB983176 TAX983160:TAX983176 TKT983160:TKT983176 TUP983160:TUP983176 UEL983160:UEL983176 UOH983160:UOH983176 UYD983160:UYD983176 VHZ983160:VHZ983176 VRV983160:VRV983176 WBR983160:WBR983176 WLN983160:WLN983176 WVJ983160:WVJ983176 C22:E48 IY22:JA48 SU22:SW48 ACQ22:ACS48 AMM22:AMO48 AWI22:AWK48 BGE22:BGG48 BQA22:BQC48 BZW22:BZY48 CJS22:CJU48 CTO22:CTQ48 DDK22:DDM48 DNG22:DNI48 DXC22:DXE48 EGY22:EHA48 EQU22:EQW48 FAQ22:FAS48 FKM22:FKO48 FUI22:FUK48 GEE22:GEG48 GOA22:GOC48 GXW22:GXY48 HHS22:HHU48 HRO22:HRQ48 IBK22:IBM48 ILG22:ILI48 IVC22:IVE48 JEY22:JFA48 JOU22:JOW48 JYQ22:JYS48 KIM22:KIO48 KSI22:KSK48 LCE22:LCG48 LMA22:LMC48 LVW22:LVY48 MFS22:MFU48 MPO22:MPQ48 MZK22:MZM48 NJG22:NJI48 NTC22:NTE48 OCY22:ODA48 OMU22:OMW48 OWQ22:OWS48 PGM22:PGO48 PQI22:PQK48 QAE22:QAG48 QKA22:QKC48 QTW22:QTY48 RDS22:RDU48 RNO22:RNQ48 RXK22:RXM48 SHG22:SHI48 SRC22:SRE48 TAY22:TBA48 TKU22:TKW48 TUQ22:TUS48 UEM22:UEO48 UOI22:UOK48 UYE22:UYG48 VIA22:VIC48 VRW22:VRY48 WBS22:WBU48 WLO22:WLQ48 WVK22:WVM48 C65558:E65584 IY65558:JA65584 SU65558:SW65584 ACQ65558:ACS65584 AMM65558:AMO65584 AWI65558:AWK65584 BGE65558:BGG65584 BQA65558:BQC65584 BZW65558:BZY65584 CJS65558:CJU65584 CTO65558:CTQ65584 DDK65558:DDM65584 DNG65558:DNI65584 DXC65558:DXE65584 EGY65558:EHA65584 EQU65558:EQW65584 FAQ65558:FAS65584 FKM65558:FKO65584 FUI65558:FUK65584 GEE65558:GEG65584 GOA65558:GOC65584 GXW65558:GXY65584 HHS65558:HHU65584 HRO65558:HRQ65584 IBK65558:IBM65584 ILG65558:ILI65584 IVC65558:IVE65584 JEY65558:JFA65584 JOU65558:JOW65584 JYQ65558:JYS65584 KIM65558:KIO65584 KSI65558:KSK65584 LCE65558:LCG65584 LMA65558:LMC65584 LVW65558:LVY65584 MFS65558:MFU65584 MPO65558:MPQ65584 MZK65558:MZM65584 NJG65558:NJI65584 NTC65558:NTE65584 OCY65558:ODA65584 OMU65558:OMW65584 OWQ65558:OWS65584 PGM65558:PGO65584 PQI65558:PQK65584 QAE65558:QAG65584 QKA65558:QKC65584 QTW65558:QTY65584 RDS65558:RDU65584 RNO65558:RNQ65584 RXK65558:RXM65584 SHG65558:SHI65584 SRC65558:SRE65584 TAY65558:TBA65584 TKU65558:TKW65584 TUQ65558:TUS65584 UEM65558:UEO65584 UOI65558:UOK65584 UYE65558:UYG65584 VIA65558:VIC65584 VRW65558:VRY65584 WBS65558:WBU65584 WLO65558:WLQ65584 WVK65558:WVM65584 C131094:E131120 IY131094:JA131120 SU131094:SW131120 ACQ131094:ACS131120 AMM131094:AMO131120 AWI131094:AWK131120 BGE131094:BGG131120 BQA131094:BQC131120 BZW131094:BZY131120 CJS131094:CJU131120 CTO131094:CTQ131120 DDK131094:DDM131120 DNG131094:DNI131120 DXC131094:DXE131120 EGY131094:EHA131120 EQU131094:EQW131120 FAQ131094:FAS131120 FKM131094:FKO131120 FUI131094:FUK131120 GEE131094:GEG131120 GOA131094:GOC131120 GXW131094:GXY131120 HHS131094:HHU131120 HRO131094:HRQ131120 IBK131094:IBM131120 ILG131094:ILI131120 IVC131094:IVE131120 JEY131094:JFA131120 JOU131094:JOW131120 JYQ131094:JYS131120 KIM131094:KIO131120 KSI131094:KSK131120 LCE131094:LCG131120 LMA131094:LMC131120 LVW131094:LVY131120 MFS131094:MFU131120 MPO131094:MPQ131120 MZK131094:MZM131120 NJG131094:NJI131120 NTC131094:NTE131120 OCY131094:ODA131120 OMU131094:OMW131120 OWQ131094:OWS131120 PGM131094:PGO131120 PQI131094:PQK131120 QAE131094:QAG131120 QKA131094:QKC131120 QTW131094:QTY131120 RDS131094:RDU131120 RNO131094:RNQ131120 RXK131094:RXM131120 SHG131094:SHI131120 SRC131094:SRE131120 TAY131094:TBA131120 TKU131094:TKW131120 TUQ131094:TUS131120 UEM131094:UEO131120 UOI131094:UOK131120 UYE131094:UYG131120 VIA131094:VIC131120 VRW131094:VRY131120 WBS131094:WBU131120 WLO131094:WLQ131120 WVK131094:WVM131120 C196630:E196656 IY196630:JA196656 SU196630:SW196656 ACQ196630:ACS196656 AMM196630:AMO196656 AWI196630:AWK196656 BGE196630:BGG196656 BQA196630:BQC196656 BZW196630:BZY196656 CJS196630:CJU196656 CTO196630:CTQ196656 DDK196630:DDM196656 DNG196630:DNI196656 DXC196630:DXE196656 EGY196630:EHA196656 EQU196630:EQW196656 FAQ196630:FAS196656 FKM196630:FKO196656 FUI196630:FUK196656 GEE196630:GEG196656 GOA196630:GOC196656 GXW196630:GXY196656 HHS196630:HHU196656 HRO196630:HRQ196656 IBK196630:IBM196656 ILG196630:ILI196656 IVC196630:IVE196656 JEY196630:JFA196656 JOU196630:JOW196656 JYQ196630:JYS196656 KIM196630:KIO196656 KSI196630:KSK196656 LCE196630:LCG196656 LMA196630:LMC196656 LVW196630:LVY196656 MFS196630:MFU196656 MPO196630:MPQ196656 MZK196630:MZM196656 NJG196630:NJI196656 NTC196630:NTE196656 OCY196630:ODA196656 OMU196630:OMW196656 OWQ196630:OWS196656 PGM196630:PGO196656 PQI196630:PQK196656 QAE196630:QAG196656 QKA196630:QKC196656 QTW196630:QTY196656 RDS196630:RDU196656 RNO196630:RNQ196656 RXK196630:RXM196656 SHG196630:SHI196656 SRC196630:SRE196656 TAY196630:TBA196656 TKU196630:TKW196656 TUQ196630:TUS196656 UEM196630:UEO196656 UOI196630:UOK196656 UYE196630:UYG196656 VIA196630:VIC196656 VRW196630:VRY196656 WBS196630:WBU196656 WLO196630:WLQ196656 WVK196630:WVM196656 C262166:E262192 IY262166:JA262192 SU262166:SW262192 ACQ262166:ACS262192 AMM262166:AMO262192 AWI262166:AWK262192 BGE262166:BGG262192 BQA262166:BQC262192 BZW262166:BZY262192 CJS262166:CJU262192 CTO262166:CTQ262192 DDK262166:DDM262192 DNG262166:DNI262192 DXC262166:DXE262192 EGY262166:EHA262192 EQU262166:EQW262192 FAQ262166:FAS262192 FKM262166:FKO262192 FUI262166:FUK262192 GEE262166:GEG262192 GOA262166:GOC262192 GXW262166:GXY262192 HHS262166:HHU262192 HRO262166:HRQ262192 IBK262166:IBM262192 ILG262166:ILI262192 IVC262166:IVE262192 JEY262166:JFA262192 JOU262166:JOW262192 JYQ262166:JYS262192 KIM262166:KIO262192 KSI262166:KSK262192 LCE262166:LCG262192 LMA262166:LMC262192 LVW262166:LVY262192 MFS262166:MFU262192 MPO262166:MPQ262192 MZK262166:MZM262192 NJG262166:NJI262192 NTC262166:NTE262192 OCY262166:ODA262192 OMU262166:OMW262192 OWQ262166:OWS262192 PGM262166:PGO262192 PQI262166:PQK262192 QAE262166:QAG262192 QKA262166:QKC262192 QTW262166:QTY262192 RDS262166:RDU262192 RNO262166:RNQ262192 RXK262166:RXM262192 SHG262166:SHI262192 SRC262166:SRE262192 TAY262166:TBA262192 TKU262166:TKW262192 TUQ262166:TUS262192 UEM262166:UEO262192 UOI262166:UOK262192 UYE262166:UYG262192 VIA262166:VIC262192 VRW262166:VRY262192 WBS262166:WBU262192 WLO262166:WLQ262192 WVK262166:WVM262192 C327702:E327728 IY327702:JA327728 SU327702:SW327728 ACQ327702:ACS327728 AMM327702:AMO327728 AWI327702:AWK327728 BGE327702:BGG327728 BQA327702:BQC327728 BZW327702:BZY327728 CJS327702:CJU327728 CTO327702:CTQ327728 DDK327702:DDM327728 DNG327702:DNI327728 DXC327702:DXE327728 EGY327702:EHA327728 EQU327702:EQW327728 FAQ327702:FAS327728 FKM327702:FKO327728 FUI327702:FUK327728 GEE327702:GEG327728 GOA327702:GOC327728 GXW327702:GXY327728 HHS327702:HHU327728 HRO327702:HRQ327728 IBK327702:IBM327728 ILG327702:ILI327728 IVC327702:IVE327728 JEY327702:JFA327728 JOU327702:JOW327728 JYQ327702:JYS327728 KIM327702:KIO327728 KSI327702:KSK327728 LCE327702:LCG327728 LMA327702:LMC327728 LVW327702:LVY327728 MFS327702:MFU327728 MPO327702:MPQ327728 MZK327702:MZM327728 NJG327702:NJI327728 NTC327702:NTE327728 OCY327702:ODA327728 OMU327702:OMW327728 OWQ327702:OWS327728 PGM327702:PGO327728 PQI327702:PQK327728 QAE327702:QAG327728 QKA327702:QKC327728 QTW327702:QTY327728 RDS327702:RDU327728 RNO327702:RNQ327728 RXK327702:RXM327728 SHG327702:SHI327728 SRC327702:SRE327728 TAY327702:TBA327728 TKU327702:TKW327728 TUQ327702:TUS327728 UEM327702:UEO327728 UOI327702:UOK327728 UYE327702:UYG327728 VIA327702:VIC327728 VRW327702:VRY327728 WBS327702:WBU327728 WLO327702:WLQ327728 WVK327702:WVM327728 C393238:E393264 IY393238:JA393264 SU393238:SW393264 ACQ393238:ACS393264 AMM393238:AMO393264 AWI393238:AWK393264 BGE393238:BGG393264 BQA393238:BQC393264 BZW393238:BZY393264 CJS393238:CJU393264 CTO393238:CTQ393264 DDK393238:DDM393264 DNG393238:DNI393264 DXC393238:DXE393264 EGY393238:EHA393264 EQU393238:EQW393264 FAQ393238:FAS393264 FKM393238:FKO393264 FUI393238:FUK393264 GEE393238:GEG393264 GOA393238:GOC393264 GXW393238:GXY393264 HHS393238:HHU393264 HRO393238:HRQ393264 IBK393238:IBM393264 ILG393238:ILI393264 IVC393238:IVE393264 JEY393238:JFA393264 JOU393238:JOW393264 JYQ393238:JYS393264 KIM393238:KIO393264 KSI393238:KSK393264 LCE393238:LCG393264 LMA393238:LMC393264 LVW393238:LVY393264 MFS393238:MFU393264 MPO393238:MPQ393264 MZK393238:MZM393264 NJG393238:NJI393264 NTC393238:NTE393264 OCY393238:ODA393264 OMU393238:OMW393264 OWQ393238:OWS393264 PGM393238:PGO393264 PQI393238:PQK393264 QAE393238:QAG393264 QKA393238:QKC393264 QTW393238:QTY393264 RDS393238:RDU393264 RNO393238:RNQ393264 RXK393238:RXM393264 SHG393238:SHI393264 SRC393238:SRE393264 TAY393238:TBA393264 TKU393238:TKW393264 TUQ393238:TUS393264 UEM393238:UEO393264 UOI393238:UOK393264 UYE393238:UYG393264 VIA393238:VIC393264 VRW393238:VRY393264 WBS393238:WBU393264 WLO393238:WLQ393264 WVK393238:WVM393264 C458774:E458800 IY458774:JA458800 SU458774:SW458800 ACQ458774:ACS458800 AMM458774:AMO458800 AWI458774:AWK458800 BGE458774:BGG458800 BQA458774:BQC458800 BZW458774:BZY458800 CJS458774:CJU458800 CTO458774:CTQ458800 DDK458774:DDM458800 DNG458774:DNI458800 DXC458774:DXE458800 EGY458774:EHA458800 EQU458774:EQW458800 FAQ458774:FAS458800 FKM458774:FKO458800 FUI458774:FUK458800 GEE458774:GEG458800 GOA458774:GOC458800 GXW458774:GXY458800 HHS458774:HHU458800 HRO458774:HRQ458800 IBK458774:IBM458800 ILG458774:ILI458800 IVC458774:IVE458800 JEY458774:JFA458800 JOU458774:JOW458800 JYQ458774:JYS458800 KIM458774:KIO458800 KSI458774:KSK458800 LCE458774:LCG458800 LMA458774:LMC458800 LVW458774:LVY458800 MFS458774:MFU458800 MPO458774:MPQ458800 MZK458774:MZM458800 NJG458774:NJI458800 NTC458774:NTE458800 OCY458774:ODA458800 OMU458774:OMW458800 OWQ458774:OWS458800 PGM458774:PGO458800 PQI458774:PQK458800 QAE458774:QAG458800 QKA458774:QKC458800 QTW458774:QTY458800 RDS458774:RDU458800 RNO458774:RNQ458800 RXK458774:RXM458800 SHG458774:SHI458800 SRC458774:SRE458800 TAY458774:TBA458800 TKU458774:TKW458800 TUQ458774:TUS458800 UEM458774:UEO458800 UOI458774:UOK458800 UYE458774:UYG458800 VIA458774:VIC458800 VRW458774:VRY458800 WBS458774:WBU458800 WLO458774:WLQ458800 WVK458774:WVM458800 C524310:E524336 IY524310:JA524336 SU524310:SW524336 ACQ524310:ACS524336 AMM524310:AMO524336 AWI524310:AWK524336 BGE524310:BGG524336 BQA524310:BQC524336 BZW524310:BZY524336 CJS524310:CJU524336 CTO524310:CTQ524336 DDK524310:DDM524336 DNG524310:DNI524336 DXC524310:DXE524336 EGY524310:EHA524336 EQU524310:EQW524336 FAQ524310:FAS524336 FKM524310:FKO524336 FUI524310:FUK524336 GEE524310:GEG524336 GOA524310:GOC524336 GXW524310:GXY524336 HHS524310:HHU524336 HRO524310:HRQ524336 IBK524310:IBM524336 ILG524310:ILI524336 IVC524310:IVE524336 JEY524310:JFA524336 JOU524310:JOW524336 JYQ524310:JYS524336 KIM524310:KIO524336 KSI524310:KSK524336 LCE524310:LCG524336 LMA524310:LMC524336 LVW524310:LVY524336 MFS524310:MFU524336 MPO524310:MPQ524336 MZK524310:MZM524336 NJG524310:NJI524336 NTC524310:NTE524336 OCY524310:ODA524336 OMU524310:OMW524336 OWQ524310:OWS524336 PGM524310:PGO524336 PQI524310:PQK524336 QAE524310:QAG524336 QKA524310:QKC524336 QTW524310:QTY524336 RDS524310:RDU524336 RNO524310:RNQ524336 RXK524310:RXM524336 SHG524310:SHI524336 SRC524310:SRE524336 TAY524310:TBA524336 TKU524310:TKW524336 TUQ524310:TUS524336 UEM524310:UEO524336 UOI524310:UOK524336 UYE524310:UYG524336 VIA524310:VIC524336 VRW524310:VRY524336 WBS524310:WBU524336 WLO524310:WLQ524336 WVK524310:WVM524336 C589846:E589872 IY589846:JA589872 SU589846:SW589872 ACQ589846:ACS589872 AMM589846:AMO589872 AWI589846:AWK589872 BGE589846:BGG589872 BQA589846:BQC589872 BZW589846:BZY589872 CJS589846:CJU589872 CTO589846:CTQ589872 DDK589846:DDM589872 DNG589846:DNI589872 DXC589846:DXE589872 EGY589846:EHA589872 EQU589846:EQW589872 FAQ589846:FAS589872 FKM589846:FKO589872 FUI589846:FUK589872 GEE589846:GEG589872 GOA589846:GOC589872 GXW589846:GXY589872 HHS589846:HHU589872 HRO589846:HRQ589872 IBK589846:IBM589872 ILG589846:ILI589872 IVC589846:IVE589872 JEY589846:JFA589872 JOU589846:JOW589872 JYQ589846:JYS589872 KIM589846:KIO589872 KSI589846:KSK589872 LCE589846:LCG589872 LMA589846:LMC589872 LVW589846:LVY589872 MFS589846:MFU589872 MPO589846:MPQ589872 MZK589846:MZM589872 NJG589846:NJI589872 NTC589846:NTE589872 OCY589846:ODA589872 OMU589846:OMW589872 OWQ589846:OWS589872 PGM589846:PGO589872 PQI589846:PQK589872 QAE589846:QAG589872 QKA589846:QKC589872 QTW589846:QTY589872 RDS589846:RDU589872 RNO589846:RNQ589872 RXK589846:RXM589872 SHG589846:SHI589872 SRC589846:SRE589872 TAY589846:TBA589872 TKU589846:TKW589872 TUQ589846:TUS589872 UEM589846:UEO589872 UOI589846:UOK589872 UYE589846:UYG589872 VIA589846:VIC589872 VRW589846:VRY589872 WBS589846:WBU589872 WLO589846:WLQ589872 WVK589846:WVM589872 C655382:E655408 IY655382:JA655408 SU655382:SW655408 ACQ655382:ACS655408 AMM655382:AMO655408 AWI655382:AWK655408 BGE655382:BGG655408 BQA655382:BQC655408 BZW655382:BZY655408 CJS655382:CJU655408 CTO655382:CTQ655408 DDK655382:DDM655408 DNG655382:DNI655408 DXC655382:DXE655408 EGY655382:EHA655408 EQU655382:EQW655408 FAQ655382:FAS655408 FKM655382:FKO655408 FUI655382:FUK655408 GEE655382:GEG655408 GOA655382:GOC655408 GXW655382:GXY655408 HHS655382:HHU655408 HRO655382:HRQ655408 IBK655382:IBM655408 ILG655382:ILI655408 IVC655382:IVE655408 JEY655382:JFA655408 JOU655382:JOW655408 JYQ655382:JYS655408 KIM655382:KIO655408 KSI655382:KSK655408 LCE655382:LCG655408 LMA655382:LMC655408 LVW655382:LVY655408 MFS655382:MFU655408 MPO655382:MPQ655408 MZK655382:MZM655408 NJG655382:NJI655408 NTC655382:NTE655408 OCY655382:ODA655408 OMU655382:OMW655408 OWQ655382:OWS655408 PGM655382:PGO655408 PQI655382:PQK655408 QAE655382:QAG655408 QKA655382:QKC655408 QTW655382:QTY655408 RDS655382:RDU655408 RNO655382:RNQ655408 RXK655382:RXM655408 SHG655382:SHI655408 SRC655382:SRE655408 TAY655382:TBA655408 TKU655382:TKW655408 TUQ655382:TUS655408 UEM655382:UEO655408 UOI655382:UOK655408 UYE655382:UYG655408 VIA655382:VIC655408 VRW655382:VRY655408 WBS655382:WBU655408 WLO655382:WLQ655408 WVK655382:WVM655408 C720918:E720944 IY720918:JA720944 SU720918:SW720944 ACQ720918:ACS720944 AMM720918:AMO720944 AWI720918:AWK720944 BGE720918:BGG720944 BQA720918:BQC720944 BZW720918:BZY720944 CJS720918:CJU720944 CTO720918:CTQ720944 DDK720918:DDM720944 DNG720918:DNI720944 DXC720918:DXE720944 EGY720918:EHA720944 EQU720918:EQW720944 FAQ720918:FAS720944 FKM720918:FKO720944 FUI720918:FUK720944 GEE720918:GEG720944 GOA720918:GOC720944 GXW720918:GXY720944 HHS720918:HHU720944 HRO720918:HRQ720944 IBK720918:IBM720944 ILG720918:ILI720944 IVC720918:IVE720944 JEY720918:JFA720944 JOU720918:JOW720944 JYQ720918:JYS720944 KIM720918:KIO720944 KSI720918:KSK720944 LCE720918:LCG720944 LMA720918:LMC720944 LVW720918:LVY720944 MFS720918:MFU720944 MPO720918:MPQ720944 MZK720918:MZM720944 NJG720918:NJI720944 NTC720918:NTE720944 OCY720918:ODA720944 OMU720918:OMW720944 OWQ720918:OWS720944 PGM720918:PGO720944 PQI720918:PQK720944 QAE720918:QAG720944 QKA720918:QKC720944 QTW720918:QTY720944 RDS720918:RDU720944 RNO720918:RNQ720944 RXK720918:RXM720944 SHG720918:SHI720944 SRC720918:SRE720944 TAY720918:TBA720944 TKU720918:TKW720944 TUQ720918:TUS720944 UEM720918:UEO720944 UOI720918:UOK720944 UYE720918:UYG720944 VIA720918:VIC720944 VRW720918:VRY720944 WBS720918:WBU720944 WLO720918:WLQ720944 WVK720918:WVM720944 C786454:E786480 IY786454:JA786480 SU786454:SW786480 ACQ786454:ACS786480 AMM786454:AMO786480 AWI786454:AWK786480 BGE786454:BGG786480 BQA786454:BQC786480 BZW786454:BZY786480 CJS786454:CJU786480 CTO786454:CTQ786480 DDK786454:DDM786480 DNG786454:DNI786480 DXC786454:DXE786480 EGY786454:EHA786480 EQU786454:EQW786480 FAQ786454:FAS786480 FKM786454:FKO786480 FUI786454:FUK786480 GEE786454:GEG786480 GOA786454:GOC786480 GXW786454:GXY786480 HHS786454:HHU786480 HRO786454:HRQ786480 IBK786454:IBM786480 ILG786454:ILI786480 IVC786454:IVE786480 JEY786454:JFA786480 JOU786454:JOW786480 JYQ786454:JYS786480 KIM786454:KIO786480 KSI786454:KSK786480 LCE786454:LCG786480 LMA786454:LMC786480 LVW786454:LVY786480 MFS786454:MFU786480 MPO786454:MPQ786480 MZK786454:MZM786480 NJG786454:NJI786480 NTC786454:NTE786480 OCY786454:ODA786480 OMU786454:OMW786480 OWQ786454:OWS786480 PGM786454:PGO786480 PQI786454:PQK786480 QAE786454:QAG786480 QKA786454:QKC786480 QTW786454:QTY786480 RDS786454:RDU786480 RNO786454:RNQ786480 RXK786454:RXM786480 SHG786454:SHI786480 SRC786454:SRE786480 TAY786454:TBA786480 TKU786454:TKW786480 TUQ786454:TUS786480 UEM786454:UEO786480 UOI786454:UOK786480 UYE786454:UYG786480 VIA786454:VIC786480 VRW786454:VRY786480 WBS786454:WBU786480 WLO786454:WLQ786480 WVK786454:WVM786480 C851990:E852016 IY851990:JA852016 SU851990:SW852016 ACQ851990:ACS852016 AMM851990:AMO852016 AWI851990:AWK852016 BGE851990:BGG852016 BQA851990:BQC852016 BZW851990:BZY852016 CJS851990:CJU852016 CTO851990:CTQ852016 DDK851990:DDM852016 DNG851990:DNI852016 DXC851990:DXE852016 EGY851990:EHA852016 EQU851990:EQW852016 FAQ851990:FAS852016 FKM851990:FKO852016 FUI851990:FUK852016 GEE851990:GEG852016 GOA851990:GOC852016 GXW851990:GXY852016 HHS851990:HHU852016 HRO851990:HRQ852016 IBK851990:IBM852016 ILG851990:ILI852016 IVC851990:IVE852016 JEY851990:JFA852016 JOU851990:JOW852016 JYQ851990:JYS852016 KIM851990:KIO852016 KSI851990:KSK852016 LCE851990:LCG852016 LMA851990:LMC852016 LVW851990:LVY852016 MFS851990:MFU852016 MPO851990:MPQ852016 MZK851990:MZM852016 NJG851990:NJI852016 NTC851990:NTE852016 OCY851990:ODA852016 OMU851990:OMW852016 OWQ851990:OWS852016 PGM851990:PGO852016 PQI851990:PQK852016 QAE851990:QAG852016 QKA851990:QKC852016 QTW851990:QTY852016 RDS851990:RDU852016 RNO851990:RNQ852016 RXK851990:RXM852016 SHG851990:SHI852016 SRC851990:SRE852016 TAY851990:TBA852016 TKU851990:TKW852016 TUQ851990:TUS852016 UEM851990:UEO852016 UOI851990:UOK852016 UYE851990:UYG852016 VIA851990:VIC852016 VRW851990:VRY852016 WBS851990:WBU852016 WLO851990:WLQ852016 WVK851990:WVM852016 C917526:E917552 IY917526:JA917552 SU917526:SW917552 ACQ917526:ACS917552 AMM917526:AMO917552 AWI917526:AWK917552 BGE917526:BGG917552 BQA917526:BQC917552 BZW917526:BZY917552 CJS917526:CJU917552 CTO917526:CTQ917552 DDK917526:DDM917552 DNG917526:DNI917552 DXC917526:DXE917552 EGY917526:EHA917552 EQU917526:EQW917552 FAQ917526:FAS917552 FKM917526:FKO917552 FUI917526:FUK917552 GEE917526:GEG917552 GOA917526:GOC917552 GXW917526:GXY917552 HHS917526:HHU917552 HRO917526:HRQ917552 IBK917526:IBM917552 ILG917526:ILI917552 IVC917526:IVE917552 JEY917526:JFA917552 JOU917526:JOW917552 JYQ917526:JYS917552 KIM917526:KIO917552 KSI917526:KSK917552 LCE917526:LCG917552 LMA917526:LMC917552 LVW917526:LVY917552 MFS917526:MFU917552 MPO917526:MPQ917552 MZK917526:MZM917552 NJG917526:NJI917552 NTC917526:NTE917552 OCY917526:ODA917552 OMU917526:OMW917552 OWQ917526:OWS917552 PGM917526:PGO917552 PQI917526:PQK917552 QAE917526:QAG917552 QKA917526:QKC917552 QTW917526:QTY917552 RDS917526:RDU917552 RNO917526:RNQ917552 RXK917526:RXM917552 SHG917526:SHI917552 SRC917526:SRE917552 TAY917526:TBA917552 TKU917526:TKW917552 TUQ917526:TUS917552 UEM917526:UEO917552 UOI917526:UOK917552 UYE917526:UYG917552 VIA917526:VIC917552 VRW917526:VRY917552 WBS917526:WBU917552 WLO917526:WLQ917552 WVK917526:WVM917552 C983062:E983088 IY983062:JA983088 SU983062:SW983088 ACQ983062:ACS983088 AMM983062:AMO983088 AWI983062:AWK983088 BGE983062:BGG983088 BQA983062:BQC983088 BZW983062:BZY983088 CJS983062:CJU983088 CTO983062:CTQ983088 DDK983062:DDM983088 DNG983062:DNI983088 DXC983062:DXE983088 EGY983062:EHA983088 EQU983062:EQW983088 FAQ983062:FAS983088 FKM983062:FKO983088 FUI983062:FUK983088 GEE983062:GEG983088 GOA983062:GOC983088 GXW983062:GXY983088 HHS983062:HHU983088 HRO983062:HRQ983088 IBK983062:IBM983088 ILG983062:ILI983088 IVC983062:IVE983088 JEY983062:JFA983088 JOU983062:JOW983088 JYQ983062:JYS983088 KIM983062:KIO983088 KSI983062:KSK983088 LCE983062:LCG983088 LMA983062:LMC983088 LVW983062:LVY983088 MFS983062:MFU983088 MPO983062:MPQ983088 MZK983062:MZM983088 NJG983062:NJI983088 NTC983062:NTE983088 OCY983062:ODA983088 OMU983062:OMW983088 OWQ983062:OWS983088 PGM983062:PGO983088 PQI983062:PQK983088 QAE983062:QAG983088 QKA983062:QKC983088 QTW983062:QTY983088 RDS983062:RDU983088 RNO983062:RNQ983088 RXK983062:RXM983088 SHG983062:SHI983088 SRC983062:SRE983088 TAY983062:TBA983088 TKU983062:TKW983088 TUQ983062:TUS983088 UEM983062:UEO983088 UOI983062:UOK983088 UYE983062:UYG983088 VIA983062:VIC983088 VRW983062:VRY983088 WBS983062:WBU983088 WLO983062:WLQ983088 WVK983062:WVM983088 G22:G48 JC22:JC48 SY22:SY48 ACU22:ACU48 AMQ22:AMQ48 AWM22:AWM48 BGI22:BGI48 BQE22:BQE48 CAA22:CAA48 CJW22:CJW48 CTS22:CTS48 DDO22:DDO48 DNK22:DNK48 DXG22:DXG48 EHC22:EHC48 EQY22:EQY48 FAU22:FAU48 FKQ22:FKQ48 FUM22:FUM48 GEI22:GEI48 GOE22:GOE48 GYA22:GYA48 HHW22:HHW48 HRS22:HRS48 IBO22:IBO48 ILK22:ILK48 IVG22:IVG48 JFC22:JFC48 JOY22:JOY48 JYU22:JYU48 KIQ22:KIQ48 KSM22:KSM48 LCI22:LCI48 LME22:LME48 LWA22:LWA48 MFW22:MFW48 MPS22:MPS48 MZO22:MZO48 NJK22:NJK48 NTG22:NTG48 ODC22:ODC48 OMY22:OMY48 OWU22:OWU48 PGQ22:PGQ48 PQM22:PQM48 QAI22:QAI48 QKE22:QKE48 QUA22:QUA48 RDW22:RDW48 RNS22:RNS48 RXO22:RXO48 SHK22:SHK48 SRG22:SRG48 TBC22:TBC48 TKY22:TKY48 TUU22:TUU48 UEQ22:UEQ48 UOM22:UOM48 UYI22:UYI48 VIE22:VIE48 VSA22:VSA48 WBW22:WBW48 WLS22:WLS48 WVO22:WVO48 G65558:G65584 JC65558:JC65584 SY65558:SY65584 ACU65558:ACU65584 AMQ65558:AMQ65584 AWM65558:AWM65584 BGI65558:BGI65584 BQE65558:BQE65584 CAA65558:CAA65584 CJW65558:CJW65584 CTS65558:CTS65584 DDO65558:DDO65584 DNK65558:DNK65584 DXG65558:DXG65584 EHC65558:EHC65584 EQY65558:EQY65584 FAU65558:FAU65584 FKQ65558:FKQ65584 FUM65558:FUM65584 GEI65558:GEI65584 GOE65558:GOE65584 GYA65558:GYA65584 HHW65558:HHW65584 HRS65558:HRS65584 IBO65558:IBO65584 ILK65558:ILK65584 IVG65558:IVG65584 JFC65558:JFC65584 JOY65558:JOY65584 JYU65558:JYU65584 KIQ65558:KIQ65584 KSM65558:KSM65584 LCI65558:LCI65584 LME65558:LME65584 LWA65558:LWA65584 MFW65558:MFW65584 MPS65558:MPS65584 MZO65558:MZO65584 NJK65558:NJK65584 NTG65558:NTG65584 ODC65558:ODC65584 OMY65558:OMY65584 OWU65558:OWU65584 PGQ65558:PGQ65584 PQM65558:PQM65584 QAI65558:QAI65584 QKE65558:QKE65584 QUA65558:QUA65584 RDW65558:RDW65584 RNS65558:RNS65584 RXO65558:RXO65584 SHK65558:SHK65584 SRG65558:SRG65584 TBC65558:TBC65584 TKY65558:TKY65584 TUU65558:TUU65584 UEQ65558:UEQ65584 UOM65558:UOM65584 UYI65558:UYI65584 VIE65558:VIE65584 VSA65558:VSA65584 WBW65558:WBW65584 WLS65558:WLS65584 WVO65558:WVO65584 G131094:G131120 JC131094:JC131120 SY131094:SY131120 ACU131094:ACU131120 AMQ131094:AMQ131120 AWM131094:AWM131120 BGI131094:BGI131120 BQE131094:BQE131120 CAA131094:CAA131120 CJW131094:CJW131120 CTS131094:CTS131120 DDO131094:DDO131120 DNK131094:DNK131120 DXG131094:DXG131120 EHC131094:EHC131120 EQY131094:EQY131120 FAU131094:FAU131120 FKQ131094:FKQ131120 FUM131094:FUM131120 GEI131094:GEI131120 GOE131094:GOE131120 GYA131094:GYA131120 HHW131094:HHW131120 HRS131094:HRS131120 IBO131094:IBO131120 ILK131094:ILK131120 IVG131094:IVG131120 JFC131094:JFC131120 JOY131094:JOY131120 JYU131094:JYU131120 KIQ131094:KIQ131120 KSM131094:KSM131120 LCI131094:LCI131120 LME131094:LME131120 LWA131094:LWA131120 MFW131094:MFW131120 MPS131094:MPS131120 MZO131094:MZO131120 NJK131094:NJK131120 NTG131094:NTG131120 ODC131094:ODC131120 OMY131094:OMY131120 OWU131094:OWU131120 PGQ131094:PGQ131120 PQM131094:PQM131120 QAI131094:QAI131120 QKE131094:QKE131120 QUA131094:QUA131120 RDW131094:RDW131120 RNS131094:RNS131120 RXO131094:RXO131120 SHK131094:SHK131120 SRG131094:SRG131120 TBC131094:TBC131120 TKY131094:TKY131120 TUU131094:TUU131120 UEQ131094:UEQ131120 UOM131094:UOM131120 UYI131094:UYI131120 VIE131094:VIE131120 VSA131094:VSA131120 WBW131094:WBW131120 WLS131094:WLS131120 WVO131094:WVO131120 G196630:G196656 JC196630:JC196656 SY196630:SY196656 ACU196630:ACU196656 AMQ196630:AMQ196656 AWM196630:AWM196656 BGI196630:BGI196656 BQE196630:BQE196656 CAA196630:CAA196656 CJW196630:CJW196656 CTS196630:CTS196656 DDO196630:DDO196656 DNK196630:DNK196656 DXG196630:DXG196656 EHC196630:EHC196656 EQY196630:EQY196656 FAU196630:FAU196656 FKQ196630:FKQ196656 FUM196630:FUM196656 GEI196630:GEI196656 GOE196630:GOE196656 GYA196630:GYA196656 HHW196630:HHW196656 HRS196630:HRS196656 IBO196630:IBO196656 ILK196630:ILK196656 IVG196630:IVG196656 JFC196630:JFC196656 JOY196630:JOY196656 JYU196630:JYU196656 KIQ196630:KIQ196656 KSM196630:KSM196656 LCI196630:LCI196656 LME196630:LME196656 LWA196630:LWA196656 MFW196630:MFW196656 MPS196630:MPS196656 MZO196630:MZO196656 NJK196630:NJK196656 NTG196630:NTG196656 ODC196630:ODC196656 OMY196630:OMY196656 OWU196630:OWU196656 PGQ196630:PGQ196656 PQM196630:PQM196656 QAI196630:QAI196656 QKE196630:QKE196656 QUA196630:QUA196656 RDW196630:RDW196656 RNS196630:RNS196656 RXO196630:RXO196656 SHK196630:SHK196656 SRG196630:SRG196656 TBC196630:TBC196656 TKY196630:TKY196656 TUU196630:TUU196656 UEQ196630:UEQ196656 UOM196630:UOM196656 UYI196630:UYI196656 VIE196630:VIE196656 VSA196630:VSA196656 WBW196630:WBW196656 WLS196630:WLS196656 WVO196630:WVO196656 G262166:G262192 JC262166:JC262192 SY262166:SY262192 ACU262166:ACU262192 AMQ262166:AMQ262192 AWM262166:AWM262192 BGI262166:BGI262192 BQE262166:BQE262192 CAA262166:CAA262192 CJW262166:CJW262192 CTS262166:CTS262192 DDO262166:DDO262192 DNK262166:DNK262192 DXG262166:DXG262192 EHC262166:EHC262192 EQY262166:EQY262192 FAU262166:FAU262192 FKQ262166:FKQ262192 FUM262166:FUM262192 GEI262166:GEI262192 GOE262166:GOE262192 GYA262166:GYA262192 HHW262166:HHW262192 HRS262166:HRS262192 IBO262166:IBO262192 ILK262166:ILK262192 IVG262166:IVG262192 JFC262166:JFC262192 JOY262166:JOY262192 JYU262166:JYU262192 KIQ262166:KIQ262192 KSM262166:KSM262192 LCI262166:LCI262192 LME262166:LME262192 LWA262166:LWA262192 MFW262166:MFW262192 MPS262166:MPS262192 MZO262166:MZO262192 NJK262166:NJK262192 NTG262166:NTG262192 ODC262166:ODC262192 OMY262166:OMY262192 OWU262166:OWU262192 PGQ262166:PGQ262192 PQM262166:PQM262192 QAI262166:QAI262192 QKE262166:QKE262192 QUA262166:QUA262192 RDW262166:RDW262192 RNS262166:RNS262192 RXO262166:RXO262192 SHK262166:SHK262192 SRG262166:SRG262192 TBC262166:TBC262192 TKY262166:TKY262192 TUU262166:TUU262192 UEQ262166:UEQ262192 UOM262166:UOM262192 UYI262166:UYI262192 VIE262166:VIE262192 VSA262166:VSA262192 WBW262166:WBW262192 WLS262166:WLS262192 WVO262166:WVO262192 G327702:G327728 JC327702:JC327728 SY327702:SY327728 ACU327702:ACU327728 AMQ327702:AMQ327728 AWM327702:AWM327728 BGI327702:BGI327728 BQE327702:BQE327728 CAA327702:CAA327728 CJW327702:CJW327728 CTS327702:CTS327728 DDO327702:DDO327728 DNK327702:DNK327728 DXG327702:DXG327728 EHC327702:EHC327728 EQY327702:EQY327728 FAU327702:FAU327728 FKQ327702:FKQ327728 FUM327702:FUM327728 GEI327702:GEI327728 GOE327702:GOE327728 GYA327702:GYA327728 HHW327702:HHW327728 HRS327702:HRS327728 IBO327702:IBO327728 ILK327702:ILK327728 IVG327702:IVG327728 JFC327702:JFC327728 JOY327702:JOY327728 JYU327702:JYU327728 KIQ327702:KIQ327728 KSM327702:KSM327728 LCI327702:LCI327728 LME327702:LME327728 LWA327702:LWA327728 MFW327702:MFW327728 MPS327702:MPS327728 MZO327702:MZO327728 NJK327702:NJK327728 NTG327702:NTG327728 ODC327702:ODC327728 OMY327702:OMY327728 OWU327702:OWU327728 PGQ327702:PGQ327728 PQM327702:PQM327728 QAI327702:QAI327728 QKE327702:QKE327728 QUA327702:QUA327728 RDW327702:RDW327728 RNS327702:RNS327728 RXO327702:RXO327728 SHK327702:SHK327728 SRG327702:SRG327728 TBC327702:TBC327728 TKY327702:TKY327728 TUU327702:TUU327728 UEQ327702:UEQ327728 UOM327702:UOM327728 UYI327702:UYI327728 VIE327702:VIE327728 VSA327702:VSA327728 WBW327702:WBW327728 WLS327702:WLS327728 WVO327702:WVO327728 G393238:G393264 JC393238:JC393264 SY393238:SY393264 ACU393238:ACU393264 AMQ393238:AMQ393264 AWM393238:AWM393264 BGI393238:BGI393264 BQE393238:BQE393264 CAA393238:CAA393264 CJW393238:CJW393264 CTS393238:CTS393264 DDO393238:DDO393264 DNK393238:DNK393264 DXG393238:DXG393264 EHC393238:EHC393264 EQY393238:EQY393264 FAU393238:FAU393264 FKQ393238:FKQ393264 FUM393238:FUM393264 GEI393238:GEI393264 GOE393238:GOE393264 GYA393238:GYA393264 HHW393238:HHW393264 HRS393238:HRS393264 IBO393238:IBO393264 ILK393238:ILK393264 IVG393238:IVG393264 JFC393238:JFC393264 JOY393238:JOY393264 JYU393238:JYU393264 KIQ393238:KIQ393264 KSM393238:KSM393264 LCI393238:LCI393264 LME393238:LME393264 LWA393238:LWA393264 MFW393238:MFW393264 MPS393238:MPS393264 MZO393238:MZO393264 NJK393238:NJK393264 NTG393238:NTG393264 ODC393238:ODC393264 OMY393238:OMY393264 OWU393238:OWU393264 PGQ393238:PGQ393264 PQM393238:PQM393264 QAI393238:QAI393264 QKE393238:QKE393264 QUA393238:QUA393264 RDW393238:RDW393264 RNS393238:RNS393264 RXO393238:RXO393264 SHK393238:SHK393264 SRG393238:SRG393264 TBC393238:TBC393264 TKY393238:TKY393264 TUU393238:TUU393264 UEQ393238:UEQ393264 UOM393238:UOM393264 UYI393238:UYI393264 VIE393238:VIE393264 VSA393238:VSA393264 WBW393238:WBW393264 WLS393238:WLS393264 WVO393238:WVO393264 G458774:G458800 JC458774:JC458800 SY458774:SY458800 ACU458774:ACU458800 AMQ458774:AMQ458800 AWM458774:AWM458800 BGI458774:BGI458800 BQE458774:BQE458800 CAA458774:CAA458800 CJW458774:CJW458800 CTS458774:CTS458800 DDO458774:DDO458800 DNK458774:DNK458800 DXG458774:DXG458800 EHC458774:EHC458800 EQY458774:EQY458800 FAU458774:FAU458800 FKQ458774:FKQ458800 FUM458774:FUM458800 GEI458774:GEI458800 GOE458774:GOE458800 GYA458774:GYA458800 HHW458774:HHW458800 HRS458774:HRS458800 IBO458774:IBO458800 ILK458774:ILK458800 IVG458774:IVG458800 JFC458774:JFC458800 JOY458774:JOY458800 JYU458774:JYU458800 KIQ458774:KIQ458800 KSM458774:KSM458800 LCI458774:LCI458800 LME458774:LME458800 LWA458774:LWA458800 MFW458774:MFW458800 MPS458774:MPS458800 MZO458774:MZO458800 NJK458774:NJK458800 NTG458774:NTG458800 ODC458774:ODC458800 OMY458774:OMY458800 OWU458774:OWU458800 PGQ458774:PGQ458800 PQM458774:PQM458800 QAI458774:QAI458800 QKE458774:QKE458800 QUA458774:QUA458800 RDW458774:RDW458800 RNS458774:RNS458800 RXO458774:RXO458800 SHK458774:SHK458800 SRG458774:SRG458800 TBC458774:TBC458800 TKY458774:TKY458800 TUU458774:TUU458800 UEQ458774:UEQ458800 UOM458774:UOM458800 UYI458774:UYI458800 VIE458774:VIE458800 VSA458774:VSA458800 WBW458774:WBW458800 WLS458774:WLS458800 WVO458774:WVO458800 G524310:G524336 JC524310:JC524336 SY524310:SY524336 ACU524310:ACU524336 AMQ524310:AMQ524336 AWM524310:AWM524336 BGI524310:BGI524336 BQE524310:BQE524336 CAA524310:CAA524336 CJW524310:CJW524336 CTS524310:CTS524336 DDO524310:DDO524336 DNK524310:DNK524336 DXG524310:DXG524336 EHC524310:EHC524336 EQY524310:EQY524336 FAU524310:FAU524336 FKQ524310:FKQ524336 FUM524310:FUM524336 GEI524310:GEI524336 GOE524310:GOE524336 GYA524310:GYA524336 HHW524310:HHW524336 HRS524310:HRS524336 IBO524310:IBO524336 ILK524310:ILK524336 IVG524310:IVG524336 JFC524310:JFC524336 JOY524310:JOY524336 JYU524310:JYU524336 KIQ524310:KIQ524336 KSM524310:KSM524336 LCI524310:LCI524336 LME524310:LME524336 LWA524310:LWA524336 MFW524310:MFW524336 MPS524310:MPS524336 MZO524310:MZO524336 NJK524310:NJK524336 NTG524310:NTG524336 ODC524310:ODC524336 OMY524310:OMY524336 OWU524310:OWU524336 PGQ524310:PGQ524336 PQM524310:PQM524336 QAI524310:QAI524336 QKE524310:QKE524336 QUA524310:QUA524336 RDW524310:RDW524336 RNS524310:RNS524336 RXO524310:RXO524336 SHK524310:SHK524336 SRG524310:SRG524336 TBC524310:TBC524336 TKY524310:TKY524336 TUU524310:TUU524336 UEQ524310:UEQ524336 UOM524310:UOM524336 UYI524310:UYI524336 VIE524310:VIE524336 VSA524310:VSA524336 WBW524310:WBW524336 WLS524310:WLS524336 WVO524310:WVO524336 G589846:G589872 JC589846:JC589872 SY589846:SY589872 ACU589846:ACU589872 AMQ589846:AMQ589872 AWM589846:AWM589872 BGI589846:BGI589872 BQE589846:BQE589872 CAA589846:CAA589872 CJW589846:CJW589872 CTS589846:CTS589872 DDO589846:DDO589872 DNK589846:DNK589872 DXG589846:DXG589872 EHC589846:EHC589872 EQY589846:EQY589872 FAU589846:FAU589872 FKQ589846:FKQ589872 FUM589846:FUM589872 GEI589846:GEI589872 GOE589846:GOE589872 GYA589846:GYA589872 HHW589846:HHW589872 HRS589846:HRS589872 IBO589846:IBO589872 ILK589846:ILK589872 IVG589846:IVG589872 JFC589846:JFC589872 JOY589846:JOY589872 JYU589846:JYU589872 KIQ589846:KIQ589872 KSM589846:KSM589872 LCI589846:LCI589872 LME589846:LME589872 LWA589846:LWA589872 MFW589846:MFW589872 MPS589846:MPS589872 MZO589846:MZO589872 NJK589846:NJK589872 NTG589846:NTG589872 ODC589846:ODC589872 OMY589846:OMY589872 OWU589846:OWU589872 PGQ589846:PGQ589872 PQM589846:PQM589872 QAI589846:QAI589872 QKE589846:QKE589872 QUA589846:QUA589872 RDW589846:RDW589872 RNS589846:RNS589872 RXO589846:RXO589872 SHK589846:SHK589872 SRG589846:SRG589872 TBC589846:TBC589872 TKY589846:TKY589872 TUU589846:TUU589872 UEQ589846:UEQ589872 UOM589846:UOM589872 UYI589846:UYI589872 VIE589846:VIE589872 VSA589846:VSA589872 WBW589846:WBW589872 WLS589846:WLS589872 WVO589846:WVO589872 G655382:G655408 JC655382:JC655408 SY655382:SY655408 ACU655382:ACU655408 AMQ655382:AMQ655408 AWM655382:AWM655408 BGI655382:BGI655408 BQE655382:BQE655408 CAA655382:CAA655408 CJW655382:CJW655408 CTS655382:CTS655408 DDO655382:DDO655408 DNK655382:DNK655408 DXG655382:DXG655408 EHC655382:EHC655408 EQY655382:EQY655408 FAU655382:FAU655408 FKQ655382:FKQ655408 FUM655382:FUM655408 GEI655382:GEI655408 GOE655382:GOE655408 GYA655382:GYA655408 HHW655382:HHW655408 HRS655382:HRS655408 IBO655382:IBO655408 ILK655382:ILK655408 IVG655382:IVG655408 JFC655382:JFC655408 JOY655382:JOY655408 JYU655382:JYU655408 KIQ655382:KIQ655408 KSM655382:KSM655408 LCI655382:LCI655408 LME655382:LME655408 LWA655382:LWA655408 MFW655382:MFW655408 MPS655382:MPS655408 MZO655382:MZO655408 NJK655382:NJK655408 NTG655382:NTG655408 ODC655382:ODC655408 OMY655382:OMY655408 OWU655382:OWU655408 PGQ655382:PGQ655408 PQM655382:PQM655408 QAI655382:QAI655408 QKE655382:QKE655408 QUA655382:QUA655408 RDW655382:RDW655408 RNS655382:RNS655408 RXO655382:RXO655408 SHK655382:SHK655408 SRG655382:SRG655408 TBC655382:TBC655408 TKY655382:TKY655408 TUU655382:TUU655408 UEQ655382:UEQ655408 UOM655382:UOM655408 UYI655382:UYI655408 VIE655382:VIE655408 VSA655382:VSA655408 WBW655382:WBW655408 WLS655382:WLS655408 WVO655382:WVO655408 G720918:G720944 JC720918:JC720944 SY720918:SY720944 ACU720918:ACU720944 AMQ720918:AMQ720944 AWM720918:AWM720944 BGI720918:BGI720944 BQE720918:BQE720944 CAA720918:CAA720944 CJW720918:CJW720944 CTS720918:CTS720944 DDO720918:DDO720944 DNK720918:DNK720944 DXG720918:DXG720944 EHC720918:EHC720944 EQY720918:EQY720944 FAU720918:FAU720944 FKQ720918:FKQ720944 FUM720918:FUM720944 GEI720918:GEI720944 GOE720918:GOE720944 GYA720918:GYA720944 HHW720918:HHW720944 HRS720918:HRS720944 IBO720918:IBO720944 ILK720918:ILK720944 IVG720918:IVG720944 JFC720918:JFC720944 JOY720918:JOY720944 JYU720918:JYU720944 KIQ720918:KIQ720944 KSM720918:KSM720944 LCI720918:LCI720944 LME720918:LME720944 LWA720918:LWA720944 MFW720918:MFW720944 MPS720918:MPS720944 MZO720918:MZO720944 NJK720918:NJK720944 NTG720918:NTG720944 ODC720918:ODC720944 OMY720918:OMY720944 OWU720918:OWU720944 PGQ720918:PGQ720944 PQM720918:PQM720944 QAI720918:QAI720944 QKE720918:QKE720944 QUA720918:QUA720944 RDW720918:RDW720944 RNS720918:RNS720944 RXO720918:RXO720944 SHK720918:SHK720944 SRG720918:SRG720944 TBC720918:TBC720944 TKY720918:TKY720944 TUU720918:TUU720944 UEQ720918:UEQ720944 UOM720918:UOM720944 UYI720918:UYI720944 VIE720918:VIE720944 VSA720918:VSA720944 WBW720918:WBW720944 WLS720918:WLS720944 WVO720918:WVO720944 G786454:G786480 JC786454:JC786480 SY786454:SY786480 ACU786454:ACU786480 AMQ786454:AMQ786480 AWM786454:AWM786480 BGI786454:BGI786480 BQE786454:BQE786480 CAA786454:CAA786480 CJW786454:CJW786480 CTS786454:CTS786480 DDO786454:DDO786480 DNK786454:DNK786480 DXG786454:DXG786480 EHC786454:EHC786480 EQY786454:EQY786480 FAU786454:FAU786480 FKQ786454:FKQ786480 FUM786454:FUM786480 GEI786454:GEI786480 GOE786454:GOE786480 GYA786454:GYA786480 HHW786454:HHW786480 HRS786454:HRS786480 IBO786454:IBO786480 ILK786454:ILK786480 IVG786454:IVG786480 JFC786454:JFC786480 JOY786454:JOY786480 JYU786454:JYU786480 KIQ786454:KIQ786480 KSM786454:KSM786480 LCI786454:LCI786480 LME786454:LME786480 LWA786454:LWA786480 MFW786454:MFW786480 MPS786454:MPS786480 MZO786454:MZO786480 NJK786454:NJK786480 NTG786454:NTG786480 ODC786454:ODC786480 OMY786454:OMY786480 OWU786454:OWU786480 PGQ786454:PGQ786480 PQM786454:PQM786480 QAI786454:QAI786480 QKE786454:QKE786480 QUA786454:QUA786480 RDW786454:RDW786480 RNS786454:RNS786480 RXO786454:RXO786480 SHK786454:SHK786480 SRG786454:SRG786480 TBC786454:TBC786480 TKY786454:TKY786480 TUU786454:TUU786480 UEQ786454:UEQ786480 UOM786454:UOM786480 UYI786454:UYI786480 VIE786454:VIE786480 VSA786454:VSA786480 WBW786454:WBW786480 WLS786454:WLS786480 WVO786454:WVO786480 G851990:G852016 JC851990:JC852016 SY851990:SY852016 ACU851990:ACU852016 AMQ851990:AMQ852016 AWM851990:AWM852016 BGI851990:BGI852016 BQE851990:BQE852016 CAA851990:CAA852016 CJW851990:CJW852016 CTS851990:CTS852016 DDO851990:DDO852016 DNK851990:DNK852016 DXG851990:DXG852016 EHC851990:EHC852016 EQY851990:EQY852016 FAU851990:FAU852016 FKQ851990:FKQ852016 FUM851990:FUM852016 GEI851990:GEI852016 GOE851990:GOE852016 GYA851990:GYA852016 HHW851990:HHW852016 HRS851990:HRS852016 IBO851990:IBO852016 ILK851990:ILK852016 IVG851990:IVG852016 JFC851990:JFC852016 JOY851990:JOY852016 JYU851990:JYU852016 KIQ851990:KIQ852016 KSM851990:KSM852016 LCI851990:LCI852016 LME851990:LME852016 LWA851990:LWA852016 MFW851990:MFW852016 MPS851990:MPS852016 MZO851990:MZO852016 NJK851990:NJK852016 NTG851990:NTG852016 ODC851990:ODC852016 OMY851990:OMY852016 OWU851990:OWU852016 PGQ851990:PGQ852016 PQM851990:PQM852016 QAI851990:QAI852016 QKE851990:QKE852016 QUA851990:QUA852016 RDW851990:RDW852016 RNS851990:RNS852016 RXO851990:RXO852016 SHK851990:SHK852016 SRG851990:SRG852016 TBC851990:TBC852016 TKY851990:TKY852016 TUU851990:TUU852016 UEQ851990:UEQ852016 UOM851990:UOM852016 UYI851990:UYI852016 VIE851990:VIE852016 VSA851990:VSA852016 WBW851990:WBW852016 WLS851990:WLS852016 WVO851990:WVO852016 G917526:G917552 JC917526:JC917552 SY917526:SY917552 ACU917526:ACU917552 AMQ917526:AMQ917552 AWM917526:AWM917552 BGI917526:BGI917552 BQE917526:BQE917552 CAA917526:CAA917552 CJW917526:CJW917552 CTS917526:CTS917552 DDO917526:DDO917552 DNK917526:DNK917552 DXG917526:DXG917552 EHC917526:EHC917552 EQY917526:EQY917552 FAU917526:FAU917552 FKQ917526:FKQ917552 FUM917526:FUM917552 GEI917526:GEI917552 GOE917526:GOE917552 GYA917526:GYA917552 HHW917526:HHW917552 HRS917526:HRS917552 IBO917526:IBO917552 ILK917526:ILK917552 IVG917526:IVG917552 JFC917526:JFC917552 JOY917526:JOY917552 JYU917526:JYU917552 KIQ917526:KIQ917552 KSM917526:KSM917552 LCI917526:LCI917552 LME917526:LME917552 LWA917526:LWA917552 MFW917526:MFW917552 MPS917526:MPS917552 MZO917526:MZO917552 NJK917526:NJK917552 NTG917526:NTG917552 ODC917526:ODC917552 OMY917526:OMY917552 OWU917526:OWU917552 PGQ917526:PGQ917552 PQM917526:PQM917552 QAI917526:QAI917552 QKE917526:QKE917552 QUA917526:QUA917552 RDW917526:RDW917552 RNS917526:RNS917552 RXO917526:RXO917552 SHK917526:SHK917552 SRG917526:SRG917552 TBC917526:TBC917552 TKY917526:TKY917552 TUU917526:TUU917552 UEQ917526:UEQ917552 UOM917526:UOM917552 UYI917526:UYI917552 VIE917526:VIE917552 VSA917526:VSA917552 WBW917526:WBW917552 WLS917526:WLS917552 WVO917526:WVO917552 G983062:G983088 JC983062:JC983088 SY983062:SY983088 ACU983062:ACU983088 AMQ983062:AMQ983088 AWM983062:AWM983088 BGI983062:BGI983088 BQE983062:BQE983088 CAA983062:CAA983088 CJW983062:CJW983088 CTS983062:CTS983088 DDO983062:DDO983088 DNK983062:DNK983088 DXG983062:DXG983088 EHC983062:EHC983088 EQY983062:EQY983088 FAU983062:FAU983088 FKQ983062:FKQ983088 FUM983062:FUM983088 GEI983062:GEI983088 GOE983062:GOE983088 GYA983062:GYA983088 HHW983062:HHW983088 HRS983062:HRS983088 IBO983062:IBO983088 ILK983062:ILK983088 IVG983062:IVG983088 JFC983062:JFC983088 JOY983062:JOY983088 JYU983062:JYU983088 KIQ983062:KIQ983088 KSM983062:KSM983088 LCI983062:LCI983088 LME983062:LME983088 LWA983062:LWA983088 MFW983062:MFW983088 MPS983062:MPS983088 MZO983062:MZO983088 NJK983062:NJK983088 NTG983062:NTG983088 ODC983062:ODC983088 OMY983062:OMY983088 OWU983062:OWU983088 PGQ983062:PGQ983088 PQM983062:PQM983088 QAI983062:QAI983088 QKE983062:QKE983088 QUA983062:QUA983088 RDW983062:RDW983088 RNS983062:RNS983088 RXO983062:RXO983088 SHK983062:SHK983088 SRG983062:SRG983088 TBC983062:TBC983088 TKY983062:TKY983088 TUU983062:TUU983088 UEQ983062:UEQ983088 UOM983062:UOM983088 UYI983062:UYI983088 VIE983062:VIE983088 VSA983062:VSA983088 WBW983062:WBW983088 WLS983062:WLS983088 WVO983062:WVO983088 F22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F131094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F196630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F262166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F327702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F393238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F458774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F524310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F589846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F655382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F720918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F786454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F851990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F917526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F983062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C71:E97 IY71:JA97 SU71:SW97 ACQ71:ACS97 AMM71:AMO97 AWI71:AWK97 BGE71:BGG97 BQA71:BQC97 BZW71:BZY97 CJS71:CJU97 CTO71:CTQ97 DDK71:DDM97 DNG71:DNI97 DXC71:DXE97 EGY71:EHA97 EQU71:EQW97 FAQ71:FAS97 FKM71:FKO97 FUI71:FUK97 GEE71:GEG97 GOA71:GOC97 GXW71:GXY97 HHS71:HHU97 HRO71:HRQ97 IBK71:IBM97 ILG71:ILI97 IVC71:IVE97 JEY71:JFA97 JOU71:JOW97 JYQ71:JYS97 KIM71:KIO97 KSI71:KSK97 LCE71:LCG97 LMA71:LMC97 LVW71:LVY97 MFS71:MFU97 MPO71:MPQ97 MZK71:MZM97 NJG71:NJI97 NTC71:NTE97 OCY71:ODA97 OMU71:OMW97 OWQ71:OWS97 PGM71:PGO97 PQI71:PQK97 QAE71:QAG97 QKA71:QKC97 QTW71:QTY97 RDS71:RDU97 RNO71:RNQ97 RXK71:RXM97 SHG71:SHI97 SRC71:SRE97 TAY71:TBA97 TKU71:TKW97 TUQ71:TUS97 UEM71:UEO97 UOI71:UOK97 UYE71:UYG97 VIA71:VIC97 VRW71:VRY97 WBS71:WBU97 WLO71:WLQ97 WVK71:WVM97 C65607:E65633 IY65607:JA65633 SU65607:SW65633 ACQ65607:ACS65633 AMM65607:AMO65633 AWI65607:AWK65633 BGE65607:BGG65633 BQA65607:BQC65633 BZW65607:BZY65633 CJS65607:CJU65633 CTO65607:CTQ65633 DDK65607:DDM65633 DNG65607:DNI65633 DXC65607:DXE65633 EGY65607:EHA65633 EQU65607:EQW65633 FAQ65607:FAS65633 FKM65607:FKO65633 FUI65607:FUK65633 GEE65607:GEG65633 GOA65607:GOC65633 GXW65607:GXY65633 HHS65607:HHU65633 HRO65607:HRQ65633 IBK65607:IBM65633 ILG65607:ILI65633 IVC65607:IVE65633 JEY65607:JFA65633 JOU65607:JOW65633 JYQ65607:JYS65633 KIM65607:KIO65633 KSI65607:KSK65633 LCE65607:LCG65633 LMA65607:LMC65633 LVW65607:LVY65633 MFS65607:MFU65633 MPO65607:MPQ65633 MZK65607:MZM65633 NJG65607:NJI65633 NTC65607:NTE65633 OCY65607:ODA65633 OMU65607:OMW65633 OWQ65607:OWS65633 PGM65607:PGO65633 PQI65607:PQK65633 QAE65607:QAG65633 QKA65607:QKC65633 QTW65607:QTY65633 RDS65607:RDU65633 RNO65607:RNQ65633 RXK65607:RXM65633 SHG65607:SHI65633 SRC65607:SRE65633 TAY65607:TBA65633 TKU65607:TKW65633 TUQ65607:TUS65633 UEM65607:UEO65633 UOI65607:UOK65633 UYE65607:UYG65633 VIA65607:VIC65633 VRW65607:VRY65633 WBS65607:WBU65633 WLO65607:WLQ65633 WVK65607:WVM65633 C131143:E131169 IY131143:JA131169 SU131143:SW131169 ACQ131143:ACS131169 AMM131143:AMO131169 AWI131143:AWK131169 BGE131143:BGG131169 BQA131143:BQC131169 BZW131143:BZY131169 CJS131143:CJU131169 CTO131143:CTQ131169 DDK131143:DDM131169 DNG131143:DNI131169 DXC131143:DXE131169 EGY131143:EHA131169 EQU131143:EQW131169 FAQ131143:FAS131169 FKM131143:FKO131169 FUI131143:FUK131169 GEE131143:GEG131169 GOA131143:GOC131169 GXW131143:GXY131169 HHS131143:HHU131169 HRO131143:HRQ131169 IBK131143:IBM131169 ILG131143:ILI131169 IVC131143:IVE131169 JEY131143:JFA131169 JOU131143:JOW131169 JYQ131143:JYS131169 KIM131143:KIO131169 KSI131143:KSK131169 LCE131143:LCG131169 LMA131143:LMC131169 LVW131143:LVY131169 MFS131143:MFU131169 MPO131143:MPQ131169 MZK131143:MZM131169 NJG131143:NJI131169 NTC131143:NTE131169 OCY131143:ODA131169 OMU131143:OMW131169 OWQ131143:OWS131169 PGM131143:PGO131169 PQI131143:PQK131169 QAE131143:QAG131169 QKA131143:QKC131169 QTW131143:QTY131169 RDS131143:RDU131169 RNO131143:RNQ131169 RXK131143:RXM131169 SHG131143:SHI131169 SRC131143:SRE131169 TAY131143:TBA131169 TKU131143:TKW131169 TUQ131143:TUS131169 UEM131143:UEO131169 UOI131143:UOK131169 UYE131143:UYG131169 VIA131143:VIC131169 VRW131143:VRY131169 WBS131143:WBU131169 WLO131143:WLQ131169 WVK131143:WVM131169 C196679:E196705 IY196679:JA196705 SU196679:SW196705 ACQ196679:ACS196705 AMM196679:AMO196705 AWI196679:AWK196705 BGE196679:BGG196705 BQA196679:BQC196705 BZW196679:BZY196705 CJS196679:CJU196705 CTO196679:CTQ196705 DDK196679:DDM196705 DNG196679:DNI196705 DXC196679:DXE196705 EGY196679:EHA196705 EQU196679:EQW196705 FAQ196679:FAS196705 FKM196679:FKO196705 FUI196679:FUK196705 GEE196679:GEG196705 GOA196679:GOC196705 GXW196679:GXY196705 HHS196679:HHU196705 HRO196679:HRQ196705 IBK196679:IBM196705 ILG196679:ILI196705 IVC196679:IVE196705 JEY196679:JFA196705 JOU196679:JOW196705 JYQ196679:JYS196705 KIM196679:KIO196705 KSI196679:KSK196705 LCE196679:LCG196705 LMA196679:LMC196705 LVW196679:LVY196705 MFS196679:MFU196705 MPO196679:MPQ196705 MZK196679:MZM196705 NJG196679:NJI196705 NTC196679:NTE196705 OCY196679:ODA196705 OMU196679:OMW196705 OWQ196679:OWS196705 PGM196679:PGO196705 PQI196679:PQK196705 QAE196679:QAG196705 QKA196679:QKC196705 QTW196679:QTY196705 RDS196679:RDU196705 RNO196679:RNQ196705 RXK196679:RXM196705 SHG196679:SHI196705 SRC196679:SRE196705 TAY196679:TBA196705 TKU196679:TKW196705 TUQ196679:TUS196705 UEM196679:UEO196705 UOI196679:UOK196705 UYE196679:UYG196705 VIA196679:VIC196705 VRW196679:VRY196705 WBS196679:WBU196705 WLO196679:WLQ196705 WVK196679:WVM196705 C262215:E262241 IY262215:JA262241 SU262215:SW262241 ACQ262215:ACS262241 AMM262215:AMO262241 AWI262215:AWK262241 BGE262215:BGG262241 BQA262215:BQC262241 BZW262215:BZY262241 CJS262215:CJU262241 CTO262215:CTQ262241 DDK262215:DDM262241 DNG262215:DNI262241 DXC262215:DXE262241 EGY262215:EHA262241 EQU262215:EQW262241 FAQ262215:FAS262241 FKM262215:FKO262241 FUI262215:FUK262241 GEE262215:GEG262241 GOA262215:GOC262241 GXW262215:GXY262241 HHS262215:HHU262241 HRO262215:HRQ262241 IBK262215:IBM262241 ILG262215:ILI262241 IVC262215:IVE262241 JEY262215:JFA262241 JOU262215:JOW262241 JYQ262215:JYS262241 KIM262215:KIO262241 KSI262215:KSK262241 LCE262215:LCG262241 LMA262215:LMC262241 LVW262215:LVY262241 MFS262215:MFU262241 MPO262215:MPQ262241 MZK262215:MZM262241 NJG262215:NJI262241 NTC262215:NTE262241 OCY262215:ODA262241 OMU262215:OMW262241 OWQ262215:OWS262241 PGM262215:PGO262241 PQI262215:PQK262241 QAE262215:QAG262241 QKA262215:QKC262241 QTW262215:QTY262241 RDS262215:RDU262241 RNO262215:RNQ262241 RXK262215:RXM262241 SHG262215:SHI262241 SRC262215:SRE262241 TAY262215:TBA262241 TKU262215:TKW262241 TUQ262215:TUS262241 UEM262215:UEO262241 UOI262215:UOK262241 UYE262215:UYG262241 VIA262215:VIC262241 VRW262215:VRY262241 WBS262215:WBU262241 WLO262215:WLQ262241 WVK262215:WVM262241 C327751:E327777 IY327751:JA327777 SU327751:SW327777 ACQ327751:ACS327777 AMM327751:AMO327777 AWI327751:AWK327777 BGE327751:BGG327777 BQA327751:BQC327777 BZW327751:BZY327777 CJS327751:CJU327777 CTO327751:CTQ327777 DDK327751:DDM327777 DNG327751:DNI327777 DXC327751:DXE327777 EGY327751:EHA327777 EQU327751:EQW327777 FAQ327751:FAS327777 FKM327751:FKO327777 FUI327751:FUK327777 GEE327751:GEG327777 GOA327751:GOC327777 GXW327751:GXY327777 HHS327751:HHU327777 HRO327751:HRQ327777 IBK327751:IBM327777 ILG327751:ILI327777 IVC327751:IVE327777 JEY327751:JFA327777 JOU327751:JOW327777 JYQ327751:JYS327777 KIM327751:KIO327777 KSI327751:KSK327777 LCE327751:LCG327777 LMA327751:LMC327777 LVW327751:LVY327777 MFS327751:MFU327777 MPO327751:MPQ327777 MZK327751:MZM327777 NJG327751:NJI327777 NTC327751:NTE327777 OCY327751:ODA327777 OMU327751:OMW327777 OWQ327751:OWS327777 PGM327751:PGO327777 PQI327751:PQK327777 QAE327751:QAG327777 QKA327751:QKC327777 QTW327751:QTY327777 RDS327751:RDU327777 RNO327751:RNQ327777 RXK327751:RXM327777 SHG327751:SHI327777 SRC327751:SRE327777 TAY327751:TBA327777 TKU327751:TKW327777 TUQ327751:TUS327777 UEM327751:UEO327777 UOI327751:UOK327777 UYE327751:UYG327777 VIA327751:VIC327777 VRW327751:VRY327777 WBS327751:WBU327777 WLO327751:WLQ327777 WVK327751:WVM327777 C393287:E393313 IY393287:JA393313 SU393287:SW393313 ACQ393287:ACS393313 AMM393287:AMO393313 AWI393287:AWK393313 BGE393287:BGG393313 BQA393287:BQC393313 BZW393287:BZY393313 CJS393287:CJU393313 CTO393287:CTQ393313 DDK393287:DDM393313 DNG393287:DNI393313 DXC393287:DXE393313 EGY393287:EHA393313 EQU393287:EQW393313 FAQ393287:FAS393313 FKM393287:FKO393313 FUI393287:FUK393313 GEE393287:GEG393313 GOA393287:GOC393313 GXW393287:GXY393313 HHS393287:HHU393313 HRO393287:HRQ393313 IBK393287:IBM393313 ILG393287:ILI393313 IVC393287:IVE393313 JEY393287:JFA393313 JOU393287:JOW393313 JYQ393287:JYS393313 KIM393287:KIO393313 KSI393287:KSK393313 LCE393287:LCG393313 LMA393287:LMC393313 LVW393287:LVY393313 MFS393287:MFU393313 MPO393287:MPQ393313 MZK393287:MZM393313 NJG393287:NJI393313 NTC393287:NTE393313 OCY393287:ODA393313 OMU393287:OMW393313 OWQ393287:OWS393313 PGM393287:PGO393313 PQI393287:PQK393313 QAE393287:QAG393313 QKA393287:QKC393313 QTW393287:QTY393313 RDS393287:RDU393313 RNO393287:RNQ393313 RXK393287:RXM393313 SHG393287:SHI393313 SRC393287:SRE393313 TAY393287:TBA393313 TKU393287:TKW393313 TUQ393287:TUS393313 UEM393287:UEO393313 UOI393287:UOK393313 UYE393287:UYG393313 VIA393287:VIC393313 VRW393287:VRY393313 WBS393287:WBU393313 WLO393287:WLQ393313 WVK393287:WVM393313 C458823:E458849 IY458823:JA458849 SU458823:SW458849 ACQ458823:ACS458849 AMM458823:AMO458849 AWI458823:AWK458849 BGE458823:BGG458849 BQA458823:BQC458849 BZW458823:BZY458849 CJS458823:CJU458849 CTO458823:CTQ458849 DDK458823:DDM458849 DNG458823:DNI458849 DXC458823:DXE458849 EGY458823:EHA458849 EQU458823:EQW458849 FAQ458823:FAS458849 FKM458823:FKO458849 FUI458823:FUK458849 GEE458823:GEG458849 GOA458823:GOC458849 GXW458823:GXY458849 HHS458823:HHU458849 HRO458823:HRQ458849 IBK458823:IBM458849 ILG458823:ILI458849 IVC458823:IVE458849 JEY458823:JFA458849 JOU458823:JOW458849 JYQ458823:JYS458849 KIM458823:KIO458849 KSI458823:KSK458849 LCE458823:LCG458849 LMA458823:LMC458849 LVW458823:LVY458849 MFS458823:MFU458849 MPO458823:MPQ458849 MZK458823:MZM458849 NJG458823:NJI458849 NTC458823:NTE458849 OCY458823:ODA458849 OMU458823:OMW458849 OWQ458823:OWS458849 PGM458823:PGO458849 PQI458823:PQK458849 QAE458823:QAG458849 QKA458823:QKC458849 QTW458823:QTY458849 RDS458823:RDU458849 RNO458823:RNQ458849 RXK458823:RXM458849 SHG458823:SHI458849 SRC458823:SRE458849 TAY458823:TBA458849 TKU458823:TKW458849 TUQ458823:TUS458849 UEM458823:UEO458849 UOI458823:UOK458849 UYE458823:UYG458849 VIA458823:VIC458849 VRW458823:VRY458849 WBS458823:WBU458849 WLO458823:WLQ458849 WVK458823:WVM458849 C524359:E524385 IY524359:JA524385 SU524359:SW524385 ACQ524359:ACS524385 AMM524359:AMO524385 AWI524359:AWK524385 BGE524359:BGG524385 BQA524359:BQC524385 BZW524359:BZY524385 CJS524359:CJU524385 CTO524359:CTQ524385 DDK524359:DDM524385 DNG524359:DNI524385 DXC524359:DXE524385 EGY524359:EHA524385 EQU524359:EQW524385 FAQ524359:FAS524385 FKM524359:FKO524385 FUI524359:FUK524385 GEE524359:GEG524385 GOA524359:GOC524385 GXW524359:GXY524385 HHS524359:HHU524385 HRO524359:HRQ524385 IBK524359:IBM524385 ILG524359:ILI524385 IVC524359:IVE524385 JEY524359:JFA524385 JOU524359:JOW524385 JYQ524359:JYS524385 KIM524359:KIO524385 KSI524359:KSK524385 LCE524359:LCG524385 LMA524359:LMC524385 LVW524359:LVY524385 MFS524359:MFU524385 MPO524359:MPQ524385 MZK524359:MZM524385 NJG524359:NJI524385 NTC524359:NTE524385 OCY524359:ODA524385 OMU524359:OMW524385 OWQ524359:OWS524385 PGM524359:PGO524385 PQI524359:PQK524385 QAE524359:QAG524385 QKA524359:QKC524385 QTW524359:QTY524385 RDS524359:RDU524385 RNO524359:RNQ524385 RXK524359:RXM524385 SHG524359:SHI524385 SRC524359:SRE524385 TAY524359:TBA524385 TKU524359:TKW524385 TUQ524359:TUS524385 UEM524359:UEO524385 UOI524359:UOK524385 UYE524359:UYG524385 VIA524359:VIC524385 VRW524359:VRY524385 WBS524359:WBU524385 WLO524359:WLQ524385 WVK524359:WVM524385 C589895:E589921 IY589895:JA589921 SU589895:SW589921 ACQ589895:ACS589921 AMM589895:AMO589921 AWI589895:AWK589921 BGE589895:BGG589921 BQA589895:BQC589921 BZW589895:BZY589921 CJS589895:CJU589921 CTO589895:CTQ589921 DDK589895:DDM589921 DNG589895:DNI589921 DXC589895:DXE589921 EGY589895:EHA589921 EQU589895:EQW589921 FAQ589895:FAS589921 FKM589895:FKO589921 FUI589895:FUK589921 GEE589895:GEG589921 GOA589895:GOC589921 GXW589895:GXY589921 HHS589895:HHU589921 HRO589895:HRQ589921 IBK589895:IBM589921 ILG589895:ILI589921 IVC589895:IVE589921 JEY589895:JFA589921 JOU589895:JOW589921 JYQ589895:JYS589921 KIM589895:KIO589921 KSI589895:KSK589921 LCE589895:LCG589921 LMA589895:LMC589921 LVW589895:LVY589921 MFS589895:MFU589921 MPO589895:MPQ589921 MZK589895:MZM589921 NJG589895:NJI589921 NTC589895:NTE589921 OCY589895:ODA589921 OMU589895:OMW589921 OWQ589895:OWS589921 PGM589895:PGO589921 PQI589895:PQK589921 QAE589895:QAG589921 QKA589895:QKC589921 QTW589895:QTY589921 RDS589895:RDU589921 RNO589895:RNQ589921 RXK589895:RXM589921 SHG589895:SHI589921 SRC589895:SRE589921 TAY589895:TBA589921 TKU589895:TKW589921 TUQ589895:TUS589921 UEM589895:UEO589921 UOI589895:UOK589921 UYE589895:UYG589921 VIA589895:VIC589921 VRW589895:VRY589921 WBS589895:WBU589921 WLO589895:WLQ589921 WVK589895:WVM589921 C655431:E655457 IY655431:JA655457 SU655431:SW655457 ACQ655431:ACS655457 AMM655431:AMO655457 AWI655431:AWK655457 BGE655431:BGG655457 BQA655431:BQC655457 BZW655431:BZY655457 CJS655431:CJU655457 CTO655431:CTQ655457 DDK655431:DDM655457 DNG655431:DNI655457 DXC655431:DXE655457 EGY655431:EHA655457 EQU655431:EQW655457 FAQ655431:FAS655457 FKM655431:FKO655457 FUI655431:FUK655457 GEE655431:GEG655457 GOA655431:GOC655457 GXW655431:GXY655457 HHS655431:HHU655457 HRO655431:HRQ655457 IBK655431:IBM655457 ILG655431:ILI655457 IVC655431:IVE655457 JEY655431:JFA655457 JOU655431:JOW655457 JYQ655431:JYS655457 KIM655431:KIO655457 KSI655431:KSK655457 LCE655431:LCG655457 LMA655431:LMC655457 LVW655431:LVY655457 MFS655431:MFU655457 MPO655431:MPQ655457 MZK655431:MZM655457 NJG655431:NJI655457 NTC655431:NTE655457 OCY655431:ODA655457 OMU655431:OMW655457 OWQ655431:OWS655457 PGM655431:PGO655457 PQI655431:PQK655457 QAE655431:QAG655457 QKA655431:QKC655457 QTW655431:QTY655457 RDS655431:RDU655457 RNO655431:RNQ655457 RXK655431:RXM655457 SHG655431:SHI655457 SRC655431:SRE655457 TAY655431:TBA655457 TKU655431:TKW655457 TUQ655431:TUS655457 UEM655431:UEO655457 UOI655431:UOK655457 UYE655431:UYG655457 VIA655431:VIC655457 VRW655431:VRY655457 WBS655431:WBU655457 WLO655431:WLQ655457 WVK655431:WVM655457 C720967:E720993 IY720967:JA720993 SU720967:SW720993 ACQ720967:ACS720993 AMM720967:AMO720993 AWI720967:AWK720993 BGE720967:BGG720993 BQA720967:BQC720993 BZW720967:BZY720993 CJS720967:CJU720993 CTO720967:CTQ720993 DDK720967:DDM720993 DNG720967:DNI720993 DXC720967:DXE720993 EGY720967:EHA720993 EQU720967:EQW720993 FAQ720967:FAS720993 FKM720967:FKO720993 FUI720967:FUK720993 GEE720967:GEG720993 GOA720967:GOC720993 GXW720967:GXY720993 HHS720967:HHU720993 HRO720967:HRQ720993 IBK720967:IBM720993 ILG720967:ILI720993 IVC720967:IVE720993 JEY720967:JFA720993 JOU720967:JOW720993 JYQ720967:JYS720993 KIM720967:KIO720993 KSI720967:KSK720993 LCE720967:LCG720993 LMA720967:LMC720993 LVW720967:LVY720993 MFS720967:MFU720993 MPO720967:MPQ720993 MZK720967:MZM720993 NJG720967:NJI720993 NTC720967:NTE720993 OCY720967:ODA720993 OMU720967:OMW720993 OWQ720967:OWS720993 PGM720967:PGO720993 PQI720967:PQK720993 QAE720967:QAG720993 QKA720967:QKC720993 QTW720967:QTY720993 RDS720967:RDU720993 RNO720967:RNQ720993 RXK720967:RXM720993 SHG720967:SHI720993 SRC720967:SRE720993 TAY720967:TBA720993 TKU720967:TKW720993 TUQ720967:TUS720993 UEM720967:UEO720993 UOI720967:UOK720993 UYE720967:UYG720993 VIA720967:VIC720993 VRW720967:VRY720993 WBS720967:WBU720993 WLO720967:WLQ720993 WVK720967:WVM720993 C786503:E786529 IY786503:JA786529 SU786503:SW786529 ACQ786503:ACS786529 AMM786503:AMO786529 AWI786503:AWK786529 BGE786503:BGG786529 BQA786503:BQC786529 BZW786503:BZY786529 CJS786503:CJU786529 CTO786503:CTQ786529 DDK786503:DDM786529 DNG786503:DNI786529 DXC786503:DXE786529 EGY786503:EHA786529 EQU786503:EQW786529 FAQ786503:FAS786529 FKM786503:FKO786529 FUI786503:FUK786529 GEE786503:GEG786529 GOA786503:GOC786529 GXW786503:GXY786529 HHS786503:HHU786529 HRO786503:HRQ786529 IBK786503:IBM786529 ILG786503:ILI786529 IVC786503:IVE786529 JEY786503:JFA786529 JOU786503:JOW786529 JYQ786503:JYS786529 KIM786503:KIO786529 KSI786503:KSK786529 LCE786503:LCG786529 LMA786503:LMC786529 LVW786503:LVY786529 MFS786503:MFU786529 MPO786503:MPQ786529 MZK786503:MZM786529 NJG786503:NJI786529 NTC786503:NTE786529 OCY786503:ODA786529 OMU786503:OMW786529 OWQ786503:OWS786529 PGM786503:PGO786529 PQI786503:PQK786529 QAE786503:QAG786529 QKA786503:QKC786529 QTW786503:QTY786529 RDS786503:RDU786529 RNO786503:RNQ786529 RXK786503:RXM786529 SHG786503:SHI786529 SRC786503:SRE786529 TAY786503:TBA786529 TKU786503:TKW786529 TUQ786503:TUS786529 UEM786503:UEO786529 UOI786503:UOK786529 UYE786503:UYG786529 VIA786503:VIC786529 VRW786503:VRY786529 WBS786503:WBU786529 WLO786503:WLQ786529 WVK786503:WVM786529 C852039:E852065 IY852039:JA852065 SU852039:SW852065 ACQ852039:ACS852065 AMM852039:AMO852065 AWI852039:AWK852065 BGE852039:BGG852065 BQA852039:BQC852065 BZW852039:BZY852065 CJS852039:CJU852065 CTO852039:CTQ852065 DDK852039:DDM852065 DNG852039:DNI852065 DXC852039:DXE852065 EGY852039:EHA852065 EQU852039:EQW852065 FAQ852039:FAS852065 FKM852039:FKO852065 FUI852039:FUK852065 GEE852039:GEG852065 GOA852039:GOC852065 GXW852039:GXY852065 HHS852039:HHU852065 HRO852039:HRQ852065 IBK852039:IBM852065 ILG852039:ILI852065 IVC852039:IVE852065 JEY852039:JFA852065 JOU852039:JOW852065 JYQ852039:JYS852065 KIM852039:KIO852065 KSI852039:KSK852065 LCE852039:LCG852065 LMA852039:LMC852065 LVW852039:LVY852065 MFS852039:MFU852065 MPO852039:MPQ852065 MZK852039:MZM852065 NJG852039:NJI852065 NTC852039:NTE852065 OCY852039:ODA852065 OMU852039:OMW852065 OWQ852039:OWS852065 PGM852039:PGO852065 PQI852039:PQK852065 QAE852039:QAG852065 QKA852039:QKC852065 QTW852039:QTY852065 RDS852039:RDU852065 RNO852039:RNQ852065 RXK852039:RXM852065 SHG852039:SHI852065 SRC852039:SRE852065 TAY852039:TBA852065 TKU852039:TKW852065 TUQ852039:TUS852065 UEM852039:UEO852065 UOI852039:UOK852065 UYE852039:UYG852065 VIA852039:VIC852065 VRW852039:VRY852065 WBS852039:WBU852065 WLO852039:WLQ852065 WVK852039:WVM852065 C917575:E917601 IY917575:JA917601 SU917575:SW917601 ACQ917575:ACS917601 AMM917575:AMO917601 AWI917575:AWK917601 BGE917575:BGG917601 BQA917575:BQC917601 BZW917575:BZY917601 CJS917575:CJU917601 CTO917575:CTQ917601 DDK917575:DDM917601 DNG917575:DNI917601 DXC917575:DXE917601 EGY917575:EHA917601 EQU917575:EQW917601 FAQ917575:FAS917601 FKM917575:FKO917601 FUI917575:FUK917601 GEE917575:GEG917601 GOA917575:GOC917601 GXW917575:GXY917601 HHS917575:HHU917601 HRO917575:HRQ917601 IBK917575:IBM917601 ILG917575:ILI917601 IVC917575:IVE917601 JEY917575:JFA917601 JOU917575:JOW917601 JYQ917575:JYS917601 KIM917575:KIO917601 KSI917575:KSK917601 LCE917575:LCG917601 LMA917575:LMC917601 LVW917575:LVY917601 MFS917575:MFU917601 MPO917575:MPQ917601 MZK917575:MZM917601 NJG917575:NJI917601 NTC917575:NTE917601 OCY917575:ODA917601 OMU917575:OMW917601 OWQ917575:OWS917601 PGM917575:PGO917601 PQI917575:PQK917601 QAE917575:QAG917601 QKA917575:QKC917601 QTW917575:QTY917601 RDS917575:RDU917601 RNO917575:RNQ917601 RXK917575:RXM917601 SHG917575:SHI917601 SRC917575:SRE917601 TAY917575:TBA917601 TKU917575:TKW917601 TUQ917575:TUS917601 UEM917575:UEO917601 UOI917575:UOK917601 UYE917575:UYG917601 VIA917575:VIC917601 VRW917575:VRY917601 WBS917575:WBU917601 WLO917575:WLQ917601 WVK917575:WVM917601 C983111:E983137 IY983111:JA983137 SU983111:SW983137 ACQ983111:ACS983137 AMM983111:AMO983137 AWI983111:AWK983137 BGE983111:BGG983137 BQA983111:BQC983137 BZW983111:BZY983137 CJS983111:CJU983137 CTO983111:CTQ983137 DDK983111:DDM983137 DNG983111:DNI983137 DXC983111:DXE983137 EGY983111:EHA983137 EQU983111:EQW983137 FAQ983111:FAS983137 FKM983111:FKO983137 FUI983111:FUK983137 GEE983111:GEG983137 GOA983111:GOC983137 GXW983111:GXY983137 HHS983111:HHU983137 HRO983111:HRQ983137 IBK983111:IBM983137 ILG983111:ILI983137 IVC983111:IVE983137 JEY983111:JFA983137 JOU983111:JOW983137 JYQ983111:JYS983137 KIM983111:KIO983137 KSI983111:KSK983137 LCE983111:LCG983137 LMA983111:LMC983137 LVW983111:LVY983137 MFS983111:MFU983137 MPO983111:MPQ983137 MZK983111:MZM983137 NJG983111:NJI983137 NTC983111:NTE983137 OCY983111:ODA983137 OMU983111:OMW983137 OWQ983111:OWS983137 PGM983111:PGO983137 PQI983111:PQK983137 QAE983111:QAG983137 QKA983111:QKC983137 QTW983111:QTY983137 RDS983111:RDU983137 RNO983111:RNQ983137 RXK983111:RXM983137 SHG983111:SHI983137 SRC983111:SRE983137 TAY983111:TBA983137 TKU983111:TKW983137 TUQ983111:TUS983137 UEM983111:UEO983137 UOI983111:UOK983137 UYE983111:UYG983137 VIA983111:VIC983137 VRW983111:VRY983137 WBS983111:WBU983137 WLO983111:WLQ983137 WVK983111:WVM983137 F71 JB71 SX71 ACT71 AMP71 AWL71 BGH71 BQD71 BZZ71 CJV71 CTR71 DDN71 DNJ71 DXF71 EHB71 EQX71 FAT71 FKP71 FUL71 GEH71 GOD71 GXZ71 HHV71 HRR71 IBN71 ILJ71 IVF71 JFB71 JOX71 JYT71 KIP71 KSL71 LCH71 LMD71 LVZ71 MFV71 MPR71 MZN71 NJJ71 NTF71 ODB71 OMX71 OWT71 PGP71 PQL71 QAH71 QKD71 QTZ71 RDV71 RNR71 RXN71 SHJ71 SRF71 TBB71 TKX71 TUT71 UEP71 UOL71 UYH71 VID71 VRZ71 WBV71 WLR71 WVN71 F65607 JB65607 SX65607 ACT65607 AMP65607 AWL65607 BGH65607 BQD65607 BZZ65607 CJV65607 CTR65607 DDN65607 DNJ65607 DXF65607 EHB65607 EQX65607 FAT65607 FKP65607 FUL65607 GEH65607 GOD65607 GXZ65607 HHV65607 HRR65607 IBN65607 ILJ65607 IVF65607 JFB65607 JOX65607 JYT65607 KIP65607 KSL65607 LCH65607 LMD65607 LVZ65607 MFV65607 MPR65607 MZN65607 NJJ65607 NTF65607 ODB65607 OMX65607 OWT65607 PGP65607 PQL65607 QAH65607 QKD65607 QTZ65607 RDV65607 RNR65607 RXN65607 SHJ65607 SRF65607 TBB65607 TKX65607 TUT65607 UEP65607 UOL65607 UYH65607 VID65607 VRZ65607 WBV65607 WLR65607 WVN65607 F131143 JB131143 SX131143 ACT131143 AMP131143 AWL131143 BGH131143 BQD131143 BZZ131143 CJV131143 CTR131143 DDN131143 DNJ131143 DXF131143 EHB131143 EQX131143 FAT131143 FKP131143 FUL131143 GEH131143 GOD131143 GXZ131143 HHV131143 HRR131143 IBN131143 ILJ131143 IVF131143 JFB131143 JOX131143 JYT131143 KIP131143 KSL131143 LCH131143 LMD131143 LVZ131143 MFV131143 MPR131143 MZN131143 NJJ131143 NTF131143 ODB131143 OMX131143 OWT131143 PGP131143 PQL131143 QAH131143 QKD131143 QTZ131143 RDV131143 RNR131143 RXN131143 SHJ131143 SRF131143 TBB131143 TKX131143 TUT131143 UEP131143 UOL131143 UYH131143 VID131143 VRZ131143 WBV131143 WLR131143 WVN131143 F196679 JB196679 SX196679 ACT196679 AMP196679 AWL196679 BGH196679 BQD196679 BZZ196679 CJV196679 CTR196679 DDN196679 DNJ196679 DXF196679 EHB196679 EQX196679 FAT196679 FKP196679 FUL196679 GEH196679 GOD196679 GXZ196679 HHV196679 HRR196679 IBN196679 ILJ196679 IVF196679 JFB196679 JOX196679 JYT196679 KIP196679 KSL196679 LCH196679 LMD196679 LVZ196679 MFV196679 MPR196679 MZN196679 NJJ196679 NTF196679 ODB196679 OMX196679 OWT196679 PGP196679 PQL196679 QAH196679 QKD196679 QTZ196679 RDV196679 RNR196679 RXN196679 SHJ196679 SRF196679 TBB196679 TKX196679 TUT196679 UEP196679 UOL196679 UYH196679 VID196679 VRZ196679 WBV196679 WLR196679 WVN196679 F262215 JB262215 SX262215 ACT262215 AMP262215 AWL262215 BGH262215 BQD262215 BZZ262215 CJV262215 CTR262215 DDN262215 DNJ262215 DXF262215 EHB262215 EQX262215 FAT262215 FKP262215 FUL262215 GEH262215 GOD262215 GXZ262215 HHV262215 HRR262215 IBN262215 ILJ262215 IVF262215 JFB262215 JOX262215 JYT262215 KIP262215 KSL262215 LCH262215 LMD262215 LVZ262215 MFV262215 MPR262215 MZN262215 NJJ262215 NTF262215 ODB262215 OMX262215 OWT262215 PGP262215 PQL262215 QAH262215 QKD262215 QTZ262215 RDV262215 RNR262215 RXN262215 SHJ262215 SRF262215 TBB262215 TKX262215 TUT262215 UEP262215 UOL262215 UYH262215 VID262215 VRZ262215 WBV262215 WLR262215 WVN262215 F327751 JB327751 SX327751 ACT327751 AMP327751 AWL327751 BGH327751 BQD327751 BZZ327751 CJV327751 CTR327751 DDN327751 DNJ327751 DXF327751 EHB327751 EQX327751 FAT327751 FKP327751 FUL327751 GEH327751 GOD327751 GXZ327751 HHV327751 HRR327751 IBN327751 ILJ327751 IVF327751 JFB327751 JOX327751 JYT327751 KIP327751 KSL327751 LCH327751 LMD327751 LVZ327751 MFV327751 MPR327751 MZN327751 NJJ327751 NTF327751 ODB327751 OMX327751 OWT327751 PGP327751 PQL327751 QAH327751 QKD327751 QTZ327751 RDV327751 RNR327751 RXN327751 SHJ327751 SRF327751 TBB327751 TKX327751 TUT327751 UEP327751 UOL327751 UYH327751 VID327751 VRZ327751 WBV327751 WLR327751 WVN327751 F393287 JB393287 SX393287 ACT393287 AMP393287 AWL393287 BGH393287 BQD393287 BZZ393287 CJV393287 CTR393287 DDN393287 DNJ393287 DXF393287 EHB393287 EQX393287 FAT393287 FKP393287 FUL393287 GEH393287 GOD393287 GXZ393287 HHV393287 HRR393287 IBN393287 ILJ393287 IVF393287 JFB393287 JOX393287 JYT393287 KIP393287 KSL393287 LCH393287 LMD393287 LVZ393287 MFV393287 MPR393287 MZN393287 NJJ393287 NTF393287 ODB393287 OMX393287 OWT393287 PGP393287 PQL393287 QAH393287 QKD393287 QTZ393287 RDV393287 RNR393287 RXN393287 SHJ393287 SRF393287 TBB393287 TKX393287 TUT393287 UEP393287 UOL393287 UYH393287 VID393287 VRZ393287 WBV393287 WLR393287 WVN393287 F458823 JB458823 SX458823 ACT458823 AMP458823 AWL458823 BGH458823 BQD458823 BZZ458823 CJV458823 CTR458823 DDN458823 DNJ458823 DXF458823 EHB458823 EQX458823 FAT458823 FKP458823 FUL458823 GEH458823 GOD458823 GXZ458823 HHV458823 HRR458823 IBN458823 ILJ458823 IVF458823 JFB458823 JOX458823 JYT458823 KIP458823 KSL458823 LCH458823 LMD458823 LVZ458823 MFV458823 MPR458823 MZN458823 NJJ458823 NTF458823 ODB458823 OMX458823 OWT458823 PGP458823 PQL458823 QAH458823 QKD458823 QTZ458823 RDV458823 RNR458823 RXN458823 SHJ458823 SRF458823 TBB458823 TKX458823 TUT458823 UEP458823 UOL458823 UYH458823 VID458823 VRZ458823 WBV458823 WLR458823 WVN458823 F524359 JB524359 SX524359 ACT524359 AMP524359 AWL524359 BGH524359 BQD524359 BZZ524359 CJV524359 CTR524359 DDN524359 DNJ524359 DXF524359 EHB524359 EQX524359 FAT524359 FKP524359 FUL524359 GEH524359 GOD524359 GXZ524359 HHV524359 HRR524359 IBN524359 ILJ524359 IVF524359 JFB524359 JOX524359 JYT524359 KIP524359 KSL524359 LCH524359 LMD524359 LVZ524359 MFV524359 MPR524359 MZN524359 NJJ524359 NTF524359 ODB524359 OMX524359 OWT524359 PGP524359 PQL524359 QAH524359 QKD524359 QTZ524359 RDV524359 RNR524359 RXN524359 SHJ524359 SRF524359 TBB524359 TKX524359 TUT524359 UEP524359 UOL524359 UYH524359 VID524359 VRZ524359 WBV524359 WLR524359 WVN524359 F589895 JB589895 SX589895 ACT589895 AMP589895 AWL589895 BGH589895 BQD589895 BZZ589895 CJV589895 CTR589895 DDN589895 DNJ589895 DXF589895 EHB589895 EQX589895 FAT589895 FKP589895 FUL589895 GEH589895 GOD589895 GXZ589895 HHV589895 HRR589895 IBN589895 ILJ589895 IVF589895 JFB589895 JOX589895 JYT589895 KIP589895 KSL589895 LCH589895 LMD589895 LVZ589895 MFV589895 MPR589895 MZN589895 NJJ589895 NTF589895 ODB589895 OMX589895 OWT589895 PGP589895 PQL589895 QAH589895 QKD589895 QTZ589895 RDV589895 RNR589895 RXN589895 SHJ589895 SRF589895 TBB589895 TKX589895 TUT589895 UEP589895 UOL589895 UYH589895 VID589895 VRZ589895 WBV589895 WLR589895 WVN589895 F655431 JB655431 SX655431 ACT655431 AMP655431 AWL655431 BGH655431 BQD655431 BZZ655431 CJV655431 CTR655431 DDN655431 DNJ655431 DXF655431 EHB655431 EQX655431 FAT655431 FKP655431 FUL655431 GEH655431 GOD655431 GXZ655431 HHV655431 HRR655431 IBN655431 ILJ655431 IVF655431 JFB655431 JOX655431 JYT655431 KIP655431 KSL655431 LCH655431 LMD655431 LVZ655431 MFV655431 MPR655431 MZN655431 NJJ655431 NTF655431 ODB655431 OMX655431 OWT655431 PGP655431 PQL655431 QAH655431 QKD655431 QTZ655431 RDV655431 RNR655431 RXN655431 SHJ655431 SRF655431 TBB655431 TKX655431 TUT655431 UEP655431 UOL655431 UYH655431 VID655431 VRZ655431 WBV655431 WLR655431 WVN655431 F720967 JB720967 SX720967 ACT720967 AMP720967 AWL720967 BGH720967 BQD720967 BZZ720967 CJV720967 CTR720967 DDN720967 DNJ720967 DXF720967 EHB720967 EQX720967 FAT720967 FKP720967 FUL720967 GEH720967 GOD720967 GXZ720967 HHV720967 HRR720967 IBN720967 ILJ720967 IVF720967 JFB720967 JOX720967 JYT720967 KIP720967 KSL720967 LCH720967 LMD720967 LVZ720967 MFV720967 MPR720967 MZN720967 NJJ720967 NTF720967 ODB720967 OMX720967 OWT720967 PGP720967 PQL720967 QAH720967 QKD720967 QTZ720967 RDV720967 RNR720967 RXN720967 SHJ720967 SRF720967 TBB720967 TKX720967 TUT720967 UEP720967 UOL720967 UYH720967 VID720967 VRZ720967 WBV720967 WLR720967 WVN720967 F786503 JB786503 SX786503 ACT786503 AMP786503 AWL786503 BGH786503 BQD786503 BZZ786503 CJV786503 CTR786503 DDN786503 DNJ786503 DXF786503 EHB786503 EQX786503 FAT786503 FKP786503 FUL786503 GEH786503 GOD786503 GXZ786503 HHV786503 HRR786503 IBN786503 ILJ786503 IVF786503 JFB786503 JOX786503 JYT786503 KIP786503 KSL786503 LCH786503 LMD786503 LVZ786503 MFV786503 MPR786503 MZN786503 NJJ786503 NTF786503 ODB786503 OMX786503 OWT786503 PGP786503 PQL786503 QAH786503 QKD786503 QTZ786503 RDV786503 RNR786503 RXN786503 SHJ786503 SRF786503 TBB786503 TKX786503 TUT786503 UEP786503 UOL786503 UYH786503 VID786503 VRZ786503 WBV786503 WLR786503 WVN786503 F852039 JB852039 SX852039 ACT852039 AMP852039 AWL852039 BGH852039 BQD852039 BZZ852039 CJV852039 CTR852039 DDN852039 DNJ852039 DXF852039 EHB852039 EQX852039 FAT852039 FKP852039 FUL852039 GEH852039 GOD852039 GXZ852039 HHV852039 HRR852039 IBN852039 ILJ852039 IVF852039 JFB852039 JOX852039 JYT852039 KIP852039 KSL852039 LCH852039 LMD852039 LVZ852039 MFV852039 MPR852039 MZN852039 NJJ852039 NTF852039 ODB852039 OMX852039 OWT852039 PGP852039 PQL852039 QAH852039 QKD852039 QTZ852039 RDV852039 RNR852039 RXN852039 SHJ852039 SRF852039 TBB852039 TKX852039 TUT852039 UEP852039 UOL852039 UYH852039 VID852039 VRZ852039 WBV852039 WLR852039 WVN852039 F917575 JB917575 SX917575 ACT917575 AMP917575 AWL917575 BGH917575 BQD917575 BZZ917575 CJV917575 CTR917575 DDN917575 DNJ917575 DXF917575 EHB917575 EQX917575 FAT917575 FKP917575 FUL917575 GEH917575 GOD917575 GXZ917575 HHV917575 HRR917575 IBN917575 ILJ917575 IVF917575 JFB917575 JOX917575 JYT917575 KIP917575 KSL917575 LCH917575 LMD917575 LVZ917575 MFV917575 MPR917575 MZN917575 NJJ917575 NTF917575 ODB917575 OMX917575 OWT917575 PGP917575 PQL917575 QAH917575 QKD917575 QTZ917575 RDV917575 RNR917575 RXN917575 SHJ917575 SRF917575 TBB917575 TKX917575 TUT917575 UEP917575 UOL917575 UYH917575 VID917575 VRZ917575 WBV917575 WLR917575 WVN917575 F983111 JB983111 SX983111 ACT983111 AMP983111 AWL983111 BGH983111 BQD983111 BZZ983111 CJV983111 CTR983111 DDN983111 DNJ983111 DXF983111 EHB983111 EQX983111 FAT983111 FKP983111 FUL983111 GEH983111 GOD983111 GXZ983111 HHV983111 HRR983111 IBN983111 ILJ983111 IVF983111 JFB983111 JOX983111 JYT983111 KIP983111 KSL983111 LCH983111 LMD983111 LVZ983111 MFV983111 MPR983111 MZN983111 NJJ983111 NTF983111 ODB983111 OMX983111 OWT983111 PGP983111 PQL983111 QAH983111 QKD983111 QTZ983111 RDV983111 RNR983111 RXN983111 SHJ983111 SRF983111 TBB983111 TKX983111 TUT983111 UEP983111 UOL983111 UYH983111 VID983111 VRZ983111 WBV983111 WLR983111 WVN983111 F78:F97 JB78:JB97 SX78:SX97 ACT78:ACT97 AMP78:AMP97 AWL78:AWL97 BGH78:BGH97 BQD78:BQD97 BZZ78:BZZ97 CJV78:CJV97 CTR78:CTR97 DDN78:DDN97 DNJ78:DNJ97 DXF78:DXF97 EHB78:EHB97 EQX78:EQX97 FAT78:FAT97 FKP78:FKP97 FUL78:FUL97 GEH78:GEH97 GOD78:GOD97 GXZ78:GXZ97 HHV78:HHV97 HRR78:HRR97 IBN78:IBN97 ILJ78:ILJ97 IVF78:IVF97 JFB78:JFB97 JOX78:JOX97 JYT78:JYT97 KIP78:KIP97 KSL78:KSL97 LCH78:LCH97 LMD78:LMD97 LVZ78:LVZ97 MFV78:MFV97 MPR78:MPR97 MZN78:MZN97 NJJ78:NJJ97 NTF78:NTF97 ODB78:ODB97 OMX78:OMX97 OWT78:OWT97 PGP78:PGP97 PQL78:PQL97 QAH78:QAH97 QKD78:QKD97 QTZ78:QTZ97 RDV78:RDV97 RNR78:RNR97 RXN78:RXN97 SHJ78:SHJ97 SRF78:SRF97 TBB78:TBB97 TKX78:TKX97 TUT78:TUT97 UEP78:UEP97 UOL78:UOL97 UYH78:UYH97 VID78:VID97 VRZ78:VRZ97 WBV78:WBV97 WLR78:WLR97 WVN78:WVN97 F65614:F65633 JB65614:JB65633 SX65614:SX65633 ACT65614:ACT65633 AMP65614:AMP65633 AWL65614:AWL65633 BGH65614:BGH65633 BQD65614:BQD65633 BZZ65614:BZZ65633 CJV65614:CJV65633 CTR65614:CTR65633 DDN65614:DDN65633 DNJ65614:DNJ65633 DXF65614:DXF65633 EHB65614:EHB65633 EQX65614:EQX65633 FAT65614:FAT65633 FKP65614:FKP65633 FUL65614:FUL65633 GEH65614:GEH65633 GOD65614:GOD65633 GXZ65614:GXZ65633 HHV65614:HHV65633 HRR65614:HRR65633 IBN65614:IBN65633 ILJ65614:ILJ65633 IVF65614:IVF65633 JFB65614:JFB65633 JOX65614:JOX65633 JYT65614:JYT65633 KIP65614:KIP65633 KSL65614:KSL65633 LCH65614:LCH65633 LMD65614:LMD65633 LVZ65614:LVZ65633 MFV65614:MFV65633 MPR65614:MPR65633 MZN65614:MZN65633 NJJ65614:NJJ65633 NTF65614:NTF65633 ODB65614:ODB65633 OMX65614:OMX65633 OWT65614:OWT65633 PGP65614:PGP65633 PQL65614:PQL65633 QAH65614:QAH65633 QKD65614:QKD65633 QTZ65614:QTZ65633 RDV65614:RDV65633 RNR65614:RNR65633 RXN65614:RXN65633 SHJ65614:SHJ65633 SRF65614:SRF65633 TBB65614:TBB65633 TKX65614:TKX65633 TUT65614:TUT65633 UEP65614:UEP65633 UOL65614:UOL65633 UYH65614:UYH65633 VID65614:VID65633 VRZ65614:VRZ65633 WBV65614:WBV65633 WLR65614:WLR65633 WVN65614:WVN65633 F131150:F131169 JB131150:JB131169 SX131150:SX131169 ACT131150:ACT131169 AMP131150:AMP131169 AWL131150:AWL131169 BGH131150:BGH131169 BQD131150:BQD131169 BZZ131150:BZZ131169 CJV131150:CJV131169 CTR131150:CTR131169 DDN131150:DDN131169 DNJ131150:DNJ131169 DXF131150:DXF131169 EHB131150:EHB131169 EQX131150:EQX131169 FAT131150:FAT131169 FKP131150:FKP131169 FUL131150:FUL131169 GEH131150:GEH131169 GOD131150:GOD131169 GXZ131150:GXZ131169 HHV131150:HHV131169 HRR131150:HRR131169 IBN131150:IBN131169 ILJ131150:ILJ131169 IVF131150:IVF131169 JFB131150:JFB131169 JOX131150:JOX131169 JYT131150:JYT131169 KIP131150:KIP131169 KSL131150:KSL131169 LCH131150:LCH131169 LMD131150:LMD131169 LVZ131150:LVZ131169 MFV131150:MFV131169 MPR131150:MPR131169 MZN131150:MZN131169 NJJ131150:NJJ131169 NTF131150:NTF131169 ODB131150:ODB131169 OMX131150:OMX131169 OWT131150:OWT131169 PGP131150:PGP131169 PQL131150:PQL131169 QAH131150:QAH131169 QKD131150:QKD131169 QTZ131150:QTZ131169 RDV131150:RDV131169 RNR131150:RNR131169 RXN131150:RXN131169 SHJ131150:SHJ131169 SRF131150:SRF131169 TBB131150:TBB131169 TKX131150:TKX131169 TUT131150:TUT131169 UEP131150:UEP131169 UOL131150:UOL131169 UYH131150:UYH131169 VID131150:VID131169 VRZ131150:VRZ131169 WBV131150:WBV131169 WLR131150:WLR131169 WVN131150:WVN131169 F196686:F196705 JB196686:JB196705 SX196686:SX196705 ACT196686:ACT196705 AMP196686:AMP196705 AWL196686:AWL196705 BGH196686:BGH196705 BQD196686:BQD196705 BZZ196686:BZZ196705 CJV196686:CJV196705 CTR196686:CTR196705 DDN196686:DDN196705 DNJ196686:DNJ196705 DXF196686:DXF196705 EHB196686:EHB196705 EQX196686:EQX196705 FAT196686:FAT196705 FKP196686:FKP196705 FUL196686:FUL196705 GEH196686:GEH196705 GOD196686:GOD196705 GXZ196686:GXZ196705 HHV196686:HHV196705 HRR196686:HRR196705 IBN196686:IBN196705 ILJ196686:ILJ196705 IVF196686:IVF196705 JFB196686:JFB196705 JOX196686:JOX196705 JYT196686:JYT196705 KIP196686:KIP196705 KSL196686:KSL196705 LCH196686:LCH196705 LMD196686:LMD196705 LVZ196686:LVZ196705 MFV196686:MFV196705 MPR196686:MPR196705 MZN196686:MZN196705 NJJ196686:NJJ196705 NTF196686:NTF196705 ODB196686:ODB196705 OMX196686:OMX196705 OWT196686:OWT196705 PGP196686:PGP196705 PQL196686:PQL196705 QAH196686:QAH196705 QKD196686:QKD196705 QTZ196686:QTZ196705 RDV196686:RDV196705 RNR196686:RNR196705 RXN196686:RXN196705 SHJ196686:SHJ196705 SRF196686:SRF196705 TBB196686:TBB196705 TKX196686:TKX196705 TUT196686:TUT196705 UEP196686:UEP196705 UOL196686:UOL196705 UYH196686:UYH196705 VID196686:VID196705 VRZ196686:VRZ196705 WBV196686:WBV196705 WLR196686:WLR196705 WVN196686:WVN196705 F262222:F262241 JB262222:JB262241 SX262222:SX262241 ACT262222:ACT262241 AMP262222:AMP262241 AWL262222:AWL262241 BGH262222:BGH262241 BQD262222:BQD262241 BZZ262222:BZZ262241 CJV262222:CJV262241 CTR262222:CTR262241 DDN262222:DDN262241 DNJ262222:DNJ262241 DXF262222:DXF262241 EHB262222:EHB262241 EQX262222:EQX262241 FAT262222:FAT262241 FKP262222:FKP262241 FUL262222:FUL262241 GEH262222:GEH262241 GOD262222:GOD262241 GXZ262222:GXZ262241 HHV262222:HHV262241 HRR262222:HRR262241 IBN262222:IBN262241 ILJ262222:ILJ262241 IVF262222:IVF262241 JFB262222:JFB262241 JOX262222:JOX262241 JYT262222:JYT262241 KIP262222:KIP262241 KSL262222:KSL262241 LCH262222:LCH262241 LMD262222:LMD262241 LVZ262222:LVZ262241 MFV262222:MFV262241 MPR262222:MPR262241 MZN262222:MZN262241 NJJ262222:NJJ262241 NTF262222:NTF262241 ODB262222:ODB262241 OMX262222:OMX262241 OWT262222:OWT262241 PGP262222:PGP262241 PQL262222:PQL262241 QAH262222:QAH262241 QKD262222:QKD262241 QTZ262222:QTZ262241 RDV262222:RDV262241 RNR262222:RNR262241 RXN262222:RXN262241 SHJ262222:SHJ262241 SRF262222:SRF262241 TBB262222:TBB262241 TKX262222:TKX262241 TUT262222:TUT262241 UEP262222:UEP262241 UOL262222:UOL262241 UYH262222:UYH262241 VID262222:VID262241 VRZ262222:VRZ262241 WBV262222:WBV262241 WLR262222:WLR262241 WVN262222:WVN262241 F327758:F327777 JB327758:JB327777 SX327758:SX327777 ACT327758:ACT327777 AMP327758:AMP327777 AWL327758:AWL327777 BGH327758:BGH327777 BQD327758:BQD327777 BZZ327758:BZZ327777 CJV327758:CJV327777 CTR327758:CTR327777 DDN327758:DDN327777 DNJ327758:DNJ327777 DXF327758:DXF327777 EHB327758:EHB327777 EQX327758:EQX327777 FAT327758:FAT327777 FKP327758:FKP327777 FUL327758:FUL327777 GEH327758:GEH327777 GOD327758:GOD327777 GXZ327758:GXZ327777 HHV327758:HHV327777 HRR327758:HRR327777 IBN327758:IBN327777 ILJ327758:ILJ327777 IVF327758:IVF327777 JFB327758:JFB327777 JOX327758:JOX327777 JYT327758:JYT327777 KIP327758:KIP327777 KSL327758:KSL327777 LCH327758:LCH327777 LMD327758:LMD327777 LVZ327758:LVZ327777 MFV327758:MFV327777 MPR327758:MPR327777 MZN327758:MZN327777 NJJ327758:NJJ327777 NTF327758:NTF327777 ODB327758:ODB327777 OMX327758:OMX327777 OWT327758:OWT327777 PGP327758:PGP327777 PQL327758:PQL327777 QAH327758:QAH327777 QKD327758:QKD327777 QTZ327758:QTZ327777 RDV327758:RDV327777 RNR327758:RNR327777 RXN327758:RXN327777 SHJ327758:SHJ327777 SRF327758:SRF327777 TBB327758:TBB327777 TKX327758:TKX327777 TUT327758:TUT327777 UEP327758:UEP327777 UOL327758:UOL327777 UYH327758:UYH327777 VID327758:VID327777 VRZ327758:VRZ327777 WBV327758:WBV327777 WLR327758:WLR327777 WVN327758:WVN327777 F393294:F393313 JB393294:JB393313 SX393294:SX393313 ACT393294:ACT393313 AMP393294:AMP393313 AWL393294:AWL393313 BGH393294:BGH393313 BQD393294:BQD393313 BZZ393294:BZZ393313 CJV393294:CJV393313 CTR393294:CTR393313 DDN393294:DDN393313 DNJ393294:DNJ393313 DXF393294:DXF393313 EHB393294:EHB393313 EQX393294:EQX393313 FAT393294:FAT393313 FKP393294:FKP393313 FUL393294:FUL393313 GEH393294:GEH393313 GOD393294:GOD393313 GXZ393294:GXZ393313 HHV393294:HHV393313 HRR393294:HRR393313 IBN393294:IBN393313 ILJ393294:ILJ393313 IVF393294:IVF393313 JFB393294:JFB393313 JOX393294:JOX393313 JYT393294:JYT393313 KIP393294:KIP393313 KSL393294:KSL393313 LCH393294:LCH393313 LMD393294:LMD393313 LVZ393294:LVZ393313 MFV393294:MFV393313 MPR393294:MPR393313 MZN393294:MZN393313 NJJ393294:NJJ393313 NTF393294:NTF393313 ODB393294:ODB393313 OMX393294:OMX393313 OWT393294:OWT393313 PGP393294:PGP393313 PQL393294:PQL393313 QAH393294:QAH393313 QKD393294:QKD393313 QTZ393294:QTZ393313 RDV393294:RDV393313 RNR393294:RNR393313 RXN393294:RXN393313 SHJ393294:SHJ393313 SRF393294:SRF393313 TBB393294:TBB393313 TKX393294:TKX393313 TUT393294:TUT393313 UEP393294:UEP393313 UOL393294:UOL393313 UYH393294:UYH393313 VID393294:VID393313 VRZ393294:VRZ393313 WBV393294:WBV393313 WLR393294:WLR393313 WVN393294:WVN393313 F458830:F458849 JB458830:JB458849 SX458830:SX458849 ACT458830:ACT458849 AMP458830:AMP458849 AWL458830:AWL458849 BGH458830:BGH458849 BQD458830:BQD458849 BZZ458830:BZZ458849 CJV458830:CJV458849 CTR458830:CTR458849 DDN458830:DDN458849 DNJ458830:DNJ458849 DXF458830:DXF458849 EHB458830:EHB458849 EQX458830:EQX458849 FAT458830:FAT458849 FKP458830:FKP458849 FUL458830:FUL458849 GEH458830:GEH458849 GOD458830:GOD458849 GXZ458830:GXZ458849 HHV458830:HHV458849 HRR458830:HRR458849 IBN458830:IBN458849 ILJ458830:ILJ458849 IVF458830:IVF458849 JFB458830:JFB458849 JOX458830:JOX458849 JYT458830:JYT458849 KIP458830:KIP458849 KSL458830:KSL458849 LCH458830:LCH458849 LMD458830:LMD458849 LVZ458830:LVZ458849 MFV458830:MFV458849 MPR458830:MPR458849 MZN458830:MZN458849 NJJ458830:NJJ458849 NTF458830:NTF458849 ODB458830:ODB458849 OMX458830:OMX458849 OWT458830:OWT458849 PGP458830:PGP458849 PQL458830:PQL458849 QAH458830:QAH458849 QKD458830:QKD458849 QTZ458830:QTZ458849 RDV458830:RDV458849 RNR458830:RNR458849 RXN458830:RXN458849 SHJ458830:SHJ458849 SRF458830:SRF458849 TBB458830:TBB458849 TKX458830:TKX458849 TUT458830:TUT458849 UEP458830:UEP458849 UOL458830:UOL458849 UYH458830:UYH458849 VID458830:VID458849 VRZ458830:VRZ458849 WBV458830:WBV458849 WLR458830:WLR458849 WVN458830:WVN458849 F524366:F524385 JB524366:JB524385 SX524366:SX524385 ACT524366:ACT524385 AMP524366:AMP524385 AWL524366:AWL524385 BGH524366:BGH524385 BQD524366:BQD524385 BZZ524366:BZZ524385 CJV524366:CJV524385 CTR524366:CTR524385 DDN524366:DDN524385 DNJ524366:DNJ524385 DXF524366:DXF524385 EHB524366:EHB524385 EQX524366:EQX524385 FAT524366:FAT524385 FKP524366:FKP524385 FUL524366:FUL524385 GEH524366:GEH524385 GOD524366:GOD524385 GXZ524366:GXZ524385 HHV524366:HHV524385 HRR524366:HRR524385 IBN524366:IBN524385 ILJ524366:ILJ524385 IVF524366:IVF524385 JFB524366:JFB524385 JOX524366:JOX524385 JYT524366:JYT524385 KIP524366:KIP524385 KSL524366:KSL524385 LCH524366:LCH524385 LMD524366:LMD524385 LVZ524366:LVZ524385 MFV524366:MFV524385 MPR524366:MPR524385 MZN524366:MZN524385 NJJ524366:NJJ524385 NTF524366:NTF524385 ODB524366:ODB524385 OMX524366:OMX524385 OWT524366:OWT524385 PGP524366:PGP524385 PQL524366:PQL524385 QAH524366:QAH524385 QKD524366:QKD524385 QTZ524366:QTZ524385 RDV524366:RDV524385 RNR524366:RNR524385 RXN524366:RXN524385 SHJ524366:SHJ524385 SRF524366:SRF524385 TBB524366:TBB524385 TKX524366:TKX524385 TUT524366:TUT524385 UEP524366:UEP524385 UOL524366:UOL524385 UYH524366:UYH524385 VID524366:VID524385 VRZ524366:VRZ524385 WBV524366:WBV524385 WLR524366:WLR524385 WVN524366:WVN524385 F589902:F589921 JB589902:JB589921 SX589902:SX589921 ACT589902:ACT589921 AMP589902:AMP589921 AWL589902:AWL589921 BGH589902:BGH589921 BQD589902:BQD589921 BZZ589902:BZZ589921 CJV589902:CJV589921 CTR589902:CTR589921 DDN589902:DDN589921 DNJ589902:DNJ589921 DXF589902:DXF589921 EHB589902:EHB589921 EQX589902:EQX589921 FAT589902:FAT589921 FKP589902:FKP589921 FUL589902:FUL589921 GEH589902:GEH589921 GOD589902:GOD589921 GXZ589902:GXZ589921 HHV589902:HHV589921 HRR589902:HRR589921 IBN589902:IBN589921 ILJ589902:ILJ589921 IVF589902:IVF589921 JFB589902:JFB589921 JOX589902:JOX589921 JYT589902:JYT589921 KIP589902:KIP589921 KSL589902:KSL589921 LCH589902:LCH589921 LMD589902:LMD589921 LVZ589902:LVZ589921 MFV589902:MFV589921 MPR589902:MPR589921 MZN589902:MZN589921 NJJ589902:NJJ589921 NTF589902:NTF589921 ODB589902:ODB589921 OMX589902:OMX589921 OWT589902:OWT589921 PGP589902:PGP589921 PQL589902:PQL589921 QAH589902:QAH589921 QKD589902:QKD589921 QTZ589902:QTZ589921 RDV589902:RDV589921 RNR589902:RNR589921 RXN589902:RXN589921 SHJ589902:SHJ589921 SRF589902:SRF589921 TBB589902:TBB589921 TKX589902:TKX589921 TUT589902:TUT589921 UEP589902:UEP589921 UOL589902:UOL589921 UYH589902:UYH589921 VID589902:VID589921 VRZ589902:VRZ589921 WBV589902:WBV589921 WLR589902:WLR589921 WVN589902:WVN589921 F655438:F655457 JB655438:JB655457 SX655438:SX655457 ACT655438:ACT655457 AMP655438:AMP655457 AWL655438:AWL655457 BGH655438:BGH655457 BQD655438:BQD655457 BZZ655438:BZZ655457 CJV655438:CJV655457 CTR655438:CTR655457 DDN655438:DDN655457 DNJ655438:DNJ655457 DXF655438:DXF655457 EHB655438:EHB655457 EQX655438:EQX655457 FAT655438:FAT655457 FKP655438:FKP655457 FUL655438:FUL655457 GEH655438:GEH655457 GOD655438:GOD655457 GXZ655438:GXZ655457 HHV655438:HHV655457 HRR655438:HRR655457 IBN655438:IBN655457 ILJ655438:ILJ655457 IVF655438:IVF655457 JFB655438:JFB655457 JOX655438:JOX655457 JYT655438:JYT655457 KIP655438:KIP655457 KSL655438:KSL655457 LCH655438:LCH655457 LMD655438:LMD655457 LVZ655438:LVZ655457 MFV655438:MFV655457 MPR655438:MPR655457 MZN655438:MZN655457 NJJ655438:NJJ655457 NTF655438:NTF655457 ODB655438:ODB655457 OMX655438:OMX655457 OWT655438:OWT655457 PGP655438:PGP655457 PQL655438:PQL655457 QAH655438:QAH655457 QKD655438:QKD655457 QTZ655438:QTZ655457 RDV655438:RDV655457 RNR655438:RNR655457 RXN655438:RXN655457 SHJ655438:SHJ655457 SRF655438:SRF655457 TBB655438:TBB655457 TKX655438:TKX655457 TUT655438:TUT655457 UEP655438:UEP655457 UOL655438:UOL655457 UYH655438:UYH655457 VID655438:VID655457 VRZ655438:VRZ655457 WBV655438:WBV655457 WLR655438:WLR655457 WVN655438:WVN655457 F720974:F720993 JB720974:JB720993 SX720974:SX720993 ACT720974:ACT720993 AMP720974:AMP720993 AWL720974:AWL720993 BGH720974:BGH720993 BQD720974:BQD720993 BZZ720974:BZZ720993 CJV720974:CJV720993 CTR720974:CTR720993 DDN720974:DDN720993 DNJ720974:DNJ720993 DXF720974:DXF720993 EHB720974:EHB720993 EQX720974:EQX720993 FAT720974:FAT720993 FKP720974:FKP720993 FUL720974:FUL720993 GEH720974:GEH720993 GOD720974:GOD720993 GXZ720974:GXZ720993 HHV720974:HHV720993 HRR720974:HRR720993 IBN720974:IBN720993 ILJ720974:ILJ720993 IVF720974:IVF720993 JFB720974:JFB720993 JOX720974:JOX720993 JYT720974:JYT720993 KIP720974:KIP720993 KSL720974:KSL720993 LCH720974:LCH720993 LMD720974:LMD720993 LVZ720974:LVZ720993 MFV720974:MFV720993 MPR720974:MPR720993 MZN720974:MZN720993 NJJ720974:NJJ720993 NTF720974:NTF720993 ODB720974:ODB720993 OMX720974:OMX720993 OWT720974:OWT720993 PGP720974:PGP720993 PQL720974:PQL720993 QAH720974:QAH720993 QKD720974:QKD720993 QTZ720974:QTZ720993 RDV720974:RDV720993 RNR720974:RNR720993 RXN720974:RXN720993 SHJ720974:SHJ720993 SRF720974:SRF720993 TBB720974:TBB720993 TKX720974:TKX720993 TUT720974:TUT720993 UEP720974:UEP720993 UOL720974:UOL720993 UYH720974:UYH720993 VID720974:VID720993 VRZ720974:VRZ720993 WBV720974:WBV720993 WLR720974:WLR720993 WVN720974:WVN720993 F786510:F786529 JB786510:JB786529 SX786510:SX786529 ACT786510:ACT786529 AMP786510:AMP786529 AWL786510:AWL786529 BGH786510:BGH786529 BQD786510:BQD786529 BZZ786510:BZZ786529 CJV786510:CJV786529 CTR786510:CTR786529 DDN786510:DDN786529 DNJ786510:DNJ786529 DXF786510:DXF786529 EHB786510:EHB786529 EQX786510:EQX786529 FAT786510:FAT786529 FKP786510:FKP786529 FUL786510:FUL786529 GEH786510:GEH786529 GOD786510:GOD786529 GXZ786510:GXZ786529 HHV786510:HHV786529 HRR786510:HRR786529 IBN786510:IBN786529 ILJ786510:ILJ786529 IVF786510:IVF786529 JFB786510:JFB786529 JOX786510:JOX786529 JYT786510:JYT786529 KIP786510:KIP786529 KSL786510:KSL786529 LCH786510:LCH786529 LMD786510:LMD786529 LVZ786510:LVZ786529 MFV786510:MFV786529 MPR786510:MPR786529 MZN786510:MZN786529 NJJ786510:NJJ786529 NTF786510:NTF786529 ODB786510:ODB786529 OMX786510:OMX786529 OWT786510:OWT786529 PGP786510:PGP786529 PQL786510:PQL786529 QAH786510:QAH786529 QKD786510:QKD786529 QTZ786510:QTZ786529 RDV786510:RDV786529 RNR786510:RNR786529 RXN786510:RXN786529 SHJ786510:SHJ786529 SRF786510:SRF786529 TBB786510:TBB786529 TKX786510:TKX786529 TUT786510:TUT786529 UEP786510:UEP786529 UOL786510:UOL786529 UYH786510:UYH786529 VID786510:VID786529 VRZ786510:VRZ786529 WBV786510:WBV786529 WLR786510:WLR786529 WVN786510:WVN786529 F852046:F852065 JB852046:JB852065 SX852046:SX852065 ACT852046:ACT852065 AMP852046:AMP852065 AWL852046:AWL852065 BGH852046:BGH852065 BQD852046:BQD852065 BZZ852046:BZZ852065 CJV852046:CJV852065 CTR852046:CTR852065 DDN852046:DDN852065 DNJ852046:DNJ852065 DXF852046:DXF852065 EHB852046:EHB852065 EQX852046:EQX852065 FAT852046:FAT852065 FKP852046:FKP852065 FUL852046:FUL852065 GEH852046:GEH852065 GOD852046:GOD852065 GXZ852046:GXZ852065 HHV852046:HHV852065 HRR852046:HRR852065 IBN852046:IBN852065 ILJ852046:ILJ852065 IVF852046:IVF852065 JFB852046:JFB852065 JOX852046:JOX852065 JYT852046:JYT852065 KIP852046:KIP852065 KSL852046:KSL852065 LCH852046:LCH852065 LMD852046:LMD852065 LVZ852046:LVZ852065 MFV852046:MFV852065 MPR852046:MPR852065 MZN852046:MZN852065 NJJ852046:NJJ852065 NTF852046:NTF852065 ODB852046:ODB852065 OMX852046:OMX852065 OWT852046:OWT852065 PGP852046:PGP852065 PQL852046:PQL852065 QAH852046:QAH852065 QKD852046:QKD852065 QTZ852046:QTZ852065 RDV852046:RDV852065 RNR852046:RNR852065 RXN852046:RXN852065 SHJ852046:SHJ852065 SRF852046:SRF852065 TBB852046:TBB852065 TKX852046:TKX852065 TUT852046:TUT852065 UEP852046:UEP852065 UOL852046:UOL852065 UYH852046:UYH852065 VID852046:VID852065 VRZ852046:VRZ852065 WBV852046:WBV852065 WLR852046:WLR852065 WVN852046:WVN852065 F917582:F917601 JB917582:JB917601 SX917582:SX917601 ACT917582:ACT917601 AMP917582:AMP917601 AWL917582:AWL917601 BGH917582:BGH917601 BQD917582:BQD917601 BZZ917582:BZZ917601 CJV917582:CJV917601 CTR917582:CTR917601 DDN917582:DDN917601 DNJ917582:DNJ917601 DXF917582:DXF917601 EHB917582:EHB917601 EQX917582:EQX917601 FAT917582:FAT917601 FKP917582:FKP917601 FUL917582:FUL917601 GEH917582:GEH917601 GOD917582:GOD917601 GXZ917582:GXZ917601 HHV917582:HHV917601 HRR917582:HRR917601 IBN917582:IBN917601 ILJ917582:ILJ917601 IVF917582:IVF917601 JFB917582:JFB917601 JOX917582:JOX917601 JYT917582:JYT917601 KIP917582:KIP917601 KSL917582:KSL917601 LCH917582:LCH917601 LMD917582:LMD917601 LVZ917582:LVZ917601 MFV917582:MFV917601 MPR917582:MPR917601 MZN917582:MZN917601 NJJ917582:NJJ917601 NTF917582:NTF917601 ODB917582:ODB917601 OMX917582:OMX917601 OWT917582:OWT917601 PGP917582:PGP917601 PQL917582:PQL917601 QAH917582:QAH917601 QKD917582:QKD917601 QTZ917582:QTZ917601 RDV917582:RDV917601 RNR917582:RNR917601 RXN917582:RXN917601 SHJ917582:SHJ917601 SRF917582:SRF917601 TBB917582:TBB917601 TKX917582:TKX917601 TUT917582:TUT917601 UEP917582:UEP917601 UOL917582:UOL917601 UYH917582:UYH917601 VID917582:VID917601 VRZ917582:VRZ917601 WBV917582:WBV917601 WLR917582:WLR917601 WVN917582:WVN917601 F983118:F983137 JB983118:JB983137 SX983118:SX983137 ACT983118:ACT983137 AMP983118:AMP983137 AWL983118:AWL983137 BGH983118:BGH983137 BQD983118:BQD983137 BZZ983118:BZZ983137 CJV983118:CJV983137 CTR983118:CTR983137 DDN983118:DDN983137 DNJ983118:DNJ983137 DXF983118:DXF983137 EHB983118:EHB983137 EQX983118:EQX983137 FAT983118:FAT983137 FKP983118:FKP983137 FUL983118:FUL983137 GEH983118:GEH983137 GOD983118:GOD983137 GXZ983118:GXZ983137 HHV983118:HHV983137 HRR983118:HRR983137 IBN983118:IBN983137 ILJ983118:ILJ983137 IVF983118:IVF983137 JFB983118:JFB983137 JOX983118:JOX983137 JYT983118:JYT983137 KIP983118:KIP983137 KSL983118:KSL983137 LCH983118:LCH983137 LMD983118:LMD983137 LVZ983118:LVZ983137 MFV983118:MFV983137 MPR983118:MPR983137 MZN983118:MZN983137 NJJ983118:NJJ983137 NTF983118:NTF983137 ODB983118:ODB983137 OMX983118:OMX983137 OWT983118:OWT983137 PGP983118:PGP983137 PQL983118:PQL983137 QAH983118:QAH983137 QKD983118:QKD983137 QTZ983118:QTZ983137 RDV983118:RDV983137 RNR983118:RNR983137 RXN983118:RXN983137 SHJ983118:SHJ983137 SRF983118:SRF983137 TBB983118:TBB983137 TKX983118:TKX983137 TUT983118:TUT983137 UEP983118:UEP983137 UOL983118:UOL983137 UYH983118:UYH983137 VID983118:VID983137 VRZ983118:VRZ983137 WBV983118:WBV983137 WLR983118:WLR983137 WVN983118:WVN983137 C120:E146 IY120:JA146 SU120:SW146 ACQ120:ACS146 AMM120:AMO146 AWI120:AWK146 BGE120:BGG146 BQA120:BQC146 BZW120:BZY146 CJS120:CJU146 CTO120:CTQ146 DDK120:DDM146 DNG120:DNI146 DXC120:DXE146 EGY120:EHA146 EQU120:EQW146 FAQ120:FAS146 FKM120:FKO146 FUI120:FUK146 GEE120:GEG146 GOA120:GOC146 GXW120:GXY146 HHS120:HHU146 HRO120:HRQ146 IBK120:IBM146 ILG120:ILI146 IVC120:IVE146 JEY120:JFA146 JOU120:JOW146 JYQ120:JYS146 KIM120:KIO146 KSI120:KSK146 LCE120:LCG146 LMA120:LMC146 LVW120:LVY146 MFS120:MFU146 MPO120:MPQ146 MZK120:MZM146 NJG120:NJI146 NTC120:NTE146 OCY120:ODA146 OMU120:OMW146 OWQ120:OWS146 PGM120:PGO146 PQI120:PQK146 QAE120:QAG146 QKA120:QKC146 QTW120:QTY146 RDS120:RDU146 RNO120:RNQ146 RXK120:RXM146 SHG120:SHI146 SRC120:SRE146 TAY120:TBA146 TKU120:TKW146 TUQ120:TUS146 UEM120:UEO146 UOI120:UOK146 UYE120:UYG146 VIA120:VIC146 VRW120:VRY146 WBS120:WBU146 WLO120:WLQ146 WVK120:WVM146 C65656:E65682 IY65656:JA65682 SU65656:SW65682 ACQ65656:ACS65682 AMM65656:AMO65682 AWI65656:AWK65682 BGE65656:BGG65682 BQA65656:BQC65682 BZW65656:BZY65682 CJS65656:CJU65682 CTO65656:CTQ65682 DDK65656:DDM65682 DNG65656:DNI65682 DXC65656:DXE65682 EGY65656:EHA65682 EQU65656:EQW65682 FAQ65656:FAS65682 FKM65656:FKO65682 FUI65656:FUK65682 GEE65656:GEG65682 GOA65656:GOC65682 GXW65656:GXY65682 HHS65656:HHU65682 HRO65656:HRQ65682 IBK65656:IBM65682 ILG65656:ILI65682 IVC65656:IVE65682 JEY65656:JFA65682 JOU65656:JOW65682 JYQ65656:JYS65682 KIM65656:KIO65682 KSI65656:KSK65682 LCE65656:LCG65682 LMA65656:LMC65682 LVW65656:LVY65682 MFS65656:MFU65682 MPO65656:MPQ65682 MZK65656:MZM65682 NJG65656:NJI65682 NTC65656:NTE65682 OCY65656:ODA65682 OMU65656:OMW65682 OWQ65656:OWS65682 PGM65656:PGO65682 PQI65656:PQK65682 QAE65656:QAG65682 QKA65656:QKC65682 QTW65656:QTY65682 RDS65656:RDU65682 RNO65656:RNQ65682 RXK65656:RXM65682 SHG65656:SHI65682 SRC65656:SRE65682 TAY65656:TBA65682 TKU65656:TKW65682 TUQ65656:TUS65682 UEM65656:UEO65682 UOI65656:UOK65682 UYE65656:UYG65682 VIA65656:VIC65682 VRW65656:VRY65682 WBS65656:WBU65682 WLO65656:WLQ65682 WVK65656:WVM65682 C131192:E131218 IY131192:JA131218 SU131192:SW131218 ACQ131192:ACS131218 AMM131192:AMO131218 AWI131192:AWK131218 BGE131192:BGG131218 BQA131192:BQC131218 BZW131192:BZY131218 CJS131192:CJU131218 CTO131192:CTQ131218 DDK131192:DDM131218 DNG131192:DNI131218 DXC131192:DXE131218 EGY131192:EHA131218 EQU131192:EQW131218 FAQ131192:FAS131218 FKM131192:FKO131218 FUI131192:FUK131218 GEE131192:GEG131218 GOA131192:GOC131218 GXW131192:GXY131218 HHS131192:HHU131218 HRO131192:HRQ131218 IBK131192:IBM131218 ILG131192:ILI131218 IVC131192:IVE131218 JEY131192:JFA131218 JOU131192:JOW131218 JYQ131192:JYS131218 KIM131192:KIO131218 KSI131192:KSK131218 LCE131192:LCG131218 LMA131192:LMC131218 LVW131192:LVY131218 MFS131192:MFU131218 MPO131192:MPQ131218 MZK131192:MZM131218 NJG131192:NJI131218 NTC131192:NTE131218 OCY131192:ODA131218 OMU131192:OMW131218 OWQ131192:OWS131218 PGM131192:PGO131218 PQI131192:PQK131218 QAE131192:QAG131218 QKA131192:QKC131218 QTW131192:QTY131218 RDS131192:RDU131218 RNO131192:RNQ131218 RXK131192:RXM131218 SHG131192:SHI131218 SRC131192:SRE131218 TAY131192:TBA131218 TKU131192:TKW131218 TUQ131192:TUS131218 UEM131192:UEO131218 UOI131192:UOK131218 UYE131192:UYG131218 VIA131192:VIC131218 VRW131192:VRY131218 WBS131192:WBU131218 WLO131192:WLQ131218 WVK131192:WVM131218 C196728:E196754 IY196728:JA196754 SU196728:SW196754 ACQ196728:ACS196754 AMM196728:AMO196754 AWI196728:AWK196754 BGE196728:BGG196754 BQA196728:BQC196754 BZW196728:BZY196754 CJS196728:CJU196754 CTO196728:CTQ196754 DDK196728:DDM196754 DNG196728:DNI196754 DXC196728:DXE196754 EGY196728:EHA196754 EQU196728:EQW196754 FAQ196728:FAS196754 FKM196728:FKO196754 FUI196728:FUK196754 GEE196728:GEG196754 GOA196728:GOC196754 GXW196728:GXY196754 HHS196728:HHU196754 HRO196728:HRQ196754 IBK196728:IBM196754 ILG196728:ILI196754 IVC196728:IVE196754 JEY196728:JFA196754 JOU196728:JOW196754 JYQ196728:JYS196754 KIM196728:KIO196754 KSI196728:KSK196754 LCE196728:LCG196754 LMA196728:LMC196754 LVW196728:LVY196754 MFS196728:MFU196754 MPO196728:MPQ196754 MZK196728:MZM196754 NJG196728:NJI196754 NTC196728:NTE196754 OCY196728:ODA196754 OMU196728:OMW196754 OWQ196728:OWS196754 PGM196728:PGO196754 PQI196728:PQK196754 QAE196728:QAG196754 QKA196728:QKC196754 QTW196728:QTY196754 RDS196728:RDU196754 RNO196728:RNQ196754 RXK196728:RXM196754 SHG196728:SHI196754 SRC196728:SRE196754 TAY196728:TBA196754 TKU196728:TKW196754 TUQ196728:TUS196754 UEM196728:UEO196754 UOI196728:UOK196754 UYE196728:UYG196754 VIA196728:VIC196754 VRW196728:VRY196754 WBS196728:WBU196754 WLO196728:WLQ196754 WVK196728:WVM196754 C262264:E262290 IY262264:JA262290 SU262264:SW262290 ACQ262264:ACS262290 AMM262264:AMO262290 AWI262264:AWK262290 BGE262264:BGG262290 BQA262264:BQC262290 BZW262264:BZY262290 CJS262264:CJU262290 CTO262264:CTQ262290 DDK262264:DDM262290 DNG262264:DNI262290 DXC262264:DXE262290 EGY262264:EHA262290 EQU262264:EQW262290 FAQ262264:FAS262290 FKM262264:FKO262290 FUI262264:FUK262290 GEE262264:GEG262290 GOA262264:GOC262290 GXW262264:GXY262290 HHS262264:HHU262290 HRO262264:HRQ262290 IBK262264:IBM262290 ILG262264:ILI262290 IVC262264:IVE262290 JEY262264:JFA262290 JOU262264:JOW262290 JYQ262264:JYS262290 KIM262264:KIO262290 KSI262264:KSK262290 LCE262264:LCG262290 LMA262264:LMC262290 LVW262264:LVY262290 MFS262264:MFU262290 MPO262264:MPQ262290 MZK262264:MZM262290 NJG262264:NJI262290 NTC262264:NTE262290 OCY262264:ODA262290 OMU262264:OMW262290 OWQ262264:OWS262290 PGM262264:PGO262290 PQI262264:PQK262290 QAE262264:QAG262290 QKA262264:QKC262290 QTW262264:QTY262290 RDS262264:RDU262290 RNO262264:RNQ262290 RXK262264:RXM262290 SHG262264:SHI262290 SRC262264:SRE262290 TAY262264:TBA262290 TKU262264:TKW262290 TUQ262264:TUS262290 UEM262264:UEO262290 UOI262264:UOK262290 UYE262264:UYG262290 VIA262264:VIC262290 VRW262264:VRY262290 WBS262264:WBU262290 WLO262264:WLQ262290 WVK262264:WVM262290 C327800:E327826 IY327800:JA327826 SU327800:SW327826 ACQ327800:ACS327826 AMM327800:AMO327826 AWI327800:AWK327826 BGE327800:BGG327826 BQA327800:BQC327826 BZW327800:BZY327826 CJS327800:CJU327826 CTO327800:CTQ327826 DDK327800:DDM327826 DNG327800:DNI327826 DXC327800:DXE327826 EGY327800:EHA327826 EQU327800:EQW327826 FAQ327800:FAS327826 FKM327800:FKO327826 FUI327800:FUK327826 GEE327800:GEG327826 GOA327800:GOC327826 GXW327800:GXY327826 HHS327800:HHU327826 HRO327800:HRQ327826 IBK327800:IBM327826 ILG327800:ILI327826 IVC327800:IVE327826 JEY327800:JFA327826 JOU327800:JOW327826 JYQ327800:JYS327826 KIM327800:KIO327826 KSI327800:KSK327826 LCE327800:LCG327826 LMA327800:LMC327826 LVW327800:LVY327826 MFS327800:MFU327826 MPO327800:MPQ327826 MZK327800:MZM327826 NJG327800:NJI327826 NTC327800:NTE327826 OCY327800:ODA327826 OMU327800:OMW327826 OWQ327800:OWS327826 PGM327800:PGO327826 PQI327800:PQK327826 QAE327800:QAG327826 QKA327800:QKC327826 QTW327800:QTY327826 RDS327800:RDU327826 RNO327800:RNQ327826 RXK327800:RXM327826 SHG327800:SHI327826 SRC327800:SRE327826 TAY327800:TBA327826 TKU327800:TKW327826 TUQ327800:TUS327826 UEM327800:UEO327826 UOI327800:UOK327826 UYE327800:UYG327826 VIA327800:VIC327826 VRW327800:VRY327826 WBS327800:WBU327826 WLO327800:WLQ327826 WVK327800:WVM327826 C393336:E393362 IY393336:JA393362 SU393336:SW393362 ACQ393336:ACS393362 AMM393336:AMO393362 AWI393336:AWK393362 BGE393336:BGG393362 BQA393336:BQC393362 BZW393336:BZY393362 CJS393336:CJU393362 CTO393336:CTQ393362 DDK393336:DDM393362 DNG393336:DNI393362 DXC393336:DXE393362 EGY393336:EHA393362 EQU393336:EQW393362 FAQ393336:FAS393362 FKM393336:FKO393362 FUI393336:FUK393362 GEE393336:GEG393362 GOA393336:GOC393362 GXW393336:GXY393362 HHS393336:HHU393362 HRO393336:HRQ393362 IBK393336:IBM393362 ILG393336:ILI393362 IVC393336:IVE393362 JEY393336:JFA393362 JOU393336:JOW393362 JYQ393336:JYS393362 KIM393336:KIO393362 KSI393336:KSK393362 LCE393336:LCG393362 LMA393336:LMC393362 LVW393336:LVY393362 MFS393336:MFU393362 MPO393336:MPQ393362 MZK393336:MZM393362 NJG393336:NJI393362 NTC393336:NTE393362 OCY393336:ODA393362 OMU393336:OMW393362 OWQ393336:OWS393362 PGM393336:PGO393362 PQI393336:PQK393362 QAE393336:QAG393362 QKA393336:QKC393362 QTW393336:QTY393362 RDS393336:RDU393362 RNO393336:RNQ393362 RXK393336:RXM393362 SHG393336:SHI393362 SRC393336:SRE393362 TAY393336:TBA393362 TKU393336:TKW393362 TUQ393336:TUS393362 UEM393336:UEO393362 UOI393336:UOK393362 UYE393336:UYG393362 VIA393336:VIC393362 VRW393336:VRY393362 WBS393336:WBU393362 WLO393336:WLQ393362 WVK393336:WVM393362 C458872:E458898 IY458872:JA458898 SU458872:SW458898 ACQ458872:ACS458898 AMM458872:AMO458898 AWI458872:AWK458898 BGE458872:BGG458898 BQA458872:BQC458898 BZW458872:BZY458898 CJS458872:CJU458898 CTO458872:CTQ458898 DDK458872:DDM458898 DNG458872:DNI458898 DXC458872:DXE458898 EGY458872:EHA458898 EQU458872:EQW458898 FAQ458872:FAS458898 FKM458872:FKO458898 FUI458872:FUK458898 GEE458872:GEG458898 GOA458872:GOC458898 GXW458872:GXY458898 HHS458872:HHU458898 HRO458872:HRQ458898 IBK458872:IBM458898 ILG458872:ILI458898 IVC458872:IVE458898 JEY458872:JFA458898 JOU458872:JOW458898 JYQ458872:JYS458898 KIM458872:KIO458898 KSI458872:KSK458898 LCE458872:LCG458898 LMA458872:LMC458898 LVW458872:LVY458898 MFS458872:MFU458898 MPO458872:MPQ458898 MZK458872:MZM458898 NJG458872:NJI458898 NTC458872:NTE458898 OCY458872:ODA458898 OMU458872:OMW458898 OWQ458872:OWS458898 PGM458872:PGO458898 PQI458872:PQK458898 QAE458872:QAG458898 QKA458872:QKC458898 QTW458872:QTY458898 RDS458872:RDU458898 RNO458872:RNQ458898 RXK458872:RXM458898 SHG458872:SHI458898 SRC458872:SRE458898 TAY458872:TBA458898 TKU458872:TKW458898 TUQ458872:TUS458898 UEM458872:UEO458898 UOI458872:UOK458898 UYE458872:UYG458898 VIA458872:VIC458898 VRW458872:VRY458898 WBS458872:WBU458898 WLO458872:WLQ458898 WVK458872:WVM458898 C524408:E524434 IY524408:JA524434 SU524408:SW524434 ACQ524408:ACS524434 AMM524408:AMO524434 AWI524408:AWK524434 BGE524408:BGG524434 BQA524408:BQC524434 BZW524408:BZY524434 CJS524408:CJU524434 CTO524408:CTQ524434 DDK524408:DDM524434 DNG524408:DNI524434 DXC524408:DXE524434 EGY524408:EHA524434 EQU524408:EQW524434 FAQ524408:FAS524434 FKM524408:FKO524434 FUI524408:FUK524434 GEE524408:GEG524434 GOA524408:GOC524434 GXW524408:GXY524434 HHS524408:HHU524434 HRO524408:HRQ524434 IBK524408:IBM524434 ILG524408:ILI524434 IVC524408:IVE524434 JEY524408:JFA524434 JOU524408:JOW524434 JYQ524408:JYS524434 KIM524408:KIO524434 KSI524408:KSK524434 LCE524408:LCG524434 LMA524408:LMC524434 LVW524408:LVY524434 MFS524408:MFU524434 MPO524408:MPQ524434 MZK524408:MZM524434 NJG524408:NJI524434 NTC524408:NTE524434 OCY524408:ODA524434 OMU524408:OMW524434 OWQ524408:OWS524434 PGM524408:PGO524434 PQI524408:PQK524434 QAE524408:QAG524434 QKA524408:QKC524434 QTW524408:QTY524434 RDS524408:RDU524434 RNO524408:RNQ524434 RXK524408:RXM524434 SHG524408:SHI524434 SRC524408:SRE524434 TAY524408:TBA524434 TKU524408:TKW524434 TUQ524408:TUS524434 UEM524408:UEO524434 UOI524408:UOK524434 UYE524408:UYG524434 VIA524408:VIC524434 VRW524408:VRY524434 WBS524408:WBU524434 WLO524408:WLQ524434 WVK524408:WVM524434 C589944:E589970 IY589944:JA589970 SU589944:SW589970 ACQ589944:ACS589970 AMM589944:AMO589970 AWI589944:AWK589970 BGE589944:BGG589970 BQA589944:BQC589970 BZW589944:BZY589970 CJS589944:CJU589970 CTO589944:CTQ589970 DDK589944:DDM589970 DNG589944:DNI589970 DXC589944:DXE589970 EGY589944:EHA589970 EQU589944:EQW589970 FAQ589944:FAS589970 FKM589944:FKO589970 FUI589944:FUK589970 GEE589944:GEG589970 GOA589944:GOC589970 GXW589944:GXY589970 HHS589944:HHU589970 HRO589944:HRQ589970 IBK589944:IBM589970 ILG589944:ILI589970 IVC589944:IVE589970 JEY589944:JFA589970 JOU589944:JOW589970 JYQ589944:JYS589970 KIM589944:KIO589970 KSI589944:KSK589970 LCE589944:LCG589970 LMA589944:LMC589970 LVW589944:LVY589970 MFS589944:MFU589970 MPO589944:MPQ589970 MZK589944:MZM589970 NJG589944:NJI589970 NTC589944:NTE589970 OCY589944:ODA589970 OMU589944:OMW589970 OWQ589944:OWS589970 PGM589944:PGO589970 PQI589944:PQK589970 QAE589944:QAG589970 QKA589944:QKC589970 QTW589944:QTY589970 RDS589944:RDU589970 RNO589944:RNQ589970 RXK589944:RXM589970 SHG589944:SHI589970 SRC589944:SRE589970 TAY589944:TBA589970 TKU589944:TKW589970 TUQ589944:TUS589970 UEM589944:UEO589970 UOI589944:UOK589970 UYE589944:UYG589970 VIA589944:VIC589970 VRW589944:VRY589970 WBS589944:WBU589970 WLO589944:WLQ589970 WVK589944:WVM589970 C655480:E655506 IY655480:JA655506 SU655480:SW655506 ACQ655480:ACS655506 AMM655480:AMO655506 AWI655480:AWK655506 BGE655480:BGG655506 BQA655480:BQC655506 BZW655480:BZY655506 CJS655480:CJU655506 CTO655480:CTQ655506 DDK655480:DDM655506 DNG655480:DNI655506 DXC655480:DXE655506 EGY655480:EHA655506 EQU655480:EQW655506 FAQ655480:FAS655506 FKM655480:FKO655506 FUI655480:FUK655506 GEE655480:GEG655506 GOA655480:GOC655506 GXW655480:GXY655506 HHS655480:HHU655506 HRO655480:HRQ655506 IBK655480:IBM655506 ILG655480:ILI655506 IVC655480:IVE655506 JEY655480:JFA655506 JOU655480:JOW655506 JYQ655480:JYS655506 KIM655480:KIO655506 KSI655480:KSK655506 LCE655480:LCG655506 LMA655480:LMC655506 LVW655480:LVY655506 MFS655480:MFU655506 MPO655480:MPQ655506 MZK655480:MZM655506 NJG655480:NJI655506 NTC655480:NTE655506 OCY655480:ODA655506 OMU655480:OMW655506 OWQ655480:OWS655506 PGM655480:PGO655506 PQI655480:PQK655506 QAE655480:QAG655506 QKA655480:QKC655506 QTW655480:QTY655506 RDS655480:RDU655506 RNO655480:RNQ655506 RXK655480:RXM655506 SHG655480:SHI655506 SRC655480:SRE655506 TAY655480:TBA655506 TKU655480:TKW655506 TUQ655480:TUS655506 UEM655480:UEO655506 UOI655480:UOK655506 UYE655480:UYG655506 VIA655480:VIC655506 VRW655480:VRY655506 WBS655480:WBU655506 WLO655480:WLQ655506 WVK655480:WVM655506 C721016:E721042 IY721016:JA721042 SU721016:SW721042 ACQ721016:ACS721042 AMM721016:AMO721042 AWI721016:AWK721042 BGE721016:BGG721042 BQA721016:BQC721042 BZW721016:BZY721042 CJS721016:CJU721042 CTO721016:CTQ721042 DDK721016:DDM721042 DNG721016:DNI721042 DXC721016:DXE721042 EGY721016:EHA721042 EQU721016:EQW721042 FAQ721016:FAS721042 FKM721016:FKO721042 FUI721016:FUK721042 GEE721016:GEG721042 GOA721016:GOC721042 GXW721016:GXY721042 HHS721016:HHU721042 HRO721016:HRQ721042 IBK721016:IBM721042 ILG721016:ILI721042 IVC721016:IVE721042 JEY721016:JFA721042 JOU721016:JOW721042 JYQ721016:JYS721042 KIM721016:KIO721042 KSI721016:KSK721042 LCE721016:LCG721042 LMA721016:LMC721042 LVW721016:LVY721042 MFS721016:MFU721042 MPO721016:MPQ721042 MZK721016:MZM721042 NJG721016:NJI721042 NTC721016:NTE721042 OCY721016:ODA721042 OMU721016:OMW721042 OWQ721016:OWS721042 PGM721016:PGO721042 PQI721016:PQK721042 QAE721016:QAG721042 QKA721016:QKC721042 QTW721016:QTY721042 RDS721016:RDU721042 RNO721016:RNQ721042 RXK721016:RXM721042 SHG721016:SHI721042 SRC721016:SRE721042 TAY721016:TBA721042 TKU721016:TKW721042 TUQ721016:TUS721042 UEM721016:UEO721042 UOI721016:UOK721042 UYE721016:UYG721042 VIA721016:VIC721042 VRW721016:VRY721042 WBS721016:WBU721042 WLO721016:WLQ721042 WVK721016:WVM721042 C786552:E786578 IY786552:JA786578 SU786552:SW786578 ACQ786552:ACS786578 AMM786552:AMO786578 AWI786552:AWK786578 BGE786552:BGG786578 BQA786552:BQC786578 BZW786552:BZY786578 CJS786552:CJU786578 CTO786552:CTQ786578 DDK786552:DDM786578 DNG786552:DNI786578 DXC786552:DXE786578 EGY786552:EHA786578 EQU786552:EQW786578 FAQ786552:FAS786578 FKM786552:FKO786578 FUI786552:FUK786578 GEE786552:GEG786578 GOA786552:GOC786578 GXW786552:GXY786578 HHS786552:HHU786578 HRO786552:HRQ786578 IBK786552:IBM786578 ILG786552:ILI786578 IVC786552:IVE786578 JEY786552:JFA786578 JOU786552:JOW786578 JYQ786552:JYS786578 KIM786552:KIO786578 KSI786552:KSK786578 LCE786552:LCG786578 LMA786552:LMC786578 LVW786552:LVY786578 MFS786552:MFU786578 MPO786552:MPQ786578 MZK786552:MZM786578 NJG786552:NJI786578 NTC786552:NTE786578 OCY786552:ODA786578 OMU786552:OMW786578 OWQ786552:OWS786578 PGM786552:PGO786578 PQI786552:PQK786578 QAE786552:QAG786578 QKA786552:QKC786578 QTW786552:QTY786578 RDS786552:RDU786578 RNO786552:RNQ786578 RXK786552:RXM786578 SHG786552:SHI786578 SRC786552:SRE786578 TAY786552:TBA786578 TKU786552:TKW786578 TUQ786552:TUS786578 UEM786552:UEO786578 UOI786552:UOK786578 UYE786552:UYG786578 VIA786552:VIC786578 VRW786552:VRY786578 WBS786552:WBU786578 WLO786552:WLQ786578 WVK786552:WVM786578 C852088:E852114 IY852088:JA852114 SU852088:SW852114 ACQ852088:ACS852114 AMM852088:AMO852114 AWI852088:AWK852114 BGE852088:BGG852114 BQA852088:BQC852114 BZW852088:BZY852114 CJS852088:CJU852114 CTO852088:CTQ852114 DDK852088:DDM852114 DNG852088:DNI852114 DXC852088:DXE852114 EGY852088:EHA852114 EQU852088:EQW852114 FAQ852088:FAS852114 FKM852088:FKO852114 FUI852088:FUK852114 GEE852088:GEG852114 GOA852088:GOC852114 GXW852088:GXY852114 HHS852088:HHU852114 HRO852088:HRQ852114 IBK852088:IBM852114 ILG852088:ILI852114 IVC852088:IVE852114 JEY852088:JFA852114 JOU852088:JOW852114 JYQ852088:JYS852114 KIM852088:KIO852114 KSI852088:KSK852114 LCE852088:LCG852114 LMA852088:LMC852114 LVW852088:LVY852114 MFS852088:MFU852114 MPO852088:MPQ852114 MZK852088:MZM852114 NJG852088:NJI852114 NTC852088:NTE852114 OCY852088:ODA852114 OMU852088:OMW852114 OWQ852088:OWS852114 PGM852088:PGO852114 PQI852088:PQK852114 QAE852088:QAG852114 QKA852088:QKC852114 QTW852088:QTY852114 RDS852088:RDU852114 RNO852088:RNQ852114 RXK852088:RXM852114 SHG852088:SHI852114 SRC852088:SRE852114 TAY852088:TBA852114 TKU852088:TKW852114 TUQ852088:TUS852114 UEM852088:UEO852114 UOI852088:UOK852114 UYE852088:UYG852114 VIA852088:VIC852114 VRW852088:VRY852114 WBS852088:WBU852114 WLO852088:WLQ852114 WVK852088:WVM852114 C917624:E917650 IY917624:JA917650 SU917624:SW917650 ACQ917624:ACS917650 AMM917624:AMO917650 AWI917624:AWK917650 BGE917624:BGG917650 BQA917624:BQC917650 BZW917624:BZY917650 CJS917624:CJU917650 CTO917624:CTQ917650 DDK917624:DDM917650 DNG917624:DNI917650 DXC917624:DXE917650 EGY917624:EHA917650 EQU917624:EQW917650 FAQ917624:FAS917650 FKM917624:FKO917650 FUI917624:FUK917650 GEE917624:GEG917650 GOA917624:GOC917650 GXW917624:GXY917650 HHS917624:HHU917650 HRO917624:HRQ917650 IBK917624:IBM917650 ILG917624:ILI917650 IVC917624:IVE917650 JEY917624:JFA917650 JOU917624:JOW917650 JYQ917624:JYS917650 KIM917624:KIO917650 KSI917624:KSK917650 LCE917624:LCG917650 LMA917624:LMC917650 LVW917624:LVY917650 MFS917624:MFU917650 MPO917624:MPQ917650 MZK917624:MZM917650 NJG917624:NJI917650 NTC917624:NTE917650 OCY917624:ODA917650 OMU917624:OMW917650 OWQ917624:OWS917650 PGM917624:PGO917650 PQI917624:PQK917650 QAE917624:QAG917650 QKA917624:QKC917650 QTW917624:QTY917650 RDS917624:RDU917650 RNO917624:RNQ917650 RXK917624:RXM917650 SHG917624:SHI917650 SRC917624:SRE917650 TAY917624:TBA917650 TKU917624:TKW917650 TUQ917624:TUS917650 UEM917624:UEO917650 UOI917624:UOK917650 UYE917624:UYG917650 VIA917624:VIC917650 VRW917624:VRY917650 WBS917624:WBU917650 WLO917624:WLQ917650 WVK917624:WVM917650 C983160:E983186 IY983160:JA983186 SU983160:SW983186 ACQ983160:ACS983186 AMM983160:AMO983186 AWI983160:AWK983186 BGE983160:BGG983186 BQA983160:BQC983186 BZW983160:BZY983186 CJS983160:CJU983186 CTO983160:CTQ983186 DDK983160:DDM983186 DNG983160:DNI983186 DXC983160:DXE983186 EGY983160:EHA983186 EQU983160:EQW983186 FAQ983160:FAS983186 FKM983160:FKO983186 FUI983160:FUK983186 GEE983160:GEG983186 GOA983160:GOC983186 GXW983160:GXY983186 HHS983160:HHU983186 HRO983160:HRQ983186 IBK983160:IBM983186 ILG983160:ILI983186 IVC983160:IVE983186 JEY983160:JFA983186 JOU983160:JOW983186 JYQ983160:JYS983186 KIM983160:KIO983186 KSI983160:KSK983186 LCE983160:LCG983186 LMA983160:LMC983186 LVW983160:LVY983186 MFS983160:MFU983186 MPO983160:MPQ983186 MZK983160:MZM983186 NJG983160:NJI983186 NTC983160:NTE983186 OCY983160:ODA983186 OMU983160:OMW983186 OWQ983160:OWS983186 PGM983160:PGO983186 PQI983160:PQK983186 QAE983160:QAG983186 QKA983160:QKC983186 QTW983160:QTY983186 RDS983160:RDU983186 RNO983160:RNQ983186 RXK983160:RXM983186 SHG983160:SHI983186 SRC983160:SRE983186 TAY983160:TBA983186 TKU983160:TKW983186 TUQ983160:TUS983186 UEM983160:UEO983186 UOI983160:UOK983186 UYE983160:UYG983186 VIA983160:VIC983186 VRW983160:VRY983186 WBS983160:WBU983186 WLO983160:WLQ983186 WVK983160:WVM983186 F127:F146 JB127:JB146 SX127:SX146 ACT127:ACT146 AMP127:AMP146 AWL127:AWL146 BGH127:BGH146 BQD127:BQD146 BZZ127:BZZ146 CJV127:CJV146 CTR127:CTR146 DDN127:DDN146 DNJ127:DNJ146 DXF127:DXF146 EHB127:EHB146 EQX127:EQX146 FAT127:FAT146 FKP127:FKP146 FUL127:FUL146 GEH127:GEH146 GOD127:GOD146 GXZ127:GXZ146 HHV127:HHV146 HRR127:HRR146 IBN127:IBN146 ILJ127:ILJ146 IVF127:IVF146 JFB127:JFB146 JOX127:JOX146 JYT127:JYT146 KIP127:KIP146 KSL127:KSL146 LCH127:LCH146 LMD127:LMD146 LVZ127:LVZ146 MFV127:MFV146 MPR127:MPR146 MZN127:MZN146 NJJ127:NJJ146 NTF127:NTF146 ODB127:ODB146 OMX127:OMX146 OWT127:OWT146 PGP127:PGP146 PQL127:PQL146 QAH127:QAH146 QKD127:QKD146 QTZ127:QTZ146 RDV127:RDV146 RNR127:RNR146 RXN127:RXN146 SHJ127:SHJ146 SRF127:SRF146 TBB127:TBB146 TKX127:TKX146 TUT127:TUT146 UEP127:UEP146 UOL127:UOL146 UYH127:UYH146 VID127:VID146 VRZ127:VRZ146 WBV127:WBV146 WLR127:WLR146 WVN127:WVN146 F65663:F65682 JB65663:JB65682 SX65663:SX65682 ACT65663:ACT65682 AMP65663:AMP65682 AWL65663:AWL65682 BGH65663:BGH65682 BQD65663:BQD65682 BZZ65663:BZZ65682 CJV65663:CJV65682 CTR65663:CTR65682 DDN65663:DDN65682 DNJ65663:DNJ65682 DXF65663:DXF65682 EHB65663:EHB65682 EQX65663:EQX65682 FAT65663:FAT65682 FKP65663:FKP65682 FUL65663:FUL65682 GEH65663:GEH65682 GOD65663:GOD65682 GXZ65663:GXZ65682 HHV65663:HHV65682 HRR65663:HRR65682 IBN65663:IBN65682 ILJ65663:ILJ65682 IVF65663:IVF65682 JFB65663:JFB65682 JOX65663:JOX65682 JYT65663:JYT65682 KIP65663:KIP65682 KSL65663:KSL65682 LCH65663:LCH65682 LMD65663:LMD65682 LVZ65663:LVZ65682 MFV65663:MFV65682 MPR65663:MPR65682 MZN65663:MZN65682 NJJ65663:NJJ65682 NTF65663:NTF65682 ODB65663:ODB65682 OMX65663:OMX65682 OWT65663:OWT65682 PGP65663:PGP65682 PQL65663:PQL65682 QAH65663:QAH65682 QKD65663:QKD65682 QTZ65663:QTZ65682 RDV65663:RDV65682 RNR65663:RNR65682 RXN65663:RXN65682 SHJ65663:SHJ65682 SRF65663:SRF65682 TBB65663:TBB65682 TKX65663:TKX65682 TUT65663:TUT65682 UEP65663:UEP65682 UOL65663:UOL65682 UYH65663:UYH65682 VID65663:VID65682 VRZ65663:VRZ65682 WBV65663:WBV65682 WLR65663:WLR65682 WVN65663:WVN65682 F131199:F131218 JB131199:JB131218 SX131199:SX131218 ACT131199:ACT131218 AMP131199:AMP131218 AWL131199:AWL131218 BGH131199:BGH131218 BQD131199:BQD131218 BZZ131199:BZZ131218 CJV131199:CJV131218 CTR131199:CTR131218 DDN131199:DDN131218 DNJ131199:DNJ131218 DXF131199:DXF131218 EHB131199:EHB131218 EQX131199:EQX131218 FAT131199:FAT131218 FKP131199:FKP131218 FUL131199:FUL131218 GEH131199:GEH131218 GOD131199:GOD131218 GXZ131199:GXZ131218 HHV131199:HHV131218 HRR131199:HRR131218 IBN131199:IBN131218 ILJ131199:ILJ131218 IVF131199:IVF131218 JFB131199:JFB131218 JOX131199:JOX131218 JYT131199:JYT131218 KIP131199:KIP131218 KSL131199:KSL131218 LCH131199:LCH131218 LMD131199:LMD131218 LVZ131199:LVZ131218 MFV131199:MFV131218 MPR131199:MPR131218 MZN131199:MZN131218 NJJ131199:NJJ131218 NTF131199:NTF131218 ODB131199:ODB131218 OMX131199:OMX131218 OWT131199:OWT131218 PGP131199:PGP131218 PQL131199:PQL131218 QAH131199:QAH131218 QKD131199:QKD131218 QTZ131199:QTZ131218 RDV131199:RDV131218 RNR131199:RNR131218 RXN131199:RXN131218 SHJ131199:SHJ131218 SRF131199:SRF131218 TBB131199:TBB131218 TKX131199:TKX131218 TUT131199:TUT131218 UEP131199:UEP131218 UOL131199:UOL131218 UYH131199:UYH131218 VID131199:VID131218 VRZ131199:VRZ131218 WBV131199:WBV131218 WLR131199:WLR131218 WVN131199:WVN131218 F196735:F196754 JB196735:JB196754 SX196735:SX196754 ACT196735:ACT196754 AMP196735:AMP196754 AWL196735:AWL196754 BGH196735:BGH196754 BQD196735:BQD196754 BZZ196735:BZZ196754 CJV196735:CJV196754 CTR196735:CTR196754 DDN196735:DDN196754 DNJ196735:DNJ196754 DXF196735:DXF196754 EHB196735:EHB196754 EQX196735:EQX196754 FAT196735:FAT196754 FKP196735:FKP196754 FUL196735:FUL196754 GEH196735:GEH196754 GOD196735:GOD196754 GXZ196735:GXZ196754 HHV196735:HHV196754 HRR196735:HRR196754 IBN196735:IBN196754 ILJ196735:ILJ196754 IVF196735:IVF196754 JFB196735:JFB196754 JOX196735:JOX196754 JYT196735:JYT196754 KIP196735:KIP196754 KSL196735:KSL196754 LCH196735:LCH196754 LMD196735:LMD196754 LVZ196735:LVZ196754 MFV196735:MFV196754 MPR196735:MPR196754 MZN196735:MZN196754 NJJ196735:NJJ196754 NTF196735:NTF196754 ODB196735:ODB196754 OMX196735:OMX196754 OWT196735:OWT196754 PGP196735:PGP196754 PQL196735:PQL196754 QAH196735:QAH196754 QKD196735:QKD196754 QTZ196735:QTZ196754 RDV196735:RDV196754 RNR196735:RNR196754 RXN196735:RXN196754 SHJ196735:SHJ196754 SRF196735:SRF196754 TBB196735:TBB196754 TKX196735:TKX196754 TUT196735:TUT196754 UEP196735:UEP196754 UOL196735:UOL196754 UYH196735:UYH196754 VID196735:VID196754 VRZ196735:VRZ196754 WBV196735:WBV196754 WLR196735:WLR196754 WVN196735:WVN196754 F262271:F262290 JB262271:JB262290 SX262271:SX262290 ACT262271:ACT262290 AMP262271:AMP262290 AWL262271:AWL262290 BGH262271:BGH262290 BQD262271:BQD262290 BZZ262271:BZZ262290 CJV262271:CJV262290 CTR262271:CTR262290 DDN262271:DDN262290 DNJ262271:DNJ262290 DXF262271:DXF262290 EHB262271:EHB262290 EQX262271:EQX262290 FAT262271:FAT262290 FKP262271:FKP262290 FUL262271:FUL262290 GEH262271:GEH262290 GOD262271:GOD262290 GXZ262271:GXZ262290 HHV262271:HHV262290 HRR262271:HRR262290 IBN262271:IBN262290 ILJ262271:ILJ262290 IVF262271:IVF262290 JFB262271:JFB262290 JOX262271:JOX262290 JYT262271:JYT262290 KIP262271:KIP262290 KSL262271:KSL262290 LCH262271:LCH262290 LMD262271:LMD262290 LVZ262271:LVZ262290 MFV262271:MFV262290 MPR262271:MPR262290 MZN262271:MZN262290 NJJ262271:NJJ262290 NTF262271:NTF262290 ODB262271:ODB262290 OMX262271:OMX262290 OWT262271:OWT262290 PGP262271:PGP262290 PQL262271:PQL262290 QAH262271:QAH262290 QKD262271:QKD262290 QTZ262271:QTZ262290 RDV262271:RDV262290 RNR262271:RNR262290 RXN262271:RXN262290 SHJ262271:SHJ262290 SRF262271:SRF262290 TBB262271:TBB262290 TKX262271:TKX262290 TUT262271:TUT262290 UEP262271:UEP262290 UOL262271:UOL262290 UYH262271:UYH262290 VID262271:VID262290 VRZ262271:VRZ262290 WBV262271:WBV262290 WLR262271:WLR262290 WVN262271:WVN262290 F327807:F327826 JB327807:JB327826 SX327807:SX327826 ACT327807:ACT327826 AMP327807:AMP327826 AWL327807:AWL327826 BGH327807:BGH327826 BQD327807:BQD327826 BZZ327807:BZZ327826 CJV327807:CJV327826 CTR327807:CTR327826 DDN327807:DDN327826 DNJ327807:DNJ327826 DXF327807:DXF327826 EHB327807:EHB327826 EQX327807:EQX327826 FAT327807:FAT327826 FKP327807:FKP327826 FUL327807:FUL327826 GEH327807:GEH327826 GOD327807:GOD327826 GXZ327807:GXZ327826 HHV327807:HHV327826 HRR327807:HRR327826 IBN327807:IBN327826 ILJ327807:ILJ327826 IVF327807:IVF327826 JFB327807:JFB327826 JOX327807:JOX327826 JYT327807:JYT327826 KIP327807:KIP327826 KSL327807:KSL327826 LCH327807:LCH327826 LMD327807:LMD327826 LVZ327807:LVZ327826 MFV327807:MFV327826 MPR327807:MPR327826 MZN327807:MZN327826 NJJ327807:NJJ327826 NTF327807:NTF327826 ODB327807:ODB327826 OMX327807:OMX327826 OWT327807:OWT327826 PGP327807:PGP327826 PQL327807:PQL327826 QAH327807:QAH327826 QKD327807:QKD327826 QTZ327807:QTZ327826 RDV327807:RDV327826 RNR327807:RNR327826 RXN327807:RXN327826 SHJ327807:SHJ327826 SRF327807:SRF327826 TBB327807:TBB327826 TKX327807:TKX327826 TUT327807:TUT327826 UEP327807:UEP327826 UOL327807:UOL327826 UYH327807:UYH327826 VID327807:VID327826 VRZ327807:VRZ327826 WBV327807:WBV327826 WLR327807:WLR327826 WVN327807:WVN327826 F393343:F393362 JB393343:JB393362 SX393343:SX393362 ACT393343:ACT393362 AMP393343:AMP393362 AWL393343:AWL393362 BGH393343:BGH393362 BQD393343:BQD393362 BZZ393343:BZZ393362 CJV393343:CJV393362 CTR393343:CTR393362 DDN393343:DDN393362 DNJ393343:DNJ393362 DXF393343:DXF393362 EHB393343:EHB393362 EQX393343:EQX393362 FAT393343:FAT393362 FKP393343:FKP393362 FUL393343:FUL393362 GEH393343:GEH393362 GOD393343:GOD393362 GXZ393343:GXZ393362 HHV393343:HHV393362 HRR393343:HRR393362 IBN393343:IBN393362 ILJ393343:ILJ393362 IVF393343:IVF393362 JFB393343:JFB393362 JOX393343:JOX393362 JYT393343:JYT393362 KIP393343:KIP393362 KSL393343:KSL393362 LCH393343:LCH393362 LMD393343:LMD393362 LVZ393343:LVZ393362 MFV393343:MFV393362 MPR393343:MPR393362 MZN393343:MZN393362 NJJ393343:NJJ393362 NTF393343:NTF393362 ODB393343:ODB393362 OMX393343:OMX393362 OWT393343:OWT393362 PGP393343:PGP393362 PQL393343:PQL393362 QAH393343:QAH393362 QKD393343:QKD393362 QTZ393343:QTZ393362 RDV393343:RDV393362 RNR393343:RNR393362 RXN393343:RXN393362 SHJ393343:SHJ393362 SRF393343:SRF393362 TBB393343:TBB393362 TKX393343:TKX393362 TUT393343:TUT393362 UEP393343:UEP393362 UOL393343:UOL393362 UYH393343:UYH393362 VID393343:VID393362 VRZ393343:VRZ393362 WBV393343:WBV393362 WLR393343:WLR393362 WVN393343:WVN393362 F458879:F458898 JB458879:JB458898 SX458879:SX458898 ACT458879:ACT458898 AMP458879:AMP458898 AWL458879:AWL458898 BGH458879:BGH458898 BQD458879:BQD458898 BZZ458879:BZZ458898 CJV458879:CJV458898 CTR458879:CTR458898 DDN458879:DDN458898 DNJ458879:DNJ458898 DXF458879:DXF458898 EHB458879:EHB458898 EQX458879:EQX458898 FAT458879:FAT458898 FKP458879:FKP458898 FUL458879:FUL458898 GEH458879:GEH458898 GOD458879:GOD458898 GXZ458879:GXZ458898 HHV458879:HHV458898 HRR458879:HRR458898 IBN458879:IBN458898 ILJ458879:ILJ458898 IVF458879:IVF458898 JFB458879:JFB458898 JOX458879:JOX458898 JYT458879:JYT458898 KIP458879:KIP458898 KSL458879:KSL458898 LCH458879:LCH458898 LMD458879:LMD458898 LVZ458879:LVZ458898 MFV458879:MFV458898 MPR458879:MPR458898 MZN458879:MZN458898 NJJ458879:NJJ458898 NTF458879:NTF458898 ODB458879:ODB458898 OMX458879:OMX458898 OWT458879:OWT458898 PGP458879:PGP458898 PQL458879:PQL458898 QAH458879:QAH458898 QKD458879:QKD458898 QTZ458879:QTZ458898 RDV458879:RDV458898 RNR458879:RNR458898 RXN458879:RXN458898 SHJ458879:SHJ458898 SRF458879:SRF458898 TBB458879:TBB458898 TKX458879:TKX458898 TUT458879:TUT458898 UEP458879:UEP458898 UOL458879:UOL458898 UYH458879:UYH458898 VID458879:VID458898 VRZ458879:VRZ458898 WBV458879:WBV458898 WLR458879:WLR458898 WVN458879:WVN458898 F524415:F524434 JB524415:JB524434 SX524415:SX524434 ACT524415:ACT524434 AMP524415:AMP524434 AWL524415:AWL524434 BGH524415:BGH524434 BQD524415:BQD524434 BZZ524415:BZZ524434 CJV524415:CJV524434 CTR524415:CTR524434 DDN524415:DDN524434 DNJ524415:DNJ524434 DXF524415:DXF524434 EHB524415:EHB524434 EQX524415:EQX524434 FAT524415:FAT524434 FKP524415:FKP524434 FUL524415:FUL524434 GEH524415:GEH524434 GOD524415:GOD524434 GXZ524415:GXZ524434 HHV524415:HHV524434 HRR524415:HRR524434 IBN524415:IBN524434 ILJ524415:ILJ524434 IVF524415:IVF524434 JFB524415:JFB524434 JOX524415:JOX524434 JYT524415:JYT524434 KIP524415:KIP524434 KSL524415:KSL524434 LCH524415:LCH524434 LMD524415:LMD524434 LVZ524415:LVZ524434 MFV524415:MFV524434 MPR524415:MPR524434 MZN524415:MZN524434 NJJ524415:NJJ524434 NTF524415:NTF524434 ODB524415:ODB524434 OMX524415:OMX524434 OWT524415:OWT524434 PGP524415:PGP524434 PQL524415:PQL524434 QAH524415:QAH524434 QKD524415:QKD524434 QTZ524415:QTZ524434 RDV524415:RDV524434 RNR524415:RNR524434 RXN524415:RXN524434 SHJ524415:SHJ524434 SRF524415:SRF524434 TBB524415:TBB524434 TKX524415:TKX524434 TUT524415:TUT524434 UEP524415:UEP524434 UOL524415:UOL524434 UYH524415:UYH524434 VID524415:VID524434 VRZ524415:VRZ524434 WBV524415:WBV524434 WLR524415:WLR524434 WVN524415:WVN524434 F589951:F589970 JB589951:JB589970 SX589951:SX589970 ACT589951:ACT589970 AMP589951:AMP589970 AWL589951:AWL589970 BGH589951:BGH589970 BQD589951:BQD589970 BZZ589951:BZZ589970 CJV589951:CJV589970 CTR589951:CTR589970 DDN589951:DDN589970 DNJ589951:DNJ589970 DXF589951:DXF589970 EHB589951:EHB589970 EQX589951:EQX589970 FAT589951:FAT589970 FKP589951:FKP589970 FUL589951:FUL589970 GEH589951:GEH589970 GOD589951:GOD589970 GXZ589951:GXZ589970 HHV589951:HHV589970 HRR589951:HRR589970 IBN589951:IBN589970 ILJ589951:ILJ589970 IVF589951:IVF589970 JFB589951:JFB589970 JOX589951:JOX589970 JYT589951:JYT589970 KIP589951:KIP589970 KSL589951:KSL589970 LCH589951:LCH589970 LMD589951:LMD589970 LVZ589951:LVZ589970 MFV589951:MFV589970 MPR589951:MPR589970 MZN589951:MZN589970 NJJ589951:NJJ589970 NTF589951:NTF589970 ODB589951:ODB589970 OMX589951:OMX589970 OWT589951:OWT589970 PGP589951:PGP589970 PQL589951:PQL589970 QAH589951:QAH589970 QKD589951:QKD589970 QTZ589951:QTZ589970 RDV589951:RDV589970 RNR589951:RNR589970 RXN589951:RXN589970 SHJ589951:SHJ589970 SRF589951:SRF589970 TBB589951:TBB589970 TKX589951:TKX589970 TUT589951:TUT589970 UEP589951:UEP589970 UOL589951:UOL589970 UYH589951:UYH589970 VID589951:VID589970 VRZ589951:VRZ589970 WBV589951:WBV589970 WLR589951:WLR589970 WVN589951:WVN589970 F655487:F655506 JB655487:JB655506 SX655487:SX655506 ACT655487:ACT655506 AMP655487:AMP655506 AWL655487:AWL655506 BGH655487:BGH655506 BQD655487:BQD655506 BZZ655487:BZZ655506 CJV655487:CJV655506 CTR655487:CTR655506 DDN655487:DDN655506 DNJ655487:DNJ655506 DXF655487:DXF655506 EHB655487:EHB655506 EQX655487:EQX655506 FAT655487:FAT655506 FKP655487:FKP655506 FUL655487:FUL655506 GEH655487:GEH655506 GOD655487:GOD655506 GXZ655487:GXZ655506 HHV655487:HHV655506 HRR655487:HRR655506 IBN655487:IBN655506 ILJ655487:ILJ655506 IVF655487:IVF655506 JFB655487:JFB655506 JOX655487:JOX655506 JYT655487:JYT655506 KIP655487:KIP655506 KSL655487:KSL655506 LCH655487:LCH655506 LMD655487:LMD655506 LVZ655487:LVZ655506 MFV655487:MFV655506 MPR655487:MPR655506 MZN655487:MZN655506 NJJ655487:NJJ655506 NTF655487:NTF655506 ODB655487:ODB655506 OMX655487:OMX655506 OWT655487:OWT655506 PGP655487:PGP655506 PQL655487:PQL655506 QAH655487:QAH655506 QKD655487:QKD655506 QTZ655487:QTZ655506 RDV655487:RDV655506 RNR655487:RNR655506 RXN655487:RXN655506 SHJ655487:SHJ655506 SRF655487:SRF655506 TBB655487:TBB655506 TKX655487:TKX655506 TUT655487:TUT655506 UEP655487:UEP655506 UOL655487:UOL655506 UYH655487:UYH655506 VID655487:VID655506 VRZ655487:VRZ655506 WBV655487:WBV655506 WLR655487:WLR655506 WVN655487:WVN655506 F721023:F721042 JB721023:JB721042 SX721023:SX721042 ACT721023:ACT721042 AMP721023:AMP721042 AWL721023:AWL721042 BGH721023:BGH721042 BQD721023:BQD721042 BZZ721023:BZZ721042 CJV721023:CJV721042 CTR721023:CTR721042 DDN721023:DDN721042 DNJ721023:DNJ721042 DXF721023:DXF721042 EHB721023:EHB721042 EQX721023:EQX721042 FAT721023:FAT721042 FKP721023:FKP721042 FUL721023:FUL721042 GEH721023:GEH721042 GOD721023:GOD721042 GXZ721023:GXZ721042 HHV721023:HHV721042 HRR721023:HRR721042 IBN721023:IBN721042 ILJ721023:ILJ721042 IVF721023:IVF721042 JFB721023:JFB721042 JOX721023:JOX721042 JYT721023:JYT721042 KIP721023:KIP721042 KSL721023:KSL721042 LCH721023:LCH721042 LMD721023:LMD721042 LVZ721023:LVZ721042 MFV721023:MFV721042 MPR721023:MPR721042 MZN721023:MZN721042 NJJ721023:NJJ721042 NTF721023:NTF721042 ODB721023:ODB721042 OMX721023:OMX721042 OWT721023:OWT721042 PGP721023:PGP721042 PQL721023:PQL721042 QAH721023:QAH721042 QKD721023:QKD721042 QTZ721023:QTZ721042 RDV721023:RDV721042 RNR721023:RNR721042 RXN721023:RXN721042 SHJ721023:SHJ721042 SRF721023:SRF721042 TBB721023:TBB721042 TKX721023:TKX721042 TUT721023:TUT721042 UEP721023:UEP721042 UOL721023:UOL721042 UYH721023:UYH721042 VID721023:VID721042 VRZ721023:VRZ721042 WBV721023:WBV721042 WLR721023:WLR721042 WVN721023:WVN721042 F786559:F786578 JB786559:JB786578 SX786559:SX786578 ACT786559:ACT786578 AMP786559:AMP786578 AWL786559:AWL786578 BGH786559:BGH786578 BQD786559:BQD786578 BZZ786559:BZZ786578 CJV786559:CJV786578 CTR786559:CTR786578 DDN786559:DDN786578 DNJ786559:DNJ786578 DXF786559:DXF786578 EHB786559:EHB786578 EQX786559:EQX786578 FAT786559:FAT786578 FKP786559:FKP786578 FUL786559:FUL786578 GEH786559:GEH786578 GOD786559:GOD786578 GXZ786559:GXZ786578 HHV786559:HHV786578 HRR786559:HRR786578 IBN786559:IBN786578 ILJ786559:ILJ786578 IVF786559:IVF786578 JFB786559:JFB786578 JOX786559:JOX786578 JYT786559:JYT786578 KIP786559:KIP786578 KSL786559:KSL786578 LCH786559:LCH786578 LMD786559:LMD786578 LVZ786559:LVZ786578 MFV786559:MFV786578 MPR786559:MPR786578 MZN786559:MZN786578 NJJ786559:NJJ786578 NTF786559:NTF786578 ODB786559:ODB786578 OMX786559:OMX786578 OWT786559:OWT786578 PGP786559:PGP786578 PQL786559:PQL786578 QAH786559:QAH786578 QKD786559:QKD786578 QTZ786559:QTZ786578 RDV786559:RDV786578 RNR786559:RNR786578 RXN786559:RXN786578 SHJ786559:SHJ786578 SRF786559:SRF786578 TBB786559:TBB786578 TKX786559:TKX786578 TUT786559:TUT786578 UEP786559:UEP786578 UOL786559:UOL786578 UYH786559:UYH786578 VID786559:VID786578 VRZ786559:VRZ786578 WBV786559:WBV786578 WLR786559:WLR786578 WVN786559:WVN786578 F852095:F852114 JB852095:JB852114 SX852095:SX852114 ACT852095:ACT852114 AMP852095:AMP852114 AWL852095:AWL852114 BGH852095:BGH852114 BQD852095:BQD852114 BZZ852095:BZZ852114 CJV852095:CJV852114 CTR852095:CTR852114 DDN852095:DDN852114 DNJ852095:DNJ852114 DXF852095:DXF852114 EHB852095:EHB852114 EQX852095:EQX852114 FAT852095:FAT852114 FKP852095:FKP852114 FUL852095:FUL852114 GEH852095:GEH852114 GOD852095:GOD852114 GXZ852095:GXZ852114 HHV852095:HHV852114 HRR852095:HRR852114 IBN852095:IBN852114 ILJ852095:ILJ852114 IVF852095:IVF852114 JFB852095:JFB852114 JOX852095:JOX852114 JYT852095:JYT852114 KIP852095:KIP852114 KSL852095:KSL852114 LCH852095:LCH852114 LMD852095:LMD852114 LVZ852095:LVZ852114 MFV852095:MFV852114 MPR852095:MPR852114 MZN852095:MZN852114 NJJ852095:NJJ852114 NTF852095:NTF852114 ODB852095:ODB852114 OMX852095:OMX852114 OWT852095:OWT852114 PGP852095:PGP852114 PQL852095:PQL852114 QAH852095:QAH852114 QKD852095:QKD852114 QTZ852095:QTZ852114 RDV852095:RDV852114 RNR852095:RNR852114 RXN852095:RXN852114 SHJ852095:SHJ852114 SRF852095:SRF852114 TBB852095:TBB852114 TKX852095:TKX852114 TUT852095:TUT852114 UEP852095:UEP852114 UOL852095:UOL852114 UYH852095:UYH852114 VID852095:VID852114 VRZ852095:VRZ852114 WBV852095:WBV852114 WLR852095:WLR852114 WVN852095:WVN852114 F917631:F917650 JB917631:JB917650 SX917631:SX917650 ACT917631:ACT917650 AMP917631:AMP917650 AWL917631:AWL917650 BGH917631:BGH917650 BQD917631:BQD917650 BZZ917631:BZZ917650 CJV917631:CJV917650 CTR917631:CTR917650 DDN917631:DDN917650 DNJ917631:DNJ917650 DXF917631:DXF917650 EHB917631:EHB917650 EQX917631:EQX917650 FAT917631:FAT917650 FKP917631:FKP917650 FUL917631:FUL917650 GEH917631:GEH917650 GOD917631:GOD917650 GXZ917631:GXZ917650 HHV917631:HHV917650 HRR917631:HRR917650 IBN917631:IBN917650 ILJ917631:ILJ917650 IVF917631:IVF917650 JFB917631:JFB917650 JOX917631:JOX917650 JYT917631:JYT917650 KIP917631:KIP917650 KSL917631:KSL917650 LCH917631:LCH917650 LMD917631:LMD917650 LVZ917631:LVZ917650 MFV917631:MFV917650 MPR917631:MPR917650 MZN917631:MZN917650 NJJ917631:NJJ917650 NTF917631:NTF917650 ODB917631:ODB917650 OMX917631:OMX917650 OWT917631:OWT917650 PGP917631:PGP917650 PQL917631:PQL917650 QAH917631:QAH917650 QKD917631:QKD917650 QTZ917631:QTZ917650 RDV917631:RDV917650 RNR917631:RNR917650 RXN917631:RXN917650 SHJ917631:SHJ917650 SRF917631:SRF917650 TBB917631:TBB917650 TKX917631:TKX917650 TUT917631:TUT917650 UEP917631:UEP917650 UOL917631:UOL917650 UYH917631:UYH917650 VID917631:VID917650 VRZ917631:VRZ917650 WBV917631:WBV917650 WLR917631:WLR917650 WVN917631:WVN917650 F983167:F983186 JB983167:JB983186 SX983167:SX983186 ACT983167:ACT983186 AMP983167:AMP983186 AWL983167:AWL983186 BGH983167:BGH983186 BQD983167:BQD983186 BZZ983167:BZZ983186 CJV983167:CJV983186 CTR983167:CTR983186 DDN983167:DDN983186 DNJ983167:DNJ983186 DXF983167:DXF983186 EHB983167:EHB983186 EQX983167:EQX983186 FAT983167:FAT983186 FKP983167:FKP983186 FUL983167:FUL983186 GEH983167:GEH983186 GOD983167:GOD983186 GXZ983167:GXZ983186 HHV983167:HHV983186 HRR983167:HRR983186 IBN983167:IBN983186 ILJ983167:ILJ983186 IVF983167:IVF983186 JFB983167:JFB983186 JOX983167:JOX983186 JYT983167:JYT983186 KIP983167:KIP983186 KSL983167:KSL983186 LCH983167:LCH983186 LMD983167:LMD983186 LVZ983167:LVZ983186 MFV983167:MFV983186 MPR983167:MPR983186 MZN983167:MZN983186 NJJ983167:NJJ983186 NTF983167:NTF983186 ODB983167:ODB983186 OMX983167:OMX983186 OWT983167:OWT983186 PGP983167:PGP983186 PQL983167:PQL983186 QAH983167:QAH983186 QKD983167:QKD983186 QTZ983167:QTZ983186 RDV983167:RDV983186 RNR983167:RNR983186 RXN983167:RXN983186 SHJ983167:SHJ983186 SRF983167:SRF983186 TBB983167:TBB983186 TKX983167:TKX983186 TUT983167:TUT983186 UEP983167:UEP983186 UOL983167:UOL983186 UYH983167:UYH983186 VID983167:VID983186 VRZ983167:VRZ983186 WBV983167:WBV983186 WLR983167:WLR983186 WVN983167:WVN983186 G120:G146 JC120:JC146 SY120:SY146 ACU120:ACU146 AMQ120:AMQ146 AWM120:AWM146 BGI120:BGI146 BQE120:BQE146 CAA120:CAA146 CJW120:CJW146 CTS120:CTS146 DDO120:DDO146 DNK120:DNK146 DXG120:DXG146 EHC120:EHC146 EQY120:EQY146 FAU120:FAU146 FKQ120:FKQ146 FUM120:FUM146 GEI120:GEI146 GOE120:GOE146 GYA120:GYA146 HHW120:HHW146 HRS120:HRS146 IBO120:IBO146 ILK120:ILK146 IVG120:IVG146 JFC120:JFC146 JOY120:JOY146 JYU120:JYU146 KIQ120:KIQ146 KSM120:KSM146 LCI120:LCI146 LME120:LME146 LWA120:LWA146 MFW120:MFW146 MPS120:MPS146 MZO120:MZO146 NJK120:NJK146 NTG120:NTG146 ODC120:ODC146 OMY120:OMY146 OWU120:OWU146 PGQ120:PGQ146 PQM120:PQM146 QAI120:QAI146 QKE120:QKE146 QUA120:QUA146 RDW120:RDW146 RNS120:RNS146 RXO120:RXO146 SHK120:SHK146 SRG120:SRG146 TBC120:TBC146 TKY120:TKY146 TUU120:TUU146 UEQ120:UEQ146 UOM120:UOM146 UYI120:UYI146 VIE120:VIE146 VSA120:VSA146 WBW120:WBW146 WLS120:WLS146 WVO120:WVO146 G65656:G65682 JC65656:JC65682 SY65656:SY65682 ACU65656:ACU65682 AMQ65656:AMQ65682 AWM65656:AWM65682 BGI65656:BGI65682 BQE65656:BQE65682 CAA65656:CAA65682 CJW65656:CJW65682 CTS65656:CTS65682 DDO65656:DDO65682 DNK65656:DNK65682 DXG65656:DXG65682 EHC65656:EHC65682 EQY65656:EQY65682 FAU65656:FAU65682 FKQ65656:FKQ65682 FUM65656:FUM65682 GEI65656:GEI65682 GOE65656:GOE65682 GYA65656:GYA65682 HHW65656:HHW65682 HRS65656:HRS65682 IBO65656:IBO65682 ILK65656:ILK65682 IVG65656:IVG65682 JFC65656:JFC65682 JOY65656:JOY65682 JYU65656:JYU65682 KIQ65656:KIQ65682 KSM65656:KSM65682 LCI65656:LCI65682 LME65656:LME65682 LWA65656:LWA65682 MFW65656:MFW65682 MPS65656:MPS65682 MZO65656:MZO65682 NJK65656:NJK65682 NTG65656:NTG65682 ODC65656:ODC65682 OMY65656:OMY65682 OWU65656:OWU65682 PGQ65656:PGQ65682 PQM65656:PQM65682 QAI65656:QAI65682 QKE65656:QKE65682 QUA65656:QUA65682 RDW65656:RDW65682 RNS65656:RNS65682 RXO65656:RXO65682 SHK65656:SHK65682 SRG65656:SRG65682 TBC65656:TBC65682 TKY65656:TKY65682 TUU65656:TUU65682 UEQ65656:UEQ65682 UOM65656:UOM65682 UYI65656:UYI65682 VIE65656:VIE65682 VSA65656:VSA65682 WBW65656:WBW65682 WLS65656:WLS65682 WVO65656:WVO65682 G131192:G131218 JC131192:JC131218 SY131192:SY131218 ACU131192:ACU131218 AMQ131192:AMQ131218 AWM131192:AWM131218 BGI131192:BGI131218 BQE131192:BQE131218 CAA131192:CAA131218 CJW131192:CJW131218 CTS131192:CTS131218 DDO131192:DDO131218 DNK131192:DNK131218 DXG131192:DXG131218 EHC131192:EHC131218 EQY131192:EQY131218 FAU131192:FAU131218 FKQ131192:FKQ131218 FUM131192:FUM131218 GEI131192:GEI131218 GOE131192:GOE131218 GYA131192:GYA131218 HHW131192:HHW131218 HRS131192:HRS131218 IBO131192:IBO131218 ILK131192:ILK131218 IVG131192:IVG131218 JFC131192:JFC131218 JOY131192:JOY131218 JYU131192:JYU131218 KIQ131192:KIQ131218 KSM131192:KSM131218 LCI131192:LCI131218 LME131192:LME131218 LWA131192:LWA131218 MFW131192:MFW131218 MPS131192:MPS131218 MZO131192:MZO131218 NJK131192:NJK131218 NTG131192:NTG131218 ODC131192:ODC131218 OMY131192:OMY131218 OWU131192:OWU131218 PGQ131192:PGQ131218 PQM131192:PQM131218 QAI131192:QAI131218 QKE131192:QKE131218 QUA131192:QUA131218 RDW131192:RDW131218 RNS131192:RNS131218 RXO131192:RXO131218 SHK131192:SHK131218 SRG131192:SRG131218 TBC131192:TBC131218 TKY131192:TKY131218 TUU131192:TUU131218 UEQ131192:UEQ131218 UOM131192:UOM131218 UYI131192:UYI131218 VIE131192:VIE131218 VSA131192:VSA131218 WBW131192:WBW131218 WLS131192:WLS131218 WVO131192:WVO131218 G196728:G196754 JC196728:JC196754 SY196728:SY196754 ACU196728:ACU196754 AMQ196728:AMQ196754 AWM196728:AWM196754 BGI196728:BGI196754 BQE196728:BQE196754 CAA196728:CAA196754 CJW196728:CJW196754 CTS196728:CTS196754 DDO196728:DDO196754 DNK196728:DNK196754 DXG196728:DXG196754 EHC196728:EHC196754 EQY196728:EQY196754 FAU196728:FAU196754 FKQ196728:FKQ196754 FUM196728:FUM196754 GEI196728:GEI196754 GOE196728:GOE196754 GYA196728:GYA196754 HHW196728:HHW196754 HRS196728:HRS196754 IBO196728:IBO196754 ILK196728:ILK196754 IVG196728:IVG196754 JFC196728:JFC196754 JOY196728:JOY196754 JYU196728:JYU196754 KIQ196728:KIQ196754 KSM196728:KSM196754 LCI196728:LCI196754 LME196728:LME196754 LWA196728:LWA196754 MFW196728:MFW196754 MPS196728:MPS196754 MZO196728:MZO196754 NJK196728:NJK196754 NTG196728:NTG196754 ODC196728:ODC196754 OMY196728:OMY196754 OWU196728:OWU196754 PGQ196728:PGQ196754 PQM196728:PQM196754 QAI196728:QAI196754 QKE196728:QKE196754 QUA196728:QUA196754 RDW196728:RDW196754 RNS196728:RNS196754 RXO196728:RXO196754 SHK196728:SHK196754 SRG196728:SRG196754 TBC196728:TBC196754 TKY196728:TKY196754 TUU196728:TUU196754 UEQ196728:UEQ196754 UOM196728:UOM196754 UYI196728:UYI196754 VIE196728:VIE196754 VSA196728:VSA196754 WBW196728:WBW196754 WLS196728:WLS196754 WVO196728:WVO196754 G262264:G262290 JC262264:JC262290 SY262264:SY262290 ACU262264:ACU262290 AMQ262264:AMQ262290 AWM262264:AWM262290 BGI262264:BGI262290 BQE262264:BQE262290 CAA262264:CAA262290 CJW262264:CJW262290 CTS262264:CTS262290 DDO262264:DDO262290 DNK262264:DNK262290 DXG262264:DXG262290 EHC262264:EHC262290 EQY262264:EQY262290 FAU262264:FAU262290 FKQ262264:FKQ262290 FUM262264:FUM262290 GEI262264:GEI262290 GOE262264:GOE262290 GYA262264:GYA262290 HHW262264:HHW262290 HRS262264:HRS262290 IBO262264:IBO262290 ILK262264:ILK262290 IVG262264:IVG262290 JFC262264:JFC262290 JOY262264:JOY262290 JYU262264:JYU262290 KIQ262264:KIQ262290 KSM262264:KSM262290 LCI262264:LCI262290 LME262264:LME262290 LWA262264:LWA262290 MFW262264:MFW262290 MPS262264:MPS262290 MZO262264:MZO262290 NJK262264:NJK262290 NTG262264:NTG262290 ODC262264:ODC262290 OMY262264:OMY262290 OWU262264:OWU262290 PGQ262264:PGQ262290 PQM262264:PQM262290 QAI262264:QAI262290 QKE262264:QKE262290 QUA262264:QUA262290 RDW262264:RDW262290 RNS262264:RNS262290 RXO262264:RXO262290 SHK262264:SHK262290 SRG262264:SRG262290 TBC262264:TBC262290 TKY262264:TKY262290 TUU262264:TUU262290 UEQ262264:UEQ262290 UOM262264:UOM262290 UYI262264:UYI262290 VIE262264:VIE262290 VSA262264:VSA262290 WBW262264:WBW262290 WLS262264:WLS262290 WVO262264:WVO262290 G327800:G327826 JC327800:JC327826 SY327800:SY327826 ACU327800:ACU327826 AMQ327800:AMQ327826 AWM327800:AWM327826 BGI327800:BGI327826 BQE327800:BQE327826 CAA327800:CAA327826 CJW327800:CJW327826 CTS327800:CTS327826 DDO327800:DDO327826 DNK327800:DNK327826 DXG327800:DXG327826 EHC327800:EHC327826 EQY327800:EQY327826 FAU327800:FAU327826 FKQ327800:FKQ327826 FUM327800:FUM327826 GEI327800:GEI327826 GOE327800:GOE327826 GYA327800:GYA327826 HHW327800:HHW327826 HRS327800:HRS327826 IBO327800:IBO327826 ILK327800:ILK327826 IVG327800:IVG327826 JFC327800:JFC327826 JOY327800:JOY327826 JYU327800:JYU327826 KIQ327800:KIQ327826 KSM327800:KSM327826 LCI327800:LCI327826 LME327800:LME327826 LWA327800:LWA327826 MFW327800:MFW327826 MPS327800:MPS327826 MZO327800:MZO327826 NJK327800:NJK327826 NTG327800:NTG327826 ODC327800:ODC327826 OMY327800:OMY327826 OWU327800:OWU327826 PGQ327800:PGQ327826 PQM327800:PQM327826 QAI327800:QAI327826 QKE327800:QKE327826 QUA327800:QUA327826 RDW327800:RDW327826 RNS327800:RNS327826 RXO327800:RXO327826 SHK327800:SHK327826 SRG327800:SRG327826 TBC327800:TBC327826 TKY327800:TKY327826 TUU327800:TUU327826 UEQ327800:UEQ327826 UOM327800:UOM327826 UYI327800:UYI327826 VIE327800:VIE327826 VSA327800:VSA327826 WBW327800:WBW327826 WLS327800:WLS327826 WVO327800:WVO327826 G393336:G393362 JC393336:JC393362 SY393336:SY393362 ACU393336:ACU393362 AMQ393336:AMQ393362 AWM393336:AWM393362 BGI393336:BGI393362 BQE393336:BQE393362 CAA393336:CAA393362 CJW393336:CJW393362 CTS393336:CTS393362 DDO393336:DDO393362 DNK393336:DNK393362 DXG393336:DXG393362 EHC393336:EHC393362 EQY393336:EQY393362 FAU393336:FAU393362 FKQ393336:FKQ393362 FUM393336:FUM393362 GEI393336:GEI393362 GOE393336:GOE393362 GYA393336:GYA393362 HHW393336:HHW393362 HRS393336:HRS393362 IBO393336:IBO393362 ILK393336:ILK393362 IVG393336:IVG393362 JFC393336:JFC393362 JOY393336:JOY393362 JYU393336:JYU393362 KIQ393336:KIQ393362 KSM393336:KSM393362 LCI393336:LCI393362 LME393336:LME393362 LWA393336:LWA393362 MFW393336:MFW393362 MPS393336:MPS393362 MZO393336:MZO393362 NJK393336:NJK393362 NTG393336:NTG393362 ODC393336:ODC393362 OMY393336:OMY393362 OWU393336:OWU393362 PGQ393336:PGQ393362 PQM393336:PQM393362 QAI393336:QAI393362 QKE393336:QKE393362 QUA393336:QUA393362 RDW393336:RDW393362 RNS393336:RNS393362 RXO393336:RXO393362 SHK393336:SHK393362 SRG393336:SRG393362 TBC393336:TBC393362 TKY393336:TKY393362 TUU393336:TUU393362 UEQ393336:UEQ393362 UOM393336:UOM393362 UYI393336:UYI393362 VIE393336:VIE393362 VSA393336:VSA393362 WBW393336:WBW393362 WLS393336:WLS393362 WVO393336:WVO393362 G458872:G458898 JC458872:JC458898 SY458872:SY458898 ACU458872:ACU458898 AMQ458872:AMQ458898 AWM458872:AWM458898 BGI458872:BGI458898 BQE458872:BQE458898 CAA458872:CAA458898 CJW458872:CJW458898 CTS458872:CTS458898 DDO458872:DDO458898 DNK458872:DNK458898 DXG458872:DXG458898 EHC458872:EHC458898 EQY458872:EQY458898 FAU458872:FAU458898 FKQ458872:FKQ458898 FUM458872:FUM458898 GEI458872:GEI458898 GOE458872:GOE458898 GYA458872:GYA458898 HHW458872:HHW458898 HRS458872:HRS458898 IBO458872:IBO458898 ILK458872:ILK458898 IVG458872:IVG458898 JFC458872:JFC458898 JOY458872:JOY458898 JYU458872:JYU458898 KIQ458872:KIQ458898 KSM458872:KSM458898 LCI458872:LCI458898 LME458872:LME458898 LWA458872:LWA458898 MFW458872:MFW458898 MPS458872:MPS458898 MZO458872:MZO458898 NJK458872:NJK458898 NTG458872:NTG458898 ODC458872:ODC458898 OMY458872:OMY458898 OWU458872:OWU458898 PGQ458872:PGQ458898 PQM458872:PQM458898 QAI458872:QAI458898 QKE458872:QKE458898 QUA458872:QUA458898 RDW458872:RDW458898 RNS458872:RNS458898 RXO458872:RXO458898 SHK458872:SHK458898 SRG458872:SRG458898 TBC458872:TBC458898 TKY458872:TKY458898 TUU458872:TUU458898 UEQ458872:UEQ458898 UOM458872:UOM458898 UYI458872:UYI458898 VIE458872:VIE458898 VSA458872:VSA458898 WBW458872:WBW458898 WLS458872:WLS458898 WVO458872:WVO458898 G524408:G524434 JC524408:JC524434 SY524408:SY524434 ACU524408:ACU524434 AMQ524408:AMQ524434 AWM524408:AWM524434 BGI524408:BGI524434 BQE524408:BQE524434 CAA524408:CAA524434 CJW524408:CJW524434 CTS524408:CTS524434 DDO524408:DDO524434 DNK524408:DNK524434 DXG524408:DXG524434 EHC524408:EHC524434 EQY524408:EQY524434 FAU524408:FAU524434 FKQ524408:FKQ524434 FUM524408:FUM524434 GEI524408:GEI524434 GOE524408:GOE524434 GYA524408:GYA524434 HHW524408:HHW524434 HRS524408:HRS524434 IBO524408:IBO524434 ILK524408:ILK524434 IVG524408:IVG524434 JFC524408:JFC524434 JOY524408:JOY524434 JYU524408:JYU524434 KIQ524408:KIQ524434 KSM524408:KSM524434 LCI524408:LCI524434 LME524408:LME524434 LWA524408:LWA524434 MFW524408:MFW524434 MPS524408:MPS524434 MZO524408:MZO524434 NJK524408:NJK524434 NTG524408:NTG524434 ODC524408:ODC524434 OMY524408:OMY524434 OWU524408:OWU524434 PGQ524408:PGQ524434 PQM524408:PQM524434 QAI524408:QAI524434 QKE524408:QKE524434 QUA524408:QUA524434 RDW524408:RDW524434 RNS524408:RNS524434 RXO524408:RXO524434 SHK524408:SHK524434 SRG524408:SRG524434 TBC524408:TBC524434 TKY524408:TKY524434 TUU524408:TUU524434 UEQ524408:UEQ524434 UOM524408:UOM524434 UYI524408:UYI524434 VIE524408:VIE524434 VSA524408:VSA524434 WBW524408:WBW524434 WLS524408:WLS524434 WVO524408:WVO524434 G589944:G589970 JC589944:JC589970 SY589944:SY589970 ACU589944:ACU589970 AMQ589944:AMQ589970 AWM589944:AWM589970 BGI589944:BGI589970 BQE589944:BQE589970 CAA589944:CAA589970 CJW589944:CJW589970 CTS589944:CTS589970 DDO589944:DDO589970 DNK589944:DNK589970 DXG589944:DXG589970 EHC589944:EHC589970 EQY589944:EQY589970 FAU589944:FAU589970 FKQ589944:FKQ589970 FUM589944:FUM589970 GEI589944:GEI589970 GOE589944:GOE589970 GYA589944:GYA589970 HHW589944:HHW589970 HRS589944:HRS589970 IBO589944:IBO589970 ILK589944:ILK589970 IVG589944:IVG589970 JFC589944:JFC589970 JOY589944:JOY589970 JYU589944:JYU589970 KIQ589944:KIQ589970 KSM589944:KSM589970 LCI589944:LCI589970 LME589944:LME589970 LWA589944:LWA589970 MFW589944:MFW589970 MPS589944:MPS589970 MZO589944:MZO589970 NJK589944:NJK589970 NTG589944:NTG589970 ODC589944:ODC589970 OMY589944:OMY589970 OWU589944:OWU589970 PGQ589944:PGQ589970 PQM589944:PQM589970 QAI589944:QAI589970 QKE589944:QKE589970 QUA589944:QUA589970 RDW589944:RDW589970 RNS589944:RNS589970 RXO589944:RXO589970 SHK589944:SHK589970 SRG589944:SRG589970 TBC589944:TBC589970 TKY589944:TKY589970 TUU589944:TUU589970 UEQ589944:UEQ589970 UOM589944:UOM589970 UYI589944:UYI589970 VIE589944:VIE589970 VSA589944:VSA589970 WBW589944:WBW589970 WLS589944:WLS589970 WVO589944:WVO589970 G655480:G655506 JC655480:JC655506 SY655480:SY655506 ACU655480:ACU655506 AMQ655480:AMQ655506 AWM655480:AWM655506 BGI655480:BGI655506 BQE655480:BQE655506 CAA655480:CAA655506 CJW655480:CJW655506 CTS655480:CTS655506 DDO655480:DDO655506 DNK655480:DNK655506 DXG655480:DXG655506 EHC655480:EHC655506 EQY655480:EQY655506 FAU655480:FAU655506 FKQ655480:FKQ655506 FUM655480:FUM655506 GEI655480:GEI655506 GOE655480:GOE655506 GYA655480:GYA655506 HHW655480:HHW655506 HRS655480:HRS655506 IBO655480:IBO655506 ILK655480:ILK655506 IVG655480:IVG655506 JFC655480:JFC655506 JOY655480:JOY655506 JYU655480:JYU655506 KIQ655480:KIQ655506 KSM655480:KSM655506 LCI655480:LCI655506 LME655480:LME655506 LWA655480:LWA655506 MFW655480:MFW655506 MPS655480:MPS655506 MZO655480:MZO655506 NJK655480:NJK655506 NTG655480:NTG655506 ODC655480:ODC655506 OMY655480:OMY655506 OWU655480:OWU655506 PGQ655480:PGQ655506 PQM655480:PQM655506 QAI655480:QAI655506 QKE655480:QKE655506 QUA655480:QUA655506 RDW655480:RDW655506 RNS655480:RNS655506 RXO655480:RXO655506 SHK655480:SHK655506 SRG655480:SRG655506 TBC655480:TBC655506 TKY655480:TKY655506 TUU655480:TUU655506 UEQ655480:UEQ655506 UOM655480:UOM655506 UYI655480:UYI655506 VIE655480:VIE655506 VSA655480:VSA655506 WBW655480:WBW655506 WLS655480:WLS655506 WVO655480:WVO655506 G721016:G721042 JC721016:JC721042 SY721016:SY721042 ACU721016:ACU721042 AMQ721016:AMQ721042 AWM721016:AWM721042 BGI721016:BGI721042 BQE721016:BQE721042 CAA721016:CAA721042 CJW721016:CJW721042 CTS721016:CTS721042 DDO721016:DDO721042 DNK721016:DNK721042 DXG721016:DXG721042 EHC721016:EHC721042 EQY721016:EQY721042 FAU721016:FAU721042 FKQ721016:FKQ721042 FUM721016:FUM721042 GEI721016:GEI721042 GOE721016:GOE721042 GYA721016:GYA721042 HHW721016:HHW721042 HRS721016:HRS721042 IBO721016:IBO721042 ILK721016:ILK721042 IVG721016:IVG721042 JFC721016:JFC721042 JOY721016:JOY721042 JYU721016:JYU721042 KIQ721016:KIQ721042 KSM721016:KSM721042 LCI721016:LCI721042 LME721016:LME721042 LWA721016:LWA721042 MFW721016:MFW721042 MPS721016:MPS721042 MZO721016:MZO721042 NJK721016:NJK721042 NTG721016:NTG721042 ODC721016:ODC721042 OMY721016:OMY721042 OWU721016:OWU721042 PGQ721016:PGQ721042 PQM721016:PQM721042 QAI721016:QAI721042 QKE721016:QKE721042 QUA721016:QUA721042 RDW721016:RDW721042 RNS721016:RNS721042 RXO721016:RXO721042 SHK721016:SHK721042 SRG721016:SRG721042 TBC721016:TBC721042 TKY721016:TKY721042 TUU721016:TUU721042 UEQ721016:UEQ721042 UOM721016:UOM721042 UYI721016:UYI721042 VIE721016:VIE721042 VSA721016:VSA721042 WBW721016:WBW721042 WLS721016:WLS721042 WVO721016:WVO721042 G786552:G786578 JC786552:JC786578 SY786552:SY786578 ACU786552:ACU786578 AMQ786552:AMQ786578 AWM786552:AWM786578 BGI786552:BGI786578 BQE786552:BQE786578 CAA786552:CAA786578 CJW786552:CJW786578 CTS786552:CTS786578 DDO786552:DDO786578 DNK786552:DNK786578 DXG786552:DXG786578 EHC786552:EHC786578 EQY786552:EQY786578 FAU786552:FAU786578 FKQ786552:FKQ786578 FUM786552:FUM786578 GEI786552:GEI786578 GOE786552:GOE786578 GYA786552:GYA786578 HHW786552:HHW786578 HRS786552:HRS786578 IBO786552:IBO786578 ILK786552:ILK786578 IVG786552:IVG786578 JFC786552:JFC786578 JOY786552:JOY786578 JYU786552:JYU786578 KIQ786552:KIQ786578 KSM786552:KSM786578 LCI786552:LCI786578 LME786552:LME786578 LWA786552:LWA786578 MFW786552:MFW786578 MPS786552:MPS786578 MZO786552:MZO786578 NJK786552:NJK786578 NTG786552:NTG786578 ODC786552:ODC786578 OMY786552:OMY786578 OWU786552:OWU786578 PGQ786552:PGQ786578 PQM786552:PQM786578 QAI786552:QAI786578 QKE786552:QKE786578 QUA786552:QUA786578 RDW786552:RDW786578 RNS786552:RNS786578 RXO786552:RXO786578 SHK786552:SHK786578 SRG786552:SRG786578 TBC786552:TBC786578 TKY786552:TKY786578 TUU786552:TUU786578 UEQ786552:UEQ786578 UOM786552:UOM786578 UYI786552:UYI786578 VIE786552:VIE786578 VSA786552:VSA786578 WBW786552:WBW786578 WLS786552:WLS786578 WVO786552:WVO786578 G852088:G852114 JC852088:JC852114 SY852088:SY852114 ACU852088:ACU852114 AMQ852088:AMQ852114 AWM852088:AWM852114 BGI852088:BGI852114 BQE852088:BQE852114 CAA852088:CAA852114 CJW852088:CJW852114 CTS852088:CTS852114 DDO852088:DDO852114 DNK852088:DNK852114 DXG852088:DXG852114 EHC852088:EHC852114 EQY852088:EQY852114 FAU852088:FAU852114 FKQ852088:FKQ852114 FUM852088:FUM852114 GEI852088:GEI852114 GOE852088:GOE852114 GYA852088:GYA852114 HHW852088:HHW852114 HRS852088:HRS852114 IBO852088:IBO852114 ILK852088:ILK852114 IVG852088:IVG852114 JFC852088:JFC852114 JOY852088:JOY852114 JYU852088:JYU852114 KIQ852088:KIQ852114 KSM852088:KSM852114 LCI852088:LCI852114 LME852088:LME852114 LWA852088:LWA852114 MFW852088:MFW852114 MPS852088:MPS852114 MZO852088:MZO852114 NJK852088:NJK852114 NTG852088:NTG852114 ODC852088:ODC852114 OMY852088:OMY852114 OWU852088:OWU852114 PGQ852088:PGQ852114 PQM852088:PQM852114 QAI852088:QAI852114 QKE852088:QKE852114 QUA852088:QUA852114 RDW852088:RDW852114 RNS852088:RNS852114 RXO852088:RXO852114 SHK852088:SHK852114 SRG852088:SRG852114 TBC852088:TBC852114 TKY852088:TKY852114 TUU852088:TUU852114 UEQ852088:UEQ852114 UOM852088:UOM852114 UYI852088:UYI852114 VIE852088:VIE852114 VSA852088:VSA852114 WBW852088:WBW852114 WLS852088:WLS852114 WVO852088:WVO852114 G917624:G917650 JC917624:JC917650 SY917624:SY917650 ACU917624:ACU917650 AMQ917624:AMQ917650 AWM917624:AWM917650 BGI917624:BGI917650 BQE917624:BQE917650 CAA917624:CAA917650 CJW917624:CJW917650 CTS917624:CTS917650 DDO917624:DDO917650 DNK917624:DNK917650 DXG917624:DXG917650 EHC917624:EHC917650 EQY917624:EQY917650 FAU917624:FAU917650 FKQ917624:FKQ917650 FUM917624:FUM917650 GEI917624:GEI917650 GOE917624:GOE917650 GYA917624:GYA917650 HHW917624:HHW917650 HRS917624:HRS917650 IBO917624:IBO917650 ILK917624:ILK917650 IVG917624:IVG917650 JFC917624:JFC917650 JOY917624:JOY917650 JYU917624:JYU917650 KIQ917624:KIQ917650 KSM917624:KSM917650 LCI917624:LCI917650 LME917624:LME917650 LWA917624:LWA917650 MFW917624:MFW917650 MPS917624:MPS917650 MZO917624:MZO917650 NJK917624:NJK917650 NTG917624:NTG917650 ODC917624:ODC917650 OMY917624:OMY917650 OWU917624:OWU917650 PGQ917624:PGQ917650 PQM917624:PQM917650 QAI917624:QAI917650 QKE917624:QKE917650 QUA917624:QUA917650 RDW917624:RDW917650 RNS917624:RNS917650 RXO917624:RXO917650 SHK917624:SHK917650 SRG917624:SRG917650 TBC917624:TBC917650 TKY917624:TKY917650 TUU917624:TUU917650 UEQ917624:UEQ917650 UOM917624:UOM917650 UYI917624:UYI917650 VIE917624:VIE917650 VSA917624:VSA917650 WBW917624:WBW917650 WLS917624:WLS917650 WVO917624:WVO917650 G983160:G983186 JC983160:JC983186 SY983160:SY983186 ACU983160:ACU983186 AMQ983160:AMQ983186 AWM983160:AWM983186 BGI983160:BGI983186 BQE983160:BQE983186 CAA983160:CAA983186 CJW983160:CJW983186 CTS983160:CTS983186 DDO983160:DDO983186 DNK983160:DNK983186 DXG983160:DXG983186 EHC983160:EHC983186 EQY983160:EQY983186 FAU983160:FAU983186 FKQ983160:FKQ983186 FUM983160:FUM983186 GEI983160:GEI983186 GOE983160:GOE983186 GYA983160:GYA983186 HHW983160:HHW983186 HRS983160:HRS983186 IBO983160:IBO983186 ILK983160:ILK983186 IVG983160:IVG983186 JFC983160:JFC983186 JOY983160:JOY983186 JYU983160:JYU983186 KIQ983160:KIQ983186 KSM983160:KSM983186 LCI983160:LCI983186 LME983160:LME983186 LWA983160:LWA983186 MFW983160:MFW983186 MPS983160:MPS983186 MZO983160:MZO983186 NJK983160:NJK983186 NTG983160:NTG983186 ODC983160:ODC983186 OMY983160:OMY983186 OWU983160:OWU983186 PGQ983160:PGQ983186 PQM983160:PQM983186 QAI983160:QAI983186 QKE983160:QKE983186 QUA983160:QUA983186 RDW983160:RDW983186 RNS983160:RNS983186 RXO983160:RXO983186 SHK983160:SHK983186 SRG983160:SRG983186 TBC983160:TBC983186 TKY983160:TKY983186 TUU983160:TUU983186 UEQ983160:UEQ983186 UOM983160:UOM983186 UYI983160:UYI983186 VIE983160:VIE983186 VSA983160:VSA983186 WBW983160:WBW983186 WLS983160:WLS983186 WVO983160:WVO983186 F120 JB120 SX120 ACT120 AMP120 AWL120 BGH120 BQD120 BZZ120 CJV120 CTR120 DDN120 DNJ120 DXF120 EHB120 EQX120 FAT120 FKP120 FUL120 GEH120 GOD120 GXZ120 HHV120 HRR120 IBN120 ILJ120 IVF120 JFB120 JOX120 JYT120 KIP120 KSL120 LCH120 LMD120 LVZ120 MFV120 MPR120 MZN120 NJJ120 NTF120 ODB120 OMX120 OWT120 PGP120 PQL120 QAH120 QKD120 QTZ120 RDV120 RNR120 RXN120 SHJ120 SRF120 TBB120 TKX120 TUT120 UEP120 UOL120 UYH120 VID120 VRZ120 WBV120 WLR120 WVN120 F65656 JB65656 SX65656 ACT65656 AMP65656 AWL65656 BGH65656 BQD65656 BZZ65656 CJV65656 CTR65656 DDN65656 DNJ65656 DXF65656 EHB65656 EQX65656 FAT65656 FKP65656 FUL65656 GEH65656 GOD65656 GXZ65656 HHV65656 HRR65656 IBN65656 ILJ65656 IVF65656 JFB65656 JOX65656 JYT65656 KIP65656 KSL65656 LCH65656 LMD65656 LVZ65656 MFV65656 MPR65656 MZN65656 NJJ65656 NTF65656 ODB65656 OMX65656 OWT65656 PGP65656 PQL65656 QAH65656 QKD65656 QTZ65656 RDV65656 RNR65656 RXN65656 SHJ65656 SRF65656 TBB65656 TKX65656 TUT65656 UEP65656 UOL65656 UYH65656 VID65656 VRZ65656 WBV65656 WLR65656 WVN65656 F131192 JB131192 SX131192 ACT131192 AMP131192 AWL131192 BGH131192 BQD131192 BZZ131192 CJV131192 CTR131192 DDN131192 DNJ131192 DXF131192 EHB131192 EQX131192 FAT131192 FKP131192 FUL131192 GEH131192 GOD131192 GXZ131192 HHV131192 HRR131192 IBN131192 ILJ131192 IVF131192 JFB131192 JOX131192 JYT131192 KIP131192 KSL131192 LCH131192 LMD131192 LVZ131192 MFV131192 MPR131192 MZN131192 NJJ131192 NTF131192 ODB131192 OMX131192 OWT131192 PGP131192 PQL131192 QAH131192 QKD131192 QTZ131192 RDV131192 RNR131192 RXN131192 SHJ131192 SRF131192 TBB131192 TKX131192 TUT131192 UEP131192 UOL131192 UYH131192 VID131192 VRZ131192 WBV131192 WLR131192 WVN131192 F196728 JB196728 SX196728 ACT196728 AMP196728 AWL196728 BGH196728 BQD196728 BZZ196728 CJV196728 CTR196728 DDN196728 DNJ196728 DXF196728 EHB196728 EQX196728 FAT196728 FKP196728 FUL196728 GEH196728 GOD196728 GXZ196728 HHV196728 HRR196728 IBN196728 ILJ196728 IVF196728 JFB196728 JOX196728 JYT196728 KIP196728 KSL196728 LCH196728 LMD196728 LVZ196728 MFV196728 MPR196728 MZN196728 NJJ196728 NTF196728 ODB196728 OMX196728 OWT196728 PGP196728 PQL196728 QAH196728 QKD196728 QTZ196728 RDV196728 RNR196728 RXN196728 SHJ196728 SRF196728 TBB196728 TKX196728 TUT196728 UEP196728 UOL196728 UYH196728 VID196728 VRZ196728 WBV196728 WLR196728 WVN196728 F262264 JB262264 SX262264 ACT262264 AMP262264 AWL262264 BGH262264 BQD262264 BZZ262264 CJV262264 CTR262264 DDN262264 DNJ262264 DXF262264 EHB262264 EQX262264 FAT262264 FKP262264 FUL262264 GEH262264 GOD262264 GXZ262264 HHV262264 HRR262264 IBN262264 ILJ262264 IVF262264 JFB262264 JOX262264 JYT262264 KIP262264 KSL262264 LCH262264 LMD262264 LVZ262264 MFV262264 MPR262264 MZN262264 NJJ262264 NTF262264 ODB262264 OMX262264 OWT262264 PGP262264 PQL262264 QAH262264 QKD262264 QTZ262264 RDV262264 RNR262264 RXN262264 SHJ262264 SRF262264 TBB262264 TKX262264 TUT262264 UEP262264 UOL262264 UYH262264 VID262264 VRZ262264 WBV262264 WLR262264 WVN262264 F327800 JB327800 SX327800 ACT327800 AMP327800 AWL327800 BGH327800 BQD327800 BZZ327800 CJV327800 CTR327800 DDN327800 DNJ327800 DXF327800 EHB327800 EQX327800 FAT327800 FKP327800 FUL327800 GEH327800 GOD327800 GXZ327800 HHV327800 HRR327800 IBN327800 ILJ327800 IVF327800 JFB327800 JOX327800 JYT327800 KIP327800 KSL327800 LCH327800 LMD327800 LVZ327800 MFV327800 MPR327800 MZN327800 NJJ327800 NTF327800 ODB327800 OMX327800 OWT327800 PGP327800 PQL327800 QAH327800 QKD327800 QTZ327800 RDV327800 RNR327800 RXN327800 SHJ327800 SRF327800 TBB327800 TKX327800 TUT327800 UEP327800 UOL327800 UYH327800 VID327800 VRZ327800 WBV327800 WLR327800 WVN327800 F393336 JB393336 SX393336 ACT393336 AMP393336 AWL393336 BGH393336 BQD393336 BZZ393336 CJV393336 CTR393336 DDN393336 DNJ393336 DXF393336 EHB393336 EQX393336 FAT393336 FKP393336 FUL393336 GEH393336 GOD393336 GXZ393336 HHV393336 HRR393336 IBN393336 ILJ393336 IVF393336 JFB393336 JOX393336 JYT393336 KIP393336 KSL393336 LCH393336 LMD393336 LVZ393336 MFV393336 MPR393336 MZN393336 NJJ393336 NTF393336 ODB393336 OMX393336 OWT393336 PGP393336 PQL393336 QAH393336 QKD393336 QTZ393336 RDV393336 RNR393336 RXN393336 SHJ393336 SRF393336 TBB393336 TKX393336 TUT393336 UEP393336 UOL393336 UYH393336 VID393336 VRZ393336 WBV393336 WLR393336 WVN393336 F458872 JB458872 SX458872 ACT458872 AMP458872 AWL458872 BGH458872 BQD458872 BZZ458872 CJV458872 CTR458872 DDN458872 DNJ458872 DXF458872 EHB458872 EQX458872 FAT458872 FKP458872 FUL458872 GEH458872 GOD458872 GXZ458872 HHV458872 HRR458872 IBN458872 ILJ458872 IVF458872 JFB458872 JOX458872 JYT458872 KIP458872 KSL458872 LCH458872 LMD458872 LVZ458872 MFV458872 MPR458872 MZN458872 NJJ458872 NTF458872 ODB458872 OMX458872 OWT458872 PGP458872 PQL458872 QAH458872 QKD458872 QTZ458872 RDV458872 RNR458872 RXN458872 SHJ458872 SRF458872 TBB458872 TKX458872 TUT458872 UEP458872 UOL458872 UYH458872 VID458872 VRZ458872 WBV458872 WLR458872 WVN458872 F524408 JB524408 SX524408 ACT524408 AMP524408 AWL524408 BGH524408 BQD524408 BZZ524408 CJV524408 CTR524408 DDN524408 DNJ524408 DXF524408 EHB524408 EQX524408 FAT524408 FKP524408 FUL524408 GEH524408 GOD524408 GXZ524408 HHV524408 HRR524408 IBN524408 ILJ524408 IVF524408 JFB524408 JOX524408 JYT524408 KIP524408 KSL524408 LCH524408 LMD524408 LVZ524408 MFV524408 MPR524408 MZN524408 NJJ524408 NTF524408 ODB524408 OMX524408 OWT524408 PGP524408 PQL524408 QAH524408 QKD524408 QTZ524408 RDV524408 RNR524408 RXN524408 SHJ524408 SRF524408 TBB524408 TKX524408 TUT524408 UEP524408 UOL524408 UYH524408 VID524408 VRZ524408 WBV524408 WLR524408 WVN524408 F589944 JB589944 SX589944 ACT589944 AMP589944 AWL589944 BGH589944 BQD589944 BZZ589944 CJV589944 CTR589944 DDN589944 DNJ589944 DXF589944 EHB589944 EQX589944 FAT589944 FKP589944 FUL589944 GEH589944 GOD589944 GXZ589944 HHV589944 HRR589944 IBN589944 ILJ589944 IVF589944 JFB589944 JOX589944 JYT589944 KIP589944 KSL589944 LCH589944 LMD589944 LVZ589944 MFV589944 MPR589944 MZN589944 NJJ589944 NTF589944 ODB589944 OMX589944 OWT589944 PGP589944 PQL589944 QAH589944 QKD589944 QTZ589944 RDV589944 RNR589944 RXN589944 SHJ589944 SRF589944 TBB589944 TKX589944 TUT589944 UEP589944 UOL589944 UYH589944 VID589944 VRZ589944 WBV589944 WLR589944 WVN589944 F655480 JB655480 SX655480 ACT655480 AMP655480 AWL655480 BGH655480 BQD655480 BZZ655480 CJV655480 CTR655480 DDN655480 DNJ655480 DXF655480 EHB655480 EQX655480 FAT655480 FKP655480 FUL655480 GEH655480 GOD655480 GXZ655480 HHV655480 HRR655480 IBN655480 ILJ655480 IVF655480 JFB655480 JOX655480 JYT655480 KIP655480 KSL655480 LCH655480 LMD655480 LVZ655480 MFV655480 MPR655480 MZN655480 NJJ655480 NTF655480 ODB655480 OMX655480 OWT655480 PGP655480 PQL655480 QAH655480 QKD655480 QTZ655480 RDV655480 RNR655480 RXN655480 SHJ655480 SRF655480 TBB655480 TKX655480 TUT655480 UEP655480 UOL655480 UYH655480 VID655480 VRZ655480 WBV655480 WLR655480 WVN655480 F721016 JB721016 SX721016 ACT721016 AMP721016 AWL721016 BGH721016 BQD721016 BZZ721016 CJV721016 CTR721016 DDN721016 DNJ721016 DXF721016 EHB721016 EQX721016 FAT721016 FKP721016 FUL721016 GEH721016 GOD721016 GXZ721016 HHV721016 HRR721016 IBN721016 ILJ721016 IVF721016 JFB721016 JOX721016 JYT721016 KIP721016 KSL721016 LCH721016 LMD721016 LVZ721016 MFV721016 MPR721016 MZN721016 NJJ721016 NTF721016 ODB721016 OMX721016 OWT721016 PGP721016 PQL721016 QAH721016 QKD721016 QTZ721016 RDV721016 RNR721016 RXN721016 SHJ721016 SRF721016 TBB721016 TKX721016 TUT721016 UEP721016 UOL721016 UYH721016 VID721016 VRZ721016 WBV721016 WLR721016 WVN721016 F786552 JB786552 SX786552 ACT786552 AMP786552 AWL786552 BGH786552 BQD786552 BZZ786552 CJV786552 CTR786552 DDN786552 DNJ786552 DXF786552 EHB786552 EQX786552 FAT786552 FKP786552 FUL786552 GEH786552 GOD786552 GXZ786552 HHV786552 HRR786552 IBN786552 ILJ786552 IVF786552 JFB786552 JOX786552 JYT786552 KIP786552 KSL786552 LCH786552 LMD786552 LVZ786552 MFV786552 MPR786552 MZN786552 NJJ786552 NTF786552 ODB786552 OMX786552 OWT786552 PGP786552 PQL786552 QAH786552 QKD786552 QTZ786552 RDV786552 RNR786552 RXN786552 SHJ786552 SRF786552 TBB786552 TKX786552 TUT786552 UEP786552 UOL786552 UYH786552 VID786552 VRZ786552 WBV786552 WLR786552 WVN786552 F852088 JB852088 SX852088 ACT852088 AMP852088 AWL852088 BGH852088 BQD852088 BZZ852088 CJV852088 CTR852088 DDN852088 DNJ852088 DXF852088 EHB852088 EQX852088 FAT852088 FKP852088 FUL852088 GEH852088 GOD852088 GXZ852088 HHV852088 HRR852088 IBN852088 ILJ852088 IVF852088 JFB852088 JOX852088 JYT852088 KIP852088 KSL852088 LCH852088 LMD852088 LVZ852088 MFV852088 MPR852088 MZN852088 NJJ852088 NTF852088 ODB852088 OMX852088 OWT852088 PGP852088 PQL852088 QAH852088 QKD852088 QTZ852088 RDV852088 RNR852088 RXN852088 SHJ852088 SRF852088 TBB852088 TKX852088 TUT852088 UEP852088 UOL852088 UYH852088 VID852088 VRZ852088 WBV852088 WLR852088 WVN852088 F917624 JB917624 SX917624 ACT917624 AMP917624 AWL917624 BGH917624 BQD917624 BZZ917624 CJV917624 CTR917624 DDN917624 DNJ917624 DXF917624 EHB917624 EQX917624 FAT917624 FKP917624 FUL917624 GEH917624 GOD917624 GXZ917624 HHV917624 HRR917624 IBN917624 ILJ917624 IVF917624 JFB917624 JOX917624 JYT917624 KIP917624 KSL917624 LCH917624 LMD917624 LVZ917624 MFV917624 MPR917624 MZN917624 NJJ917624 NTF917624 ODB917624 OMX917624 OWT917624 PGP917624 PQL917624 QAH917624 QKD917624 QTZ917624 RDV917624 RNR917624 RXN917624 SHJ917624 SRF917624 TBB917624 TKX917624 TUT917624 UEP917624 UOL917624 UYH917624 VID917624 VRZ917624 WBV917624 WLR917624 WVN917624 F983160 JB983160 SX983160 ACT983160 AMP983160 AWL983160 BGH983160 BQD983160 BZZ983160 CJV983160 CTR983160 DDN983160 DNJ983160 DXF983160 EHB983160 EQX983160 FAT983160 FKP983160 FUL983160 GEH983160 GOD983160 GXZ983160 HHV983160 HRR983160 IBN983160 ILJ983160 IVF983160 JFB983160 JOX983160 JYT983160 KIP983160 KSL983160 LCH983160 LMD983160 LVZ983160 MFV983160 MPR983160 MZN983160 NJJ983160 NTF983160 ODB983160 OMX983160 OWT983160 PGP983160 PQL983160 QAH983160 QKD983160 QTZ983160 RDV983160 RNR983160 RXN983160 SHJ983160 SRF983160 TBB983160 TKX983160 TUT983160 UEP983160 UOL983160 UYH983160 VID983160 VRZ983160 WBV983160 WLR983160 WVN983160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O230"/>
  <sheetViews>
    <sheetView view="pageBreakPreview" topLeftCell="A187" zoomScale="115" zoomScaleNormal="110" zoomScaleSheetLayoutView="115" workbookViewId="0">
      <selection activeCell="AO57" sqref="AO57"/>
    </sheetView>
  </sheetViews>
  <sheetFormatPr defaultColWidth="2.5" defaultRowHeight="15" customHeight="1"/>
  <cols>
    <col min="1" max="6" width="2" style="3" customWidth="1"/>
    <col min="7" max="9" width="2.5" style="3"/>
    <col min="10" max="10" width="2.25" style="3" customWidth="1"/>
    <col min="11" max="12" width="2.375" style="3" customWidth="1"/>
    <col min="13" max="13" width="2.5" style="3"/>
    <col min="14" max="14" width="3.5" style="3" bestFit="1" customWidth="1"/>
    <col min="15" max="15" width="2.5" style="3"/>
    <col min="16" max="16" width="3.5" style="3" bestFit="1" customWidth="1"/>
    <col min="17" max="18" width="2.375" style="3" customWidth="1"/>
    <col min="19" max="37" width="2.5" style="3"/>
    <col min="38" max="38" width="3.875" style="3" bestFit="1" customWidth="1"/>
    <col min="39" max="16384" width="2.5" style="3"/>
  </cols>
  <sheetData>
    <row r="1" spans="1:38" s="299" customFormat="1" ht="18" customHeight="1" thickBot="1">
      <c r="A1" s="1810" t="s">
        <v>676</v>
      </c>
      <c r="B1" s="1810"/>
      <c r="C1" s="1810"/>
      <c r="D1" s="1810"/>
      <c r="E1" s="1810"/>
      <c r="F1" s="1810"/>
      <c r="G1" s="1810"/>
      <c r="H1" s="1810"/>
      <c r="I1" s="1810"/>
      <c r="J1" s="1810"/>
      <c r="K1" s="1810"/>
      <c r="L1" s="1810"/>
      <c r="M1" s="1810"/>
      <c r="N1" s="1810"/>
      <c r="O1" s="1810"/>
      <c r="P1" s="1810"/>
      <c r="Q1" s="1810"/>
      <c r="R1" s="1810"/>
      <c r="S1" s="1810"/>
      <c r="T1" s="1810"/>
      <c r="U1" s="1810"/>
      <c r="V1" s="1810"/>
      <c r="W1" s="1810"/>
      <c r="X1" s="1810"/>
      <c r="Y1" s="1810"/>
      <c r="Z1" s="1810"/>
      <c r="AA1" s="1810"/>
      <c r="AB1" s="1810"/>
      <c r="AC1" s="1810"/>
      <c r="AD1" s="1810"/>
      <c r="AE1" s="1810"/>
      <c r="AF1" s="1810"/>
      <c r="AG1" s="1810"/>
      <c r="AH1" s="1810"/>
      <c r="AI1" s="1810"/>
      <c r="AJ1" s="1810"/>
      <c r="AK1" s="293"/>
      <c r="AL1" s="202"/>
    </row>
    <row r="2" spans="1:38" s="288" customFormat="1" ht="15" customHeight="1" thickBot="1">
      <c r="A2" s="1899" t="s">
        <v>652</v>
      </c>
      <c r="B2" s="1900"/>
      <c r="C2" s="1862"/>
      <c r="D2" s="1863"/>
      <c r="E2" s="1864" t="s">
        <v>297</v>
      </c>
      <c r="F2" s="1864"/>
      <c r="G2" s="1864"/>
      <c r="H2" s="1864"/>
      <c r="I2" s="1864"/>
      <c r="J2" s="1864"/>
      <c r="K2" s="1864"/>
      <c r="L2" s="1864"/>
      <c r="M2" s="306"/>
      <c r="N2" s="307"/>
      <c r="O2" s="306" t="s">
        <v>104</v>
      </c>
      <c r="P2" s="1903"/>
      <c r="Q2" s="1903"/>
      <c r="R2" s="1903"/>
      <c r="S2" s="306" t="s">
        <v>68</v>
      </c>
      <c r="T2" s="306"/>
      <c r="U2" s="1864" t="s">
        <v>377</v>
      </c>
      <c r="V2" s="1864"/>
      <c r="W2" s="1864"/>
      <c r="X2" s="306"/>
      <c r="Y2" s="308"/>
      <c r="Z2" s="309"/>
      <c r="AA2" s="310" t="s">
        <v>298</v>
      </c>
      <c r="AB2" s="310"/>
      <c r="AC2" s="310"/>
      <c r="AD2" s="310"/>
      <c r="AE2" s="310"/>
      <c r="AF2" s="310"/>
      <c r="AG2" s="310"/>
      <c r="AH2" s="310"/>
      <c r="AI2" s="310"/>
      <c r="AJ2" s="310"/>
      <c r="AK2" s="311"/>
      <c r="AL2" s="202"/>
    </row>
    <row r="3" spans="1:38" s="288" customFormat="1" ht="15" customHeight="1">
      <c r="A3" s="1901"/>
      <c r="B3" s="1902"/>
      <c r="C3" s="1831" t="s">
        <v>310</v>
      </c>
      <c r="D3" s="944" t="s">
        <v>312</v>
      </c>
      <c r="E3" s="945"/>
      <c r="F3" s="945"/>
      <c r="G3" s="945"/>
      <c r="H3" s="1830"/>
      <c r="I3" s="1018" t="s">
        <v>76</v>
      </c>
      <c r="J3" s="1019"/>
      <c r="K3" s="1019"/>
      <c r="L3" s="1019"/>
      <c r="M3" s="1019"/>
      <c r="N3" s="1019"/>
      <c r="O3" s="1019"/>
      <c r="P3" s="1019"/>
      <c r="Q3" s="1019"/>
      <c r="R3" s="1019"/>
      <c r="S3" s="1019"/>
      <c r="T3" s="1019"/>
      <c r="U3" s="1019"/>
      <c r="V3" s="1018" t="s">
        <v>6</v>
      </c>
      <c r="W3" s="1019"/>
      <c r="X3" s="1019"/>
      <c r="Y3" s="1019"/>
      <c r="Z3" s="1019"/>
      <c r="AA3" s="1019"/>
      <c r="AB3" s="1019"/>
      <c r="AC3" s="1019"/>
      <c r="AD3" s="1019"/>
      <c r="AE3" s="1019"/>
      <c r="AF3" s="1019"/>
      <c r="AG3" s="1019"/>
      <c r="AH3" s="1019"/>
      <c r="AI3" s="1019"/>
      <c r="AJ3" s="1019"/>
      <c r="AK3" s="1884"/>
    </row>
    <row r="4" spans="1:38" s="288" customFormat="1" ht="15" customHeight="1" thickBot="1">
      <c r="A4" s="1901"/>
      <c r="B4" s="1902"/>
      <c r="C4" s="1831"/>
      <c r="D4" s="1018"/>
      <c r="E4" s="1019"/>
      <c r="F4" s="1019"/>
      <c r="G4" s="1019"/>
      <c r="H4" s="1219"/>
      <c r="I4" s="1273" t="s">
        <v>77</v>
      </c>
      <c r="J4" s="1273"/>
      <c r="K4" s="1273"/>
      <c r="L4" s="1273" t="s">
        <v>619</v>
      </c>
      <c r="M4" s="1273"/>
      <c r="N4" s="1273"/>
      <c r="O4" s="1163" t="s">
        <v>121</v>
      </c>
      <c r="P4" s="1164"/>
      <c r="Q4" s="1164"/>
      <c r="R4" s="1164"/>
      <c r="S4" s="1164"/>
      <c r="T4" s="1164"/>
      <c r="U4" s="1165"/>
      <c r="V4" s="1925" t="s">
        <v>299</v>
      </c>
      <c r="W4" s="1925"/>
      <c r="X4" s="1925"/>
      <c r="Y4" s="1163" t="s">
        <v>300</v>
      </c>
      <c r="Z4" s="1164"/>
      <c r="AA4" s="1164"/>
      <c r="AB4" s="1164"/>
      <c r="AC4" s="1164"/>
      <c r="AD4" s="1164"/>
      <c r="AE4" s="1164"/>
      <c r="AF4" s="1164"/>
      <c r="AG4" s="1164"/>
      <c r="AH4" s="1164"/>
      <c r="AI4" s="1164"/>
      <c r="AJ4" s="1164"/>
      <c r="AK4" s="1904"/>
    </row>
    <row r="5" spans="1:38" s="288" customFormat="1" ht="15" customHeight="1">
      <c r="A5" s="1901"/>
      <c r="B5" s="1902"/>
      <c r="C5" s="1831"/>
      <c r="D5" s="1832" t="s">
        <v>655</v>
      </c>
      <c r="E5" s="1833"/>
      <c r="F5" s="1838" t="s">
        <v>620</v>
      </c>
      <c r="G5" s="1839"/>
      <c r="H5" s="1840"/>
      <c r="I5" s="1847"/>
      <c r="J5" s="1848"/>
      <c r="K5" s="1849"/>
      <c r="L5" s="1847"/>
      <c r="M5" s="1848"/>
      <c r="N5" s="1849"/>
      <c r="O5" s="1850">
        <f>IF(L5&gt;I5,L5,I5)*IF('表紙・運営１(P1,2,3,4,5)'!$F$23&gt;41365,3.3,2.475)</f>
        <v>0</v>
      </c>
      <c r="P5" s="1850"/>
      <c r="Q5" s="1850"/>
      <c r="R5" s="1850"/>
      <c r="S5" s="1851"/>
      <c r="T5" s="312"/>
      <c r="U5" s="1840" t="s">
        <v>621</v>
      </c>
      <c r="V5" s="2132"/>
      <c r="W5" s="2133"/>
      <c r="X5" s="2134"/>
      <c r="Y5" s="2132"/>
      <c r="Z5" s="2133"/>
      <c r="AA5" s="1840" t="s">
        <v>301</v>
      </c>
      <c r="AB5" s="2135"/>
      <c r="AC5" s="2136"/>
      <c r="AD5" s="2136"/>
      <c r="AE5" s="2136"/>
      <c r="AF5" s="2136"/>
      <c r="AG5" s="1840" t="s">
        <v>622</v>
      </c>
      <c r="AH5" s="1916" t="str">
        <f>IF(O5=0,"―",IF(O5=AB5-0,"充足",IF(O5&lt;AB5-0,"充足","不足")))</f>
        <v>―</v>
      </c>
      <c r="AI5" s="1917"/>
      <c r="AJ5" s="1917"/>
      <c r="AK5" s="1918"/>
    </row>
    <row r="6" spans="1:38" s="288" customFormat="1" ht="15" customHeight="1">
      <c r="A6" s="1901"/>
      <c r="B6" s="1902"/>
      <c r="C6" s="1831"/>
      <c r="D6" s="1834"/>
      <c r="E6" s="1835"/>
      <c r="F6" s="1018"/>
      <c r="G6" s="1019"/>
      <c r="H6" s="1219"/>
      <c r="I6" s="1844"/>
      <c r="J6" s="1845"/>
      <c r="K6" s="1846"/>
      <c r="L6" s="1844"/>
      <c r="M6" s="1845"/>
      <c r="N6" s="1846"/>
      <c r="O6" s="1852"/>
      <c r="P6" s="1852"/>
      <c r="Q6" s="1852"/>
      <c r="R6" s="1852"/>
      <c r="S6" s="1853"/>
      <c r="T6" s="446"/>
      <c r="U6" s="1219"/>
      <c r="V6" s="1929"/>
      <c r="W6" s="1930"/>
      <c r="X6" s="1931"/>
      <c r="Y6" s="1929"/>
      <c r="Z6" s="1930"/>
      <c r="AA6" s="1219"/>
      <c r="AB6" s="1874"/>
      <c r="AC6" s="1875"/>
      <c r="AD6" s="1875"/>
      <c r="AE6" s="1875"/>
      <c r="AF6" s="1875"/>
      <c r="AG6" s="1219"/>
      <c r="AH6" s="1919"/>
      <c r="AI6" s="1920"/>
      <c r="AJ6" s="1920"/>
      <c r="AK6" s="1921"/>
    </row>
    <row r="7" spans="1:38" s="288" customFormat="1" ht="15" customHeight="1">
      <c r="A7" s="1901"/>
      <c r="B7" s="1902"/>
      <c r="C7" s="1831"/>
      <c r="D7" s="1834"/>
      <c r="E7" s="1835"/>
      <c r="F7" s="941" t="s">
        <v>311</v>
      </c>
      <c r="G7" s="942"/>
      <c r="H7" s="1162"/>
      <c r="I7" s="1841"/>
      <c r="J7" s="1842"/>
      <c r="K7" s="1843"/>
      <c r="L7" s="1841"/>
      <c r="M7" s="1842"/>
      <c r="N7" s="1843"/>
      <c r="O7" s="1865">
        <f>IF(L7&gt;I7,L7,I7)*1.98</f>
        <v>0</v>
      </c>
      <c r="P7" s="1866"/>
      <c r="Q7" s="1866"/>
      <c r="R7" s="1866"/>
      <c r="S7" s="1866"/>
      <c r="T7" s="445"/>
      <c r="U7" s="1162" t="s">
        <v>621</v>
      </c>
      <c r="V7" s="1926"/>
      <c r="W7" s="1927"/>
      <c r="X7" s="1928"/>
      <c r="Y7" s="1926"/>
      <c r="Z7" s="1927"/>
      <c r="AA7" s="1162" t="s">
        <v>301</v>
      </c>
      <c r="AB7" s="1872"/>
      <c r="AC7" s="1873"/>
      <c r="AD7" s="1873"/>
      <c r="AE7" s="1873"/>
      <c r="AF7" s="1873"/>
      <c r="AG7" s="1162" t="s">
        <v>622</v>
      </c>
      <c r="AH7" s="1922" t="str">
        <f>IF(O7=0,"―",IF(O7=AB7-0,"充足",IF(O7&lt;AB7-0,"充足","不足")))</f>
        <v>―</v>
      </c>
      <c r="AI7" s="1923"/>
      <c r="AJ7" s="1923"/>
      <c r="AK7" s="1924"/>
    </row>
    <row r="8" spans="1:38" s="288" customFormat="1" ht="15" customHeight="1">
      <c r="A8" s="1901"/>
      <c r="B8" s="1902"/>
      <c r="C8" s="1831"/>
      <c r="D8" s="1836"/>
      <c r="E8" s="1837"/>
      <c r="F8" s="1018"/>
      <c r="G8" s="1019"/>
      <c r="H8" s="1219"/>
      <c r="I8" s="1844"/>
      <c r="J8" s="1845"/>
      <c r="K8" s="1846"/>
      <c r="L8" s="1844"/>
      <c r="M8" s="1845"/>
      <c r="N8" s="1846"/>
      <c r="O8" s="1867"/>
      <c r="P8" s="1868"/>
      <c r="Q8" s="1868"/>
      <c r="R8" s="1868"/>
      <c r="S8" s="1868"/>
      <c r="T8" s="446"/>
      <c r="U8" s="1219"/>
      <c r="V8" s="1929"/>
      <c r="W8" s="1930"/>
      <c r="X8" s="1931"/>
      <c r="Y8" s="1929"/>
      <c r="Z8" s="1930"/>
      <c r="AA8" s="1219"/>
      <c r="AB8" s="1874"/>
      <c r="AC8" s="1875"/>
      <c r="AD8" s="1875"/>
      <c r="AE8" s="1875"/>
      <c r="AF8" s="1875"/>
      <c r="AG8" s="1219"/>
      <c r="AH8" s="1919"/>
      <c r="AI8" s="1920"/>
      <c r="AJ8" s="1920"/>
      <c r="AK8" s="1921"/>
    </row>
    <row r="9" spans="1:38" s="288" customFormat="1" ht="15" customHeight="1">
      <c r="A9" s="1901"/>
      <c r="B9" s="1902"/>
      <c r="C9" s="1905" t="s">
        <v>31</v>
      </c>
      <c r="D9" s="1823"/>
      <c r="E9" s="1823"/>
      <c r="F9" s="1823"/>
      <c r="G9" s="1823"/>
      <c r="H9" s="1824"/>
      <c r="I9" s="1906"/>
      <c r="J9" s="1907"/>
      <c r="K9" s="1907"/>
      <c r="L9" s="1907"/>
      <c r="M9" s="1907"/>
      <c r="N9" s="1907"/>
      <c r="O9" s="1907"/>
      <c r="P9" s="1907"/>
      <c r="Q9" s="1907"/>
      <c r="R9" s="1907"/>
      <c r="S9" s="1907"/>
      <c r="T9" s="1907"/>
      <c r="U9" s="1907"/>
      <c r="V9" s="1907"/>
      <c r="W9" s="1907"/>
      <c r="X9" s="1907"/>
      <c r="Y9" s="1907"/>
      <c r="Z9" s="1907"/>
      <c r="AA9" s="1907"/>
      <c r="AB9" s="1907"/>
      <c r="AC9" s="1907"/>
      <c r="AD9" s="1907"/>
      <c r="AE9" s="1907"/>
      <c r="AF9" s="1907"/>
      <c r="AG9" s="1907"/>
      <c r="AH9" s="1907"/>
      <c r="AI9" s="1907"/>
      <c r="AJ9" s="1907"/>
      <c r="AK9" s="1908"/>
    </row>
    <row r="10" spans="1:38" s="288" customFormat="1" ht="15" customHeight="1">
      <c r="A10" s="1901"/>
      <c r="B10" s="1902"/>
      <c r="C10" s="1823"/>
      <c r="D10" s="1823"/>
      <c r="E10" s="1823"/>
      <c r="F10" s="1823"/>
      <c r="G10" s="1823"/>
      <c r="H10" s="1824"/>
      <c r="I10" s="1906"/>
      <c r="J10" s="1907"/>
      <c r="K10" s="1907"/>
      <c r="L10" s="1907"/>
      <c r="M10" s="1907"/>
      <c r="N10" s="1907"/>
      <c r="O10" s="1907"/>
      <c r="P10" s="1907"/>
      <c r="Q10" s="1907"/>
      <c r="R10" s="1907"/>
      <c r="S10" s="1907"/>
      <c r="T10" s="1907"/>
      <c r="U10" s="1907"/>
      <c r="V10" s="1907"/>
      <c r="W10" s="1907"/>
      <c r="X10" s="1907"/>
      <c r="Y10" s="1907"/>
      <c r="Z10" s="1907"/>
      <c r="AA10" s="1907"/>
      <c r="AB10" s="1907"/>
      <c r="AC10" s="1907"/>
      <c r="AD10" s="1907"/>
      <c r="AE10" s="1907"/>
      <c r="AF10" s="1907"/>
      <c r="AG10" s="1907"/>
      <c r="AH10" s="1907"/>
      <c r="AI10" s="1907"/>
      <c r="AJ10" s="1907"/>
      <c r="AK10" s="1908"/>
    </row>
    <row r="11" spans="1:38" s="288" customFormat="1" ht="6.6" customHeight="1" thickBot="1">
      <c r="A11" s="1901"/>
      <c r="B11" s="1902"/>
      <c r="C11" s="1823"/>
      <c r="D11" s="1823"/>
      <c r="E11" s="1823"/>
      <c r="F11" s="1823"/>
      <c r="G11" s="1823"/>
      <c r="H11" s="1824"/>
      <c r="I11" s="1906"/>
      <c r="J11" s="1907"/>
      <c r="K11" s="1907"/>
      <c r="L11" s="1907"/>
      <c r="M11" s="1907"/>
      <c r="N11" s="1907"/>
      <c r="O11" s="1907"/>
      <c r="P11" s="1907"/>
      <c r="Q11" s="1907"/>
      <c r="R11" s="1907"/>
      <c r="S11" s="1907"/>
      <c r="T11" s="1907"/>
      <c r="U11" s="1907"/>
      <c r="V11" s="1907"/>
      <c r="W11" s="1907"/>
      <c r="X11" s="1907"/>
      <c r="Y11" s="1907"/>
      <c r="Z11" s="1907"/>
      <c r="AA11" s="1907"/>
      <c r="AB11" s="1907"/>
      <c r="AC11" s="1907"/>
      <c r="AD11" s="1907"/>
      <c r="AE11" s="1907"/>
      <c r="AF11" s="1907"/>
      <c r="AG11" s="1907"/>
      <c r="AH11" s="1907"/>
      <c r="AI11" s="1907"/>
      <c r="AJ11" s="1907"/>
      <c r="AK11" s="1908"/>
    </row>
    <row r="12" spans="1:38" s="288" customFormat="1" ht="15" customHeight="1">
      <c r="A12" s="1901"/>
      <c r="B12" s="1902"/>
      <c r="C12" s="1073" t="s">
        <v>302</v>
      </c>
      <c r="D12" s="1074"/>
      <c r="E12" s="1074"/>
      <c r="F12" s="1886" t="s">
        <v>10</v>
      </c>
      <c r="G12" s="1886"/>
      <c r="H12" s="1886"/>
      <c r="I12" s="1912" t="s">
        <v>6</v>
      </c>
      <c r="J12" s="1913"/>
      <c r="K12" s="1913"/>
      <c r="L12" s="1913"/>
      <c r="M12" s="1913"/>
      <c r="N12" s="1913"/>
      <c r="O12" s="1913"/>
      <c r="P12" s="1913"/>
      <c r="Q12" s="1913"/>
      <c r="R12" s="1913"/>
      <c r="S12" s="1913"/>
      <c r="T12" s="1914"/>
      <c r="U12" s="1915"/>
      <c r="V12" s="1885" t="s">
        <v>10</v>
      </c>
      <c r="W12" s="1886"/>
      <c r="X12" s="1886"/>
      <c r="Y12" s="1886" t="s">
        <v>6</v>
      </c>
      <c r="Z12" s="1886"/>
      <c r="AA12" s="1886"/>
      <c r="AB12" s="1886"/>
      <c r="AC12" s="1886"/>
      <c r="AD12" s="1886"/>
      <c r="AE12" s="1886"/>
      <c r="AF12" s="1886"/>
      <c r="AG12" s="1886"/>
      <c r="AH12" s="1886"/>
      <c r="AI12" s="1886"/>
      <c r="AJ12" s="1886"/>
      <c r="AK12" s="1887"/>
    </row>
    <row r="13" spans="1:38" s="288" customFormat="1" ht="15" customHeight="1">
      <c r="A13" s="1901"/>
      <c r="B13" s="1902"/>
      <c r="C13" s="1909"/>
      <c r="D13" s="1823"/>
      <c r="E13" s="1823"/>
      <c r="F13" s="1273"/>
      <c r="G13" s="1273"/>
      <c r="H13" s="1273"/>
      <c r="I13" s="1273" t="s">
        <v>303</v>
      </c>
      <c r="J13" s="1273"/>
      <c r="K13" s="1273" t="s">
        <v>300</v>
      </c>
      <c r="L13" s="1273"/>
      <c r="M13" s="1273"/>
      <c r="N13" s="1273"/>
      <c r="O13" s="1273"/>
      <c r="P13" s="1273"/>
      <c r="Q13" s="1273"/>
      <c r="R13" s="1273"/>
      <c r="S13" s="1273"/>
      <c r="T13" s="1273"/>
      <c r="U13" s="1273"/>
      <c r="V13" s="1165"/>
      <c r="W13" s="1273"/>
      <c r="X13" s="1273"/>
      <c r="Y13" s="1273" t="s">
        <v>303</v>
      </c>
      <c r="Z13" s="1273"/>
      <c r="AA13" s="1273" t="s">
        <v>300</v>
      </c>
      <c r="AB13" s="1273"/>
      <c r="AC13" s="1273"/>
      <c r="AD13" s="1273"/>
      <c r="AE13" s="1273"/>
      <c r="AF13" s="1273"/>
      <c r="AG13" s="1273"/>
      <c r="AH13" s="1273"/>
      <c r="AI13" s="1273"/>
      <c r="AJ13" s="1273"/>
      <c r="AK13" s="1882"/>
    </row>
    <row r="14" spans="1:38" s="288" customFormat="1" ht="15" customHeight="1">
      <c r="A14" s="1901"/>
      <c r="B14" s="1902"/>
      <c r="C14" s="1909"/>
      <c r="D14" s="1823"/>
      <c r="E14" s="1823"/>
      <c r="F14" s="941" t="s">
        <v>623</v>
      </c>
      <c r="G14" s="942"/>
      <c r="H14" s="1162"/>
      <c r="I14" s="1876"/>
      <c r="J14" s="1877"/>
      <c r="K14" s="1876"/>
      <c r="L14" s="1880"/>
      <c r="M14" s="1162" t="s">
        <v>301</v>
      </c>
      <c r="N14" s="1872"/>
      <c r="O14" s="1873"/>
      <c r="P14" s="1873"/>
      <c r="Q14" s="1873"/>
      <c r="R14" s="1873"/>
      <c r="S14" s="1873"/>
      <c r="T14" s="452"/>
      <c r="U14" s="1162" t="s">
        <v>622</v>
      </c>
      <c r="V14" s="941" t="s">
        <v>3</v>
      </c>
      <c r="W14" s="942"/>
      <c r="X14" s="1162"/>
      <c r="Y14" s="1876"/>
      <c r="Z14" s="1877"/>
      <c r="AA14" s="1876"/>
      <c r="AB14" s="1880"/>
      <c r="AC14" s="1162" t="s">
        <v>301</v>
      </c>
      <c r="AD14" s="1872"/>
      <c r="AE14" s="1873"/>
      <c r="AF14" s="1873"/>
      <c r="AG14" s="1873"/>
      <c r="AH14" s="1873"/>
      <c r="AI14" s="1873"/>
      <c r="AJ14" s="1873"/>
      <c r="AK14" s="1883" t="s">
        <v>622</v>
      </c>
    </row>
    <row r="15" spans="1:38" s="288" customFormat="1" ht="15" customHeight="1">
      <c r="A15" s="1901"/>
      <c r="B15" s="1902"/>
      <c r="C15" s="1909"/>
      <c r="D15" s="1823"/>
      <c r="E15" s="1823"/>
      <c r="F15" s="1018"/>
      <c r="G15" s="1019"/>
      <c r="H15" s="1219"/>
      <c r="I15" s="1878"/>
      <c r="J15" s="1879"/>
      <c r="K15" s="1878"/>
      <c r="L15" s="1881"/>
      <c r="M15" s="1219"/>
      <c r="N15" s="1874"/>
      <c r="O15" s="1875"/>
      <c r="P15" s="1875"/>
      <c r="Q15" s="1875"/>
      <c r="R15" s="1875"/>
      <c r="S15" s="1875"/>
      <c r="T15" s="453"/>
      <c r="U15" s="1219"/>
      <c r="V15" s="1018"/>
      <c r="W15" s="1019"/>
      <c r="X15" s="1219"/>
      <c r="Y15" s="1878"/>
      <c r="Z15" s="1879"/>
      <c r="AA15" s="1878"/>
      <c r="AB15" s="1881"/>
      <c r="AC15" s="1219"/>
      <c r="AD15" s="1874"/>
      <c r="AE15" s="1875"/>
      <c r="AF15" s="1875"/>
      <c r="AG15" s="1875"/>
      <c r="AH15" s="1875"/>
      <c r="AI15" s="1875"/>
      <c r="AJ15" s="1875"/>
      <c r="AK15" s="1884"/>
    </row>
    <row r="16" spans="1:38" s="288" customFormat="1" ht="15" customHeight="1">
      <c r="A16" s="1901"/>
      <c r="B16" s="1902"/>
      <c r="C16" s="1909"/>
      <c r="D16" s="1823"/>
      <c r="E16" s="1823"/>
      <c r="F16" s="941" t="s">
        <v>304</v>
      </c>
      <c r="G16" s="942"/>
      <c r="H16" s="1162"/>
      <c r="I16" s="941" t="s">
        <v>305</v>
      </c>
      <c r="J16" s="942"/>
      <c r="K16" s="942"/>
      <c r="L16" s="1880"/>
      <c r="M16" s="1880"/>
      <c r="N16" s="1880"/>
      <c r="O16" s="942" t="s">
        <v>306</v>
      </c>
      <c r="P16" s="942"/>
      <c r="Q16" s="942"/>
      <c r="R16" s="941" t="s">
        <v>307</v>
      </c>
      <c r="S16" s="942"/>
      <c r="T16" s="942"/>
      <c r="U16" s="942"/>
      <c r="V16" s="1880"/>
      <c r="W16" s="1880"/>
      <c r="X16" s="1880"/>
      <c r="Y16" s="1162" t="s">
        <v>306</v>
      </c>
      <c r="Z16" s="2171"/>
      <c r="AA16" s="2172"/>
      <c r="AB16" s="2172"/>
      <c r="AC16" s="2172"/>
      <c r="AD16" s="2172"/>
      <c r="AE16" s="2172"/>
      <c r="AF16" s="2172"/>
      <c r="AG16" s="2172"/>
      <c r="AH16" s="2172"/>
      <c r="AI16" s="2172"/>
      <c r="AJ16" s="2172"/>
      <c r="AK16" s="2173"/>
    </row>
    <row r="17" spans="1:37" s="288" customFormat="1" ht="15" customHeight="1" thickBot="1">
      <c r="A17" s="1901"/>
      <c r="B17" s="1902"/>
      <c r="C17" s="1910"/>
      <c r="D17" s="1911"/>
      <c r="E17" s="1911"/>
      <c r="F17" s="2137"/>
      <c r="G17" s="2138"/>
      <c r="H17" s="2139"/>
      <c r="I17" s="2137"/>
      <c r="J17" s="2138"/>
      <c r="K17" s="2138"/>
      <c r="L17" s="2140"/>
      <c r="M17" s="2140"/>
      <c r="N17" s="2140"/>
      <c r="O17" s="2138"/>
      <c r="P17" s="2138"/>
      <c r="Q17" s="2138"/>
      <c r="R17" s="2137"/>
      <c r="S17" s="2138"/>
      <c r="T17" s="2138"/>
      <c r="U17" s="2138"/>
      <c r="V17" s="2140"/>
      <c r="W17" s="2140"/>
      <c r="X17" s="2140"/>
      <c r="Y17" s="2139"/>
      <c r="Z17" s="2174"/>
      <c r="AA17" s="2175"/>
      <c r="AB17" s="2175"/>
      <c r="AC17" s="2175"/>
      <c r="AD17" s="2175"/>
      <c r="AE17" s="2175"/>
      <c r="AF17" s="2175"/>
      <c r="AG17" s="2175"/>
      <c r="AH17" s="2175"/>
      <c r="AI17" s="2175"/>
      <c r="AJ17" s="2175"/>
      <c r="AK17" s="2176"/>
    </row>
    <row r="18" spans="1:37" s="288" customFormat="1" ht="15" customHeight="1">
      <c r="A18" s="1901"/>
      <c r="B18" s="1902"/>
      <c r="C18" s="945" t="s">
        <v>308</v>
      </c>
      <c r="D18" s="945"/>
      <c r="E18" s="945"/>
      <c r="F18" s="945"/>
      <c r="G18" s="945"/>
      <c r="H18" s="1830"/>
      <c r="I18" s="2152"/>
      <c r="J18" s="2153"/>
      <c r="K18" s="2153"/>
      <c r="L18" s="2153"/>
      <c r="M18" s="2153"/>
      <c r="N18" s="1830" t="s">
        <v>624</v>
      </c>
      <c r="O18" s="2154" t="s">
        <v>309</v>
      </c>
      <c r="P18" s="2155"/>
      <c r="Q18" s="2155"/>
      <c r="R18" s="2155"/>
      <c r="S18" s="2156"/>
      <c r="T18" s="454"/>
      <c r="U18" s="2130">
        <f>(IF(I7&gt;L7,I7,L7)*3.3)</f>
        <v>0</v>
      </c>
      <c r="V18" s="2131"/>
      <c r="W18" s="2131"/>
      <c r="X18" s="2131"/>
      <c r="Y18" s="1830" t="s">
        <v>625</v>
      </c>
      <c r="Z18" s="944" t="str">
        <f>IF(U18=0,"―",IF(U18=I18-0,"充足",IF(U18&lt;I18-0,"充足","不足")))</f>
        <v>―</v>
      </c>
      <c r="AA18" s="1830"/>
      <c r="AB18" s="2157" t="s">
        <v>400</v>
      </c>
      <c r="AC18" s="2158"/>
      <c r="AD18" s="2158"/>
      <c r="AE18" s="2158"/>
      <c r="AF18" s="2158"/>
      <c r="AG18" s="2158"/>
      <c r="AH18" s="2158"/>
      <c r="AI18" s="2158"/>
      <c r="AJ18" s="2158"/>
      <c r="AK18" s="2159"/>
    </row>
    <row r="19" spans="1:37" s="288" customFormat="1" ht="15" customHeight="1">
      <c r="A19" s="1901"/>
      <c r="B19" s="1902"/>
      <c r="C19" s="945"/>
      <c r="D19" s="945"/>
      <c r="E19" s="945"/>
      <c r="F19" s="945"/>
      <c r="G19" s="945"/>
      <c r="H19" s="1830"/>
      <c r="I19" s="2152"/>
      <c r="J19" s="2153"/>
      <c r="K19" s="2153"/>
      <c r="L19" s="2153"/>
      <c r="M19" s="2153"/>
      <c r="N19" s="1830"/>
      <c r="O19" s="2154"/>
      <c r="P19" s="2155"/>
      <c r="Q19" s="2155"/>
      <c r="R19" s="2155"/>
      <c r="S19" s="2156"/>
      <c r="T19" s="454"/>
      <c r="U19" s="2130"/>
      <c r="V19" s="2131"/>
      <c r="W19" s="2131"/>
      <c r="X19" s="2131"/>
      <c r="Y19" s="1830"/>
      <c r="Z19" s="944"/>
      <c r="AA19" s="1830"/>
      <c r="AB19" s="2160" t="s">
        <v>27</v>
      </c>
      <c r="AC19" s="2161"/>
      <c r="AD19" s="2162"/>
      <c r="AE19" s="2162"/>
      <c r="AF19" s="2162"/>
      <c r="AG19" s="2162"/>
      <c r="AH19" s="2162"/>
      <c r="AI19" s="2162"/>
      <c r="AJ19" s="2162"/>
      <c r="AK19" s="2163"/>
    </row>
    <row r="20" spans="1:37" s="288" customFormat="1" ht="15" customHeight="1" thickBot="1">
      <c r="A20" s="1901"/>
      <c r="B20" s="1902"/>
      <c r="C20" s="945"/>
      <c r="D20" s="945"/>
      <c r="E20" s="945"/>
      <c r="F20" s="945"/>
      <c r="G20" s="945"/>
      <c r="H20" s="1830"/>
      <c r="I20" s="2152"/>
      <c r="J20" s="2153"/>
      <c r="K20" s="2153"/>
      <c r="L20" s="2153"/>
      <c r="M20" s="2153"/>
      <c r="N20" s="1830"/>
      <c r="O20" s="2154"/>
      <c r="P20" s="2155"/>
      <c r="Q20" s="2155"/>
      <c r="R20" s="2155"/>
      <c r="S20" s="2156"/>
      <c r="T20" s="454"/>
      <c r="U20" s="2130"/>
      <c r="V20" s="2131"/>
      <c r="W20" s="2131"/>
      <c r="X20" s="2131"/>
      <c r="Y20" s="1830"/>
      <c r="Z20" s="944"/>
      <c r="AA20" s="1830"/>
      <c r="AB20" s="944" t="s">
        <v>399</v>
      </c>
      <c r="AC20" s="1830"/>
      <c r="AD20" s="2164"/>
      <c r="AE20" s="2164"/>
      <c r="AF20" s="2164"/>
      <c r="AG20" s="2164"/>
      <c r="AH20" s="2164"/>
      <c r="AI20" s="2164"/>
      <c r="AJ20" s="2164"/>
      <c r="AK20" s="313" t="s">
        <v>626</v>
      </c>
    </row>
    <row r="21" spans="1:37" s="288" customFormat="1" ht="15" customHeight="1">
      <c r="A21" s="1901"/>
      <c r="B21" s="1902"/>
      <c r="C21" s="1888" t="s">
        <v>510</v>
      </c>
      <c r="D21" s="1889"/>
      <c r="E21" s="1889"/>
      <c r="F21" s="1889"/>
      <c r="G21" s="1889"/>
      <c r="H21" s="1889"/>
      <c r="I21" s="1891"/>
      <c r="J21" s="1892"/>
      <c r="K21" s="1895" t="s">
        <v>511</v>
      </c>
      <c r="L21" s="1895"/>
      <c r="M21" s="1895"/>
      <c r="N21" s="1895"/>
      <c r="O21" s="1895"/>
      <c r="P21" s="1895"/>
      <c r="Q21" s="1896"/>
      <c r="R21" s="2128"/>
      <c r="S21" s="2129"/>
      <c r="T21" s="1895" t="s">
        <v>512</v>
      </c>
      <c r="U21" s="2238"/>
      <c r="V21" s="2238"/>
      <c r="W21" s="2238"/>
      <c r="X21" s="2238"/>
      <c r="Y21" s="2238"/>
      <c r="Z21" s="2238"/>
      <c r="AA21" s="2239"/>
      <c r="AB21" s="2128"/>
      <c r="AC21" s="2129"/>
      <c r="AD21" s="1895" t="s">
        <v>513</v>
      </c>
      <c r="AE21" s="1895"/>
      <c r="AF21" s="1895"/>
      <c r="AG21" s="1895"/>
      <c r="AH21" s="1895"/>
      <c r="AI21" s="1895"/>
      <c r="AJ21" s="1895"/>
      <c r="AK21" s="2165"/>
    </row>
    <row r="22" spans="1:37" s="288" customFormat="1" ht="15" customHeight="1">
      <c r="A22" s="1901"/>
      <c r="B22" s="1902"/>
      <c r="C22" s="1890"/>
      <c r="D22" s="1026"/>
      <c r="E22" s="1026"/>
      <c r="F22" s="1026"/>
      <c r="G22" s="1026"/>
      <c r="H22" s="1026"/>
      <c r="I22" s="1893"/>
      <c r="J22" s="1894"/>
      <c r="K22" s="1897"/>
      <c r="L22" s="1897"/>
      <c r="M22" s="1897"/>
      <c r="N22" s="1897"/>
      <c r="O22" s="1897"/>
      <c r="P22" s="1897"/>
      <c r="Q22" s="1898"/>
      <c r="R22" s="2130"/>
      <c r="S22" s="2131"/>
      <c r="T22" s="2240"/>
      <c r="U22" s="2240"/>
      <c r="V22" s="2240"/>
      <c r="W22" s="2240"/>
      <c r="X22" s="2240"/>
      <c r="Y22" s="2240"/>
      <c r="Z22" s="2240"/>
      <c r="AA22" s="2241"/>
      <c r="AB22" s="2130"/>
      <c r="AC22" s="2131"/>
      <c r="AD22" s="1897"/>
      <c r="AE22" s="1897"/>
      <c r="AF22" s="1897"/>
      <c r="AG22" s="1897"/>
      <c r="AH22" s="1897"/>
      <c r="AI22" s="1897"/>
      <c r="AJ22" s="1897"/>
      <c r="AK22" s="2166"/>
    </row>
    <row r="23" spans="1:37" ht="15" customHeight="1">
      <c r="A23" s="1200" t="s">
        <v>586</v>
      </c>
      <c r="B23" s="1112"/>
      <c r="C23" s="1112"/>
      <c r="D23" s="1112"/>
      <c r="E23" s="1112"/>
      <c r="F23" s="1113"/>
      <c r="G23" s="2178" t="s">
        <v>556</v>
      </c>
      <c r="H23" s="2179"/>
      <c r="I23" s="2179"/>
      <c r="J23" s="2179"/>
      <c r="K23" s="2179"/>
      <c r="L23" s="2179"/>
      <c r="M23" s="2179"/>
      <c r="N23" s="2179"/>
      <c r="O23" s="2179"/>
      <c r="P23" s="2179"/>
      <c r="Q23" s="2179"/>
      <c r="R23" s="2179"/>
      <c r="S23" s="2179"/>
      <c r="T23" s="2179"/>
      <c r="U23" s="2179"/>
      <c r="V23" s="2179"/>
      <c r="W23" s="2179"/>
      <c r="X23" s="2179"/>
      <c r="Y23" s="2179"/>
      <c r="Z23" s="2179"/>
      <c r="AA23" s="463"/>
      <c r="AB23" s="1856" t="s">
        <v>265</v>
      </c>
      <c r="AC23" s="1856"/>
      <c r="AD23" s="463"/>
      <c r="AE23" s="1856" t="s">
        <v>266</v>
      </c>
      <c r="AF23" s="1856"/>
      <c r="AG23" s="463"/>
      <c r="AH23" s="463"/>
      <c r="AI23" s="463"/>
      <c r="AJ23" s="1856"/>
      <c r="AK23" s="2187"/>
    </row>
    <row r="24" spans="1:37" ht="15" customHeight="1">
      <c r="A24" s="1201"/>
      <c r="B24" s="1202"/>
      <c r="C24" s="1202"/>
      <c r="D24" s="1202"/>
      <c r="E24" s="1202"/>
      <c r="F24" s="1203"/>
      <c r="G24" s="2180" t="s">
        <v>247</v>
      </c>
      <c r="H24" s="2181"/>
      <c r="I24" s="2181"/>
      <c r="J24" s="2181"/>
      <c r="K24" s="2181"/>
      <c r="L24" s="2181"/>
      <c r="M24" s="2181"/>
      <c r="N24" s="2181"/>
      <c r="O24" s="2181"/>
      <c r="P24" s="2181"/>
      <c r="Q24" s="2181"/>
      <c r="R24" s="2181"/>
      <c r="S24" s="2181"/>
      <c r="T24" s="2181"/>
      <c r="U24" s="2181"/>
      <c r="V24" s="2181"/>
      <c r="W24" s="2181"/>
      <c r="X24" s="2181"/>
      <c r="Y24" s="2181"/>
      <c r="Z24" s="2181"/>
      <c r="AA24" s="27"/>
      <c r="AB24" s="2177" t="s">
        <v>265</v>
      </c>
      <c r="AC24" s="2177"/>
      <c r="AD24" s="27"/>
      <c r="AE24" s="2177" t="s">
        <v>266</v>
      </c>
      <c r="AF24" s="2177"/>
      <c r="AG24" s="27"/>
      <c r="AH24" s="27"/>
      <c r="AI24" s="2242" t="s">
        <v>270</v>
      </c>
      <c r="AJ24" s="2243"/>
      <c r="AK24" s="2244"/>
    </row>
    <row r="25" spans="1:37" ht="15" customHeight="1">
      <c r="A25" s="1201"/>
      <c r="B25" s="1202"/>
      <c r="C25" s="1202"/>
      <c r="D25" s="1202"/>
      <c r="E25" s="1202"/>
      <c r="F25" s="1203"/>
      <c r="G25" s="2182" t="s">
        <v>248</v>
      </c>
      <c r="H25" s="2183"/>
      <c r="I25" s="2183"/>
      <c r="J25" s="2183"/>
      <c r="K25" s="2183"/>
      <c r="L25" s="2183"/>
      <c r="M25" s="2183"/>
      <c r="N25" s="2183"/>
      <c r="O25" s="2183"/>
      <c r="P25" s="2183"/>
      <c r="Q25" s="2183"/>
      <c r="R25" s="2183"/>
      <c r="S25" s="2183"/>
      <c r="T25" s="2183"/>
      <c r="U25" s="2183"/>
      <c r="V25" s="2183"/>
      <c r="W25" s="2183"/>
      <c r="X25" s="2183"/>
      <c r="Y25" s="2183"/>
      <c r="Z25" s="2183"/>
      <c r="AA25" s="28"/>
      <c r="AB25" s="1854" t="s">
        <v>265</v>
      </c>
      <c r="AC25" s="1854"/>
      <c r="AD25" s="28"/>
      <c r="AE25" s="1854" t="s">
        <v>266</v>
      </c>
      <c r="AF25" s="1854"/>
      <c r="AG25" s="28"/>
      <c r="AH25" s="28"/>
      <c r="AI25" s="28"/>
      <c r="AJ25" s="1854"/>
      <c r="AK25" s="1855"/>
    </row>
    <row r="26" spans="1:37" ht="15" customHeight="1">
      <c r="A26" s="1200" t="s">
        <v>587</v>
      </c>
      <c r="B26" s="1112"/>
      <c r="C26" s="1112"/>
      <c r="D26" s="1112"/>
      <c r="E26" s="1112"/>
      <c r="F26" s="1113"/>
      <c r="G26" s="1110" t="s">
        <v>627</v>
      </c>
      <c r="H26" s="1110"/>
      <c r="I26" s="1110"/>
      <c r="J26" s="1110"/>
      <c r="K26" s="1110"/>
      <c r="L26" s="1110"/>
      <c r="M26" s="1110"/>
      <c r="N26" s="1110"/>
      <c r="O26" s="1110"/>
      <c r="P26" s="1110"/>
      <c r="Q26" s="1110"/>
      <c r="R26" s="1110"/>
      <c r="S26" s="1110"/>
      <c r="T26" s="1110"/>
      <c r="U26" s="1110"/>
      <c r="V26" s="1110"/>
      <c r="W26" s="1110"/>
      <c r="X26" s="1110"/>
      <c r="Y26" s="2184" t="s">
        <v>265</v>
      </c>
      <c r="Z26" s="2184"/>
      <c r="AA26" s="108" t="s">
        <v>69</v>
      </c>
      <c r="AB26" s="1871" t="s">
        <v>1176</v>
      </c>
      <c r="AC26" s="1871"/>
      <c r="AD26" s="1870"/>
      <c r="AE26" s="1870"/>
      <c r="AF26" s="1869" t="s">
        <v>228</v>
      </c>
      <c r="AG26" s="1869"/>
      <c r="AH26" s="2185" t="s">
        <v>266</v>
      </c>
      <c r="AI26" s="2185"/>
      <c r="AJ26" s="2185"/>
      <c r="AK26" s="2186"/>
    </row>
    <row r="27" spans="1:37" ht="15" customHeight="1">
      <c r="A27" s="1201"/>
      <c r="B27" s="1202"/>
      <c r="C27" s="1202"/>
      <c r="D27" s="1202"/>
      <c r="E27" s="1202"/>
      <c r="F27" s="1203"/>
      <c r="G27" s="1857" t="s">
        <v>358</v>
      </c>
      <c r="H27" s="1857"/>
      <c r="I27" s="1857"/>
      <c r="J27" s="1857"/>
      <c r="K27" s="1857"/>
      <c r="L27" s="1858"/>
      <c r="M27" s="109"/>
      <c r="N27" s="110" t="s">
        <v>359</v>
      </c>
      <c r="O27" s="111"/>
      <c r="P27" s="112"/>
      <c r="Q27" s="113"/>
      <c r="R27" s="2167" t="s">
        <v>362</v>
      </c>
      <c r="S27" s="2168"/>
      <c r="T27" s="2168"/>
      <c r="U27" s="2169"/>
      <c r="V27" s="114"/>
      <c r="W27" s="2167" t="s">
        <v>363</v>
      </c>
      <c r="X27" s="2168"/>
      <c r="Y27" s="2169"/>
      <c r="Z27" s="114"/>
      <c r="AA27" s="2167" t="s">
        <v>582</v>
      </c>
      <c r="AB27" s="2170"/>
      <c r="AC27" s="2168"/>
      <c r="AD27" s="1859"/>
      <c r="AE27" s="1859"/>
      <c r="AF27" s="1859"/>
      <c r="AG27" s="1859"/>
      <c r="AH27" s="1859"/>
      <c r="AI27" s="1859"/>
      <c r="AJ27" s="1860"/>
      <c r="AK27" s="188" t="s">
        <v>68</v>
      </c>
    </row>
    <row r="28" spans="1:37" ht="15" customHeight="1">
      <c r="A28" s="1201"/>
      <c r="B28" s="1202"/>
      <c r="C28" s="1202"/>
      <c r="D28" s="1202"/>
      <c r="E28" s="1202"/>
      <c r="F28" s="1203"/>
      <c r="G28" s="875" t="s">
        <v>360</v>
      </c>
      <c r="H28" s="876"/>
      <c r="I28" s="876"/>
      <c r="J28" s="876"/>
      <c r="K28" s="876"/>
      <c r="L28" s="876"/>
      <c r="M28" s="876"/>
      <c r="N28" s="876"/>
      <c r="O28" s="876"/>
      <c r="P28" s="876"/>
      <c r="Q28" s="876"/>
      <c r="R28" s="876"/>
      <c r="S28" s="876"/>
      <c r="T28" s="876"/>
      <c r="U28" s="876"/>
      <c r="V28" s="876"/>
      <c r="W28" s="876"/>
      <c r="X28" s="876"/>
      <c r="Y28" s="876"/>
      <c r="Z28" s="876"/>
      <c r="AA28" s="876"/>
      <c r="AB28" s="876"/>
      <c r="AC28" s="876"/>
      <c r="AD28" s="876"/>
      <c r="AE28" s="876"/>
      <c r="AF28" s="876"/>
      <c r="AG28" s="876"/>
      <c r="AH28" s="876"/>
      <c r="AI28" s="876"/>
      <c r="AJ28" s="876"/>
      <c r="AK28" s="1537"/>
    </row>
    <row r="29" spans="1:37" ht="15" customHeight="1">
      <c r="A29" s="1204"/>
      <c r="B29" s="1205"/>
      <c r="C29" s="1205"/>
      <c r="D29" s="1205"/>
      <c r="E29" s="1205"/>
      <c r="F29" s="1206"/>
      <c r="G29" s="66"/>
      <c r="H29" s="1861"/>
      <c r="I29" s="1861"/>
      <c r="J29" s="1861"/>
      <c r="K29" s="1861"/>
      <c r="L29" s="1861"/>
      <c r="M29" s="1861"/>
      <c r="N29" s="1861"/>
      <c r="O29" s="1861"/>
      <c r="P29" s="1861"/>
      <c r="Q29" s="1861"/>
      <c r="R29" s="1861"/>
      <c r="S29" s="1861"/>
      <c r="T29" s="1861"/>
      <c r="U29" s="1861"/>
      <c r="V29" s="1861"/>
      <c r="W29" s="1861"/>
      <c r="X29" s="1861"/>
      <c r="Y29" s="1861"/>
      <c r="Z29" s="1861"/>
      <c r="AA29" s="1861"/>
      <c r="AB29" s="1861"/>
      <c r="AC29" s="1861"/>
      <c r="AD29" s="1861"/>
      <c r="AE29" s="1861"/>
      <c r="AF29" s="1861"/>
      <c r="AG29" s="1861"/>
      <c r="AH29" s="1861"/>
      <c r="AI29" s="1861"/>
      <c r="AJ29" s="1861"/>
      <c r="AK29" s="4"/>
    </row>
    <row r="30" spans="1:37" ht="6.6" customHeight="1">
      <c r="A30" s="8"/>
      <c r="B30" s="189"/>
      <c r="C30" s="189"/>
      <c r="D30" s="189"/>
      <c r="E30" s="189"/>
      <c r="F30" s="5"/>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5"/>
    </row>
    <row r="31" spans="1:37" ht="15" customHeight="1">
      <c r="A31" s="1356" t="s">
        <v>572</v>
      </c>
      <c r="B31" s="1356"/>
      <c r="C31" s="1356"/>
      <c r="D31" s="1356"/>
      <c r="E31" s="1356"/>
      <c r="F31" s="1356"/>
      <c r="G31" s="1356"/>
      <c r="H31" s="1356"/>
      <c r="I31" s="1356"/>
      <c r="J31" s="1356"/>
      <c r="K31" s="1356"/>
      <c r="L31" s="1356"/>
      <c r="M31" s="1356"/>
      <c r="N31" s="1356"/>
      <c r="O31" s="1356"/>
      <c r="P31" s="1356"/>
      <c r="Q31" s="1356"/>
      <c r="R31" s="1356"/>
      <c r="S31" s="1356"/>
      <c r="T31" s="1356"/>
      <c r="U31" s="1356"/>
      <c r="V31" s="1356"/>
      <c r="W31" s="1356"/>
      <c r="X31" s="1356"/>
      <c r="Y31" s="1356"/>
      <c r="Z31" s="1356"/>
      <c r="AA31" s="1356"/>
      <c r="AB31" s="1356"/>
      <c r="AC31" s="1356"/>
      <c r="AD31" s="1356"/>
      <c r="AE31" s="1356"/>
      <c r="AF31" s="29"/>
      <c r="AG31" s="29"/>
      <c r="AH31" s="29"/>
      <c r="AI31" s="29"/>
      <c r="AJ31" s="29"/>
      <c r="AK31" s="29"/>
    </row>
    <row r="32" spans="1:37" ht="15" customHeight="1">
      <c r="A32" s="905" t="s">
        <v>577</v>
      </c>
      <c r="B32" s="1265"/>
      <c r="C32" s="1265"/>
      <c r="D32" s="1265"/>
      <c r="E32" s="1265"/>
      <c r="F32" s="1265"/>
      <c r="G32" s="998" t="s">
        <v>168</v>
      </c>
      <c r="H32" s="999"/>
      <c r="I32" s="999"/>
      <c r="J32" s="999"/>
      <c r="K32" s="999"/>
      <c r="L32" s="999"/>
      <c r="M32" s="1000"/>
      <c r="N32" s="1045" t="s">
        <v>69</v>
      </c>
      <c r="O32" s="1815"/>
      <c r="P32" s="1815"/>
      <c r="Q32" s="1815"/>
      <c r="R32" s="1815"/>
      <c r="S32" s="1815"/>
      <c r="T32" s="1815"/>
      <c r="U32" s="1046" t="s">
        <v>68</v>
      </c>
      <c r="V32" s="1958" t="s">
        <v>388</v>
      </c>
      <c r="W32" s="1959"/>
      <c r="X32" s="1959"/>
      <c r="Y32" s="1959"/>
      <c r="Z32" s="1970" t="s">
        <v>1108</v>
      </c>
      <c r="AA32" s="1971"/>
      <c r="AB32" s="1817"/>
      <c r="AC32" s="1817"/>
      <c r="AD32" s="1045" t="s">
        <v>67</v>
      </c>
      <c r="AE32" s="1817"/>
      <c r="AF32" s="1815"/>
      <c r="AG32" s="999" t="s">
        <v>51</v>
      </c>
      <c r="AH32" s="1092"/>
      <c r="AI32" s="1092"/>
      <c r="AJ32" s="1092"/>
      <c r="AK32" s="1000" t="s">
        <v>29</v>
      </c>
    </row>
    <row r="33" spans="1:93" ht="12.6" customHeight="1">
      <c r="A33" s="1267"/>
      <c r="B33" s="1268"/>
      <c r="C33" s="1268"/>
      <c r="D33" s="1268"/>
      <c r="E33" s="1268"/>
      <c r="F33" s="1268"/>
      <c r="G33" s="1001"/>
      <c r="H33" s="1002"/>
      <c r="I33" s="1002"/>
      <c r="J33" s="1002"/>
      <c r="K33" s="1002"/>
      <c r="L33" s="1002"/>
      <c r="M33" s="1003"/>
      <c r="N33" s="1002"/>
      <c r="O33" s="1816"/>
      <c r="P33" s="1816"/>
      <c r="Q33" s="1816"/>
      <c r="R33" s="1816"/>
      <c r="S33" s="1816"/>
      <c r="T33" s="1816"/>
      <c r="U33" s="1003"/>
      <c r="V33" s="1176"/>
      <c r="W33" s="1116"/>
      <c r="X33" s="1116"/>
      <c r="Y33" s="1116"/>
      <c r="Z33" s="1791"/>
      <c r="AA33" s="1961"/>
      <c r="AB33" s="1816"/>
      <c r="AC33" s="1816"/>
      <c r="AD33" s="1002"/>
      <c r="AE33" s="1816"/>
      <c r="AF33" s="1816"/>
      <c r="AG33" s="1002"/>
      <c r="AH33" s="1093"/>
      <c r="AI33" s="1093"/>
      <c r="AJ33" s="1093"/>
      <c r="AK33" s="1003"/>
    </row>
    <row r="34" spans="1:93" ht="15" customHeight="1">
      <c r="A34" s="1267"/>
      <c r="B34" s="1268"/>
      <c r="C34" s="1268"/>
      <c r="D34" s="1268"/>
      <c r="E34" s="1268"/>
      <c r="F34" s="1268"/>
      <c r="G34" s="1964" t="s">
        <v>428</v>
      </c>
      <c r="H34" s="1965"/>
      <c r="I34" s="1965"/>
      <c r="J34" s="1965"/>
      <c r="K34" s="1965"/>
      <c r="L34" s="1965"/>
      <c r="M34" s="1966"/>
      <c r="N34" s="1970"/>
      <c r="O34" s="1971"/>
      <c r="P34" s="1962"/>
      <c r="Q34" s="1790"/>
      <c r="R34" s="999" t="s">
        <v>67</v>
      </c>
      <c r="S34" s="1960"/>
      <c r="T34" s="1960"/>
      <c r="U34" s="1960"/>
      <c r="V34" s="999" t="s">
        <v>51</v>
      </c>
      <c r="W34" s="1960"/>
      <c r="X34" s="1960"/>
      <c r="Y34" s="1000" t="s">
        <v>29</v>
      </c>
      <c r="Z34" s="1088" t="s">
        <v>386</v>
      </c>
      <c r="AA34" s="1089"/>
      <c r="AB34" s="1089"/>
      <c r="AC34" s="1089"/>
      <c r="AD34" s="1815"/>
      <c r="AE34" s="1815"/>
      <c r="AF34" s="1975" t="s">
        <v>387</v>
      </c>
      <c r="AG34" s="1975"/>
      <c r="AH34" s="1975"/>
      <c r="AI34" s="1975"/>
      <c r="AJ34" s="1975"/>
      <c r="AK34" s="1976"/>
    </row>
    <row r="35" spans="1:93" ht="12.6" customHeight="1">
      <c r="A35" s="1270"/>
      <c r="B35" s="1271"/>
      <c r="C35" s="1271"/>
      <c r="D35" s="1271"/>
      <c r="E35" s="1271"/>
      <c r="F35" s="1271"/>
      <c r="G35" s="1967"/>
      <c r="H35" s="1968"/>
      <c r="I35" s="1968"/>
      <c r="J35" s="1968"/>
      <c r="K35" s="1968"/>
      <c r="L35" s="1968"/>
      <c r="M35" s="1969"/>
      <c r="N35" s="1791"/>
      <c r="O35" s="1961"/>
      <c r="P35" s="1963"/>
      <c r="Q35" s="1792"/>
      <c r="R35" s="1002"/>
      <c r="S35" s="1961"/>
      <c r="T35" s="1961"/>
      <c r="U35" s="1961"/>
      <c r="V35" s="1002"/>
      <c r="W35" s="1961"/>
      <c r="X35" s="1961"/>
      <c r="Y35" s="1003"/>
      <c r="Z35" s="1090"/>
      <c r="AA35" s="1091"/>
      <c r="AB35" s="1091"/>
      <c r="AC35" s="1091"/>
      <c r="AD35" s="1816"/>
      <c r="AE35" s="1816"/>
      <c r="AF35" s="1977"/>
      <c r="AG35" s="1977"/>
      <c r="AH35" s="1977"/>
      <c r="AI35" s="1977"/>
      <c r="AJ35" s="1977"/>
      <c r="AK35" s="1978"/>
    </row>
    <row r="36" spans="1:93" s="6" customFormat="1" ht="15" customHeight="1">
      <c r="A36" s="1108" t="s">
        <v>578</v>
      </c>
      <c r="B36" s="906"/>
      <c r="C36" s="906"/>
      <c r="D36" s="906"/>
      <c r="E36" s="906"/>
      <c r="F36" s="907"/>
      <c r="G36" s="941" t="s">
        <v>295</v>
      </c>
      <c r="H36" s="942"/>
      <c r="I36" s="943"/>
      <c r="J36" s="1789" t="s">
        <v>1108</v>
      </c>
      <c r="K36" s="1790"/>
      <c r="L36" s="2046"/>
      <c r="M36" s="999" t="s">
        <v>67</v>
      </c>
      <c r="N36" s="1960"/>
      <c r="O36" s="1960"/>
      <c r="P36" s="999" t="s">
        <v>51</v>
      </c>
      <c r="Q36" s="1960"/>
      <c r="R36" s="1960"/>
      <c r="S36" s="1000" t="s">
        <v>29</v>
      </c>
      <c r="T36" s="430"/>
      <c r="U36" s="1094" t="s">
        <v>388</v>
      </c>
      <c r="V36" s="1114"/>
      <c r="W36" s="1114"/>
      <c r="X36" s="1114"/>
      <c r="Y36" s="2048"/>
      <c r="Z36" s="1970" t="s">
        <v>1108</v>
      </c>
      <c r="AA36" s="1971"/>
      <c r="AB36" s="1962"/>
      <c r="AC36" s="1790"/>
      <c r="AD36" s="999" t="s">
        <v>67</v>
      </c>
      <c r="AE36" s="1960"/>
      <c r="AF36" s="1960"/>
      <c r="AG36" s="999" t="s">
        <v>51</v>
      </c>
      <c r="AH36" s="1960"/>
      <c r="AI36" s="1960"/>
      <c r="AJ36" s="1960"/>
      <c r="AK36" s="1000" t="s">
        <v>29</v>
      </c>
    </row>
    <row r="37" spans="1:93" s="6" customFormat="1" ht="12.6" customHeight="1">
      <c r="A37" s="908"/>
      <c r="B37" s="909"/>
      <c r="C37" s="909"/>
      <c r="D37" s="909"/>
      <c r="E37" s="909"/>
      <c r="F37" s="910"/>
      <c r="G37" s="1018"/>
      <c r="H37" s="1019"/>
      <c r="I37" s="1809"/>
      <c r="J37" s="1791"/>
      <c r="K37" s="1792"/>
      <c r="L37" s="2047"/>
      <c r="M37" s="1002"/>
      <c r="N37" s="1961"/>
      <c r="O37" s="1961"/>
      <c r="P37" s="1002"/>
      <c r="Q37" s="1961"/>
      <c r="R37" s="1961"/>
      <c r="S37" s="1003"/>
      <c r="T37" s="371"/>
      <c r="U37" s="1176"/>
      <c r="V37" s="1116"/>
      <c r="W37" s="1116"/>
      <c r="X37" s="1116"/>
      <c r="Y37" s="2049"/>
      <c r="Z37" s="1791"/>
      <c r="AA37" s="1961"/>
      <c r="AB37" s="1963"/>
      <c r="AC37" s="1792"/>
      <c r="AD37" s="1002"/>
      <c r="AE37" s="1961"/>
      <c r="AF37" s="1961"/>
      <c r="AG37" s="1002"/>
      <c r="AH37" s="1961"/>
      <c r="AI37" s="1961"/>
      <c r="AJ37" s="1961"/>
      <c r="AK37" s="1003"/>
    </row>
    <row r="38" spans="1:93" s="6" customFormat="1" ht="15" customHeight="1">
      <c r="A38" s="908"/>
      <c r="B38" s="909"/>
      <c r="C38" s="909"/>
      <c r="D38" s="909"/>
      <c r="E38" s="909"/>
      <c r="F38" s="910"/>
      <c r="G38" s="1088" t="s">
        <v>296</v>
      </c>
      <c r="H38" s="1089"/>
      <c r="I38" s="2044"/>
      <c r="J38" s="999" t="s">
        <v>516</v>
      </c>
      <c r="K38" s="1815"/>
      <c r="L38" s="1815"/>
      <c r="M38" s="1815"/>
      <c r="N38" s="1815"/>
      <c r="O38" s="1815"/>
      <c r="P38" s="1815"/>
      <c r="Q38" s="1815"/>
      <c r="R38" s="1815"/>
      <c r="S38" s="1815"/>
      <c r="T38" s="1815"/>
      <c r="U38" s="1815"/>
      <c r="V38" s="1815"/>
      <c r="W38" s="1815"/>
      <c r="X38" s="1815"/>
      <c r="Y38" s="1815"/>
      <c r="Z38" s="1815"/>
      <c r="AA38" s="1815"/>
      <c r="AB38" s="1815"/>
      <c r="AC38" s="1815"/>
      <c r="AD38" s="1815"/>
      <c r="AE38" s="1815"/>
      <c r="AF38" s="1815"/>
      <c r="AG38" s="1815"/>
      <c r="AH38" s="1815"/>
      <c r="AI38" s="1815"/>
      <c r="AJ38" s="1815"/>
      <c r="AK38" s="1000" t="s">
        <v>517</v>
      </c>
    </row>
    <row r="39" spans="1:93" s="6" customFormat="1" ht="12.6" customHeight="1">
      <c r="A39" s="911"/>
      <c r="B39" s="912"/>
      <c r="C39" s="912"/>
      <c r="D39" s="912"/>
      <c r="E39" s="912"/>
      <c r="F39" s="913"/>
      <c r="G39" s="1090"/>
      <c r="H39" s="1091"/>
      <c r="I39" s="2045"/>
      <c r="J39" s="1002"/>
      <c r="K39" s="1816"/>
      <c r="L39" s="1816"/>
      <c r="M39" s="1816"/>
      <c r="N39" s="1816"/>
      <c r="O39" s="1816"/>
      <c r="P39" s="1816"/>
      <c r="Q39" s="1816"/>
      <c r="R39" s="1816"/>
      <c r="S39" s="1816"/>
      <c r="T39" s="1816"/>
      <c r="U39" s="1816"/>
      <c r="V39" s="1816"/>
      <c r="W39" s="1816"/>
      <c r="X39" s="1816"/>
      <c r="Y39" s="1816"/>
      <c r="Z39" s="1816"/>
      <c r="AA39" s="1816"/>
      <c r="AB39" s="1816"/>
      <c r="AC39" s="1816"/>
      <c r="AD39" s="1816"/>
      <c r="AE39" s="1816"/>
      <c r="AF39" s="1816"/>
      <c r="AG39" s="1816"/>
      <c r="AH39" s="1816"/>
      <c r="AI39" s="1816"/>
      <c r="AJ39" s="1816"/>
      <c r="AK39" s="1003"/>
    </row>
    <row r="40" spans="1:93" s="6" customFormat="1" ht="15" customHeight="1">
      <c r="A40" s="2061" t="s">
        <v>1008</v>
      </c>
      <c r="B40" s="2062"/>
      <c r="C40" s="2062"/>
      <c r="D40" s="2062"/>
      <c r="E40" s="2062"/>
      <c r="F40" s="2063"/>
      <c r="G40" s="1079"/>
      <c r="H40" s="1080"/>
      <c r="I40" s="1080"/>
      <c r="J40" s="1080"/>
      <c r="K40" s="1080"/>
      <c r="L40" s="1080"/>
      <c r="M40" s="2067" t="s">
        <v>820</v>
      </c>
      <c r="N40" s="958"/>
      <c r="O40" s="958"/>
      <c r="P40" s="958"/>
      <c r="Q40" s="958"/>
      <c r="R40" s="958"/>
      <c r="S40" s="958"/>
      <c r="T40" s="958"/>
      <c r="U40" s="958"/>
      <c r="V40" s="958"/>
      <c r="W40" s="958"/>
      <c r="X40" s="958"/>
      <c r="Y40" s="958"/>
      <c r="Z40" s="999" t="s">
        <v>821</v>
      </c>
      <c r="AA40" s="999"/>
      <c r="AB40" s="999"/>
      <c r="AC40" s="999"/>
      <c r="AD40" s="999"/>
      <c r="AE40" s="999"/>
      <c r="AF40" s="999"/>
      <c r="AG40" s="999"/>
      <c r="AH40" s="999"/>
      <c r="AI40" s="999"/>
      <c r="AJ40" s="1000"/>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row>
    <row r="41" spans="1:93" s="6" customFormat="1" ht="15" customHeight="1">
      <c r="A41" s="2064"/>
      <c r="B41" s="2065"/>
      <c r="C41" s="2065"/>
      <c r="D41" s="2065"/>
      <c r="E41" s="2065"/>
      <c r="F41" s="2066"/>
      <c r="G41" s="1085"/>
      <c r="H41" s="1086"/>
      <c r="I41" s="1086"/>
      <c r="J41" s="1086"/>
      <c r="K41" s="1086"/>
      <c r="L41" s="1086"/>
      <c r="M41" s="2068"/>
      <c r="N41" s="961"/>
      <c r="O41" s="961"/>
      <c r="P41" s="961"/>
      <c r="Q41" s="961"/>
      <c r="R41" s="961"/>
      <c r="S41" s="961"/>
      <c r="T41" s="961"/>
      <c r="U41" s="961"/>
      <c r="V41" s="961"/>
      <c r="W41" s="961"/>
      <c r="X41" s="961"/>
      <c r="Y41" s="961"/>
      <c r="Z41" s="1002"/>
      <c r="AA41" s="1002"/>
      <c r="AB41" s="1002"/>
      <c r="AC41" s="1002"/>
      <c r="AD41" s="1002"/>
      <c r="AE41" s="1002"/>
      <c r="AF41" s="1002"/>
      <c r="AG41" s="1002"/>
      <c r="AH41" s="1002"/>
      <c r="AI41" s="1002"/>
      <c r="AJ41" s="1003"/>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row>
    <row r="42" spans="1:93" s="6" customFormat="1" ht="15" customHeight="1" thickBot="1">
      <c r="A42" s="1108" t="s">
        <v>579</v>
      </c>
      <c r="B42" s="906"/>
      <c r="C42" s="906"/>
      <c r="D42" s="906"/>
      <c r="E42" s="906"/>
      <c r="F42" s="906"/>
      <c r="G42" s="2021" t="s">
        <v>429</v>
      </c>
      <c r="H42" s="2022"/>
      <c r="I42" s="2022"/>
      <c r="J42" s="2022"/>
      <c r="K42" s="2023"/>
      <c r="L42" s="2023"/>
      <c r="M42" s="2022"/>
      <c r="N42" s="2022"/>
      <c r="O42" s="2022"/>
      <c r="P42" s="2022"/>
      <c r="Q42" s="2022"/>
      <c r="R42" s="2022"/>
      <c r="S42" s="2022"/>
      <c r="T42" s="2022"/>
      <c r="U42" s="2022"/>
      <c r="V42" s="2022"/>
      <c r="W42" s="2022"/>
      <c r="X42" s="2022"/>
      <c r="Y42" s="2022"/>
      <c r="Z42" s="2022"/>
      <c r="AA42" s="2022"/>
      <c r="AB42" s="2022"/>
      <c r="AC42" s="2022"/>
      <c r="AD42" s="2022"/>
      <c r="AE42" s="2022"/>
      <c r="AF42" s="2022"/>
      <c r="AG42" s="2022"/>
      <c r="AH42" s="2022"/>
      <c r="AI42" s="2022"/>
      <c r="AJ42" s="2024"/>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row>
    <row r="43" spans="1:93" s="6" customFormat="1" ht="15" customHeight="1" thickBot="1">
      <c r="A43" s="908"/>
      <c r="B43" s="909"/>
      <c r="C43" s="909"/>
      <c r="D43" s="909"/>
      <c r="E43" s="909"/>
      <c r="F43" s="909"/>
      <c r="G43" s="2025" t="s">
        <v>1009</v>
      </c>
      <c r="H43" s="2026"/>
      <c r="I43" s="2026"/>
      <c r="J43" s="2026"/>
      <c r="K43" s="2026"/>
      <c r="L43" s="2026"/>
      <c r="M43" s="2027"/>
      <c r="N43" s="2034" t="s">
        <v>430</v>
      </c>
      <c r="O43" s="2035"/>
      <c r="P43" s="2035"/>
      <c r="Q43" s="2036"/>
      <c r="R43" s="2037" t="s">
        <v>822</v>
      </c>
      <c r="S43" s="2038"/>
      <c r="T43" s="2038"/>
      <c r="U43" s="2039"/>
      <c r="V43" s="2025" t="s">
        <v>1009</v>
      </c>
      <c r="W43" s="2026"/>
      <c r="X43" s="2026"/>
      <c r="Y43" s="2026"/>
      <c r="Z43" s="2026"/>
      <c r="AA43" s="2026"/>
      <c r="AB43" s="2027"/>
      <c r="AC43" s="2034" t="s">
        <v>430</v>
      </c>
      <c r="AD43" s="2035"/>
      <c r="AE43" s="2035"/>
      <c r="AF43" s="2036"/>
      <c r="AG43" s="2037" t="s">
        <v>822</v>
      </c>
      <c r="AH43" s="2038"/>
      <c r="AI43" s="2038"/>
      <c r="AJ43" s="2039"/>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row>
    <row r="44" spans="1:93" s="6" customFormat="1" ht="22.5" customHeight="1">
      <c r="A44" s="908"/>
      <c r="B44" s="909"/>
      <c r="C44" s="909"/>
      <c r="D44" s="909"/>
      <c r="E44" s="909"/>
      <c r="F44" s="909"/>
      <c r="G44" s="2028"/>
      <c r="H44" s="2029"/>
      <c r="I44" s="2029"/>
      <c r="J44" s="2029"/>
      <c r="K44" s="2029"/>
      <c r="L44" s="2029"/>
      <c r="M44" s="2030"/>
      <c r="N44" s="2040" t="s">
        <v>431</v>
      </c>
      <c r="O44" s="2041" t="s">
        <v>432</v>
      </c>
      <c r="P44" s="2042" t="s">
        <v>433</v>
      </c>
      <c r="Q44" s="2043" t="s">
        <v>823</v>
      </c>
      <c r="R44" s="2010" t="s">
        <v>1424</v>
      </c>
      <c r="S44" s="1989"/>
      <c r="T44" s="1989" t="s">
        <v>824</v>
      </c>
      <c r="U44" s="1990"/>
      <c r="V44" s="2028"/>
      <c r="W44" s="2029"/>
      <c r="X44" s="2029"/>
      <c r="Y44" s="2029"/>
      <c r="Z44" s="2029"/>
      <c r="AA44" s="2029"/>
      <c r="AB44" s="2030"/>
      <c r="AC44" s="2040" t="s">
        <v>431</v>
      </c>
      <c r="AD44" s="2041" t="s">
        <v>432</v>
      </c>
      <c r="AE44" s="2042" t="s">
        <v>433</v>
      </c>
      <c r="AF44" s="2043" t="s">
        <v>823</v>
      </c>
      <c r="AG44" s="2105" t="s">
        <v>1424</v>
      </c>
      <c r="AH44" s="2106"/>
      <c r="AI44" s="1989" t="s">
        <v>824</v>
      </c>
      <c r="AJ44" s="1990"/>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row>
    <row r="45" spans="1:93" s="6" customFormat="1" ht="15" customHeight="1" thickBot="1">
      <c r="A45" s="908"/>
      <c r="B45" s="909"/>
      <c r="C45" s="909"/>
      <c r="D45" s="909"/>
      <c r="E45" s="909"/>
      <c r="F45" s="909"/>
      <c r="G45" s="2031"/>
      <c r="H45" s="2032"/>
      <c r="I45" s="2032"/>
      <c r="J45" s="2032"/>
      <c r="K45" s="2032"/>
      <c r="L45" s="2032"/>
      <c r="M45" s="2033"/>
      <c r="N45" s="2040"/>
      <c r="O45" s="2041"/>
      <c r="P45" s="2042"/>
      <c r="Q45" s="2043"/>
      <c r="R45" s="2011"/>
      <c r="S45" s="1991"/>
      <c r="T45" s="1991"/>
      <c r="U45" s="1992"/>
      <c r="V45" s="2031"/>
      <c r="W45" s="2032"/>
      <c r="X45" s="2032"/>
      <c r="Y45" s="2032"/>
      <c r="Z45" s="2032"/>
      <c r="AA45" s="2032"/>
      <c r="AB45" s="2033"/>
      <c r="AC45" s="2040"/>
      <c r="AD45" s="2041"/>
      <c r="AE45" s="2042"/>
      <c r="AF45" s="2043"/>
      <c r="AG45" s="2107"/>
      <c r="AH45" s="2108"/>
      <c r="AI45" s="1991"/>
      <c r="AJ45" s="1992"/>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row>
    <row r="46" spans="1:93" s="6" customFormat="1" ht="15" customHeight="1">
      <c r="A46" s="908"/>
      <c r="B46" s="909"/>
      <c r="C46" s="909"/>
      <c r="D46" s="909"/>
      <c r="E46" s="909"/>
      <c r="F46" s="909"/>
      <c r="G46" s="2051" t="s">
        <v>959</v>
      </c>
      <c r="H46" s="2052"/>
      <c r="I46" s="2018" t="s">
        <v>1010</v>
      </c>
      <c r="J46" s="2018"/>
      <c r="K46" s="2018"/>
      <c r="L46" s="2018"/>
      <c r="M46" s="2019"/>
      <c r="N46" s="352"/>
      <c r="O46" s="353"/>
      <c r="P46" s="354"/>
      <c r="Q46" s="355"/>
      <c r="R46" s="2057"/>
      <c r="S46" s="2058"/>
      <c r="T46" s="2058"/>
      <c r="U46" s="2059"/>
      <c r="V46" s="2012" t="s">
        <v>232</v>
      </c>
      <c r="W46" s="2013"/>
      <c r="X46" s="2018" t="s">
        <v>1010</v>
      </c>
      <c r="Y46" s="2018"/>
      <c r="Z46" s="2018"/>
      <c r="AA46" s="2018"/>
      <c r="AB46" s="2019"/>
      <c r="AC46" s="235"/>
      <c r="AD46" s="236"/>
      <c r="AE46" s="237"/>
      <c r="AF46" s="244"/>
      <c r="AG46" s="1979"/>
      <c r="AH46" s="1980"/>
      <c r="AI46" s="1981"/>
      <c r="AJ46" s="1982"/>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row>
    <row r="47" spans="1:93" s="6" customFormat="1" ht="15" customHeight="1">
      <c r="A47" s="908"/>
      <c r="B47" s="909"/>
      <c r="C47" s="909"/>
      <c r="D47" s="909"/>
      <c r="E47" s="909"/>
      <c r="F47" s="909"/>
      <c r="G47" s="2053"/>
      <c r="H47" s="2054"/>
      <c r="I47" s="1983" t="s">
        <v>434</v>
      </c>
      <c r="J47" s="1983"/>
      <c r="K47" s="1983"/>
      <c r="L47" s="1983"/>
      <c r="M47" s="1984"/>
      <c r="N47" s="356"/>
      <c r="O47" s="357"/>
      <c r="P47" s="358"/>
      <c r="Q47" s="359"/>
      <c r="R47" s="2020"/>
      <c r="S47" s="1995"/>
      <c r="T47" s="1995"/>
      <c r="U47" s="1996"/>
      <c r="V47" s="2014"/>
      <c r="W47" s="2015"/>
      <c r="X47" s="1983" t="s">
        <v>434</v>
      </c>
      <c r="Y47" s="1983"/>
      <c r="Z47" s="1983"/>
      <c r="AA47" s="1983"/>
      <c r="AB47" s="1984"/>
      <c r="AC47" s="238"/>
      <c r="AD47" s="239"/>
      <c r="AE47" s="240"/>
      <c r="AF47" s="245"/>
      <c r="AG47" s="1985"/>
      <c r="AH47" s="1986"/>
      <c r="AI47" s="1987"/>
      <c r="AJ47" s="1988"/>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row>
    <row r="48" spans="1:93" s="6" customFormat="1" ht="15" customHeight="1">
      <c r="A48" s="908"/>
      <c r="B48" s="909"/>
      <c r="C48" s="909"/>
      <c r="D48" s="909"/>
      <c r="E48" s="909"/>
      <c r="F48" s="909"/>
      <c r="G48" s="2053"/>
      <c r="H48" s="2054"/>
      <c r="I48" s="1983" t="s">
        <v>435</v>
      </c>
      <c r="J48" s="1983"/>
      <c r="K48" s="1983"/>
      <c r="L48" s="1983"/>
      <c r="M48" s="1984"/>
      <c r="N48" s="356"/>
      <c r="O48" s="357"/>
      <c r="P48" s="358"/>
      <c r="Q48" s="359"/>
      <c r="R48" s="2020"/>
      <c r="S48" s="1995"/>
      <c r="T48" s="1995"/>
      <c r="U48" s="1996"/>
      <c r="V48" s="2014"/>
      <c r="W48" s="2015"/>
      <c r="X48" s="1983" t="s">
        <v>435</v>
      </c>
      <c r="Y48" s="1983"/>
      <c r="Z48" s="1983"/>
      <c r="AA48" s="1983"/>
      <c r="AB48" s="1984"/>
      <c r="AC48" s="238"/>
      <c r="AD48" s="239"/>
      <c r="AE48" s="240"/>
      <c r="AF48" s="245"/>
      <c r="AG48" s="1985"/>
      <c r="AH48" s="1986"/>
      <c r="AI48" s="1987"/>
      <c r="AJ48" s="1988"/>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row>
    <row r="49" spans="1:93" s="6" customFormat="1" ht="15" customHeight="1">
      <c r="A49" s="908"/>
      <c r="B49" s="909"/>
      <c r="C49" s="909"/>
      <c r="D49" s="909"/>
      <c r="E49" s="909"/>
      <c r="F49" s="909"/>
      <c r="G49" s="2053"/>
      <c r="H49" s="2054"/>
      <c r="I49" s="1983" t="s">
        <v>436</v>
      </c>
      <c r="J49" s="1983"/>
      <c r="K49" s="1983"/>
      <c r="L49" s="1983"/>
      <c r="M49" s="1984"/>
      <c r="N49" s="356"/>
      <c r="O49" s="357"/>
      <c r="P49" s="358"/>
      <c r="Q49" s="359"/>
      <c r="R49" s="2020"/>
      <c r="S49" s="1995"/>
      <c r="T49" s="1995"/>
      <c r="U49" s="1996"/>
      <c r="V49" s="2014"/>
      <c r="W49" s="2015"/>
      <c r="X49" s="1983" t="s">
        <v>436</v>
      </c>
      <c r="Y49" s="1983"/>
      <c r="Z49" s="1983"/>
      <c r="AA49" s="1983"/>
      <c r="AB49" s="1984"/>
      <c r="AC49" s="238"/>
      <c r="AD49" s="239"/>
      <c r="AE49" s="240"/>
      <c r="AF49" s="245"/>
      <c r="AG49" s="1985"/>
      <c r="AH49" s="1986"/>
      <c r="AI49" s="1987"/>
      <c r="AJ49" s="1988"/>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row>
    <row r="50" spans="1:93" s="6" customFormat="1" ht="15" customHeight="1">
      <c r="A50" s="908"/>
      <c r="B50" s="909"/>
      <c r="C50" s="909"/>
      <c r="D50" s="909"/>
      <c r="E50" s="909"/>
      <c r="F50" s="909"/>
      <c r="G50" s="2053"/>
      <c r="H50" s="2054"/>
      <c r="I50" s="1983" t="s">
        <v>437</v>
      </c>
      <c r="J50" s="1983"/>
      <c r="K50" s="1983"/>
      <c r="L50" s="1983"/>
      <c r="M50" s="1984"/>
      <c r="N50" s="356"/>
      <c r="O50" s="357"/>
      <c r="P50" s="358"/>
      <c r="Q50" s="359"/>
      <c r="R50" s="2020"/>
      <c r="S50" s="1995"/>
      <c r="T50" s="1995"/>
      <c r="U50" s="1996"/>
      <c r="V50" s="2014"/>
      <c r="W50" s="2015"/>
      <c r="X50" s="1983" t="s">
        <v>437</v>
      </c>
      <c r="Y50" s="1983"/>
      <c r="Z50" s="1983"/>
      <c r="AA50" s="1983"/>
      <c r="AB50" s="1984"/>
      <c r="AC50" s="238"/>
      <c r="AD50" s="239"/>
      <c r="AE50" s="240"/>
      <c r="AF50" s="245"/>
      <c r="AG50" s="1985"/>
      <c r="AH50" s="1986"/>
      <c r="AI50" s="1987"/>
      <c r="AJ50" s="1988"/>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row>
    <row r="51" spans="1:93" s="224" customFormat="1" ht="15" customHeight="1">
      <c r="A51" s="908"/>
      <c r="B51" s="909"/>
      <c r="C51" s="909"/>
      <c r="D51" s="909"/>
      <c r="E51" s="909"/>
      <c r="F51" s="909"/>
      <c r="G51" s="2053"/>
      <c r="H51" s="2054"/>
      <c r="I51" s="1983" t="s">
        <v>438</v>
      </c>
      <c r="J51" s="1983"/>
      <c r="K51" s="1983"/>
      <c r="L51" s="1983"/>
      <c r="M51" s="1984"/>
      <c r="N51" s="356"/>
      <c r="O51" s="357"/>
      <c r="P51" s="358"/>
      <c r="Q51" s="359"/>
      <c r="R51" s="2020"/>
      <c r="S51" s="1995"/>
      <c r="T51" s="1995"/>
      <c r="U51" s="1996"/>
      <c r="V51" s="2014"/>
      <c r="W51" s="2015"/>
      <c r="X51" s="1983" t="s">
        <v>438</v>
      </c>
      <c r="Y51" s="1983"/>
      <c r="Z51" s="1983"/>
      <c r="AA51" s="1983"/>
      <c r="AB51" s="1984"/>
      <c r="AC51" s="238"/>
      <c r="AD51" s="239"/>
      <c r="AE51" s="240"/>
      <c r="AF51" s="245"/>
      <c r="AG51" s="1985"/>
      <c r="AH51" s="1986"/>
      <c r="AI51" s="1987"/>
      <c r="AJ51" s="1988"/>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row>
    <row r="52" spans="1:93" s="224" customFormat="1" ht="15" customHeight="1">
      <c r="A52" s="908"/>
      <c r="B52" s="909"/>
      <c r="C52" s="909"/>
      <c r="D52" s="909"/>
      <c r="E52" s="909"/>
      <c r="F52" s="909"/>
      <c r="G52" s="2053"/>
      <c r="H52" s="2054"/>
      <c r="I52" s="1983" t="s">
        <v>439</v>
      </c>
      <c r="J52" s="1983"/>
      <c r="K52" s="1983"/>
      <c r="L52" s="1983"/>
      <c r="M52" s="1984"/>
      <c r="N52" s="356"/>
      <c r="O52" s="357"/>
      <c r="P52" s="358"/>
      <c r="Q52" s="359"/>
      <c r="R52" s="2020"/>
      <c r="S52" s="1995"/>
      <c r="T52" s="1995"/>
      <c r="U52" s="1996"/>
      <c r="V52" s="2014"/>
      <c r="W52" s="2015"/>
      <c r="X52" s="1983" t="s">
        <v>439</v>
      </c>
      <c r="Y52" s="1983"/>
      <c r="Z52" s="1983"/>
      <c r="AA52" s="1983"/>
      <c r="AB52" s="1984"/>
      <c r="AC52" s="238"/>
      <c r="AD52" s="239"/>
      <c r="AE52" s="240"/>
      <c r="AF52" s="245"/>
      <c r="AG52" s="1985"/>
      <c r="AH52" s="1986"/>
      <c r="AI52" s="1987"/>
      <c r="AJ52" s="1988"/>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row>
    <row r="53" spans="1:93" s="224" customFormat="1" ht="15" customHeight="1">
      <c r="A53" s="908"/>
      <c r="B53" s="909"/>
      <c r="C53" s="909"/>
      <c r="D53" s="909"/>
      <c r="E53" s="909"/>
      <c r="F53" s="909"/>
      <c r="G53" s="2053"/>
      <c r="H53" s="2054"/>
      <c r="I53" s="1983" t="s">
        <v>440</v>
      </c>
      <c r="J53" s="1983"/>
      <c r="K53" s="1983"/>
      <c r="L53" s="1983"/>
      <c r="M53" s="1984"/>
      <c r="N53" s="356"/>
      <c r="O53" s="357"/>
      <c r="P53" s="358"/>
      <c r="Q53" s="359"/>
      <c r="R53" s="2020"/>
      <c r="S53" s="1995"/>
      <c r="T53" s="1995"/>
      <c r="U53" s="1996"/>
      <c r="V53" s="2014"/>
      <c r="W53" s="2015"/>
      <c r="X53" s="1983" t="s">
        <v>440</v>
      </c>
      <c r="Y53" s="1983"/>
      <c r="Z53" s="1983"/>
      <c r="AA53" s="1983"/>
      <c r="AB53" s="1984"/>
      <c r="AC53" s="238"/>
      <c r="AD53" s="239"/>
      <c r="AE53" s="240"/>
      <c r="AF53" s="245"/>
      <c r="AG53" s="1985"/>
      <c r="AH53" s="1986"/>
      <c r="AI53" s="1987"/>
      <c r="AJ53" s="1988"/>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row>
    <row r="54" spans="1:93" s="224" customFormat="1" ht="15" customHeight="1">
      <c r="A54" s="908"/>
      <c r="B54" s="909"/>
      <c r="C54" s="909"/>
      <c r="D54" s="909"/>
      <c r="E54" s="909"/>
      <c r="F54" s="909"/>
      <c r="G54" s="2053"/>
      <c r="H54" s="2054"/>
      <c r="I54" s="1983" t="s">
        <v>441</v>
      </c>
      <c r="J54" s="1983"/>
      <c r="K54" s="1983"/>
      <c r="L54" s="1983"/>
      <c r="M54" s="1984"/>
      <c r="N54" s="356"/>
      <c r="O54" s="357"/>
      <c r="P54" s="358"/>
      <c r="Q54" s="359"/>
      <c r="R54" s="2020"/>
      <c r="S54" s="1995"/>
      <c r="T54" s="1995"/>
      <c r="U54" s="1996"/>
      <c r="V54" s="2014"/>
      <c r="W54" s="2015"/>
      <c r="X54" s="1983" t="s">
        <v>441</v>
      </c>
      <c r="Y54" s="1983"/>
      <c r="Z54" s="1983"/>
      <c r="AA54" s="1983"/>
      <c r="AB54" s="1984"/>
      <c r="AC54" s="238"/>
      <c r="AD54" s="239"/>
      <c r="AE54" s="240"/>
      <c r="AF54" s="245"/>
      <c r="AG54" s="1985"/>
      <c r="AH54" s="1986"/>
      <c r="AI54" s="1987"/>
      <c r="AJ54" s="1988"/>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row>
    <row r="55" spans="1:93" s="224" customFormat="1" ht="15" customHeight="1">
      <c r="A55" s="908"/>
      <c r="B55" s="909"/>
      <c r="C55" s="909"/>
      <c r="D55" s="909"/>
      <c r="E55" s="909"/>
      <c r="F55" s="909"/>
      <c r="G55" s="2053"/>
      <c r="H55" s="2054"/>
      <c r="I55" s="1983" t="s">
        <v>442</v>
      </c>
      <c r="J55" s="1983"/>
      <c r="K55" s="1983"/>
      <c r="L55" s="1983"/>
      <c r="M55" s="1984"/>
      <c r="N55" s="356"/>
      <c r="O55" s="357"/>
      <c r="P55" s="358"/>
      <c r="Q55" s="359"/>
      <c r="R55" s="2020"/>
      <c r="S55" s="1995"/>
      <c r="T55" s="1995"/>
      <c r="U55" s="1996"/>
      <c r="V55" s="2014"/>
      <c r="W55" s="2015"/>
      <c r="X55" s="1983" t="s">
        <v>442</v>
      </c>
      <c r="Y55" s="1983"/>
      <c r="Z55" s="1983"/>
      <c r="AA55" s="1983"/>
      <c r="AB55" s="1984"/>
      <c r="AC55" s="238"/>
      <c r="AD55" s="239"/>
      <c r="AE55" s="240"/>
      <c r="AF55" s="245"/>
      <c r="AG55" s="1985"/>
      <c r="AH55" s="1986"/>
      <c r="AI55" s="1987"/>
      <c r="AJ55" s="1988"/>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row>
    <row r="56" spans="1:93" s="224" customFormat="1" ht="15" customHeight="1">
      <c r="A56" s="908"/>
      <c r="B56" s="909"/>
      <c r="C56" s="909"/>
      <c r="D56" s="909"/>
      <c r="E56" s="909"/>
      <c r="F56" s="909"/>
      <c r="G56" s="2053"/>
      <c r="H56" s="2054"/>
      <c r="I56" s="1983" t="s">
        <v>443</v>
      </c>
      <c r="J56" s="1983"/>
      <c r="K56" s="1983"/>
      <c r="L56" s="1983"/>
      <c r="M56" s="1984"/>
      <c r="N56" s="356"/>
      <c r="O56" s="357"/>
      <c r="P56" s="358"/>
      <c r="Q56" s="359"/>
      <c r="R56" s="2020"/>
      <c r="S56" s="1995"/>
      <c r="T56" s="1995"/>
      <c r="U56" s="1996"/>
      <c r="V56" s="2014"/>
      <c r="W56" s="2015"/>
      <c r="X56" s="1983" t="s">
        <v>443</v>
      </c>
      <c r="Y56" s="1983"/>
      <c r="Z56" s="1983"/>
      <c r="AA56" s="1983"/>
      <c r="AB56" s="1984"/>
      <c r="AC56" s="238"/>
      <c r="AD56" s="239"/>
      <c r="AE56" s="240"/>
      <c r="AF56" s="245"/>
      <c r="AG56" s="1985"/>
      <c r="AH56" s="1986"/>
      <c r="AI56" s="1987"/>
      <c r="AJ56" s="1988"/>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row>
    <row r="57" spans="1:93" s="224" customFormat="1" ht="15" customHeight="1" thickBot="1">
      <c r="A57" s="908"/>
      <c r="B57" s="909"/>
      <c r="C57" s="909"/>
      <c r="D57" s="909"/>
      <c r="E57" s="909"/>
      <c r="F57" s="909"/>
      <c r="G57" s="2055"/>
      <c r="H57" s="2056"/>
      <c r="I57" s="1997" t="s">
        <v>444</v>
      </c>
      <c r="J57" s="1997"/>
      <c r="K57" s="1997"/>
      <c r="L57" s="1997"/>
      <c r="M57" s="1998"/>
      <c r="N57" s="360"/>
      <c r="O57" s="361"/>
      <c r="P57" s="362"/>
      <c r="Q57" s="363"/>
      <c r="R57" s="2060"/>
      <c r="S57" s="1993"/>
      <c r="T57" s="1993"/>
      <c r="U57" s="1994"/>
      <c r="V57" s="2016"/>
      <c r="W57" s="2017"/>
      <c r="X57" s="1997" t="s">
        <v>444</v>
      </c>
      <c r="Y57" s="1997"/>
      <c r="Z57" s="1997"/>
      <c r="AA57" s="1997"/>
      <c r="AB57" s="1998"/>
      <c r="AC57" s="241"/>
      <c r="AD57" s="242"/>
      <c r="AE57" s="243"/>
      <c r="AF57" s="246"/>
      <c r="AG57" s="1999"/>
      <c r="AH57" s="2000"/>
      <c r="AI57" s="2001"/>
      <c r="AJ57" s="2002"/>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row>
    <row r="58" spans="1:93" s="224" customFormat="1" ht="15" customHeight="1">
      <c r="A58" s="911"/>
      <c r="B58" s="912"/>
      <c r="C58" s="912"/>
      <c r="D58" s="912"/>
      <c r="E58" s="912"/>
      <c r="F58" s="913"/>
      <c r="G58" s="1972" t="s">
        <v>1011</v>
      </c>
      <c r="H58" s="1973"/>
      <c r="I58" s="1973"/>
      <c r="J58" s="1973"/>
      <c r="K58" s="1973"/>
      <c r="L58" s="1973"/>
      <c r="M58" s="1973"/>
      <c r="N58" s="1973"/>
      <c r="O58" s="1973"/>
      <c r="P58" s="1973"/>
      <c r="Q58" s="1973"/>
      <c r="R58" s="1973"/>
      <c r="S58" s="1973"/>
      <c r="T58" s="1973"/>
      <c r="U58" s="1973"/>
      <c r="V58" s="1973"/>
      <c r="W58" s="1973"/>
      <c r="X58" s="1973"/>
      <c r="Y58" s="1973"/>
      <c r="Z58" s="1973"/>
      <c r="AA58" s="1973"/>
      <c r="AB58" s="1973"/>
      <c r="AC58" s="1973"/>
      <c r="AD58" s="1973"/>
      <c r="AE58" s="1973"/>
      <c r="AF58" s="1973"/>
      <c r="AG58" s="1973"/>
      <c r="AH58" s="1973"/>
      <c r="AI58" s="1973"/>
      <c r="AJ58" s="1974"/>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row>
    <row r="59" spans="1:93" ht="15" customHeight="1">
      <c r="A59" s="2009">
        <v>9</v>
      </c>
      <c r="B59" s="2009"/>
      <c r="C59" s="2009"/>
      <c r="D59" s="2009"/>
      <c r="E59" s="2009"/>
      <c r="F59" s="2009"/>
      <c r="G59" s="2009"/>
      <c r="H59" s="2009"/>
      <c r="I59" s="2009"/>
      <c r="J59" s="2009"/>
      <c r="K59" s="2009"/>
      <c r="L59" s="2009"/>
      <c r="M59" s="2009"/>
      <c r="N59" s="2009"/>
      <c r="O59" s="2009"/>
      <c r="P59" s="2009"/>
      <c r="Q59" s="2009"/>
      <c r="R59" s="2009"/>
      <c r="S59" s="2009"/>
      <c r="T59" s="2009"/>
      <c r="U59" s="2009"/>
      <c r="V59" s="2009"/>
      <c r="W59" s="2009"/>
      <c r="X59" s="2009"/>
      <c r="Y59" s="2009"/>
      <c r="Z59" s="2009"/>
      <c r="AA59" s="2009"/>
      <c r="AB59" s="2009"/>
      <c r="AC59" s="2009"/>
      <c r="AD59" s="2009"/>
      <c r="AE59" s="2009"/>
      <c r="AF59" s="2009"/>
      <c r="AG59" s="2009"/>
      <c r="AH59" s="2009"/>
      <c r="AI59" s="2009"/>
      <c r="AJ59" s="2009"/>
      <c r="AK59" s="2009"/>
    </row>
    <row r="60" spans="1:93" ht="15" customHeight="1">
      <c r="A60" s="905" t="s">
        <v>1012</v>
      </c>
      <c r="B60" s="1265"/>
      <c r="C60" s="1265"/>
      <c r="D60" s="1265"/>
      <c r="E60" s="1265"/>
      <c r="F60" s="1265"/>
      <c r="G60" s="1134" t="s">
        <v>282</v>
      </c>
      <c r="H60" s="948"/>
      <c r="I60" s="948"/>
      <c r="J60" s="948"/>
      <c r="K60" s="949"/>
      <c r="L60" s="1789"/>
      <c r="M60" s="1790"/>
      <c r="N60" s="1962"/>
      <c r="O60" s="1790"/>
      <c r="P60" s="999" t="s">
        <v>67</v>
      </c>
      <c r="Q60" s="1960"/>
      <c r="R60" s="1960"/>
      <c r="S60" s="999" t="s">
        <v>51</v>
      </c>
      <c r="T60" s="1960"/>
      <c r="U60" s="1960"/>
      <c r="V60" s="1960"/>
      <c r="W60" s="1000" t="s">
        <v>29</v>
      </c>
      <c r="X60" s="2003" t="s">
        <v>281</v>
      </c>
      <c r="Y60" s="2004"/>
      <c r="Z60" s="2004"/>
      <c r="AA60" s="2005"/>
      <c r="AB60" s="999"/>
      <c r="AC60" s="999"/>
      <c r="AD60" s="999"/>
      <c r="AE60" s="999"/>
      <c r="AF60" s="999"/>
      <c r="AG60" s="999"/>
      <c r="AH60" s="999"/>
      <c r="AI60" s="999"/>
      <c r="AJ60" s="999"/>
      <c r="AK60" s="1000"/>
    </row>
    <row r="61" spans="1:93" ht="15" customHeight="1">
      <c r="A61" s="1270"/>
      <c r="B61" s="1271"/>
      <c r="C61" s="1271"/>
      <c r="D61" s="1271"/>
      <c r="E61" s="1271"/>
      <c r="F61" s="1271"/>
      <c r="G61" s="1938"/>
      <c r="H61" s="1939"/>
      <c r="I61" s="1939"/>
      <c r="J61" s="1939"/>
      <c r="K61" s="1940"/>
      <c r="L61" s="1791"/>
      <c r="M61" s="1792"/>
      <c r="N61" s="1963"/>
      <c r="O61" s="1792"/>
      <c r="P61" s="1002"/>
      <c r="Q61" s="1961"/>
      <c r="R61" s="1961"/>
      <c r="S61" s="1002"/>
      <c r="T61" s="1961"/>
      <c r="U61" s="1961"/>
      <c r="V61" s="1961"/>
      <c r="W61" s="1003"/>
      <c r="X61" s="2006"/>
      <c r="Y61" s="2007"/>
      <c r="Z61" s="2007"/>
      <c r="AA61" s="2008"/>
      <c r="AB61" s="1002"/>
      <c r="AC61" s="1002"/>
      <c r="AD61" s="1002"/>
      <c r="AE61" s="1002"/>
      <c r="AF61" s="1002"/>
      <c r="AG61" s="1002"/>
      <c r="AH61" s="1002"/>
      <c r="AI61" s="1002"/>
      <c r="AJ61" s="1002"/>
      <c r="AK61" s="1003"/>
    </row>
    <row r="62" spans="1:93" ht="15" customHeight="1">
      <c r="A62" s="905" t="s">
        <v>580</v>
      </c>
      <c r="B62" s="1265"/>
      <c r="C62" s="1265"/>
      <c r="D62" s="1265"/>
      <c r="E62" s="1265"/>
      <c r="F62" s="1266"/>
      <c r="G62" s="894" t="s">
        <v>392</v>
      </c>
      <c r="H62" s="894"/>
      <c r="I62" s="894"/>
      <c r="J62" s="894"/>
      <c r="K62" s="894"/>
      <c r="L62" s="894"/>
      <c r="M62" s="894"/>
      <c r="N62" s="1177"/>
      <c r="O62" s="994"/>
      <c r="P62" s="994"/>
      <c r="Q62" s="994"/>
      <c r="R62" s="994"/>
      <c r="S62" s="994"/>
      <c r="T62" s="994"/>
      <c r="U62" s="994"/>
      <c r="V62" s="994"/>
      <c r="W62" s="994"/>
      <c r="X62" s="994"/>
      <c r="Y62" s="2004" t="s">
        <v>180</v>
      </c>
      <c r="Z62" s="2004"/>
      <c r="AA62" s="2004"/>
      <c r="AB62" s="1937"/>
      <c r="AC62" s="1937"/>
      <c r="AD62" s="1937"/>
      <c r="AE62" s="1937"/>
      <c r="AF62" s="1937"/>
      <c r="AG62" s="1937"/>
      <c r="AH62" s="1937"/>
      <c r="AI62" s="1937"/>
      <c r="AJ62" s="1937"/>
      <c r="AK62" s="1000" t="s">
        <v>68</v>
      </c>
    </row>
    <row r="63" spans="1:93" ht="15" customHeight="1">
      <c r="A63" s="1267"/>
      <c r="B63" s="1268"/>
      <c r="C63" s="1268"/>
      <c r="D63" s="1268"/>
      <c r="E63" s="1268"/>
      <c r="F63" s="1269"/>
      <c r="G63" s="894"/>
      <c r="H63" s="894"/>
      <c r="I63" s="894"/>
      <c r="J63" s="894"/>
      <c r="K63" s="894"/>
      <c r="L63" s="894"/>
      <c r="M63" s="894"/>
      <c r="N63" s="1178"/>
      <c r="O63" s="995"/>
      <c r="P63" s="995"/>
      <c r="Q63" s="995"/>
      <c r="R63" s="995"/>
      <c r="S63" s="995"/>
      <c r="T63" s="995"/>
      <c r="U63" s="995"/>
      <c r="V63" s="995"/>
      <c r="W63" s="995"/>
      <c r="X63" s="995"/>
      <c r="Y63" s="2007"/>
      <c r="Z63" s="2007"/>
      <c r="AA63" s="2007"/>
      <c r="AB63" s="891"/>
      <c r="AC63" s="891"/>
      <c r="AD63" s="891"/>
      <c r="AE63" s="891"/>
      <c r="AF63" s="891"/>
      <c r="AG63" s="891"/>
      <c r="AH63" s="891"/>
      <c r="AI63" s="891"/>
      <c r="AJ63" s="891"/>
      <c r="AK63" s="1003"/>
    </row>
    <row r="64" spans="1:93" ht="15" customHeight="1">
      <c r="A64" s="1267"/>
      <c r="B64" s="1268"/>
      <c r="C64" s="1268"/>
      <c r="D64" s="1268"/>
      <c r="E64" s="1268"/>
      <c r="F64" s="1269"/>
      <c r="G64" s="2050" t="s">
        <v>393</v>
      </c>
      <c r="H64" s="2050"/>
      <c r="I64" s="2050"/>
      <c r="J64" s="2050"/>
      <c r="K64" s="2050"/>
      <c r="L64" s="2050"/>
      <c r="M64" s="2050"/>
      <c r="N64" s="2245"/>
      <c r="O64" s="2246"/>
      <c r="P64" s="2246"/>
      <c r="Q64" s="2246"/>
      <c r="R64" s="2246"/>
      <c r="S64" s="2246"/>
      <c r="T64" s="2246"/>
      <c r="U64" s="2246"/>
      <c r="V64" s="2246"/>
      <c r="W64" s="2246"/>
      <c r="X64" s="2246"/>
      <c r="Y64" s="2246"/>
      <c r="Z64" s="2246"/>
      <c r="AA64" s="2246"/>
      <c r="AB64" s="2246"/>
      <c r="AC64" s="2246"/>
      <c r="AD64" s="2246"/>
      <c r="AE64" s="2246"/>
      <c r="AF64" s="2246"/>
      <c r="AG64" s="2246"/>
      <c r="AH64" s="2246"/>
      <c r="AI64" s="2246"/>
      <c r="AJ64" s="2246"/>
      <c r="AK64" s="2247"/>
    </row>
    <row r="65" spans="1:49" ht="23.25" customHeight="1">
      <c r="A65" s="1267"/>
      <c r="B65" s="1268"/>
      <c r="C65" s="1268"/>
      <c r="D65" s="1268"/>
      <c r="E65" s="1268"/>
      <c r="F65" s="1269"/>
      <c r="G65" s="2141" t="s">
        <v>562</v>
      </c>
      <c r="H65" s="2142"/>
      <c r="I65" s="2142"/>
      <c r="J65" s="2142"/>
      <c r="K65" s="2143"/>
      <c r="L65" s="2144" t="s">
        <v>528</v>
      </c>
      <c r="M65" s="2144"/>
      <c r="N65" s="2144"/>
      <c r="O65" s="2144"/>
      <c r="P65" s="2144"/>
      <c r="Q65" s="2144"/>
      <c r="R65" s="2144"/>
      <c r="S65" s="2144"/>
      <c r="T65" s="2144"/>
      <c r="U65" s="2144"/>
      <c r="V65" s="2144"/>
      <c r="W65" s="2144"/>
      <c r="X65" s="2145" t="s">
        <v>559</v>
      </c>
      <c r="Y65" s="2145"/>
      <c r="Z65" s="2144" t="s">
        <v>558</v>
      </c>
      <c r="AA65" s="2144"/>
      <c r="AB65" s="2144"/>
      <c r="AC65" s="2144"/>
      <c r="AD65" s="2144"/>
      <c r="AE65" s="2144"/>
      <c r="AF65" s="2144"/>
      <c r="AG65" s="2144"/>
      <c r="AH65" s="2144"/>
      <c r="AI65" s="2144"/>
      <c r="AJ65" s="2144"/>
      <c r="AK65" s="2144"/>
    </row>
    <row r="66" spans="1:49" ht="15" customHeight="1">
      <c r="A66" s="1267"/>
      <c r="B66" s="1268"/>
      <c r="C66" s="1268"/>
      <c r="D66" s="1268"/>
      <c r="E66" s="1268"/>
      <c r="F66" s="1269"/>
      <c r="G66" s="2146" t="s">
        <v>560</v>
      </c>
      <c r="H66" s="2147"/>
      <c r="I66" s="2147"/>
      <c r="J66" s="2147"/>
      <c r="K66" s="2148"/>
      <c r="L66" s="1789"/>
      <c r="M66" s="1790"/>
      <c r="N66" s="1815"/>
      <c r="O66" s="1815"/>
      <c r="P66" s="999" t="s">
        <v>67</v>
      </c>
      <c r="Q66" s="1817"/>
      <c r="R66" s="1815"/>
      <c r="S66" s="999" t="s">
        <v>51</v>
      </c>
      <c r="T66" s="1092"/>
      <c r="U66" s="1092"/>
      <c r="V66" s="1092"/>
      <c r="W66" s="1000" t="s">
        <v>29</v>
      </c>
      <c r="X66" s="1789"/>
      <c r="Y66" s="1947"/>
      <c r="Z66" s="1789"/>
      <c r="AA66" s="1790"/>
      <c r="AB66" s="1815"/>
      <c r="AC66" s="1815"/>
      <c r="AD66" s="999" t="s">
        <v>67</v>
      </c>
      <c r="AE66" s="1817"/>
      <c r="AF66" s="1815"/>
      <c r="AG66" s="999" t="s">
        <v>51</v>
      </c>
      <c r="AH66" s="1092"/>
      <c r="AI66" s="1092"/>
      <c r="AJ66" s="1092"/>
      <c r="AK66" s="1000" t="s">
        <v>29</v>
      </c>
    </row>
    <row r="67" spans="1:49" ht="15" customHeight="1">
      <c r="A67" s="1267"/>
      <c r="B67" s="1268"/>
      <c r="C67" s="1268"/>
      <c r="D67" s="1268"/>
      <c r="E67" s="1268"/>
      <c r="F67" s="1269"/>
      <c r="G67" s="2149"/>
      <c r="H67" s="2150"/>
      <c r="I67" s="2150"/>
      <c r="J67" s="2150"/>
      <c r="K67" s="2151"/>
      <c r="L67" s="1791"/>
      <c r="M67" s="1792"/>
      <c r="N67" s="1816"/>
      <c r="O67" s="1816"/>
      <c r="P67" s="1002"/>
      <c r="Q67" s="1816"/>
      <c r="R67" s="1816"/>
      <c r="S67" s="1002"/>
      <c r="T67" s="1093"/>
      <c r="U67" s="1093"/>
      <c r="V67" s="1093"/>
      <c r="W67" s="1003"/>
      <c r="X67" s="1791"/>
      <c r="Y67" s="1948"/>
      <c r="Z67" s="1791"/>
      <c r="AA67" s="1792"/>
      <c r="AB67" s="1816"/>
      <c r="AC67" s="1816"/>
      <c r="AD67" s="1002"/>
      <c r="AE67" s="1816"/>
      <c r="AF67" s="1816"/>
      <c r="AG67" s="1002"/>
      <c r="AH67" s="1093"/>
      <c r="AI67" s="1093"/>
      <c r="AJ67" s="1093"/>
      <c r="AK67" s="1003"/>
    </row>
    <row r="68" spans="1:49" ht="15" customHeight="1">
      <c r="A68" s="1267"/>
      <c r="B68" s="1268"/>
      <c r="C68" s="1268"/>
      <c r="D68" s="1268"/>
      <c r="E68" s="1268"/>
      <c r="F68" s="1269"/>
      <c r="G68" s="1134" t="s">
        <v>561</v>
      </c>
      <c r="H68" s="948"/>
      <c r="I68" s="948"/>
      <c r="J68" s="948"/>
      <c r="K68" s="949"/>
      <c r="L68" s="1789"/>
      <c r="M68" s="1790"/>
      <c r="N68" s="1815"/>
      <c r="O68" s="1815"/>
      <c r="P68" s="999" t="s">
        <v>67</v>
      </c>
      <c r="Q68" s="1817"/>
      <c r="R68" s="1815"/>
      <c r="S68" s="999" t="s">
        <v>28</v>
      </c>
      <c r="T68" s="1092"/>
      <c r="U68" s="1092"/>
      <c r="V68" s="1092"/>
      <c r="W68" s="1000" t="s">
        <v>53</v>
      </c>
      <c r="X68" s="1789"/>
      <c r="Y68" s="1947"/>
      <c r="Z68" s="1789"/>
      <c r="AA68" s="1790"/>
      <c r="AB68" s="1815"/>
      <c r="AC68" s="1815"/>
      <c r="AD68" s="999" t="s">
        <v>67</v>
      </c>
      <c r="AE68" s="1817"/>
      <c r="AF68" s="1815"/>
      <c r="AG68" s="999" t="s">
        <v>28</v>
      </c>
      <c r="AH68" s="1092"/>
      <c r="AI68" s="1092"/>
      <c r="AJ68" s="1092"/>
      <c r="AK68" s="1000" t="s">
        <v>53</v>
      </c>
    </row>
    <row r="69" spans="1:49" ht="15" customHeight="1">
      <c r="A69" s="1267"/>
      <c r="B69" s="1268"/>
      <c r="C69" s="1268"/>
      <c r="D69" s="1268"/>
      <c r="E69" s="1268"/>
      <c r="F69" s="1269"/>
      <c r="G69" s="1938"/>
      <c r="H69" s="1939"/>
      <c r="I69" s="1939"/>
      <c r="J69" s="1939"/>
      <c r="K69" s="1940"/>
      <c r="L69" s="1791"/>
      <c r="M69" s="1792"/>
      <c r="N69" s="1816"/>
      <c r="O69" s="1816"/>
      <c r="P69" s="1002"/>
      <c r="Q69" s="1816"/>
      <c r="R69" s="1816"/>
      <c r="S69" s="1002"/>
      <c r="T69" s="1093"/>
      <c r="U69" s="1093"/>
      <c r="V69" s="1093"/>
      <c r="W69" s="1003"/>
      <c r="X69" s="1791"/>
      <c r="Y69" s="1948"/>
      <c r="Z69" s="1791"/>
      <c r="AA69" s="1792"/>
      <c r="AB69" s="1816"/>
      <c r="AC69" s="1816"/>
      <c r="AD69" s="1002"/>
      <c r="AE69" s="1816"/>
      <c r="AF69" s="1816"/>
      <c r="AG69" s="1002"/>
      <c r="AH69" s="1093"/>
      <c r="AI69" s="1093"/>
      <c r="AJ69" s="1093"/>
      <c r="AK69" s="1003"/>
    </row>
    <row r="70" spans="1:49" ht="15" customHeight="1">
      <c r="A70" s="1267"/>
      <c r="B70" s="1268"/>
      <c r="C70" s="1268"/>
      <c r="D70" s="1268"/>
      <c r="E70" s="1268"/>
      <c r="F70" s="1269"/>
      <c r="G70" s="1134" t="s">
        <v>563</v>
      </c>
      <c r="H70" s="948"/>
      <c r="I70" s="948"/>
      <c r="J70" s="948"/>
      <c r="K70" s="949"/>
      <c r="L70" s="1789"/>
      <c r="M70" s="1790"/>
      <c r="N70" s="1815"/>
      <c r="O70" s="1815"/>
      <c r="P70" s="999" t="s">
        <v>67</v>
      </c>
      <c r="Q70" s="1817"/>
      <c r="R70" s="1815"/>
      <c r="S70" s="999" t="s">
        <v>28</v>
      </c>
      <c r="T70" s="1092"/>
      <c r="U70" s="1092"/>
      <c r="V70" s="1092"/>
      <c r="W70" s="1000" t="s">
        <v>53</v>
      </c>
      <c r="X70" s="1789"/>
      <c r="Y70" s="1947"/>
      <c r="Z70" s="1789"/>
      <c r="AA70" s="1790"/>
      <c r="AB70" s="1815"/>
      <c r="AC70" s="1815"/>
      <c r="AD70" s="999" t="s">
        <v>67</v>
      </c>
      <c r="AE70" s="1817"/>
      <c r="AF70" s="1815"/>
      <c r="AG70" s="999" t="s">
        <v>28</v>
      </c>
      <c r="AH70" s="1092"/>
      <c r="AI70" s="1092"/>
      <c r="AJ70" s="1092"/>
      <c r="AK70" s="1000" t="s">
        <v>53</v>
      </c>
    </row>
    <row r="71" spans="1:49" ht="15" customHeight="1">
      <c r="A71" s="1270"/>
      <c r="B71" s="1271"/>
      <c r="C71" s="1271"/>
      <c r="D71" s="1271"/>
      <c r="E71" s="1271"/>
      <c r="F71" s="1272"/>
      <c r="G71" s="1938"/>
      <c r="H71" s="1939"/>
      <c r="I71" s="1939"/>
      <c r="J71" s="1939"/>
      <c r="K71" s="1940"/>
      <c r="L71" s="1791"/>
      <c r="M71" s="1792"/>
      <c r="N71" s="1816"/>
      <c r="O71" s="1816"/>
      <c r="P71" s="1002"/>
      <c r="Q71" s="1816"/>
      <c r="R71" s="1816"/>
      <c r="S71" s="1002"/>
      <c r="T71" s="1093"/>
      <c r="U71" s="1093"/>
      <c r="V71" s="1093"/>
      <c r="W71" s="1003"/>
      <c r="X71" s="1791"/>
      <c r="Y71" s="1948"/>
      <c r="Z71" s="1791"/>
      <c r="AA71" s="1792"/>
      <c r="AB71" s="1816"/>
      <c r="AC71" s="1816"/>
      <c r="AD71" s="1002"/>
      <c r="AE71" s="1816"/>
      <c r="AF71" s="1816"/>
      <c r="AG71" s="1002"/>
      <c r="AH71" s="1093"/>
      <c r="AI71" s="1093"/>
      <c r="AJ71" s="1093"/>
      <c r="AK71" s="1003"/>
    </row>
    <row r="72" spans="1:49" s="224" customFormat="1" ht="15" customHeight="1">
      <c r="A72" s="2096" t="s">
        <v>1013</v>
      </c>
      <c r="B72" s="2097"/>
      <c r="C72" s="2097"/>
      <c r="D72" s="2097"/>
      <c r="E72" s="2097"/>
      <c r="F72" s="2098"/>
      <c r="G72" s="1602" t="s">
        <v>815</v>
      </c>
      <c r="H72" s="1603"/>
      <c r="I72" s="1603"/>
      <c r="J72" s="1603"/>
      <c r="K72" s="1603"/>
      <c r="L72" s="1603"/>
      <c r="M72" s="1603"/>
      <c r="N72" s="1603"/>
      <c r="O72" s="1603"/>
      <c r="P72" s="1603"/>
      <c r="Q72" s="1603"/>
      <c r="R72" s="1603"/>
      <c r="S72" s="1603"/>
      <c r="T72" s="1603"/>
      <c r="U72" s="1603"/>
      <c r="V72" s="1603"/>
      <c r="W72" s="1603"/>
      <c r="X72" s="1603"/>
      <c r="Y72" s="1603"/>
      <c r="Z72" s="1603"/>
      <c r="AA72" s="1603"/>
      <c r="AB72" s="1603"/>
      <c r="AC72" s="1603"/>
      <c r="AD72" s="1603"/>
      <c r="AE72" s="1603"/>
      <c r="AF72" s="1603"/>
      <c r="AG72" s="1603"/>
      <c r="AH72" s="1603"/>
      <c r="AI72" s="1603"/>
      <c r="AJ72" s="1604"/>
      <c r="AK72" s="29"/>
      <c r="AL72" s="29"/>
      <c r="AM72" s="29"/>
      <c r="AN72" s="314"/>
      <c r="AO72" s="314"/>
      <c r="AP72" s="314"/>
      <c r="AQ72" s="314"/>
      <c r="AR72" s="314"/>
      <c r="AS72" s="314"/>
      <c r="AT72" s="314"/>
      <c r="AU72" s="314"/>
      <c r="AV72" s="314"/>
      <c r="AW72" s="272"/>
    </row>
    <row r="73" spans="1:49" s="224" customFormat="1" ht="15" customHeight="1">
      <c r="A73" s="2099"/>
      <c r="B73" s="2100"/>
      <c r="C73" s="2100"/>
      <c r="D73" s="2100"/>
      <c r="E73" s="2100"/>
      <c r="F73" s="2101"/>
      <c r="G73" s="1932"/>
      <c r="H73" s="1933"/>
      <c r="I73" s="1933"/>
      <c r="J73" s="1933"/>
      <c r="K73" s="1933"/>
      <c r="L73" s="1933"/>
      <c r="M73" s="1933"/>
      <c r="N73" s="1933"/>
      <c r="O73" s="1933"/>
      <c r="P73" s="1933"/>
      <c r="Q73" s="1933"/>
      <c r="R73" s="1933"/>
      <c r="S73" s="1933"/>
      <c r="T73" s="1933"/>
      <c r="U73" s="1933"/>
      <c r="V73" s="1933"/>
      <c r="W73" s="1933"/>
      <c r="X73" s="1933"/>
      <c r="Y73" s="1933"/>
      <c r="Z73" s="1933"/>
      <c r="AA73" s="1933"/>
      <c r="AB73" s="1933"/>
      <c r="AC73" s="1933"/>
      <c r="AD73" s="1933"/>
      <c r="AE73" s="1933"/>
      <c r="AF73" s="1933"/>
      <c r="AG73" s="1933"/>
      <c r="AH73" s="1933"/>
      <c r="AI73" s="1933"/>
      <c r="AJ73" s="1934"/>
      <c r="AK73" s="29"/>
      <c r="AL73" s="29"/>
      <c r="AM73" s="29"/>
      <c r="AN73" s="314"/>
      <c r="AO73" s="314"/>
      <c r="AP73" s="314"/>
      <c r="AQ73" s="314"/>
      <c r="AR73" s="314"/>
      <c r="AS73" s="314"/>
      <c r="AT73" s="314"/>
      <c r="AU73" s="314"/>
      <c r="AV73" s="314"/>
      <c r="AW73" s="272"/>
    </row>
    <row r="74" spans="1:49" s="224" customFormat="1" ht="15" customHeight="1">
      <c r="A74" s="2099"/>
      <c r="B74" s="2100"/>
      <c r="C74" s="2100"/>
      <c r="D74" s="2100"/>
      <c r="E74" s="2100"/>
      <c r="F74" s="2101"/>
      <c r="G74" s="2204" t="s">
        <v>816</v>
      </c>
      <c r="H74" s="2205"/>
      <c r="I74" s="2205"/>
      <c r="J74" s="2205"/>
      <c r="K74" s="2205"/>
      <c r="L74" s="2205"/>
      <c r="M74" s="2205"/>
      <c r="N74" s="2205"/>
      <c r="O74" s="2205"/>
      <c r="P74" s="2205"/>
      <c r="Q74" s="2205"/>
      <c r="R74" s="2205"/>
      <c r="S74" s="2205"/>
      <c r="T74" s="2205"/>
      <c r="U74" s="2205"/>
      <c r="V74" s="2205"/>
      <c r="W74" s="2205"/>
      <c r="X74" s="2205"/>
      <c r="Y74" s="2205"/>
      <c r="Z74" s="2205"/>
      <c r="AA74" s="2205"/>
      <c r="AB74" s="2205"/>
      <c r="AC74" s="2205"/>
      <c r="AD74" s="2205"/>
      <c r="AE74" s="2205"/>
      <c r="AF74" s="2205"/>
      <c r="AG74" s="2205"/>
      <c r="AH74" s="2205"/>
      <c r="AI74" s="2205"/>
      <c r="AJ74" s="2206"/>
      <c r="AK74" s="29"/>
      <c r="AL74" s="29"/>
      <c r="AM74" s="29"/>
      <c r="AN74" s="314"/>
      <c r="AO74" s="314"/>
      <c r="AP74" s="314"/>
      <c r="AQ74" s="314"/>
      <c r="AR74" s="314"/>
      <c r="AS74" s="314"/>
      <c r="AT74" s="314"/>
      <c r="AU74" s="314"/>
      <c r="AV74" s="314"/>
      <c r="AW74" s="272"/>
    </row>
    <row r="75" spans="1:49" s="224" customFormat="1" ht="15" customHeight="1">
      <c r="A75" s="2099"/>
      <c r="B75" s="2100"/>
      <c r="C75" s="2100"/>
      <c r="D75" s="2100"/>
      <c r="E75" s="2100"/>
      <c r="F75" s="2101"/>
      <c r="G75" s="2207"/>
      <c r="H75" s="2208"/>
      <c r="I75" s="2208"/>
      <c r="J75" s="2208"/>
      <c r="K75" s="2208"/>
      <c r="L75" s="2208"/>
      <c r="M75" s="2208"/>
      <c r="N75" s="2208"/>
      <c r="O75" s="2208"/>
      <c r="P75" s="2208"/>
      <c r="Q75" s="2208"/>
      <c r="R75" s="2208"/>
      <c r="S75" s="2208"/>
      <c r="T75" s="2208"/>
      <c r="U75" s="2208"/>
      <c r="V75" s="2208"/>
      <c r="W75" s="2208"/>
      <c r="X75" s="2208"/>
      <c r="Y75" s="2208"/>
      <c r="Z75" s="2208"/>
      <c r="AA75" s="2208"/>
      <c r="AB75" s="2208"/>
      <c r="AC75" s="2208"/>
      <c r="AD75" s="2208"/>
      <c r="AE75" s="2208"/>
      <c r="AF75" s="2208"/>
      <c r="AG75" s="2208"/>
      <c r="AH75" s="2208"/>
      <c r="AI75" s="2208"/>
      <c r="AJ75" s="2209"/>
      <c r="AK75" s="29"/>
      <c r="AL75" s="29"/>
      <c r="AM75" s="29"/>
      <c r="AN75" s="314"/>
      <c r="AO75" s="314"/>
      <c r="AP75" s="314"/>
      <c r="AQ75" s="314"/>
      <c r="AR75" s="314"/>
      <c r="AS75" s="314"/>
      <c r="AT75" s="314"/>
      <c r="AU75" s="314"/>
      <c r="AV75" s="314"/>
      <c r="AW75" s="272"/>
    </row>
    <row r="76" spans="1:49" s="224" customFormat="1" ht="15" customHeight="1">
      <c r="A76" s="2099"/>
      <c r="B76" s="2100"/>
      <c r="C76" s="2100"/>
      <c r="D76" s="2100"/>
      <c r="E76" s="2100"/>
      <c r="F76" s="2101"/>
      <c r="G76" s="315"/>
      <c r="H76" s="316"/>
      <c r="I76" s="316"/>
      <c r="J76" s="316"/>
      <c r="K76" s="316"/>
      <c r="L76" s="316"/>
      <c r="M76" s="316"/>
      <c r="N76" s="316"/>
      <c r="O76" s="316"/>
      <c r="P76" s="317"/>
      <c r="Q76" s="318"/>
      <c r="R76" s="318"/>
      <c r="S76" s="318"/>
      <c r="T76" s="318"/>
      <c r="U76" s="318"/>
      <c r="V76" s="316"/>
      <c r="W76" s="316"/>
      <c r="X76" s="316"/>
      <c r="Y76" s="316"/>
      <c r="Z76" s="316"/>
      <c r="AA76" s="316"/>
      <c r="AB76" s="316"/>
      <c r="AC76" s="316"/>
      <c r="AD76" s="316"/>
      <c r="AE76" s="319"/>
      <c r="AF76" s="319"/>
      <c r="AG76" s="319"/>
      <c r="AH76" s="319"/>
      <c r="AI76" s="316"/>
      <c r="AJ76" s="320"/>
      <c r="AK76" s="29"/>
      <c r="AL76" s="29"/>
      <c r="AM76" s="29"/>
      <c r="AN76" s="314"/>
      <c r="AO76" s="314"/>
      <c r="AP76" s="314"/>
      <c r="AQ76" s="314"/>
      <c r="AR76" s="314"/>
      <c r="AS76" s="314"/>
      <c r="AT76" s="314"/>
      <c r="AU76" s="314"/>
      <c r="AV76" s="314"/>
      <c r="AW76" s="272"/>
    </row>
    <row r="77" spans="1:49" s="224" customFormat="1" ht="15" customHeight="1">
      <c r="A77" s="2099"/>
      <c r="B77" s="2100"/>
      <c r="C77" s="2100"/>
      <c r="D77" s="2100"/>
      <c r="E77" s="2100"/>
      <c r="F77" s="2101"/>
      <c r="G77" s="2210" t="s">
        <v>984</v>
      </c>
      <c r="H77" s="2211"/>
      <c r="I77" s="2211"/>
      <c r="J77" s="2211"/>
      <c r="K77" s="2211"/>
      <c r="L77" s="2211"/>
      <c r="M77" s="2211"/>
      <c r="N77" s="2211"/>
      <c r="O77" s="2211"/>
      <c r="P77" s="2211"/>
      <c r="Q77" s="2211"/>
      <c r="R77" s="2211"/>
      <c r="S77" s="2211"/>
      <c r="T77" s="2211"/>
      <c r="U77" s="2211"/>
      <c r="V77" s="2211"/>
      <c r="W77" s="2211"/>
      <c r="X77" s="2211"/>
      <c r="Y77" s="2211"/>
      <c r="Z77" s="2211"/>
      <c r="AA77" s="2211"/>
      <c r="AB77" s="2211"/>
      <c r="AC77" s="2211"/>
      <c r="AD77" s="2211"/>
      <c r="AE77" s="2211"/>
      <c r="AF77" s="2211"/>
      <c r="AG77" s="2211"/>
      <c r="AH77" s="2211"/>
      <c r="AI77" s="2211"/>
      <c r="AJ77" s="2212"/>
      <c r="AK77" s="29"/>
      <c r="AL77" s="29"/>
      <c r="AM77" s="29"/>
      <c r="AN77" s="314"/>
      <c r="AO77" s="314"/>
      <c r="AP77" s="314"/>
      <c r="AQ77" s="314"/>
      <c r="AR77" s="314"/>
      <c r="AS77" s="314"/>
      <c r="AT77" s="314"/>
      <c r="AU77" s="314"/>
      <c r="AV77" s="314"/>
      <c r="AW77" s="272"/>
    </row>
    <row r="78" spans="1:49" s="224" customFormat="1" ht="15" customHeight="1">
      <c r="A78" s="2099"/>
      <c r="B78" s="2100"/>
      <c r="C78" s="2100"/>
      <c r="D78" s="2100"/>
      <c r="E78" s="2100"/>
      <c r="F78" s="2101"/>
      <c r="G78" s="2213" t="s">
        <v>817</v>
      </c>
      <c r="H78" s="2214"/>
      <c r="I78" s="2215"/>
      <c r="J78" s="2216"/>
      <c r="K78" s="2214"/>
      <c r="L78" s="2214"/>
      <c r="M78" s="2214"/>
      <c r="N78" s="2214"/>
      <c r="O78" s="2109"/>
      <c r="P78" s="2109"/>
      <c r="Q78" s="321"/>
      <c r="R78" s="322" t="s">
        <v>67</v>
      </c>
      <c r="S78" s="323"/>
      <c r="T78" s="324" t="s">
        <v>51</v>
      </c>
      <c r="U78" s="324"/>
      <c r="V78" s="325" t="s">
        <v>53</v>
      </c>
      <c r="W78" s="326"/>
      <c r="X78" s="326"/>
      <c r="Y78" s="326"/>
      <c r="Z78" s="326"/>
      <c r="AA78" s="326"/>
      <c r="AB78" s="273"/>
      <c r="AC78" s="326"/>
      <c r="AD78" s="326"/>
      <c r="AE78" s="326"/>
      <c r="AF78" s="326"/>
      <c r="AG78" s="326"/>
      <c r="AH78" s="326"/>
      <c r="AI78" s="449"/>
      <c r="AJ78" s="327"/>
      <c r="AK78" s="29"/>
      <c r="AL78" s="29"/>
      <c r="AM78" s="29"/>
      <c r="AN78" s="314"/>
      <c r="AO78" s="314"/>
      <c r="AP78" s="314"/>
      <c r="AQ78" s="314"/>
      <c r="AR78" s="314"/>
      <c r="AS78" s="314"/>
      <c r="AT78" s="314"/>
      <c r="AU78" s="314"/>
      <c r="AV78" s="314"/>
      <c r="AW78" s="272"/>
    </row>
    <row r="79" spans="1:49" s="224" customFormat="1" ht="15" customHeight="1">
      <c r="A79" s="2099"/>
      <c r="B79" s="2100"/>
      <c r="C79" s="2100"/>
      <c r="D79" s="2100"/>
      <c r="E79" s="2100"/>
      <c r="F79" s="2101"/>
      <c r="G79" s="2217" t="s">
        <v>818</v>
      </c>
      <c r="H79" s="2218"/>
      <c r="I79" s="2219"/>
      <c r="J79" s="2220"/>
      <c r="K79" s="2218"/>
      <c r="L79" s="2218"/>
      <c r="M79" s="2218"/>
      <c r="N79" s="2218"/>
      <c r="O79" s="2109"/>
      <c r="P79" s="2109"/>
      <c r="Q79" s="328"/>
      <c r="R79" s="329" t="s">
        <v>67</v>
      </c>
      <c r="S79" s="330"/>
      <c r="T79" s="331" t="s">
        <v>51</v>
      </c>
      <c r="U79" s="331"/>
      <c r="V79" s="332" t="s">
        <v>53</v>
      </c>
      <c r="W79" s="333"/>
      <c r="X79" s="333"/>
      <c r="Y79" s="333"/>
      <c r="Z79" s="333"/>
      <c r="AA79" s="333"/>
      <c r="AB79" s="274"/>
      <c r="AC79" s="333"/>
      <c r="AD79" s="333"/>
      <c r="AE79" s="333"/>
      <c r="AF79" s="333"/>
      <c r="AG79" s="333"/>
      <c r="AH79" s="333"/>
      <c r="AI79" s="450"/>
      <c r="AJ79" s="334"/>
      <c r="AK79" s="29"/>
      <c r="AL79" s="29"/>
      <c r="AM79" s="29"/>
      <c r="AN79" s="314"/>
      <c r="AO79" s="314"/>
      <c r="AP79" s="314"/>
      <c r="AQ79" s="314"/>
      <c r="AR79" s="314"/>
      <c r="AS79" s="314"/>
      <c r="AT79" s="314"/>
      <c r="AU79" s="314"/>
      <c r="AV79" s="314"/>
      <c r="AW79" s="272"/>
    </row>
    <row r="80" spans="1:49" s="224" customFormat="1" ht="15" customHeight="1">
      <c r="A80" s="2099"/>
      <c r="B80" s="2100"/>
      <c r="C80" s="2100"/>
      <c r="D80" s="2100"/>
      <c r="E80" s="2100"/>
      <c r="F80" s="2101"/>
      <c r="G80" s="1952" t="s">
        <v>819</v>
      </c>
      <c r="H80" s="1953"/>
      <c r="I80" s="1953"/>
      <c r="J80" s="1953"/>
      <c r="K80" s="1953"/>
      <c r="L80" s="1953"/>
      <c r="M80" s="1953"/>
      <c r="N80" s="1953"/>
      <c r="O80" s="1953"/>
      <c r="P80" s="1953"/>
      <c r="Q80" s="1953"/>
      <c r="R80" s="1953"/>
      <c r="S80" s="1953"/>
      <c r="T80" s="1953"/>
      <c r="U80" s="1953"/>
      <c r="V80" s="1953"/>
      <c r="W80" s="1953"/>
      <c r="X80" s="1953"/>
      <c r="Y80" s="1953"/>
      <c r="Z80" s="1953"/>
      <c r="AA80" s="1953"/>
      <c r="AB80" s="1953"/>
      <c r="AC80" s="1953"/>
      <c r="AD80" s="1953"/>
      <c r="AE80" s="1953"/>
      <c r="AF80" s="1953"/>
      <c r="AG80" s="1953"/>
      <c r="AH80" s="1953"/>
      <c r="AI80" s="1953"/>
      <c r="AJ80" s="1954"/>
      <c r="AK80" s="29"/>
      <c r="AL80" s="29"/>
      <c r="AM80" s="29"/>
      <c r="AN80" s="314"/>
      <c r="AO80" s="314"/>
      <c r="AP80" s="314"/>
      <c r="AQ80" s="314"/>
      <c r="AR80" s="314"/>
      <c r="AS80" s="314"/>
      <c r="AT80" s="314"/>
      <c r="AU80" s="314"/>
      <c r="AV80" s="314"/>
      <c r="AW80" s="272"/>
    </row>
    <row r="81" spans="1:93" s="224" customFormat="1" ht="15" customHeight="1">
      <c r="A81" s="2099"/>
      <c r="B81" s="2100"/>
      <c r="C81" s="2100"/>
      <c r="D81" s="2100"/>
      <c r="E81" s="2100"/>
      <c r="F81" s="2101"/>
      <c r="G81" s="1932"/>
      <c r="H81" s="1933"/>
      <c r="I81" s="1933"/>
      <c r="J81" s="1933"/>
      <c r="K81" s="1933"/>
      <c r="L81" s="1933"/>
      <c r="M81" s="1933"/>
      <c r="N81" s="1933"/>
      <c r="O81" s="1933"/>
      <c r="P81" s="1933"/>
      <c r="Q81" s="1933"/>
      <c r="R81" s="1933"/>
      <c r="S81" s="1933"/>
      <c r="T81" s="1933"/>
      <c r="U81" s="1933"/>
      <c r="V81" s="1933"/>
      <c r="W81" s="1933"/>
      <c r="X81" s="1933"/>
      <c r="Y81" s="1933"/>
      <c r="Z81" s="1933"/>
      <c r="AA81" s="1933"/>
      <c r="AB81" s="1933"/>
      <c r="AC81" s="1933"/>
      <c r="AD81" s="1933"/>
      <c r="AE81" s="1933"/>
      <c r="AF81" s="1933"/>
      <c r="AG81" s="1933"/>
      <c r="AH81" s="1933"/>
      <c r="AI81" s="1933"/>
      <c r="AJ81" s="1934"/>
      <c r="AK81" s="29"/>
      <c r="AL81" s="29"/>
      <c r="AM81" s="29"/>
      <c r="AN81" s="314"/>
      <c r="AO81" s="314"/>
      <c r="AP81" s="314"/>
      <c r="AQ81" s="314"/>
      <c r="AR81" s="314"/>
      <c r="AS81" s="314"/>
      <c r="AT81" s="314"/>
      <c r="AU81" s="314"/>
      <c r="AV81" s="314"/>
      <c r="AW81" s="272"/>
    </row>
    <row r="82" spans="1:93" s="224" customFormat="1" ht="15" customHeight="1">
      <c r="A82" s="2099"/>
      <c r="B82" s="2100"/>
      <c r="C82" s="2100"/>
      <c r="D82" s="2100"/>
      <c r="E82" s="2100"/>
      <c r="F82" s="2101"/>
      <c r="G82" s="2221" t="s">
        <v>1100</v>
      </c>
      <c r="H82" s="2222"/>
      <c r="I82" s="2222"/>
      <c r="J82" s="2222"/>
      <c r="K82" s="2222"/>
      <c r="L82" s="2222"/>
      <c r="M82" s="2222"/>
      <c r="N82" s="2222"/>
      <c r="O82" s="2222"/>
      <c r="P82" s="2222"/>
      <c r="Q82" s="2222"/>
      <c r="R82" s="2222"/>
      <c r="S82" s="2222"/>
      <c r="T82" s="2222"/>
      <c r="U82" s="2222"/>
      <c r="V82" s="2222"/>
      <c r="W82" s="2222"/>
      <c r="X82" s="2222"/>
      <c r="Y82" s="2222"/>
      <c r="Z82" s="2222"/>
      <c r="AA82" s="2222"/>
      <c r="AB82" s="2222"/>
      <c r="AC82" s="2222"/>
      <c r="AD82" s="2222"/>
      <c r="AE82" s="2222"/>
      <c r="AF82" s="2222"/>
      <c r="AG82" s="2222"/>
      <c r="AH82" s="2222"/>
      <c r="AI82" s="2222"/>
      <c r="AJ82" s="2223"/>
      <c r="AK82" s="29"/>
      <c r="AL82" s="29"/>
      <c r="AM82" s="29"/>
      <c r="AN82" s="314"/>
      <c r="AO82" s="314"/>
      <c r="AP82" s="314"/>
      <c r="AQ82" s="314"/>
      <c r="AR82" s="314"/>
      <c r="AS82" s="314"/>
      <c r="AT82" s="314"/>
      <c r="AU82" s="314"/>
      <c r="AV82" s="314"/>
      <c r="AW82" s="272"/>
    </row>
    <row r="83" spans="1:93" s="224" customFormat="1" ht="15" customHeight="1">
      <c r="A83" s="2102"/>
      <c r="B83" s="2103"/>
      <c r="C83" s="2103"/>
      <c r="D83" s="2103"/>
      <c r="E83" s="2103"/>
      <c r="F83" s="2104"/>
      <c r="G83" s="1932"/>
      <c r="H83" s="1933"/>
      <c r="I83" s="1933"/>
      <c r="J83" s="1933"/>
      <c r="K83" s="1933"/>
      <c r="L83" s="1933"/>
      <c r="M83" s="1933"/>
      <c r="N83" s="1933"/>
      <c r="O83" s="1933"/>
      <c r="P83" s="1933"/>
      <c r="Q83" s="1933"/>
      <c r="R83" s="1933"/>
      <c r="S83" s="1933"/>
      <c r="T83" s="1933"/>
      <c r="U83" s="1933"/>
      <c r="V83" s="1933"/>
      <c r="W83" s="1933"/>
      <c r="X83" s="1933"/>
      <c r="Y83" s="1933"/>
      <c r="Z83" s="1933"/>
      <c r="AA83" s="1933"/>
      <c r="AB83" s="1933"/>
      <c r="AC83" s="1933"/>
      <c r="AD83" s="1933"/>
      <c r="AE83" s="1933"/>
      <c r="AF83" s="1933"/>
      <c r="AG83" s="1933"/>
      <c r="AH83" s="1933"/>
      <c r="AI83" s="1933"/>
      <c r="AJ83" s="1934"/>
      <c r="AK83" s="29"/>
      <c r="AL83" s="29"/>
      <c r="AM83" s="29"/>
      <c r="AN83" s="314"/>
      <c r="AO83" s="314"/>
      <c r="AP83" s="314"/>
      <c r="AQ83" s="314"/>
      <c r="AR83" s="314"/>
      <c r="AS83" s="314"/>
      <c r="AT83" s="314"/>
      <c r="AU83" s="314"/>
      <c r="AV83" s="314"/>
      <c r="AW83" s="272"/>
    </row>
    <row r="84" spans="1:93" ht="15" customHeight="1">
      <c r="A84" s="2073" t="s">
        <v>1014</v>
      </c>
      <c r="B84" s="2110"/>
      <c r="C84" s="2110"/>
      <c r="D84" s="2110"/>
      <c r="E84" s="2110"/>
      <c r="F84" s="2110"/>
      <c r="G84" s="998" t="s">
        <v>52</v>
      </c>
      <c r="H84" s="999"/>
      <c r="I84" s="999"/>
      <c r="J84" s="1092"/>
      <c r="K84" s="1092"/>
      <c r="L84" s="1092"/>
      <c r="M84" s="999" t="s">
        <v>170</v>
      </c>
      <c r="N84" s="999"/>
      <c r="O84" s="1092"/>
      <c r="P84" s="1092"/>
      <c r="Q84" s="1092"/>
      <c r="R84" s="999" t="s">
        <v>171</v>
      </c>
      <c r="S84" s="1949"/>
      <c r="T84" s="430"/>
      <c r="U84" s="999" t="s">
        <v>169</v>
      </c>
      <c r="V84" s="999"/>
      <c r="W84" s="2224"/>
      <c r="X84" s="2224"/>
      <c r="Y84" s="2224"/>
      <c r="Z84" s="999" t="s">
        <v>170</v>
      </c>
      <c r="AA84" s="999"/>
      <c r="AB84" s="1092"/>
      <c r="AC84" s="1092"/>
      <c r="AD84" s="1092"/>
      <c r="AE84" s="999" t="s">
        <v>172</v>
      </c>
      <c r="AF84" s="1949"/>
      <c r="AG84" s="1950"/>
      <c r="AH84" s="1950"/>
      <c r="AI84" s="1950"/>
      <c r="AJ84" s="1950"/>
      <c r="AK84" s="1951"/>
    </row>
    <row r="85" spans="1:93" ht="15" customHeight="1">
      <c r="A85" s="2111"/>
      <c r="B85" s="2112"/>
      <c r="C85" s="2112"/>
      <c r="D85" s="2112"/>
      <c r="E85" s="2112"/>
      <c r="F85" s="2112"/>
      <c r="G85" s="1001" t="s">
        <v>253</v>
      </c>
      <c r="H85" s="1002"/>
      <c r="I85" s="1002"/>
      <c r="J85" s="1002"/>
      <c r="K85" s="1002"/>
      <c r="L85" s="1002"/>
      <c r="M85" s="2202"/>
      <c r="N85" s="2202"/>
      <c r="O85" s="2202"/>
      <c r="P85" s="2202"/>
      <c r="Q85" s="2202"/>
      <c r="R85" s="2202"/>
      <c r="S85" s="2202"/>
      <c r="T85" s="2202"/>
      <c r="U85" s="2202"/>
      <c r="V85" s="2202"/>
      <c r="W85" s="2202"/>
      <c r="X85" s="2202"/>
      <c r="Y85" s="2202"/>
      <c r="Z85" s="2202"/>
      <c r="AA85" s="2202"/>
      <c r="AB85" s="2202"/>
      <c r="AC85" s="2202"/>
      <c r="AD85" s="2202"/>
      <c r="AE85" s="2202"/>
      <c r="AF85" s="2202"/>
      <c r="AG85" s="2202"/>
      <c r="AH85" s="2202"/>
      <c r="AI85" s="2202"/>
      <c r="AJ85" s="2202"/>
      <c r="AK85" s="2203"/>
    </row>
    <row r="86" spans="1:93" s="224" customFormat="1" ht="15" customHeight="1">
      <c r="A86" s="301"/>
      <c r="B86" s="301"/>
      <c r="C86" s="301"/>
      <c r="D86" s="301"/>
      <c r="E86" s="301"/>
      <c r="F86" s="301"/>
      <c r="G86" s="29"/>
      <c r="H86" s="29"/>
      <c r="I86" s="29"/>
      <c r="J86" s="29"/>
      <c r="K86" s="29"/>
      <c r="L86" s="29"/>
      <c r="M86" s="69"/>
      <c r="N86" s="69"/>
      <c r="O86" s="69"/>
      <c r="P86" s="69"/>
      <c r="Q86" s="69"/>
      <c r="R86" s="69"/>
      <c r="S86" s="69"/>
      <c r="T86" s="69"/>
      <c r="U86" s="69"/>
      <c r="V86" s="69"/>
      <c r="W86" s="69"/>
      <c r="X86" s="69"/>
      <c r="Y86" s="69"/>
      <c r="Z86" s="69"/>
      <c r="AA86" s="69"/>
      <c r="AB86" s="69"/>
      <c r="AC86" s="69"/>
      <c r="AD86" s="69"/>
      <c r="AE86" s="69"/>
      <c r="AF86" s="69"/>
      <c r="AG86" s="69"/>
      <c r="AH86" s="69"/>
      <c r="AI86" s="69"/>
      <c r="AJ86" s="69"/>
    </row>
    <row r="87" spans="1:93" s="224" customFormat="1" ht="17.25" customHeight="1">
      <c r="A87" s="1793" t="s">
        <v>960</v>
      </c>
      <c r="B87" s="1793"/>
      <c r="C87" s="1793"/>
      <c r="D87" s="1793"/>
      <c r="E87" s="1793"/>
      <c r="F87" s="1793"/>
      <c r="G87" s="1793"/>
      <c r="H87" s="1793"/>
      <c r="I87" s="1793"/>
      <c r="J87" s="1793"/>
      <c r="K87" s="1793"/>
      <c r="L87" s="1793"/>
      <c r="M87" s="1793"/>
      <c r="N87" s="1793"/>
      <c r="O87" s="1793"/>
      <c r="P87" s="1793"/>
      <c r="Q87" s="1793"/>
      <c r="R87" s="1793"/>
      <c r="S87" s="1793"/>
      <c r="T87" s="1793"/>
      <c r="U87" s="1793"/>
      <c r="V87" s="1793"/>
      <c r="W87" s="1793"/>
      <c r="X87" s="1793"/>
      <c r="Y87" s="1793"/>
      <c r="Z87" s="1793"/>
      <c r="AA87" s="1793"/>
      <c r="AB87" s="1793"/>
      <c r="AC87" s="1793"/>
      <c r="AD87" s="1793"/>
      <c r="AE87" s="29"/>
      <c r="AF87" s="29"/>
      <c r="AG87" s="29"/>
      <c r="AH87" s="29"/>
      <c r="AI87" s="29"/>
      <c r="AJ87" s="29"/>
    </row>
    <row r="88" spans="1:93" s="6" customFormat="1" ht="15" customHeight="1">
      <c r="A88" s="1804" t="s">
        <v>961</v>
      </c>
      <c r="B88" s="1805"/>
      <c r="C88" s="1805"/>
      <c r="D88" s="1805"/>
      <c r="E88" s="1805"/>
      <c r="F88" s="2198"/>
      <c r="G88" s="1955" t="s">
        <v>962</v>
      </c>
      <c r="H88" s="1956"/>
      <c r="I88" s="1956"/>
      <c r="J88" s="1956"/>
      <c r="K88" s="1956"/>
      <c r="L88" s="1956"/>
      <c r="M88" s="1956"/>
      <c r="N88" s="1956"/>
      <c r="O88" s="1956"/>
      <c r="P88" s="1956"/>
      <c r="Q88" s="1956"/>
      <c r="R88" s="1956"/>
      <c r="S88" s="1956"/>
      <c r="T88" s="1956"/>
      <c r="U88" s="1956"/>
      <c r="V88" s="1956"/>
      <c r="W88" s="1956"/>
      <c r="X88" s="1956"/>
      <c r="Y88" s="1956"/>
      <c r="Z88" s="1956"/>
      <c r="AA88" s="1956"/>
      <c r="AB88" s="1956"/>
      <c r="AC88" s="1956"/>
      <c r="AD88" s="1956"/>
      <c r="AE88" s="1956"/>
      <c r="AF88" s="1956"/>
      <c r="AG88" s="1956"/>
      <c r="AH88" s="1956"/>
      <c r="AI88" s="1956"/>
      <c r="AJ88" s="195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row>
    <row r="89" spans="1:93" s="6" customFormat="1" ht="15" customHeight="1">
      <c r="A89" s="2199"/>
      <c r="B89" s="1026"/>
      <c r="C89" s="1026"/>
      <c r="D89" s="1026"/>
      <c r="E89" s="1026"/>
      <c r="F89" s="2200"/>
      <c r="G89" s="335"/>
      <c r="H89" s="336"/>
      <c r="I89" s="336"/>
      <c r="J89" s="336"/>
      <c r="K89" s="336"/>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row>
    <row r="90" spans="1:93" s="6" customFormat="1" ht="15" customHeight="1">
      <c r="A90" s="2199"/>
      <c r="B90" s="1026"/>
      <c r="C90" s="1026"/>
      <c r="D90" s="1026"/>
      <c r="E90" s="1026"/>
      <c r="F90" s="2200"/>
      <c r="G90" s="1952" t="s">
        <v>963</v>
      </c>
      <c r="H90" s="1953"/>
      <c r="I90" s="1953"/>
      <c r="J90" s="1953"/>
      <c r="K90" s="1953"/>
      <c r="L90" s="1953"/>
      <c r="M90" s="1953"/>
      <c r="N90" s="1953"/>
      <c r="O90" s="1953"/>
      <c r="P90" s="1953"/>
      <c r="Q90" s="1953"/>
      <c r="R90" s="1953"/>
      <c r="S90" s="1953"/>
      <c r="T90" s="1953"/>
      <c r="U90" s="1953"/>
      <c r="V90" s="1953"/>
      <c r="W90" s="1953"/>
      <c r="X90" s="1953"/>
      <c r="Y90" s="1953"/>
      <c r="Z90" s="1953"/>
      <c r="AA90" s="1953"/>
      <c r="AB90" s="1953"/>
      <c r="AC90" s="1953"/>
      <c r="AD90" s="1953"/>
      <c r="AE90" s="1953"/>
      <c r="AF90" s="1953"/>
      <c r="AG90" s="1953"/>
      <c r="AH90" s="1953"/>
      <c r="AI90" s="1953"/>
      <c r="AJ90" s="1954"/>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row>
    <row r="91" spans="1:93" s="6" customFormat="1" ht="15" customHeight="1">
      <c r="A91" s="2199"/>
      <c r="B91" s="1026"/>
      <c r="C91" s="1026"/>
      <c r="D91" s="1026"/>
      <c r="E91" s="1026"/>
      <c r="F91" s="2200"/>
      <c r="G91" s="335"/>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row>
    <row r="92" spans="1:93" s="6" customFormat="1" ht="15" customHeight="1">
      <c r="A92" s="2199"/>
      <c r="B92" s="1026"/>
      <c r="C92" s="1026"/>
      <c r="D92" s="1026"/>
      <c r="E92" s="1026"/>
      <c r="F92" s="2200"/>
      <c r="G92" s="1952" t="s">
        <v>964</v>
      </c>
      <c r="H92" s="1953"/>
      <c r="I92" s="1953"/>
      <c r="J92" s="1953"/>
      <c r="K92" s="1953"/>
      <c r="L92" s="1953"/>
      <c r="M92" s="1953"/>
      <c r="N92" s="1953"/>
      <c r="O92" s="1953"/>
      <c r="P92" s="1953"/>
      <c r="Q92" s="1953"/>
      <c r="R92" s="1953"/>
      <c r="S92" s="1953"/>
      <c r="T92" s="1953"/>
      <c r="U92" s="1953"/>
      <c r="V92" s="1953"/>
      <c r="W92" s="1953"/>
      <c r="X92" s="1953"/>
      <c r="Y92" s="1953"/>
      <c r="Z92" s="1953"/>
      <c r="AA92" s="1953"/>
      <c r="AB92" s="1953"/>
      <c r="AC92" s="1953"/>
      <c r="AD92" s="1953"/>
      <c r="AE92" s="1953"/>
      <c r="AF92" s="1953"/>
      <c r="AG92" s="1953"/>
      <c r="AH92" s="1953"/>
      <c r="AI92" s="1953"/>
      <c r="AJ92" s="1954"/>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row>
    <row r="93" spans="1:93" s="6" customFormat="1" ht="15" customHeight="1">
      <c r="A93" s="2199"/>
      <c r="B93" s="1026"/>
      <c r="C93" s="1026"/>
      <c r="D93" s="1026"/>
      <c r="E93" s="1026"/>
      <c r="F93" s="2200"/>
      <c r="G93" s="335"/>
      <c r="H93" s="336"/>
      <c r="I93" s="336"/>
      <c r="J93" s="336"/>
      <c r="K93" s="336"/>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row>
    <row r="94" spans="1:93" s="6" customFormat="1" ht="15" customHeight="1">
      <c r="A94" s="2199"/>
      <c r="B94" s="1026"/>
      <c r="C94" s="1026"/>
      <c r="D94" s="1026"/>
      <c r="E94" s="1026"/>
      <c r="F94" s="2200"/>
      <c r="G94" s="1952" t="s">
        <v>965</v>
      </c>
      <c r="H94" s="1953"/>
      <c r="I94" s="1953"/>
      <c r="J94" s="1953"/>
      <c r="K94" s="1953"/>
      <c r="L94" s="1953"/>
      <c r="M94" s="1953"/>
      <c r="N94" s="1953"/>
      <c r="O94" s="1953"/>
      <c r="P94" s="1953"/>
      <c r="Q94" s="1953"/>
      <c r="R94" s="1953"/>
      <c r="S94" s="1953"/>
      <c r="T94" s="1953"/>
      <c r="U94" s="1953"/>
      <c r="V94" s="1953"/>
      <c r="W94" s="1953"/>
      <c r="X94" s="1953"/>
      <c r="Y94" s="1953"/>
      <c r="Z94" s="1953"/>
      <c r="AA94" s="1953"/>
      <c r="AB94" s="1953"/>
      <c r="AC94" s="1953"/>
      <c r="AD94" s="1953"/>
      <c r="AE94" s="1953"/>
      <c r="AF94" s="1953"/>
      <c r="AG94" s="1953"/>
      <c r="AH94" s="1953"/>
      <c r="AI94" s="1953"/>
      <c r="AJ94" s="1954"/>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row>
    <row r="95" spans="1:93" s="6" customFormat="1" ht="15" customHeight="1">
      <c r="A95" s="2199"/>
      <c r="B95" s="1026"/>
      <c r="C95" s="1026"/>
      <c r="D95" s="1026"/>
      <c r="E95" s="1026"/>
      <c r="F95" s="2200"/>
      <c r="G95" s="335"/>
      <c r="H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row>
    <row r="96" spans="1:93" s="6" customFormat="1" ht="15" customHeight="1">
      <c r="A96" s="2199"/>
      <c r="B96" s="1026"/>
      <c r="C96" s="1026"/>
      <c r="D96" s="1026"/>
      <c r="E96" s="1026"/>
      <c r="F96" s="2200"/>
      <c r="G96" s="1952" t="s">
        <v>966</v>
      </c>
      <c r="H96" s="1953"/>
      <c r="I96" s="1953"/>
      <c r="J96" s="1953"/>
      <c r="K96" s="1953"/>
      <c r="L96" s="1953"/>
      <c r="M96" s="1953"/>
      <c r="N96" s="1953"/>
      <c r="O96" s="1953"/>
      <c r="P96" s="1953"/>
      <c r="Q96" s="1953"/>
      <c r="R96" s="1953"/>
      <c r="S96" s="1953"/>
      <c r="T96" s="1953"/>
      <c r="U96" s="1953"/>
      <c r="V96" s="1953"/>
      <c r="W96" s="1953"/>
      <c r="X96" s="1953"/>
      <c r="Y96" s="1953"/>
      <c r="Z96" s="1953"/>
      <c r="AA96" s="1953"/>
      <c r="AB96" s="1953"/>
      <c r="AC96" s="1953"/>
      <c r="AD96" s="1953"/>
      <c r="AE96" s="1953"/>
      <c r="AF96" s="1953"/>
      <c r="AG96" s="1953"/>
      <c r="AH96" s="1953"/>
      <c r="AI96" s="1953"/>
      <c r="AJ96" s="1954"/>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row>
    <row r="97" spans="1:93" s="6" customFormat="1" ht="15" customHeight="1">
      <c r="A97" s="1806"/>
      <c r="B97" s="1807"/>
      <c r="C97" s="1807"/>
      <c r="D97" s="1807"/>
      <c r="E97" s="1807"/>
      <c r="F97" s="2201"/>
      <c r="G97" s="2195"/>
      <c r="H97" s="2196"/>
      <c r="I97" s="2196"/>
      <c r="J97" s="2196"/>
      <c r="K97" s="2196"/>
      <c r="L97" s="2196"/>
      <c r="M97" s="2196"/>
      <c r="N97" s="2196"/>
      <c r="O97" s="2196"/>
      <c r="P97" s="2196"/>
      <c r="Q97" s="2196"/>
      <c r="R97" s="2196"/>
      <c r="S97" s="2196"/>
      <c r="T97" s="2196"/>
      <c r="U97" s="2196"/>
      <c r="V97" s="2196"/>
      <c r="W97" s="2196"/>
      <c r="X97" s="2196"/>
      <c r="Y97" s="2196"/>
      <c r="Z97" s="2196"/>
      <c r="AA97" s="2196"/>
      <c r="AB97" s="2196"/>
      <c r="AC97" s="2196"/>
      <c r="AD97" s="2196"/>
      <c r="AE97" s="2196"/>
      <c r="AF97" s="2196"/>
      <c r="AG97" s="2196"/>
      <c r="AH97" s="2196"/>
      <c r="AI97" s="2196"/>
      <c r="AJ97" s="219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row>
    <row r="98" spans="1:93" s="6" customFormat="1" ht="15" customHeight="1">
      <c r="A98" s="1804" t="s">
        <v>967</v>
      </c>
      <c r="B98" s="1805"/>
      <c r="C98" s="1805"/>
      <c r="D98" s="1805"/>
      <c r="E98" s="1805"/>
      <c r="F98" s="2198"/>
      <c r="G98" s="1955" t="s">
        <v>968</v>
      </c>
      <c r="H98" s="1956"/>
      <c r="I98" s="1956"/>
      <c r="J98" s="1956"/>
      <c r="K98" s="1956"/>
      <c r="L98" s="1956"/>
      <c r="M98" s="1956"/>
      <c r="N98" s="1956"/>
      <c r="O98" s="1956"/>
      <c r="P98" s="1956"/>
      <c r="Q98" s="1956"/>
      <c r="R98" s="1956"/>
      <c r="S98" s="1956"/>
      <c r="T98" s="1956"/>
      <c r="U98" s="1956"/>
      <c r="V98" s="1956"/>
      <c r="W98" s="1956"/>
      <c r="X98" s="1956"/>
      <c r="Y98" s="1956"/>
      <c r="Z98" s="1956"/>
      <c r="AA98" s="1956"/>
      <c r="AB98" s="1956"/>
      <c r="AC98" s="1956"/>
      <c r="AD98" s="1956"/>
      <c r="AE98" s="1956"/>
      <c r="AF98" s="1956"/>
      <c r="AG98" s="1956"/>
      <c r="AH98" s="1956"/>
      <c r="AI98" s="1956"/>
      <c r="AJ98" s="195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row>
    <row r="99" spans="1:93" s="6" customFormat="1" ht="15" customHeight="1">
      <c r="A99" s="2199"/>
      <c r="B99" s="1026"/>
      <c r="C99" s="1026"/>
      <c r="D99" s="1026"/>
      <c r="E99" s="1026"/>
      <c r="F99" s="2200"/>
      <c r="G99" s="335"/>
      <c r="H99" s="336"/>
      <c r="I99" s="336"/>
      <c r="J99" s="336"/>
      <c r="K99" s="336"/>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row>
    <row r="100" spans="1:93" s="6" customFormat="1" ht="15" customHeight="1">
      <c r="A100" s="2199"/>
      <c r="B100" s="1026"/>
      <c r="C100" s="1026"/>
      <c r="D100" s="1026"/>
      <c r="E100" s="1026"/>
      <c r="F100" s="2200"/>
      <c r="G100" s="1952" t="s">
        <v>969</v>
      </c>
      <c r="H100" s="1953"/>
      <c r="I100" s="1953"/>
      <c r="J100" s="1953"/>
      <c r="K100" s="1953"/>
      <c r="L100" s="1953"/>
      <c r="M100" s="1953"/>
      <c r="N100" s="1953"/>
      <c r="O100" s="1953"/>
      <c r="P100" s="1953"/>
      <c r="Q100" s="1953"/>
      <c r="R100" s="1953"/>
      <c r="S100" s="1953"/>
      <c r="T100" s="1953"/>
      <c r="U100" s="1953"/>
      <c r="V100" s="1953"/>
      <c r="W100" s="1953"/>
      <c r="X100" s="1953"/>
      <c r="Y100" s="1953"/>
      <c r="Z100" s="1953"/>
      <c r="AA100" s="1953"/>
      <c r="AB100" s="1953"/>
      <c r="AC100" s="1953"/>
      <c r="AD100" s="1953"/>
      <c r="AE100" s="1953"/>
      <c r="AF100" s="1953"/>
      <c r="AG100" s="1953"/>
      <c r="AH100" s="1953"/>
      <c r="AI100" s="1953"/>
      <c r="AJ100" s="1954"/>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row>
    <row r="101" spans="1:93" s="6" customFormat="1" ht="15" customHeight="1">
      <c r="A101" s="2199"/>
      <c r="B101" s="1026"/>
      <c r="C101" s="1026"/>
      <c r="D101" s="1026"/>
      <c r="E101" s="1026"/>
      <c r="F101" s="2200"/>
      <c r="G101" s="335"/>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row>
    <row r="102" spans="1:93" s="6" customFormat="1" ht="15" customHeight="1">
      <c r="A102" s="2199"/>
      <c r="B102" s="1026"/>
      <c r="C102" s="1026"/>
      <c r="D102" s="1026"/>
      <c r="E102" s="1026"/>
      <c r="F102" s="2200"/>
      <c r="G102" s="1952" t="s">
        <v>970</v>
      </c>
      <c r="H102" s="1953"/>
      <c r="I102" s="1953"/>
      <c r="J102" s="1953"/>
      <c r="K102" s="1953"/>
      <c r="L102" s="1953"/>
      <c r="M102" s="1953"/>
      <c r="N102" s="1953"/>
      <c r="O102" s="1953"/>
      <c r="P102" s="1953"/>
      <c r="Q102" s="1953"/>
      <c r="R102" s="1953"/>
      <c r="S102" s="1953"/>
      <c r="T102" s="1953"/>
      <c r="U102" s="1953"/>
      <c r="V102" s="1953"/>
      <c r="W102" s="1953"/>
      <c r="X102" s="1953"/>
      <c r="Y102" s="1953"/>
      <c r="Z102" s="1953"/>
      <c r="AA102" s="1953"/>
      <c r="AB102" s="1953"/>
      <c r="AC102" s="1953"/>
      <c r="AD102" s="1953"/>
      <c r="AE102" s="1953"/>
      <c r="AF102" s="1953"/>
      <c r="AG102" s="1953"/>
      <c r="AH102" s="1953"/>
      <c r="AI102" s="1953"/>
      <c r="AJ102" s="1954"/>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row>
    <row r="103" spans="1:93" s="6" customFormat="1" ht="15" customHeight="1">
      <c r="A103" s="2199"/>
      <c r="B103" s="1026"/>
      <c r="C103" s="1026"/>
      <c r="D103" s="1026"/>
      <c r="E103" s="1026"/>
      <c r="F103" s="2200"/>
      <c r="G103" s="335"/>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row>
    <row r="104" spans="1:93" s="6" customFormat="1" ht="15" customHeight="1">
      <c r="A104" s="2199"/>
      <c r="B104" s="1026"/>
      <c r="C104" s="1026"/>
      <c r="D104" s="1026"/>
      <c r="E104" s="1026"/>
      <c r="F104" s="2200"/>
      <c r="G104" s="1952" t="s">
        <v>971</v>
      </c>
      <c r="H104" s="1953"/>
      <c r="I104" s="1953"/>
      <c r="J104" s="1953"/>
      <c r="K104" s="1953"/>
      <c r="L104" s="1953"/>
      <c r="M104" s="1953"/>
      <c r="N104" s="1953"/>
      <c r="O104" s="1953"/>
      <c r="P104" s="1953"/>
      <c r="Q104" s="1953"/>
      <c r="R104" s="1953"/>
      <c r="S104" s="1953"/>
      <c r="T104" s="1953"/>
      <c r="U104" s="1953"/>
      <c r="V104" s="1953"/>
      <c r="W104" s="1953"/>
      <c r="X104" s="1953"/>
      <c r="Y104" s="1953"/>
      <c r="Z104" s="1953"/>
      <c r="AA104" s="1953"/>
      <c r="AB104" s="1953"/>
      <c r="AC104" s="1953"/>
      <c r="AD104" s="1953"/>
      <c r="AE104" s="1953"/>
      <c r="AF104" s="1953"/>
      <c r="AG104" s="1953"/>
      <c r="AH104" s="1953"/>
      <c r="AI104" s="1953"/>
      <c r="AJ104" s="1954"/>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row>
    <row r="105" spans="1:93" s="6" customFormat="1" ht="15" customHeight="1">
      <c r="A105" s="1806"/>
      <c r="B105" s="1807"/>
      <c r="C105" s="1807"/>
      <c r="D105" s="1807"/>
      <c r="E105" s="1807"/>
      <c r="F105" s="2201"/>
      <c r="G105" s="441"/>
      <c r="H105" s="442"/>
      <c r="I105" s="442"/>
      <c r="J105" s="442"/>
      <c r="K105" s="442"/>
      <c r="L105" s="442"/>
      <c r="M105" s="442"/>
      <c r="N105" s="442"/>
      <c r="O105" s="442"/>
      <c r="P105" s="442"/>
      <c r="Q105" s="442"/>
      <c r="R105" s="442"/>
      <c r="S105" s="442"/>
      <c r="T105" s="442"/>
      <c r="U105" s="442"/>
      <c r="V105" s="442"/>
      <c r="W105" s="442"/>
      <c r="X105" s="442"/>
      <c r="Y105" s="442"/>
      <c r="Z105" s="442"/>
      <c r="AA105" s="442"/>
      <c r="AB105" s="442"/>
      <c r="AC105" s="442"/>
      <c r="AD105" s="442"/>
      <c r="AE105" s="442"/>
      <c r="AF105" s="442"/>
      <c r="AG105" s="442"/>
      <c r="AH105" s="442"/>
      <c r="AI105" s="442"/>
      <c r="AJ105" s="443"/>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row>
    <row r="106" spans="1:93" s="224" customFormat="1" ht="15" customHeight="1">
      <c r="A106" s="2009">
        <v>10</v>
      </c>
      <c r="B106" s="2009"/>
      <c r="C106" s="2009"/>
      <c r="D106" s="2009"/>
      <c r="E106" s="2009"/>
      <c r="F106" s="2009"/>
      <c r="G106" s="2009"/>
      <c r="H106" s="2009"/>
      <c r="I106" s="2009"/>
      <c r="J106" s="2009"/>
      <c r="K106" s="2009"/>
      <c r="L106" s="2009"/>
      <c r="M106" s="2009"/>
      <c r="N106" s="2009"/>
      <c r="O106" s="2009"/>
      <c r="P106" s="2009"/>
      <c r="Q106" s="2009"/>
      <c r="R106" s="2009"/>
      <c r="S106" s="2009"/>
      <c r="T106" s="2009"/>
      <c r="U106" s="2009"/>
      <c r="V106" s="2009"/>
      <c r="W106" s="2009"/>
      <c r="X106" s="2009"/>
      <c r="Y106" s="2009"/>
      <c r="Z106" s="2009"/>
      <c r="AA106" s="2009"/>
      <c r="AB106" s="2009"/>
      <c r="AC106" s="2009"/>
      <c r="AD106" s="2009"/>
      <c r="AE106" s="2009"/>
      <c r="AF106" s="2009"/>
      <c r="AG106" s="2009"/>
      <c r="AH106" s="2009"/>
      <c r="AI106" s="2009"/>
      <c r="AJ106" s="2009"/>
    </row>
    <row r="107" spans="1:93" ht="15" customHeight="1">
      <c r="A107" s="1793" t="s">
        <v>985</v>
      </c>
      <c r="B107" s="1793"/>
      <c r="C107" s="1793"/>
      <c r="D107" s="1793"/>
      <c r="E107" s="1793"/>
      <c r="F107" s="1793"/>
      <c r="G107" s="1793"/>
      <c r="H107" s="1793"/>
      <c r="I107" s="1793"/>
      <c r="J107" s="1793"/>
      <c r="K107" s="1793"/>
      <c r="L107" s="1793"/>
      <c r="M107" s="1793"/>
      <c r="N107" s="1793"/>
      <c r="O107" s="1793"/>
      <c r="P107" s="1793"/>
      <c r="Q107" s="1793"/>
      <c r="R107" s="1793"/>
      <c r="S107" s="1793"/>
      <c r="T107" s="1793"/>
      <c r="U107" s="1793"/>
      <c r="V107" s="1793"/>
      <c r="W107" s="1793"/>
      <c r="X107" s="1793"/>
      <c r="Y107" s="1793"/>
      <c r="Z107" s="1793"/>
      <c r="AA107" s="1793"/>
      <c r="AB107" s="1793"/>
      <c r="AC107" s="1793"/>
      <c r="AD107" s="1793"/>
      <c r="AE107" s="1793"/>
      <c r="AF107" s="29"/>
      <c r="AG107" s="29"/>
      <c r="AH107" s="29"/>
      <c r="AI107" s="29"/>
      <c r="AJ107" s="29"/>
      <c r="AK107" s="29"/>
    </row>
    <row r="108" spans="1:93" s="224" customFormat="1" ht="15" customHeight="1">
      <c r="A108" s="1108" t="s">
        <v>581</v>
      </c>
      <c r="B108" s="906"/>
      <c r="C108" s="906"/>
      <c r="D108" s="906"/>
      <c r="E108" s="906"/>
      <c r="F108" s="907"/>
      <c r="G108" s="2248" t="s">
        <v>294</v>
      </c>
      <c r="H108" s="2248"/>
      <c r="I108" s="2248"/>
      <c r="J108" s="2248"/>
      <c r="K108" s="2248"/>
      <c r="L108" s="2248"/>
      <c r="M108" s="2248"/>
      <c r="N108" s="2248"/>
      <c r="O108" s="2248"/>
      <c r="P108" s="2248"/>
      <c r="Q108" s="2248"/>
      <c r="R108" s="2248"/>
      <c r="S108" s="2249"/>
      <c r="T108" s="980"/>
      <c r="U108" s="981"/>
      <c r="V108" s="981"/>
      <c r="W108" s="981"/>
      <c r="X108" s="981"/>
      <c r="Y108" s="981"/>
      <c r="Z108" s="981"/>
      <c r="AA108" s="31"/>
      <c r="AB108" s="31"/>
      <c r="AC108" s="31"/>
      <c r="AD108" s="31"/>
      <c r="AE108" s="31"/>
      <c r="AF108" s="31"/>
      <c r="AG108" s="31"/>
      <c r="AH108" s="31"/>
      <c r="AI108" s="31"/>
      <c r="AJ108" s="11"/>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row>
    <row r="109" spans="1:93" s="224" customFormat="1" ht="15" customHeight="1">
      <c r="A109" s="908"/>
      <c r="B109" s="909"/>
      <c r="C109" s="909"/>
      <c r="D109" s="909"/>
      <c r="E109" s="909"/>
      <c r="F109" s="910"/>
      <c r="G109" s="2248" t="s">
        <v>1015</v>
      </c>
      <c r="H109" s="2248"/>
      <c r="I109" s="2248"/>
      <c r="J109" s="2248"/>
      <c r="K109" s="2248"/>
      <c r="L109" s="2248"/>
      <c r="M109" s="2248"/>
      <c r="N109" s="2248"/>
      <c r="O109" s="2248"/>
      <c r="P109" s="2248"/>
      <c r="Q109" s="2248"/>
      <c r="R109" s="2248"/>
      <c r="S109" s="2249"/>
      <c r="T109" s="980"/>
      <c r="U109" s="981"/>
      <c r="V109" s="981"/>
      <c r="W109" s="981"/>
      <c r="X109" s="981"/>
      <c r="Y109" s="981"/>
      <c r="Z109" s="981"/>
      <c r="AA109" s="31"/>
      <c r="AB109" s="31"/>
      <c r="AC109" s="31"/>
      <c r="AD109" s="31"/>
      <c r="AE109" s="31"/>
      <c r="AF109" s="31"/>
      <c r="AG109" s="31"/>
      <c r="AH109" s="31"/>
      <c r="AI109" s="31"/>
      <c r="AJ109" s="11"/>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row>
    <row r="110" spans="1:93" s="224" customFormat="1" ht="15" customHeight="1">
      <c r="A110" s="908"/>
      <c r="B110" s="909"/>
      <c r="C110" s="909"/>
      <c r="D110" s="909"/>
      <c r="E110" s="909"/>
      <c r="F110" s="910"/>
      <c r="G110" s="2248" t="s">
        <v>1016</v>
      </c>
      <c r="H110" s="2248"/>
      <c r="I110" s="2248"/>
      <c r="J110" s="2248"/>
      <c r="K110" s="2248"/>
      <c r="L110" s="2248"/>
      <c r="M110" s="2248"/>
      <c r="N110" s="2248"/>
      <c r="O110" s="2248"/>
      <c r="P110" s="2248"/>
      <c r="Q110" s="2248"/>
      <c r="R110" s="2248"/>
      <c r="S110" s="2249"/>
      <c r="T110" s="1001"/>
      <c r="U110" s="1002"/>
      <c r="V110" s="1002"/>
      <c r="W110" s="1002"/>
      <c r="X110" s="1002"/>
      <c r="Y110" s="1002"/>
      <c r="Z110" s="1002"/>
      <c r="AA110" s="19"/>
      <c r="AB110" s="19"/>
      <c r="AC110" s="19"/>
      <c r="AD110" s="19"/>
      <c r="AE110" s="19"/>
      <c r="AF110" s="19"/>
      <c r="AG110" s="19"/>
      <c r="AH110" s="19"/>
      <c r="AI110" s="19"/>
      <c r="AJ110" s="20"/>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row>
    <row r="111" spans="1:93" s="224" customFormat="1" ht="15" customHeight="1">
      <c r="A111" s="908"/>
      <c r="B111" s="909"/>
      <c r="C111" s="909"/>
      <c r="D111" s="909"/>
      <c r="E111" s="909"/>
      <c r="F111" s="910"/>
      <c r="G111" s="1163" t="s">
        <v>220</v>
      </c>
      <c r="H111" s="1164"/>
      <c r="I111" s="1164"/>
      <c r="J111" s="1164"/>
      <c r="K111" s="1164"/>
      <c r="L111" s="1165"/>
      <c r="M111" s="980"/>
      <c r="N111" s="981"/>
      <c r="O111" s="981"/>
      <c r="P111" s="981"/>
      <c r="Q111" s="981"/>
      <c r="R111" s="981"/>
      <c r="S111" s="899"/>
      <c r="T111" s="980" t="s">
        <v>173</v>
      </c>
      <c r="U111" s="981"/>
      <c r="V111" s="981"/>
      <c r="W111" s="920"/>
      <c r="X111" s="920"/>
      <c r="Y111" s="956"/>
      <c r="Z111" s="956"/>
      <c r="AA111" s="368" t="s">
        <v>67</v>
      </c>
      <c r="AB111" s="956"/>
      <c r="AC111" s="956"/>
      <c r="AD111" s="368" t="s">
        <v>51</v>
      </c>
      <c r="AE111" s="956"/>
      <c r="AF111" s="956"/>
      <c r="AG111" s="368" t="s">
        <v>29</v>
      </c>
      <c r="AH111" s="981"/>
      <c r="AI111" s="981"/>
      <c r="AJ111" s="899"/>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row>
    <row r="112" spans="1:93" s="224" customFormat="1" ht="15" customHeight="1">
      <c r="A112" s="908"/>
      <c r="B112" s="909"/>
      <c r="C112" s="909"/>
      <c r="D112" s="909"/>
      <c r="E112" s="909"/>
      <c r="F112" s="910"/>
      <c r="G112" s="1108" t="s">
        <v>1017</v>
      </c>
      <c r="H112" s="906"/>
      <c r="I112" s="906"/>
      <c r="J112" s="906"/>
      <c r="K112" s="906"/>
      <c r="L112" s="906"/>
      <c r="M112" s="906"/>
      <c r="N112" s="906"/>
      <c r="O112" s="906"/>
      <c r="P112" s="906"/>
      <c r="Q112" s="906"/>
      <c r="R112" s="906"/>
      <c r="S112" s="906"/>
      <c r="T112" s="906"/>
      <c r="U112" s="906"/>
      <c r="V112" s="906"/>
      <c r="W112" s="906"/>
      <c r="X112" s="906"/>
      <c r="Y112" s="906"/>
      <c r="Z112" s="906"/>
      <c r="AA112" s="906"/>
      <c r="AB112" s="906"/>
      <c r="AC112" s="906"/>
      <c r="AD112" s="906"/>
      <c r="AE112" s="906"/>
      <c r="AF112" s="906"/>
      <c r="AG112" s="906"/>
      <c r="AH112" s="906"/>
      <c r="AI112" s="906"/>
      <c r="AJ112" s="90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row>
    <row r="113" spans="1:93" s="224" customFormat="1" ht="15" customHeight="1">
      <c r="A113" s="908"/>
      <c r="B113" s="909"/>
      <c r="C113" s="909"/>
      <c r="D113" s="909"/>
      <c r="E113" s="909"/>
      <c r="F113" s="910"/>
      <c r="G113" s="1822" t="s">
        <v>69</v>
      </c>
      <c r="H113" s="1823"/>
      <c r="I113" s="2193"/>
      <c r="J113" s="2193"/>
      <c r="K113" s="2193"/>
      <c r="L113" s="2193"/>
      <c r="M113" s="2193"/>
      <c r="N113" s="2193"/>
      <c r="O113" s="2193"/>
      <c r="P113" s="2193"/>
      <c r="Q113" s="2193"/>
      <c r="R113" s="2193"/>
      <c r="S113" s="2193"/>
      <c r="T113" s="2193"/>
      <c r="U113" s="2193"/>
      <c r="V113" s="2193"/>
      <c r="W113" s="2193"/>
      <c r="X113" s="2193"/>
      <c r="Y113" s="2193"/>
      <c r="Z113" s="2193"/>
      <c r="AA113" s="2193"/>
      <c r="AB113" s="2193"/>
      <c r="AC113" s="2193"/>
      <c r="AD113" s="2193"/>
      <c r="AE113" s="2193"/>
      <c r="AF113" s="2193"/>
      <c r="AG113" s="2193"/>
      <c r="AH113" s="2193"/>
      <c r="AI113" s="2193"/>
      <c r="AJ113" s="1046" t="s">
        <v>68</v>
      </c>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row>
    <row r="114" spans="1:93" s="224" customFormat="1" ht="15" customHeight="1">
      <c r="A114" s="908"/>
      <c r="B114" s="909"/>
      <c r="C114" s="909"/>
      <c r="D114" s="909"/>
      <c r="E114" s="909"/>
      <c r="F114" s="910"/>
      <c r="G114" s="1825"/>
      <c r="H114" s="1077"/>
      <c r="I114" s="2194"/>
      <c r="J114" s="2194"/>
      <c r="K114" s="2194"/>
      <c r="L114" s="2194"/>
      <c r="M114" s="2194"/>
      <c r="N114" s="2194"/>
      <c r="O114" s="2194"/>
      <c r="P114" s="2194"/>
      <c r="Q114" s="2194"/>
      <c r="R114" s="2194"/>
      <c r="S114" s="2194"/>
      <c r="T114" s="2194"/>
      <c r="U114" s="2194"/>
      <c r="V114" s="2194"/>
      <c r="W114" s="2194"/>
      <c r="X114" s="2194"/>
      <c r="Y114" s="2194"/>
      <c r="Z114" s="2194"/>
      <c r="AA114" s="2194"/>
      <c r="AB114" s="2194"/>
      <c r="AC114" s="2194"/>
      <c r="AD114" s="2194"/>
      <c r="AE114" s="2194"/>
      <c r="AF114" s="2194"/>
      <c r="AG114" s="2194"/>
      <c r="AH114" s="2194"/>
      <c r="AI114" s="2194"/>
      <c r="AJ114" s="1003"/>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row>
    <row r="115" spans="1:93" s="224" customFormat="1" ht="15" customHeight="1">
      <c r="A115" s="908"/>
      <c r="B115" s="909"/>
      <c r="C115" s="909"/>
      <c r="D115" s="909"/>
      <c r="E115" s="909"/>
      <c r="F115" s="910"/>
      <c r="G115" s="1163" t="s">
        <v>1179</v>
      </c>
      <c r="H115" s="1164"/>
      <c r="I115" s="1164"/>
      <c r="J115" s="1164"/>
      <c r="K115" s="1164"/>
      <c r="L115" s="1165"/>
      <c r="M115" s="1941" t="s">
        <v>1177</v>
      </c>
      <c r="N115" s="1942"/>
      <c r="O115" s="1942"/>
      <c r="P115" s="1942"/>
      <c r="Q115" s="1942"/>
      <c r="R115" s="1942"/>
      <c r="S115" s="1942"/>
      <c r="T115" s="1942"/>
      <c r="U115" s="1942"/>
      <c r="V115" s="1942"/>
      <c r="W115" s="1942"/>
      <c r="X115" s="1942"/>
      <c r="Y115" s="1942"/>
      <c r="Z115" s="1942"/>
      <c r="AA115" s="1942"/>
      <c r="AB115" s="1942"/>
      <c r="AC115" s="1942"/>
      <c r="AD115" s="1942"/>
      <c r="AE115" s="1942"/>
      <c r="AF115" s="1942"/>
      <c r="AG115" s="1942"/>
      <c r="AH115" s="1942"/>
      <c r="AI115" s="1942"/>
      <c r="AJ115" s="1943"/>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row>
    <row r="116" spans="1:93" s="5" customFormat="1" ht="15" customHeight="1">
      <c r="A116" s="908"/>
      <c r="B116" s="909"/>
      <c r="C116" s="909"/>
      <c r="D116" s="909"/>
      <c r="E116" s="909"/>
      <c r="F116" s="910"/>
      <c r="G116" s="941" t="s">
        <v>33</v>
      </c>
      <c r="H116" s="942"/>
      <c r="I116" s="942"/>
      <c r="J116" s="942"/>
      <c r="K116" s="942"/>
      <c r="L116" s="1162"/>
      <c r="M116" s="998" t="s">
        <v>174</v>
      </c>
      <c r="N116" s="999"/>
      <c r="O116" s="999"/>
      <c r="P116" s="999"/>
      <c r="Q116" s="999"/>
      <c r="R116" s="1000"/>
      <c r="S116" s="999" t="s">
        <v>524</v>
      </c>
      <c r="T116" s="999"/>
      <c r="U116" s="1092"/>
      <c r="V116" s="1092"/>
      <c r="W116" s="430" t="s">
        <v>67</v>
      </c>
      <c r="X116" s="1092"/>
      <c r="Y116" s="1092"/>
      <c r="Z116" s="999" t="s">
        <v>175</v>
      </c>
      <c r="AA116" s="999"/>
      <c r="AB116" s="999"/>
      <c r="AC116" s="1092"/>
      <c r="AD116" s="1092"/>
      <c r="AE116" s="1092"/>
      <c r="AF116" s="999" t="s">
        <v>73</v>
      </c>
      <c r="AG116" s="999"/>
      <c r="AH116" s="2113"/>
      <c r="AI116" s="2114"/>
      <c r="AJ116" s="2115"/>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row>
    <row r="117" spans="1:93" s="224" customFormat="1" ht="16.5" customHeight="1">
      <c r="A117" s="908"/>
      <c r="B117" s="909"/>
      <c r="C117" s="909"/>
      <c r="D117" s="909"/>
      <c r="E117" s="909"/>
      <c r="F117" s="910"/>
      <c r="G117" s="944"/>
      <c r="H117" s="945"/>
      <c r="I117" s="945"/>
      <c r="J117" s="945"/>
      <c r="K117" s="945"/>
      <c r="L117" s="1830"/>
      <c r="M117" s="2083" t="s">
        <v>403</v>
      </c>
      <c r="N117" s="2084"/>
      <c r="O117" s="2084"/>
      <c r="P117" s="2084"/>
      <c r="Q117" s="2084"/>
      <c r="R117" s="2084"/>
      <c r="S117" s="2084"/>
      <c r="T117" s="2084"/>
      <c r="U117" s="2084"/>
      <c r="V117" s="2084"/>
      <c r="W117" s="2084"/>
      <c r="X117" s="2084"/>
      <c r="Y117" s="2084"/>
      <c r="Z117" s="2084"/>
      <c r="AA117" s="2084"/>
      <c r="AB117" s="2084"/>
      <c r="AC117" s="956"/>
      <c r="AD117" s="956"/>
      <c r="AE117" s="956"/>
      <c r="AF117" s="981" t="s">
        <v>73</v>
      </c>
      <c r="AG117" s="981"/>
      <c r="AH117" s="2080"/>
      <c r="AI117" s="2081"/>
      <c r="AJ117" s="2082"/>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row>
    <row r="118" spans="1:93" s="5" customFormat="1" ht="15" customHeight="1">
      <c r="A118" s="908"/>
      <c r="B118" s="909"/>
      <c r="C118" s="909"/>
      <c r="D118" s="909"/>
      <c r="E118" s="909"/>
      <c r="F118" s="910"/>
      <c r="G118" s="944"/>
      <c r="H118" s="945"/>
      <c r="I118" s="945"/>
      <c r="J118" s="945"/>
      <c r="K118" s="945"/>
      <c r="L118" s="1830"/>
      <c r="M118" s="2083" t="s">
        <v>404</v>
      </c>
      <c r="N118" s="2084"/>
      <c r="O118" s="2084"/>
      <c r="P118" s="2084"/>
      <c r="Q118" s="2084"/>
      <c r="R118" s="2084"/>
      <c r="S118" s="2084"/>
      <c r="T118" s="2084"/>
      <c r="U118" s="2084"/>
      <c r="V118" s="2084"/>
      <c r="W118" s="2084"/>
      <c r="X118" s="2084"/>
      <c r="Y118" s="2084"/>
      <c r="Z118" s="2084"/>
      <c r="AA118" s="2084"/>
      <c r="AB118" s="2084"/>
      <c r="AC118" s="956"/>
      <c r="AD118" s="956"/>
      <c r="AE118" s="956"/>
      <c r="AF118" s="981" t="s">
        <v>73</v>
      </c>
      <c r="AG118" s="981"/>
      <c r="AH118" s="2080"/>
      <c r="AI118" s="2081"/>
      <c r="AJ118" s="2082"/>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row>
    <row r="119" spans="1:93" s="224" customFormat="1" ht="15" customHeight="1">
      <c r="A119" s="908"/>
      <c r="B119" s="909"/>
      <c r="C119" s="909"/>
      <c r="D119" s="909"/>
      <c r="E119" s="909"/>
      <c r="F119" s="910"/>
      <c r="G119" s="944"/>
      <c r="H119" s="945"/>
      <c r="I119" s="945"/>
      <c r="J119" s="945"/>
      <c r="K119" s="945"/>
      <c r="L119" s="1830"/>
      <c r="M119" s="2077" t="s">
        <v>1425</v>
      </c>
      <c r="N119" s="2078"/>
      <c r="O119" s="2078"/>
      <c r="P119" s="2078"/>
      <c r="Q119" s="2078"/>
      <c r="R119" s="2078"/>
      <c r="S119" s="2078"/>
      <c r="T119" s="2078"/>
      <c r="U119" s="2078"/>
      <c r="V119" s="2078"/>
      <c r="W119" s="2078"/>
      <c r="X119" s="2078"/>
      <c r="Y119" s="2078"/>
      <c r="Z119" s="2078"/>
      <c r="AA119" s="2078"/>
      <c r="AB119" s="2078"/>
      <c r="AC119" s="2078"/>
      <c r="AD119" s="2078"/>
      <c r="AE119" s="2078"/>
      <c r="AF119" s="2078"/>
      <c r="AG119" s="2078"/>
      <c r="AH119" s="2078"/>
      <c r="AI119" s="2078"/>
      <c r="AJ119" s="2079"/>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row>
    <row r="120" spans="1:93" s="224" customFormat="1" ht="15" customHeight="1">
      <c r="A120" s="908"/>
      <c r="B120" s="909"/>
      <c r="C120" s="909"/>
      <c r="D120" s="909"/>
      <c r="E120" s="909"/>
      <c r="F120" s="910"/>
      <c r="G120" s="1018"/>
      <c r="H120" s="1019"/>
      <c r="I120" s="1019"/>
      <c r="J120" s="1019"/>
      <c r="K120" s="1019"/>
      <c r="L120" s="1219"/>
      <c r="M120" s="1944" t="s">
        <v>1555</v>
      </c>
      <c r="N120" s="1945"/>
      <c r="O120" s="1946"/>
      <c r="P120" s="727" t="s">
        <v>1556</v>
      </c>
      <c r="Q120" s="728"/>
      <c r="R120" s="728"/>
      <c r="S120" s="728"/>
      <c r="T120" s="728"/>
      <c r="U120" s="728"/>
      <c r="V120" s="728"/>
      <c r="W120" s="728"/>
      <c r="X120" s="728"/>
      <c r="Y120" s="728"/>
      <c r="Z120" s="728"/>
      <c r="AA120" s="728"/>
      <c r="AB120" s="728"/>
      <c r="AC120" s="728"/>
      <c r="AD120" s="728"/>
      <c r="AE120" s="728"/>
      <c r="AF120" s="728"/>
      <c r="AG120" s="728"/>
      <c r="AH120" s="728"/>
      <c r="AI120" s="728"/>
      <c r="AJ120" s="729"/>
      <c r="AK120" s="37"/>
      <c r="AL120" s="37"/>
      <c r="AM120" s="37"/>
      <c r="AN120" s="37"/>
      <c r="AO120" s="37"/>
      <c r="AP120" s="730"/>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row>
    <row r="121" spans="1:93" s="224" customFormat="1" ht="21" customHeight="1">
      <c r="A121" s="908"/>
      <c r="B121" s="909"/>
      <c r="C121" s="909"/>
      <c r="D121" s="909"/>
      <c r="E121" s="909"/>
      <c r="F121" s="910"/>
      <c r="G121" s="1163" t="s">
        <v>1180</v>
      </c>
      <c r="H121" s="1164"/>
      <c r="I121" s="1164"/>
      <c r="J121" s="1164"/>
      <c r="K121" s="1164"/>
      <c r="L121" s="1165"/>
      <c r="M121" s="1941" t="s">
        <v>1178</v>
      </c>
      <c r="N121" s="1942"/>
      <c r="O121" s="1942"/>
      <c r="P121" s="1942"/>
      <c r="Q121" s="1942"/>
      <c r="R121" s="1942"/>
      <c r="S121" s="1942"/>
      <c r="T121" s="1942"/>
      <c r="U121" s="1942"/>
      <c r="V121" s="1942"/>
      <c r="W121" s="1942"/>
      <c r="X121" s="1942"/>
      <c r="Y121" s="1942"/>
      <c r="Z121" s="1942"/>
      <c r="AA121" s="1942"/>
      <c r="AB121" s="1942"/>
      <c r="AC121" s="1942"/>
      <c r="AD121" s="1942"/>
      <c r="AE121" s="1942"/>
      <c r="AF121" s="1942"/>
      <c r="AG121" s="1942"/>
      <c r="AH121" s="1942"/>
      <c r="AI121" s="1942"/>
      <c r="AJ121" s="1943"/>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row>
    <row r="122" spans="1:93" s="224" customFormat="1" ht="15" customHeight="1">
      <c r="A122" s="908"/>
      <c r="B122" s="909"/>
      <c r="C122" s="909"/>
      <c r="D122" s="909"/>
      <c r="E122" s="909"/>
      <c r="F122" s="910"/>
      <c r="G122" s="1138" t="s">
        <v>418</v>
      </c>
      <c r="H122" s="1139"/>
      <c r="I122" s="1139"/>
      <c r="J122" s="1139"/>
      <c r="K122" s="1139"/>
      <c r="L122" s="1139"/>
      <c r="M122" s="1139"/>
      <c r="N122" s="1139"/>
      <c r="O122" s="1139"/>
      <c r="P122" s="1139"/>
      <c r="Q122" s="1139"/>
      <c r="R122" s="1139"/>
      <c r="S122" s="1139"/>
      <c r="T122" s="1139"/>
      <c r="U122" s="1139"/>
      <c r="V122" s="1139"/>
      <c r="W122" s="1139"/>
      <c r="X122" s="1140"/>
      <c r="Y122" s="1813" t="s">
        <v>1426</v>
      </c>
      <c r="Z122" s="1813"/>
      <c r="AA122" s="1813"/>
      <c r="AB122" s="1813"/>
      <c r="AC122" s="1813"/>
      <c r="AD122" s="1813"/>
      <c r="AE122" s="1813"/>
      <c r="AF122" s="2085"/>
      <c r="AG122" s="2085"/>
      <c r="AH122" s="2087"/>
      <c r="AI122" s="2087"/>
      <c r="AJ122" s="2088"/>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row>
    <row r="123" spans="1:93" s="224" customFormat="1" ht="15" customHeight="1">
      <c r="A123" s="908"/>
      <c r="B123" s="909"/>
      <c r="C123" s="909"/>
      <c r="D123" s="909"/>
      <c r="E123" s="909"/>
      <c r="F123" s="910"/>
      <c r="G123" s="1090"/>
      <c r="H123" s="1091"/>
      <c r="I123" s="1091"/>
      <c r="J123" s="1091"/>
      <c r="K123" s="1091"/>
      <c r="L123" s="1091"/>
      <c r="M123" s="102" t="s">
        <v>557</v>
      </c>
      <c r="N123" s="102"/>
      <c r="O123" s="1794"/>
      <c r="P123" s="1794"/>
      <c r="Q123" s="1794"/>
      <c r="R123" s="1794"/>
      <c r="S123" s="1794"/>
      <c r="T123" s="102"/>
      <c r="U123" s="102"/>
      <c r="V123" s="102"/>
      <c r="W123" s="102"/>
      <c r="X123" s="364"/>
      <c r="Y123" s="1814"/>
      <c r="Z123" s="1814"/>
      <c r="AA123" s="1814"/>
      <c r="AB123" s="1814"/>
      <c r="AC123" s="1814"/>
      <c r="AD123" s="1814"/>
      <c r="AE123" s="1814"/>
      <c r="AF123" s="2086"/>
      <c r="AG123" s="2086"/>
      <c r="AH123" s="2089"/>
      <c r="AI123" s="2089"/>
      <c r="AJ123" s="2090"/>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row>
    <row r="124" spans="1:93" s="224" customFormat="1" ht="15" customHeight="1">
      <c r="A124" s="908"/>
      <c r="B124" s="909"/>
      <c r="C124" s="909"/>
      <c r="D124" s="909"/>
      <c r="E124" s="909"/>
      <c r="F124" s="910"/>
      <c r="G124" s="2091" t="s">
        <v>343</v>
      </c>
      <c r="H124" s="1975"/>
      <c r="I124" s="1975"/>
      <c r="J124" s="1975"/>
      <c r="K124" s="1975"/>
      <c r="L124" s="1975"/>
      <c r="M124" s="1975"/>
      <c r="N124" s="1975"/>
      <c r="O124" s="1975"/>
      <c r="P124" s="1975"/>
      <c r="Q124" s="1975"/>
      <c r="R124" s="1975"/>
      <c r="S124" s="1975"/>
      <c r="T124" s="1975"/>
      <c r="U124" s="1975"/>
      <c r="V124" s="1975"/>
      <c r="W124" s="1975"/>
      <c r="X124" s="1976"/>
      <c r="Y124" s="1813" t="s">
        <v>1427</v>
      </c>
      <c r="Z124" s="1813"/>
      <c r="AA124" s="1813"/>
      <c r="AB124" s="1813"/>
      <c r="AC124" s="1813"/>
      <c r="AD124" s="1813"/>
      <c r="AE124" s="1813"/>
      <c r="AF124" s="2085"/>
      <c r="AG124" s="2085"/>
      <c r="AH124" s="2087"/>
      <c r="AI124" s="2087"/>
      <c r="AJ124" s="2088"/>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row>
    <row r="125" spans="1:93" s="224" customFormat="1" ht="15" customHeight="1">
      <c r="A125" s="911"/>
      <c r="B125" s="912"/>
      <c r="C125" s="912"/>
      <c r="D125" s="912"/>
      <c r="E125" s="912"/>
      <c r="F125" s="913"/>
      <c r="G125" s="1018"/>
      <c r="H125" s="1019"/>
      <c r="I125" s="1019"/>
      <c r="J125" s="1019"/>
      <c r="K125" s="1019"/>
      <c r="L125" s="1019"/>
      <c r="M125" s="1091" t="s">
        <v>557</v>
      </c>
      <c r="N125" s="1091"/>
      <c r="O125" s="1794"/>
      <c r="P125" s="1794"/>
      <c r="Q125" s="1794"/>
      <c r="R125" s="1794"/>
      <c r="S125" s="1794"/>
      <c r="T125" s="19"/>
      <c r="U125" s="19"/>
      <c r="V125" s="19"/>
      <c r="W125" s="19"/>
      <c r="X125" s="20"/>
      <c r="Y125" s="1814"/>
      <c r="Z125" s="1814"/>
      <c r="AA125" s="1814"/>
      <c r="AB125" s="1814"/>
      <c r="AC125" s="1814"/>
      <c r="AD125" s="1814"/>
      <c r="AE125" s="1814"/>
      <c r="AF125" s="2086"/>
      <c r="AG125" s="2086"/>
      <c r="AH125" s="2089"/>
      <c r="AI125" s="2089"/>
      <c r="AJ125" s="2090"/>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row>
    <row r="126" spans="1:93" s="224" customFormat="1" ht="10.5" customHeight="1">
      <c r="A126" s="945"/>
      <c r="B126" s="945"/>
      <c r="C126" s="945"/>
      <c r="D126" s="945"/>
      <c r="E126" s="945"/>
      <c r="F126" s="945"/>
      <c r="G126" s="945"/>
      <c r="H126" s="945"/>
      <c r="I126" s="945"/>
      <c r="J126" s="945"/>
      <c r="K126" s="945"/>
      <c r="L126" s="945"/>
      <c r="M126" s="945"/>
      <c r="N126" s="945"/>
      <c r="O126" s="945"/>
      <c r="P126" s="945"/>
      <c r="Q126" s="945"/>
      <c r="R126" s="945"/>
      <c r="S126" s="945"/>
      <c r="T126" s="945"/>
      <c r="U126" s="945"/>
      <c r="V126" s="945"/>
      <c r="W126" s="945"/>
      <c r="X126" s="945"/>
      <c r="Y126" s="945"/>
      <c r="Z126" s="945"/>
      <c r="AA126" s="945"/>
      <c r="AB126" s="945"/>
      <c r="AC126" s="945"/>
      <c r="AD126" s="945"/>
      <c r="AE126" s="945"/>
      <c r="AF126" s="945"/>
      <c r="AG126" s="945"/>
      <c r="AH126" s="945"/>
      <c r="AI126" s="945"/>
      <c r="AJ126" s="945"/>
      <c r="AK126" s="945"/>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row>
    <row r="127" spans="1:93" s="1" customFormat="1" ht="20.25" customHeight="1">
      <c r="A127" s="1356" t="s">
        <v>986</v>
      </c>
      <c r="B127" s="1356"/>
      <c r="C127" s="1356"/>
      <c r="D127" s="1356"/>
      <c r="E127" s="1356"/>
      <c r="F127" s="1356"/>
      <c r="G127" s="1356"/>
      <c r="H127" s="1356"/>
      <c r="I127" s="1356"/>
      <c r="J127" s="1356"/>
      <c r="K127" s="1356"/>
      <c r="L127" s="1356"/>
      <c r="M127" s="1356"/>
      <c r="N127" s="1356"/>
      <c r="O127" s="1356"/>
      <c r="P127" s="1356"/>
      <c r="Q127" s="1356"/>
      <c r="R127" s="1356"/>
      <c r="S127" s="1356"/>
      <c r="T127" s="1356"/>
      <c r="U127" s="1356"/>
      <c r="V127" s="1356"/>
      <c r="W127" s="1356"/>
      <c r="X127" s="1356"/>
      <c r="Y127" s="1356"/>
      <c r="Z127" s="1356"/>
      <c r="AA127" s="1356"/>
      <c r="AB127" s="1356"/>
      <c r="AC127" s="1356"/>
      <c r="AD127" s="1356"/>
      <c r="AE127" s="1356"/>
      <c r="AF127" s="1356"/>
      <c r="AG127" s="1356"/>
      <c r="AH127" s="1356"/>
      <c r="AI127" s="1356"/>
      <c r="AJ127" s="1356"/>
      <c r="AK127" s="1795"/>
    </row>
    <row r="128" spans="1:93" s="224" customFormat="1" ht="15" customHeight="1">
      <c r="A128" s="1108" t="s">
        <v>588</v>
      </c>
      <c r="B128" s="906"/>
      <c r="C128" s="906"/>
      <c r="D128" s="906"/>
      <c r="E128" s="906"/>
      <c r="F128" s="906"/>
      <c r="G128" s="907"/>
      <c r="H128" s="2094" t="s">
        <v>379</v>
      </c>
      <c r="I128" s="2095"/>
      <c r="J128" s="2095"/>
      <c r="K128" s="2095"/>
      <c r="L128" s="2095"/>
      <c r="M128" s="2095"/>
      <c r="N128" s="2095"/>
      <c r="O128" s="2095"/>
      <c r="P128" s="2095"/>
      <c r="Q128" s="2095"/>
      <c r="R128" s="55"/>
      <c r="S128" s="56"/>
      <c r="T128" s="31"/>
      <c r="U128" s="31"/>
      <c r="V128" s="31"/>
      <c r="W128" s="31"/>
      <c r="X128" s="31"/>
      <c r="Y128" s="31"/>
      <c r="Z128" s="31"/>
      <c r="AA128" s="981"/>
      <c r="AB128" s="981"/>
      <c r="AC128" s="981"/>
      <c r="AD128" s="981"/>
      <c r="AE128" s="981"/>
      <c r="AF128" s="981"/>
      <c r="AG128" s="981"/>
      <c r="AH128" s="981"/>
      <c r="AI128" s="981"/>
      <c r="AJ128" s="899"/>
      <c r="AK128" s="480"/>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row>
    <row r="129" spans="1:93" s="6" customFormat="1" ht="15" customHeight="1">
      <c r="A129" s="908"/>
      <c r="B129" s="909"/>
      <c r="C129" s="909"/>
      <c r="D129" s="909"/>
      <c r="E129" s="909"/>
      <c r="F129" s="909"/>
      <c r="G129" s="910"/>
      <c r="H129" s="1108" t="s">
        <v>656</v>
      </c>
      <c r="I129" s="906"/>
      <c r="J129" s="906"/>
      <c r="K129" s="906"/>
      <c r="L129" s="906"/>
      <c r="M129" s="906"/>
      <c r="N129" s="906"/>
      <c r="O129" s="906"/>
      <c r="P129" s="906"/>
      <c r="Q129" s="906"/>
      <c r="R129" s="906"/>
      <c r="S129" s="906"/>
      <c r="T129" s="906"/>
      <c r="U129" s="906"/>
      <c r="V129" s="906"/>
      <c r="W129" s="906"/>
      <c r="X129" s="906"/>
      <c r="Y129" s="906"/>
      <c r="Z129" s="906"/>
      <c r="AA129" s="906"/>
      <c r="AB129" s="906"/>
      <c r="AC129" s="906"/>
      <c r="AD129" s="906"/>
      <c r="AE129" s="906"/>
      <c r="AF129" s="906"/>
      <c r="AG129" s="906"/>
      <c r="AH129" s="906"/>
      <c r="AI129" s="906"/>
      <c r="AJ129" s="90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row>
    <row r="130" spans="1:93" s="6" customFormat="1" ht="15" customHeight="1">
      <c r="A130" s="908"/>
      <c r="B130" s="909"/>
      <c r="C130" s="909"/>
      <c r="D130" s="909"/>
      <c r="E130" s="909"/>
      <c r="F130" s="909"/>
      <c r="G130" s="910"/>
      <c r="H130" s="1018" t="s">
        <v>210</v>
      </c>
      <c r="I130" s="1019"/>
      <c r="J130" s="1019"/>
      <c r="K130" s="1019"/>
      <c r="L130" s="1019"/>
      <c r="M130" s="1019"/>
      <c r="N130" s="1019"/>
      <c r="O130" s="1019"/>
      <c r="P130" s="1019"/>
      <c r="Q130" s="1019"/>
      <c r="R130" s="1019"/>
      <c r="S130" s="1019"/>
      <c r="T130" s="1019"/>
      <c r="U130" s="1019"/>
      <c r="V130" s="1019"/>
      <c r="W130" s="1019"/>
      <c r="X130" s="1019"/>
      <c r="Y130" s="1019"/>
      <c r="Z130" s="261"/>
      <c r="AA130" s="261"/>
      <c r="AB130" s="261"/>
      <c r="AC130" s="261"/>
      <c r="AD130" s="261"/>
      <c r="AE130" s="261"/>
      <c r="AF130" s="261"/>
      <c r="AG130" s="261"/>
      <c r="AH130" s="261"/>
      <c r="AI130" s="261"/>
      <c r="AJ130" s="209"/>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row>
    <row r="131" spans="1:93" s="53" customFormat="1" ht="15" customHeight="1">
      <c r="A131" s="911"/>
      <c r="B131" s="912"/>
      <c r="C131" s="912"/>
      <c r="D131" s="912"/>
      <c r="E131" s="912"/>
      <c r="F131" s="912"/>
      <c r="G131" s="913"/>
      <c r="H131" s="1800" t="s">
        <v>405</v>
      </c>
      <c r="I131" s="1801"/>
      <c r="J131" s="1801"/>
      <c r="K131" s="1801"/>
      <c r="L131" s="1801"/>
      <c r="M131" s="1801"/>
      <c r="N131" s="1801"/>
      <c r="O131" s="1801"/>
      <c r="P131" s="1801"/>
      <c r="Q131" s="1801"/>
      <c r="R131" s="1800"/>
      <c r="S131" s="1801"/>
      <c r="T131" s="1801"/>
      <c r="U131" s="1801"/>
      <c r="V131" s="1801"/>
      <c r="W131" s="1801"/>
      <c r="X131" s="1801"/>
      <c r="Y131" s="1801"/>
      <c r="Z131" s="1801"/>
      <c r="AA131" s="1801"/>
      <c r="AB131" s="1801"/>
      <c r="AC131" s="1801"/>
      <c r="AD131" s="1801"/>
      <c r="AE131" s="1801"/>
      <c r="AF131" s="1801"/>
      <c r="AG131" s="1801"/>
      <c r="AH131" s="1801"/>
      <c r="AI131" s="1801"/>
      <c r="AJ131" s="1802"/>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row>
    <row r="132" spans="1:93" s="53" customFormat="1" ht="9.75" customHeight="1">
      <c r="A132" s="945"/>
      <c r="B132" s="945"/>
      <c r="C132" s="945"/>
      <c r="D132" s="945"/>
      <c r="E132" s="945"/>
      <c r="F132" s="945"/>
      <c r="G132" s="945"/>
      <c r="H132" s="945"/>
      <c r="I132" s="945"/>
      <c r="J132" s="945"/>
      <c r="K132" s="945"/>
      <c r="L132" s="945"/>
      <c r="M132" s="945"/>
      <c r="N132" s="945"/>
      <c r="O132" s="945"/>
      <c r="P132" s="945"/>
      <c r="Q132" s="945"/>
      <c r="R132" s="945"/>
      <c r="S132" s="945"/>
      <c r="T132" s="945"/>
      <c r="U132" s="945"/>
      <c r="V132" s="945"/>
      <c r="W132" s="945"/>
      <c r="X132" s="945"/>
      <c r="Y132" s="945"/>
      <c r="Z132" s="945"/>
      <c r="AA132" s="945"/>
      <c r="AB132" s="945"/>
      <c r="AC132" s="945"/>
      <c r="AD132" s="945"/>
      <c r="AE132" s="945"/>
      <c r="AF132" s="945"/>
      <c r="AG132" s="945"/>
      <c r="AH132" s="945"/>
      <c r="AI132" s="945"/>
      <c r="AJ132" s="945"/>
      <c r="AK132" s="945"/>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row>
    <row r="133" spans="1:93" ht="15" customHeight="1">
      <c r="A133" s="1798" t="s">
        <v>987</v>
      </c>
      <c r="B133" s="1798"/>
      <c r="C133" s="1798"/>
      <c r="D133" s="1798"/>
      <c r="E133" s="1798"/>
      <c r="F133" s="1798"/>
      <c r="G133" s="1798"/>
      <c r="H133" s="1798"/>
      <c r="I133" s="1798"/>
      <c r="J133" s="1798"/>
      <c r="K133" s="1798"/>
      <c r="L133" s="1798"/>
      <c r="M133" s="1798"/>
      <c r="N133" s="1798"/>
      <c r="O133" s="1798"/>
      <c r="P133" s="1798"/>
      <c r="Q133" s="1798"/>
      <c r="R133" s="1798"/>
      <c r="S133" s="1798"/>
      <c r="T133" s="1798"/>
      <c r="U133" s="1798"/>
      <c r="V133" s="1798"/>
      <c r="W133" s="1798"/>
      <c r="X133" s="1798"/>
      <c r="Y133" s="1798"/>
      <c r="Z133" s="1798"/>
      <c r="AA133" s="1798"/>
      <c r="AB133" s="1798"/>
      <c r="AC133" s="1798"/>
      <c r="AD133" s="1798"/>
      <c r="AE133" s="1798"/>
      <c r="AF133" s="1798"/>
      <c r="AG133" s="1798"/>
      <c r="AH133" s="1798"/>
      <c r="AI133" s="1798"/>
      <c r="AJ133" s="1798"/>
      <c r="AK133" s="1799"/>
    </row>
    <row r="134" spans="1:93" s="6" customFormat="1" ht="15" customHeight="1">
      <c r="A134" s="1108" t="s">
        <v>589</v>
      </c>
      <c r="B134" s="906"/>
      <c r="C134" s="906"/>
      <c r="D134" s="906"/>
      <c r="E134" s="906"/>
      <c r="F134" s="906"/>
      <c r="G134" s="907"/>
      <c r="H134" s="2236" t="s">
        <v>1561</v>
      </c>
      <c r="I134" s="2236"/>
      <c r="J134" s="2236"/>
      <c r="K134" s="2236"/>
      <c r="L134" s="2236"/>
      <c r="M134" s="2236"/>
      <c r="N134" s="2236"/>
      <c r="O134" s="2236"/>
      <c r="P134" s="2236"/>
      <c r="Q134" s="2236"/>
      <c r="R134" s="2236"/>
      <c r="S134" s="2236"/>
      <c r="T134" s="2236"/>
      <c r="U134" s="2236"/>
      <c r="V134" s="368"/>
      <c r="W134" s="368"/>
      <c r="X134" s="368"/>
      <c r="Y134" s="981"/>
      <c r="Z134" s="981"/>
      <c r="AA134" s="981"/>
      <c r="AB134" s="981"/>
      <c r="AC134" s="1942"/>
      <c r="AD134" s="1942"/>
      <c r="AE134" s="1942"/>
      <c r="AF134" s="1942"/>
      <c r="AG134" s="368"/>
      <c r="AH134" s="368"/>
      <c r="AI134" s="368"/>
      <c r="AJ134" s="427"/>
      <c r="AK134" s="480"/>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row>
    <row r="135" spans="1:93" s="6" customFormat="1" ht="15" customHeight="1">
      <c r="A135" s="908"/>
      <c r="B135" s="909"/>
      <c r="C135" s="909"/>
      <c r="D135" s="909"/>
      <c r="E135" s="909"/>
      <c r="F135" s="909"/>
      <c r="G135" s="910"/>
      <c r="H135" s="1018" t="s">
        <v>380</v>
      </c>
      <c r="I135" s="1019"/>
      <c r="J135" s="1019"/>
      <c r="K135" s="1019"/>
      <c r="L135" s="1219"/>
      <c r="M135" s="979"/>
      <c r="N135" s="979"/>
      <c r="O135" s="979"/>
      <c r="P135" s="979"/>
      <c r="Q135" s="979"/>
      <c r="R135" s="979"/>
      <c r="S135" s="979"/>
      <c r="T135" s="979"/>
      <c r="U135" s="979"/>
      <c r="V135" s="979" t="s">
        <v>406</v>
      </c>
      <c r="W135" s="979"/>
      <c r="X135" s="979"/>
      <c r="Y135" s="979"/>
      <c r="Z135" s="979"/>
      <c r="AA135" s="979"/>
      <c r="AB135" s="979"/>
      <c r="AC135" s="979"/>
      <c r="AD135" s="979"/>
      <c r="AE135" s="979"/>
      <c r="AF135" s="979"/>
      <c r="AG135" s="979"/>
      <c r="AH135" s="979"/>
      <c r="AI135" s="979"/>
      <c r="AJ135" s="979"/>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row>
    <row r="136" spans="1:93" s="6" customFormat="1" ht="15" customHeight="1">
      <c r="A136" s="908"/>
      <c r="B136" s="909"/>
      <c r="C136" s="909"/>
      <c r="D136" s="909"/>
      <c r="E136" s="909"/>
      <c r="F136" s="909"/>
      <c r="G136" s="910"/>
      <c r="H136" s="1163" t="s">
        <v>420</v>
      </c>
      <c r="I136" s="1164"/>
      <c r="J136" s="1164"/>
      <c r="K136" s="1164"/>
      <c r="L136" s="1165"/>
      <c r="M136" s="980"/>
      <c r="N136" s="981"/>
      <c r="O136" s="981"/>
      <c r="P136" s="981"/>
      <c r="Q136" s="981"/>
      <c r="R136" s="981"/>
      <c r="S136" s="981"/>
      <c r="T136" s="981"/>
      <c r="U136" s="899"/>
      <c r="V136" s="980" t="s">
        <v>421</v>
      </c>
      <c r="W136" s="981"/>
      <c r="X136" s="981"/>
      <c r="Y136" s="981"/>
      <c r="Z136" s="981"/>
      <c r="AA136" s="981"/>
      <c r="AB136" s="980" t="s">
        <v>69</v>
      </c>
      <c r="AC136" s="981"/>
      <c r="AD136" s="956"/>
      <c r="AE136" s="956"/>
      <c r="AF136" s="956"/>
      <c r="AG136" s="956"/>
      <c r="AH136" s="981" t="s">
        <v>422</v>
      </c>
      <c r="AI136" s="981"/>
      <c r="AJ136" s="899"/>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row>
    <row r="137" spans="1:93" s="6" customFormat="1" ht="15" customHeight="1">
      <c r="A137" s="908"/>
      <c r="B137" s="909"/>
      <c r="C137" s="909"/>
      <c r="D137" s="909"/>
      <c r="E137" s="909"/>
      <c r="F137" s="909"/>
      <c r="G137" s="910"/>
      <c r="H137" s="1163" t="s">
        <v>1018</v>
      </c>
      <c r="I137" s="1164"/>
      <c r="J137" s="1164"/>
      <c r="K137" s="1164"/>
      <c r="L137" s="1164"/>
      <c r="M137" s="1164"/>
      <c r="N137" s="1164"/>
      <c r="O137" s="1164"/>
      <c r="P137" s="1164"/>
      <c r="Q137" s="1164"/>
      <c r="R137" s="1164"/>
      <c r="S137" s="1164"/>
      <c r="T137" s="1164"/>
      <c r="U137" s="1165"/>
      <c r="V137" s="368"/>
      <c r="W137" s="368"/>
      <c r="X137" s="368"/>
      <c r="Y137" s="981"/>
      <c r="Z137" s="981"/>
      <c r="AA137" s="981"/>
      <c r="AB137" s="981"/>
      <c r="AC137" s="1942"/>
      <c r="AD137" s="1942"/>
      <c r="AE137" s="1942"/>
      <c r="AF137" s="1942"/>
      <c r="AG137" s="368"/>
      <c r="AH137" s="368"/>
      <c r="AI137" s="368"/>
      <c r="AJ137" s="42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row>
    <row r="138" spans="1:93" s="6" customFormat="1" ht="15" customHeight="1">
      <c r="A138" s="908"/>
      <c r="B138" s="909"/>
      <c r="C138" s="909"/>
      <c r="D138" s="909"/>
      <c r="E138" s="909"/>
      <c r="F138" s="909"/>
      <c r="G138" s="910"/>
      <c r="H138" s="1094" t="s">
        <v>1019</v>
      </c>
      <c r="I138" s="1114"/>
      <c r="J138" s="1114"/>
      <c r="K138" s="1114"/>
      <c r="L138" s="1115"/>
      <c r="M138" s="999"/>
      <c r="N138" s="2092"/>
      <c r="O138" s="2092"/>
      <c r="P138" s="2092"/>
      <c r="Q138" s="2092"/>
      <c r="R138" s="2092"/>
      <c r="S138" s="2092"/>
      <c r="T138" s="2092"/>
      <c r="U138" s="2092"/>
      <c r="V138" s="2092"/>
      <c r="W138" s="2092"/>
      <c r="X138" s="2092"/>
      <c r="Y138" s="2092"/>
      <c r="Z138" s="2092"/>
      <c r="AA138" s="2092"/>
      <c r="AB138" s="2092"/>
      <c r="AC138" s="2092"/>
      <c r="AD138" s="2092"/>
      <c r="AE138" s="2092"/>
      <c r="AF138" s="2092"/>
      <c r="AG138" s="2092"/>
      <c r="AH138" s="2092"/>
      <c r="AI138" s="2092"/>
      <c r="AJ138" s="1000"/>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row>
    <row r="139" spans="1:93" s="6" customFormat="1" ht="15" customHeight="1">
      <c r="A139" s="911"/>
      <c r="B139" s="912"/>
      <c r="C139" s="912"/>
      <c r="D139" s="912"/>
      <c r="E139" s="912"/>
      <c r="F139" s="912"/>
      <c r="G139" s="913"/>
      <c r="H139" s="1176"/>
      <c r="I139" s="1116"/>
      <c r="J139" s="1116"/>
      <c r="K139" s="1116"/>
      <c r="L139" s="1117"/>
      <c r="M139" s="1002"/>
      <c r="N139" s="2093"/>
      <c r="O139" s="2093"/>
      <c r="P139" s="2093"/>
      <c r="Q139" s="2093"/>
      <c r="R139" s="2093"/>
      <c r="S139" s="2093"/>
      <c r="T139" s="2093"/>
      <c r="U139" s="2093"/>
      <c r="V139" s="2093"/>
      <c r="W139" s="2093"/>
      <c r="X139" s="2093"/>
      <c r="Y139" s="2093"/>
      <c r="Z139" s="2093"/>
      <c r="AA139" s="2093"/>
      <c r="AB139" s="2093"/>
      <c r="AC139" s="2093"/>
      <c r="AD139" s="2093"/>
      <c r="AE139" s="2093"/>
      <c r="AF139" s="2093"/>
      <c r="AG139" s="2093"/>
      <c r="AH139" s="2093"/>
      <c r="AI139" s="2093"/>
      <c r="AJ139" s="1003"/>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row>
    <row r="140" spans="1:93" s="6" customFormat="1" ht="9.75" customHeight="1">
      <c r="A140" s="945"/>
      <c r="B140" s="945"/>
      <c r="C140" s="945"/>
      <c r="D140" s="945"/>
      <c r="E140" s="945"/>
      <c r="F140" s="945"/>
      <c r="G140" s="945"/>
      <c r="H140" s="945"/>
      <c r="I140" s="945"/>
      <c r="J140" s="945"/>
      <c r="K140" s="945"/>
      <c r="L140" s="945"/>
      <c r="M140" s="945"/>
      <c r="N140" s="945"/>
      <c r="O140" s="945"/>
      <c r="P140" s="945"/>
      <c r="Q140" s="945"/>
      <c r="R140" s="945"/>
      <c r="S140" s="945"/>
      <c r="T140" s="945"/>
      <c r="U140" s="945"/>
      <c r="V140" s="945"/>
      <c r="W140" s="945"/>
      <c r="X140" s="945"/>
      <c r="Y140" s="945"/>
      <c r="Z140" s="945"/>
      <c r="AA140" s="945"/>
      <c r="AB140" s="945"/>
      <c r="AC140" s="945"/>
      <c r="AD140" s="945"/>
      <c r="AE140" s="945"/>
      <c r="AF140" s="945"/>
      <c r="AG140" s="945"/>
      <c r="AH140" s="945"/>
      <c r="AI140" s="945"/>
      <c r="AJ140" s="945"/>
      <c r="AK140" s="945"/>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row>
    <row r="141" spans="1:93" s="53" customFormat="1" ht="15" customHeight="1">
      <c r="A141" s="1798" t="s">
        <v>988</v>
      </c>
      <c r="B141" s="1798"/>
      <c r="C141" s="1798"/>
      <c r="D141" s="1798"/>
      <c r="E141" s="1798"/>
      <c r="F141" s="1798"/>
      <c r="G141" s="1798"/>
      <c r="H141" s="1798"/>
      <c r="I141" s="1798"/>
      <c r="J141" s="1798"/>
      <c r="K141" s="1798"/>
      <c r="L141" s="1798"/>
      <c r="M141" s="1798"/>
      <c r="N141" s="1798"/>
      <c r="O141" s="1798"/>
      <c r="P141" s="1798"/>
      <c r="Q141" s="1798"/>
      <c r="R141" s="1798"/>
      <c r="S141" s="1798"/>
      <c r="T141" s="1798"/>
      <c r="U141" s="1798"/>
      <c r="V141" s="1798"/>
      <c r="W141" s="1798"/>
      <c r="X141" s="1798"/>
      <c r="Y141" s="1798"/>
      <c r="Z141" s="1798"/>
      <c r="AA141" s="1798"/>
      <c r="AB141" s="1798"/>
      <c r="AC141" s="1798"/>
      <c r="AD141" s="1798"/>
      <c r="AE141" s="1798"/>
      <c r="AF141" s="1798"/>
      <c r="AG141" s="1798"/>
      <c r="AH141" s="1798"/>
      <c r="AI141" s="1798"/>
      <c r="AJ141" s="1798"/>
      <c r="AK141" s="1798"/>
    </row>
    <row r="142" spans="1:93" s="6" customFormat="1" ht="15" customHeight="1">
      <c r="A142" s="1108" t="s">
        <v>665</v>
      </c>
      <c r="B142" s="906"/>
      <c r="C142" s="906"/>
      <c r="D142" s="906"/>
      <c r="E142" s="906"/>
      <c r="F142" s="906"/>
      <c r="G142" s="907"/>
      <c r="H142" s="1828" t="s">
        <v>666</v>
      </c>
      <c r="I142" s="1905"/>
      <c r="J142" s="1905"/>
      <c r="K142" s="2237"/>
      <c r="L142" s="998" t="s">
        <v>168</v>
      </c>
      <c r="M142" s="999"/>
      <c r="N142" s="1092"/>
      <c r="O142" s="1092"/>
      <c r="P142" s="1092"/>
      <c r="Q142" s="1092"/>
      <c r="R142" s="1092"/>
      <c r="S142" s="1092"/>
      <c r="T142" s="1092"/>
      <c r="U142" s="1092"/>
      <c r="V142" s="1796"/>
      <c r="W142" s="998" t="s">
        <v>667</v>
      </c>
      <c r="X142" s="999"/>
      <c r="Y142" s="1000"/>
      <c r="Z142" s="1789"/>
      <c r="AA142" s="1790"/>
      <c r="AB142" s="1815"/>
      <c r="AC142" s="1815"/>
      <c r="AD142" s="999" t="s">
        <v>67</v>
      </c>
      <c r="AE142" s="1815"/>
      <c r="AF142" s="1815"/>
      <c r="AG142" s="999" t="s">
        <v>51</v>
      </c>
      <c r="AH142" s="1092"/>
      <c r="AI142" s="1092"/>
      <c r="AJ142" s="999" t="s">
        <v>29</v>
      </c>
      <c r="AK142" s="1000"/>
    </row>
    <row r="143" spans="1:93" s="6" customFormat="1" ht="15" customHeight="1">
      <c r="A143" s="908"/>
      <c r="B143" s="909"/>
      <c r="C143" s="909"/>
      <c r="D143" s="909"/>
      <c r="E143" s="909"/>
      <c r="F143" s="909"/>
      <c r="G143" s="910"/>
      <c r="H143" s="1825"/>
      <c r="I143" s="1077"/>
      <c r="J143" s="1077"/>
      <c r="K143" s="1078"/>
      <c r="L143" s="1001"/>
      <c r="M143" s="1002"/>
      <c r="N143" s="1093"/>
      <c r="O143" s="1093"/>
      <c r="P143" s="1093"/>
      <c r="Q143" s="1093"/>
      <c r="R143" s="1093"/>
      <c r="S143" s="1093"/>
      <c r="T143" s="1093"/>
      <c r="U143" s="1093"/>
      <c r="V143" s="1797"/>
      <c r="W143" s="1001"/>
      <c r="X143" s="1002"/>
      <c r="Y143" s="1003"/>
      <c r="Z143" s="1791"/>
      <c r="AA143" s="1792"/>
      <c r="AB143" s="1816"/>
      <c r="AC143" s="1816"/>
      <c r="AD143" s="1002"/>
      <c r="AE143" s="1816"/>
      <c r="AF143" s="1816"/>
      <c r="AG143" s="1002"/>
      <c r="AH143" s="1093"/>
      <c r="AI143" s="1093"/>
      <c r="AJ143" s="1002"/>
      <c r="AK143" s="1003"/>
    </row>
    <row r="144" spans="1:93" s="6" customFormat="1" ht="15" customHeight="1">
      <c r="A144" s="908"/>
      <c r="B144" s="909"/>
      <c r="C144" s="909"/>
      <c r="D144" s="909"/>
      <c r="E144" s="909"/>
      <c r="F144" s="909"/>
      <c r="G144" s="910"/>
      <c r="H144" s="1823" t="s">
        <v>668</v>
      </c>
      <c r="I144" s="1823"/>
      <c r="J144" s="1823"/>
      <c r="K144" s="1823"/>
      <c r="L144" s="998" t="s">
        <v>168</v>
      </c>
      <c r="M144" s="999"/>
      <c r="N144" s="1092"/>
      <c r="O144" s="1092"/>
      <c r="P144" s="1092"/>
      <c r="Q144" s="1092"/>
      <c r="R144" s="1092"/>
      <c r="S144" s="1092"/>
      <c r="T144" s="1092"/>
      <c r="U144" s="1092"/>
      <c r="V144" s="1796"/>
      <c r="W144" s="998" t="s">
        <v>667</v>
      </c>
      <c r="X144" s="999"/>
      <c r="Y144" s="1000"/>
      <c r="Z144" s="1789"/>
      <c r="AA144" s="1790"/>
      <c r="AB144" s="1815"/>
      <c r="AC144" s="1815"/>
      <c r="AD144" s="999" t="s">
        <v>67</v>
      </c>
      <c r="AE144" s="1817"/>
      <c r="AF144" s="1815"/>
      <c r="AG144" s="999" t="s">
        <v>51</v>
      </c>
      <c r="AH144" s="1092"/>
      <c r="AI144" s="1092"/>
      <c r="AJ144" s="1818" t="s">
        <v>29</v>
      </c>
      <c r="AK144" s="1819"/>
    </row>
    <row r="145" spans="1:37" s="6" customFormat="1" ht="15" customHeight="1">
      <c r="A145" s="908"/>
      <c r="B145" s="909"/>
      <c r="C145" s="909"/>
      <c r="D145" s="909"/>
      <c r="E145" s="909"/>
      <c r="F145" s="909"/>
      <c r="G145" s="910"/>
      <c r="H145" s="1077"/>
      <c r="I145" s="1077"/>
      <c r="J145" s="1077"/>
      <c r="K145" s="1077"/>
      <c r="L145" s="1001"/>
      <c r="M145" s="1002"/>
      <c r="N145" s="1093"/>
      <c r="O145" s="1093"/>
      <c r="P145" s="1093"/>
      <c r="Q145" s="1093"/>
      <c r="R145" s="1093"/>
      <c r="S145" s="1093"/>
      <c r="T145" s="1093"/>
      <c r="U145" s="1093"/>
      <c r="V145" s="1797"/>
      <c r="W145" s="1001"/>
      <c r="X145" s="1002"/>
      <c r="Y145" s="1003"/>
      <c r="Z145" s="1791"/>
      <c r="AA145" s="1792"/>
      <c r="AB145" s="1816"/>
      <c r="AC145" s="1816"/>
      <c r="AD145" s="1002"/>
      <c r="AE145" s="1816"/>
      <c r="AF145" s="1816"/>
      <c r="AG145" s="1002"/>
      <c r="AH145" s="1093"/>
      <c r="AI145" s="1093"/>
      <c r="AJ145" s="1820"/>
      <c r="AK145" s="1821"/>
    </row>
    <row r="146" spans="1:37" s="6" customFormat="1" ht="15" customHeight="1">
      <c r="A146" s="908"/>
      <c r="B146" s="909"/>
      <c r="C146" s="909"/>
      <c r="D146" s="909"/>
      <c r="E146" s="909"/>
      <c r="F146" s="909"/>
      <c r="G146" s="910"/>
      <c r="H146" s="1822" t="s">
        <v>663</v>
      </c>
      <c r="I146" s="1823"/>
      <c r="J146" s="1823"/>
      <c r="K146" s="1824"/>
      <c r="L146" s="1193" t="s">
        <v>168</v>
      </c>
      <c r="M146" s="1045"/>
      <c r="N146" s="1092"/>
      <c r="O146" s="1092"/>
      <c r="P146" s="1092"/>
      <c r="Q146" s="1092"/>
      <c r="R146" s="1092"/>
      <c r="S146" s="1092"/>
      <c r="T146" s="1092"/>
      <c r="U146" s="1092"/>
      <c r="V146" s="1796"/>
      <c r="W146" s="1193" t="s">
        <v>664</v>
      </c>
      <c r="X146" s="1045"/>
      <c r="Y146" s="1046"/>
      <c r="Z146" s="1935"/>
      <c r="AA146" s="1092"/>
      <c r="AB146" s="1092"/>
      <c r="AC146" s="1092"/>
      <c r="AD146" s="1092"/>
      <c r="AE146" s="1092"/>
      <c r="AF146" s="1092"/>
      <c r="AG146" s="1092"/>
      <c r="AH146" s="1092"/>
      <c r="AI146" s="1092"/>
      <c r="AJ146" s="1092"/>
      <c r="AK146" s="1796"/>
    </row>
    <row r="147" spans="1:37" s="6" customFormat="1" ht="15" customHeight="1">
      <c r="A147" s="908"/>
      <c r="B147" s="909"/>
      <c r="C147" s="909"/>
      <c r="D147" s="909"/>
      <c r="E147" s="909"/>
      <c r="F147" s="909"/>
      <c r="G147" s="910"/>
      <c r="H147" s="1822"/>
      <c r="I147" s="1823"/>
      <c r="J147" s="1823"/>
      <c r="K147" s="1824"/>
      <c r="L147" s="1001"/>
      <c r="M147" s="1002"/>
      <c r="N147" s="1093"/>
      <c r="O147" s="1093"/>
      <c r="P147" s="1093"/>
      <c r="Q147" s="1093"/>
      <c r="R147" s="1093"/>
      <c r="S147" s="1093"/>
      <c r="T147" s="1093"/>
      <c r="U147" s="1093"/>
      <c r="V147" s="1797"/>
      <c r="W147" s="1001"/>
      <c r="X147" s="1002"/>
      <c r="Y147" s="1003"/>
      <c r="Z147" s="1936"/>
      <c r="AA147" s="1093"/>
      <c r="AB147" s="1093"/>
      <c r="AC147" s="1093"/>
      <c r="AD147" s="1093"/>
      <c r="AE147" s="1093"/>
      <c r="AF147" s="1093"/>
      <c r="AG147" s="1093"/>
      <c r="AH147" s="1093"/>
      <c r="AI147" s="1093"/>
      <c r="AJ147" s="1093"/>
      <c r="AK147" s="1797"/>
    </row>
    <row r="148" spans="1:37" s="6" customFormat="1" ht="15" customHeight="1">
      <c r="A148" s="908"/>
      <c r="B148" s="909"/>
      <c r="C148" s="909"/>
      <c r="D148" s="909"/>
      <c r="E148" s="909"/>
      <c r="F148" s="909"/>
      <c r="G148" s="910"/>
      <c r="H148" s="1822"/>
      <c r="I148" s="1823"/>
      <c r="J148" s="1823"/>
      <c r="K148" s="1824"/>
      <c r="L148" s="998" t="s">
        <v>168</v>
      </c>
      <c r="M148" s="999"/>
      <c r="N148" s="1092"/>
      <c r="O148" s="1092"/>
      <c r="P148" s="1092"/>
      <c r="Q148" s="1092"/>
      <c r="R148" s="1092"/>
      <c r="S148" s="1092"/>
      <c r="T148" s="1092"/>
      <c r="U148" s="1092"/>
      <c r="V148" s="1796"/>
      <c r="W148" s="998" t="s">
        <v>664</v>
      </c>
      <c r="X148" s="999"/>
      <c r="Y148" s="1000"/>
      <c r="Z148" s="1935"/>
      <c r="AA148" s="1092"/>
      <c r="AB148" s="1092"/>
      <c r="AC148" s="1092"/>
      <c r="AD148" s="1092"/>
      <c r="AE148" s="1092"/>
      <c r="AF148" s="1092"/>
      <c r="AG148" s="1092"/>
      <c r="AH148" s="1092"/>
      <c r="AI148" s="1092"/>
      <c r="AJ148" s="1092"/>
      <c r="AK148" s="1796"/>
    </row>
    <row r="149" spans="1:37" s="6" customFormat="1" ht="15" customHeight="1">
      <c r="A149" s="911"/>
      <c r="B149" s="912"/>
      <c r="C149" s="912"/>
      <c r="D149" s="912"/>
      <c r="E149" s="912"/>
      <c r="F149" s="912"/>
      <c r="G149" s="913"/>
      <c r="H149" s="1825"/>
      <c r="I149" s="1077"/>
      <c r="J149" s="1077"/>
      <c r="K149" s="1078"/>
      <c r="L149" s="1001"/>
      <c r="M149" s="1002"/>
      <c r="N149" s="1093"/>
      <c r="O149" s="1093"/>
      <c r="P149" s="1093"/>
      <c r="Q149" s="1093"/>
      <c r="R149" s="1093"/>
      <c r="S149" s="1093"/>
      <c r="T149" s="1093"/>
      <c r="U149" s="1093"/>
      <c r="V149" s="1797"/>
      <c r="W149" s="1001"/>
      <c r="X149" s="1002"/>
      <c r="Y149" s="1003"/>
      <c r="Z149" s="1936"/>
      <c r="AA149" s="1093"/>
      <c r="AB149" s="1093"/>
      <c r="AC149" s="1093"/>
      <c r="AD149" s="1093"/>
      <c r="AE149" s="1093"/>
      <c r="AF149" s="1093"/>
      <c r="AG149" s="1093"/>
      <c r="AH149" s="1093"/>
      <c r="AI149" s="1093"/>
      <c r="AJ149" s="1093"/>
      <c r="AK149" s="1797"/>
    </row>
    <row r="150" spans="1:37" s="6" customFormat="1" ht="15" customHeight="1">
      <c r="A150" s="1200" t="s">
        <v>669</v>
      </c>
      <c r="B150" s="1240"/>
      <c r="C150" s="1240"/>
      <c r="D150" s="1240"/>
      <c r="E150" s="1240"/>
      <c r="F150" s="1240"/>
      <c r="G150" s="1241"/>
      <c r="H150" s="1828" t="s">
        <v>84</v>
      </c>
      <c r="I150" s="999"/>
      <c r="J150" s="999"/>
      <c r="K150" s="999"/>
      <c r="L150" s="999"/>
      <c r="M150" s="999"/>
      <c r="N150" s="999"/>
      <c r="O150" s="999"/>
      <c r="P150" s="999"/>
      <c r="Q150" s="999"/>
      <c r="R150" s="999"/>
      <c r="S150" s="999"/>
      <c r="T150" s="1000"/>
      <c r="U150" s="928"/>
      <c r="V150" s="992"/>
      <c r="W150" s="1661"/>
      <c r="X150" s="1811"/>
      <c r="Y150" s="1811"/>
      <c r="Z150" s="1811"/>
      <c r="AA150" s="1811"/>
      <c r="AB150" s="1811"/>
      <c r="AC150" s="1811"/>
      <c r="AD150" s="1811"/>
      <c r="AE150" s="1811"/>
      <c r="AF150" s="1811"/>
      <c r="AG150" s="1811"/>
      <c r="AH150" s="1811"/>
      <c r="AI150" s="1811"/>
      <c r="AJ150" s="1811"/>
      <c r="AK150" s="1826"/>
    </row>
    <row r="151" spans="1:37" s="6" customFormat="1" ht="15" customHeight="1">
      <c r="A151" s="1242"/>
      <c r="B151" s="1243"/>
      <c r="C151" s="1243"/>
      <c r="D151" s="1243"/>
      <c r="E151" s="1243"/>
      <c r="F151" s="1243"/>
      <c r="G151" s="1244"/>
      <c r="H151" s="1001"/>
      <c r="I151" s="1002"/>
      <c r="J151" s="1002"/>
      <c r="K151" s="1002"/>
      <c r="L151" s="1002"/>
      <c r="M151" s="1002"/>
      <c r="N151" s="1002"/>
      <c r="O151" s="1002"/>
      <c r="P151" s="1002"/>
      <c r="Q151" s="1002"/>
      <c r="R151" s="1002"/>
      <c r="S151" s="1002"/>
      <c r="T151" s="1003"/>
      <c r="U151" s="1211"/>
      <c r="V151" s="993"/>
      <c r="W151" s="1699"/>
      <c r="X151" s="1812"/>
      <c r="Y151" s="1812"/>
      <c r="Z151" s="1812"/>
      <c r="AA151" s="1812"/>
      <c r="AB151" s="1812"/>
      <c r="AC151" s="1812"/>
      <c r="AD151" s="1812"/>
      <c r="AE151" s="1812"/>
      <c r="AF151" s="1812"/>
      <c r="AG151" s="1812"/>
      <c r="AH151" s="1812"/>
      <c r="AI151" s="1812"/>
      <c r="AJ151" s="1812"/>
      <c r="AK151" s="1827"/>
    </row>
    <row r="152" spans="1:37" s="6" customFormat="1" ht="15" customHeight="1">
      <c r="A152" s="1242"/>
      <c r="B152" s="1243"/>
      <c r="C152" s="1243"/>
      <c r="D152" s="1243"/>
      <c r="E152" s="1243"/>
      <c r="F152" s="1243"/>
      <c r="G152" s="1244"/>
      <c r="H152" s="998" t="s">
        <v>670</v>
      </c>
      <c r="I152" s="999"/>
      <c r="J152" s="999"/>
      <c r="K152" s="999"/>
      <c r="L152" s="999"/>
      <c r="M152" s="999"/>
      <c r="N152" s="1092"/>
      <c r="O152" s="1092"/>
      <c r="P152" s="1092"/>
      <c r="Q152" s="999" t="s">
        <v>73</v>
      </c>
      <c r="R152" s="1804" t="s">
        <v>671</v>
      </c>
      <c r="S152" s="1805"/>
      <c r="T152" s="1805"/>
      <c r="U152" s="1805"/>
      <c r="V152" s="1805"/>
      <c r="W152" s="1805"/>
      <c r="X152" s="1805"/>
      <c r="Y152" s="1175"/>
      <c r="Z152" s="1175"/>
      <c r="AA152" s="943" t="s">
        <v>73</v>
      </c>
      <c r="AB152" s="1805" t="s">
        <v>672</v>
      </c>
      <c r="AC152" s="1805"/>
      <c r="AD152" s="1805"/>
      <c r="AE152" s="1805"/>
      <c r="AF152" s="1805"/>
      <c r="AG152" s="1805"/>
      <c r="AH152" s="1175"/>
      <c r="AI152" s="1175"/>
      <c r="AJ152" s="1175"/>
      <c r="AK152" s="1162" t="s">
        <v>73</v>
      </c>
    </row>
    <row r="153" spans="1:37" s="6" customFormat="1" ht="15" customHeight="1">
      <c r="A153" s="1242"/>
      <c r="B153" s="1243"/>
      <c r="C153" s="1243"/>
      <c r="D153" s="1243"/>
      <c r="E153" s="1243"/>
      <c r="F153" s="1243"/>
      <c r="G153" s="1244"/>
      <c r="H153" s="1001"/>
      <c r="I153" s="1002"/>
      <c r="J153" s="1002"/>
      <c r="K153" s="1002"/>
      <c r="L153" s="1002"/>
      <c r="M153" s="1002"/>
      <c r="N153" s="1093"/>
      <c r="O153" s="1093"/>
      <c r="P153" s="1093"/>
      <c r="Q153" s="1002"/>
      <c r="R153" s="1806"/>
      <c r="S153" s="1807"/>
      <c r="T153" s="1807"/>
      <c r="U153" s="1807"/>
      <c r="V153" s="1807"/>
      <c r="W153" s="1807"/>
      <c r="X153" s="1807"/>
      <c r="Y153" s="1021"/>
      <c r="Z153" s="1021"/>
      <c r="AA153" s="1809"/>
      <c r="AB153" s="1807"/>
      <c r="AC153" s="1807"/>
      <c r="AD153" s="1807"/>
      <c r="AE153" s="1807"/>
      <c r="AF153" s="1807"/>
      <c r="AG153" s="1807"/>
      <c r="AH153" s="1021"/>
      <c r="AI153" s="1021"/>
      <c r="AJ153" s="1021"/>
      <c r="AK153" s="1219"/>
    </row>
    <row r="154" spans="1:37" s="6" customFormat="1" ht="15" customHeight="1">
      <c r="A154" s="1242"/>
      <c r="B154" s="1243"/>
      <c r="C154" s="1243"/>
      <c r="D154" s="1243"/>
      <c r="E154" s="1243"/>
      <c r="F154" s="1243"/>
      <c r="G154" s="1244"/>
      <c r="H154" s="203"/>
      <c r="I154" s="203"/>
      <c r="J154" s="203"/>
      <c r="K154" s="203"/>
      <c r="L154" s="204"/>
      <c r="M154" s="204"/>
      <c r="N154" s="204"/>
      <c r="O154" s="53"/>
      <c r="P154" s="53"/>
      <c r="Q154" s="53"/>
      <c r="R154" s="1804" t="s">
        <v>673</v>
      </c>
      <c r="S154" s="1805"/>
      <c r="T154" s="1805"/>
      <c r="U154" s="1805"/>
      <c r="V154" s="1805"/>
      <c r="W154" s="1805"/>
      <c r="X154" s="1805"/>
      <c r="Y154" s="1020"/>
      <c r="Z154" s="1020"/>
      <c r="AA154" s="946" t="s">
        <v>73</v>
      </c>
      <c r="AB154" s="1813" t="s">
        <v>674</v>
      </c>
      <c r="AC154" s="1813"/>
      <c r="AD154" s="1813"/>
      <c r="AE154" s="1813"/>
      <c r="AF154" s="1813"/>
      <c r="AG154" s="1813"/>
      <c r="AH154" s="1148"/>
      <c r="AI154" s="1148"/>
      <c r="AJ154" s="1148"/>
      <c r="AK154" s="1046" t="s">
        <v>73</v>
      </c>
    </row>
    <row r="155" spans="1:37" s="6" customFormat="1" ht="15" customHeight="1">
      <c r="A155" s="1242"/>
      <c r="B155" s="1243"/>
      <c r="C155" s="1243"/>
      <c r="D155" s="1243"/>
      <c r="E155" s="1243"/>
      <c r="F155" s="1243"/>
      <c r="G155" s="1244"/>
      <c r="H155" s="205"/>
      <c r="I155" s="205"/>
      <c r="J155" s="205"/>
      <c r="K155" s="205"/>
      <c r="L155" s="447"/>
      <c r="M155" s="447"/>
      <c r="N155" s="447"/>
      <c r="O155" s="206"/>
      <c r="P155" s="206"/>
      <c r="Q155" s="206"/>
      <c r="R155" s="1806"/>
      <c r="S155" s="1807"/>
      <c r="T155" s="1807"/>
      <c r="U155" s="1807"/>
      <c r="V155" s="1807"/>
      <c r="W155" s="1807"/>
      <c r="X155" s="1807"/>
      <c r="Y155" s="1021"/>
      <c r="Z155" s="1021"/>
      <c r="AA155" s="1809"/>
      <c r="AB155" s="1814"/>
      <c r="AC155" s="1814"/>
      <c r="AD155" s="1814"/>
      <c r="AE155" s="1814"/>
      <c r="AF155" s="1814"/>
      <c r="AG155" s="1814"/>
      <c r="AH155" s="1093"/>
      <c r="AI155" s="1093"/>
      <c r="AJ155" s="1093"/>
      <c r="AK155" s="1046"/>
    </row>
    <row r="156" spans="1:37" s="6" customFormat="1" ht="15" customHeight="1">
      <c r="A156" s="1242"/>
      <c r="B156" s="1243"/>
      <c r="C156" s="1243"/>
      <c r="D156" s="1243"/>
      <c r="E156" s="1243"/>
      <c r="F156" s="1243"/>
      <c r="G156" s="1244"/>
      <c r="H156" s="1828" t="s">
        <v>364</v>
      </c>
      <c r="I156" s="999"/>
      <c r="J156" s="999"/>
      <c r="K156" s="999"/>
      <c r="L156" s="999"/>
      <c r="M156" s="999"/>
      <c r="N156" s="1092"/>
      <c r="O156" s="1092"/>
      <c r="P156" s="1092"/>
      <c r="Q156" s="999" t="s">
        <v>73</v>
      </c>
      <c r="R156" s="1804" t="s">
        <v>671</v>
      </c>
      <c r="S156" s="1805"/>
      <c r="T156" s="1805"/>
      <c r="U156" s="1805"/>
      <c r="V156" s="1805"/>
      <c r="W156" s="1805"/>
      <c r="X156" s="1805"/>
      <c r="Y156" s="1175"/>
      <c r="Z156" s="1175"/>
      <c r="AA156" s="943" t="s">
        <v>73</v>
      </c>
      <c r="AB156" s="1805" t="s">
        <v>672</v>
      </c>
      <c r="AC156" s="1805"/>
      <c r="AD156" s="1805"/>
      <c r="AE156" s="1805"/>
      <c r="AF156" s="1805"/>
      <c r="AG156" s="1805"/>
      <c r="AH156" s="1175"/>
      <c r="AI156" s="1175"/>
      <c r="AJ156" s="1175"/>
      <c r="AK156" s="1162" t="s">
        <v>73</v>
      </c>
    </row>
    <row r="157" spans="1:37" s="6" customFormat="1" ht="15" customHeight="1">
      <c r="A157" s="1242"/>
      <c r="B157" s="1243"/>
      <c r="C157" s="1243"/>
      <c r="D157" s="1243"/>
      <c r="E157" s="1243"/>
      <c r="F157" s="1243"/>
      <c r="G157" s="1244"/>
      <c r="H157" s="1001"/>
      <c r="I157" s="1002"/>
      <c r="J157" s="1002"/>
      <c r="K157" s="1002"/>
      <c r="L157" s="1002"/>
      <c r="M157" s="1002"/>
      <c r="N157" s="1093"/>
      <c r="O157" s="1093"/>
      <c r="P157" s="1093"/>
      <c r="Q157" s="1002"/>
      <c r="R157" s="1806"/>
      <c r="S157" s="1807"/>
      <c r="T157" s="1807"/>
      <c r="U157" s="1807"/>
      <c r="V157" s="1807"/>
      <c r="W157" s="1807"/>
      <c r="X157" s="1807"/>
      <c r="Y157" s="1021"/>
      <c r="Z157" s="1021"/>
      <c r="AA157" s="1809"/>
      <c r="AB157" s="1807"/>
      <c r="AC157" s="1807"/>
      <c r="AD157" s="1807"/>
      <c r="AE157" s="1807"/>
      <c r="AF157" s="1807"/>
      <c r="AG157" s="1807"/>
      <c r="AH157" s="1021"/>
      <c r="AI157" s="1021"/>
      <c r="AJ157" s="1021"/>
      <c r="AK157" s="1219"/>
    </row>
    <row r="158" spans="1:37" s="6" customFormat="1" ht="15" customHeight="1">
      <c r="A158" s="1242"/>
      <c r="B158" s="1243"/>
      <c r="C158" s="1243"/>
      <c r="D158" s="1243"/>
      <c r="E158" s="1243"/>
      <c r="F158" s="1243"/>
      <c r="G158" s="1244"/>
      <c r="H158" s="203"/>
      <c r="I158" s="203"/>
      <c r="J158" s="203"/>
      <c r="K158" s="203"/>
      <c r="L158" s="204"/>
      <c r="M158" s="204"/>
      <c r="N158" s="204"/>
      <c r="O158" s="53"/>
      <c r="P158" s="53"/>
      <c r="Q158" s="53"/>
      <c r="R158" s="1804" t="s">
        <v>673</v>
      </c>
      <c r="S158" s="1805"/>
      <c r="T158" s="1805"/>
      <c r="U158" s="1805"/>
      <c r="V158" s="1805"/>
      <c r="W158" s="1805"/>
      <c r="X158" s="1805"/>
      <c r="Y158" s="1020"/>
      <c r="Z158" s="1020"/>
      <c r="AA158" s="943" t="s">
        <v>73</v>
      </c>
      <c r="AB158" s="1813" t="s">
        <v>674</v>
      </c>
      <c r="AC158" s="1813"/>
      <c r="AD158" s="1813"/>
      <c r="AE158" s="1813"/>
      <c r="AF158" s="1813"/>
      <c r="AG158" s="1813"/>
      <c r="AH158" s="1148"/>
      <c r="AI158" s="1148"/>
      <c r="AJ158" s="1148"/>
      <c r="AK158" s="1000" t="s">
        <v>73</v>
      </c>
    </row>
    <row r="159" spans="1:37" s="6" customFormat="1" ht="15" customHeight="1">
      <c r="A159" s="1245"/>
      <c r="B159" s="1246"/>
      <c r="C159" s="1246"/>
      <c r="D159" s="1246"/>
      <c r="E159" s="1246"/>
      <c r="F159" s="1246"/>
      <c r="G159" s="1247"/>
      <c r="H159" s="205"/>
      <c r="I159" s="205"/>
      <c r="J159" s="205"/>
      <c r="K159" s="205"/>
      <c r="L159" s="447"/>
      <c r="M159" s="447"/>
      <c r="N159" s="447"/>
      <c r="O159" s="206"/>
      <c r="P159" s="206"/>
      <c r="Q159" s="206"/>
      <c r="R159" s="1806"/>
      <c r="S159" s="1807"/>
      <c r="T159" s="1807"/>
      <c r="U159" s="1807"/>
      <c r="V159" s="1807"/>
      <c r="W159" s="1807"/>
      <c r="X159" s="1807"/>
      <c r="Y159" s="1021"/>
      <c r="Z159" s="1021"/>
      <c r="AA159" s="1809"/>
      <c r="AB159" s="1814"/>
      <c r="AC159" s="1814"/>
      <c r="AD159" s="1814"/>
      <c r="AE159" s="1814"/>
      <c r="AF159" s="1814"/>
      <c r="AG159" s="1814"/>
      <c r="AH159" s="1093"/>
      <c r="AI159" s="1093"/>
      <c r="AJ159" s="1093"/>
      <c r="AK159" s="1003"/>
    </row>
    <row r="160" spans="1:37" ht="15" customHeight="1">
      <c r="A160" s="1200" t="s">
        <v>590</v>
      </c>
      <c r="B160" s="1112"/>
      <c r="C160" s="1112"/>
      <c r="D160" s="1112"/>
      <c r="E160" s="1112"/>
      <c r="F160" s="1112"/>
      <c r="G160" s="1113"/>
      <c r="H160" s="1372"/>
      <c r="I160" s="2070"/>
      <c r="J160" s="2070"/>
      <c r="K160" s="2070"/>
      <c r="L160" s="2070"/>
      <c r="M160" s="2071"/>
      <c r="N160" s="1273" t="s">
        <v>466</v>
      </c>
      <c r="O160" s="1273"/>
      <c r="P160" s="1273"/>
      <c r="Q160" s="1273"/>
      <c r="R160" s="1163"/>
      <c r="S160" s="999" t="s">
        <v>69</v>
      </c>
      <c r="T160" s="430"/>
      <c r="U160" s="1092"/>
      <c r="V160" s="1092"/>
      <c r="W160" s="1092"/>
      <c r="X160" s="1092"/>
      <c r="Y160" s="1092"/>
      <c r="Z160" s="1092"/>
      <c r="AA160" s="1092"/>
      <c r="AB160" s="1092"/>
      <c r="AC160" s="1092"/>
      <c r="AD160" s="1092"/>
      <c r="AE160" s="1092"/>
      <c r="AF160" s="1092"/>
      <c r="AG160" s="1092"/>
      <c r="AH160" s="1092"/>
      <c r="AI160" s="1092"/>
      <c r="AJ160" s="1092"/>
      <c r="AK160" s="1000" t="s">
        <v>68</v>
      </c>
    </row>
    <row r="161" spans="1:93" ht="15" customHeight="1">
      <c r="A161" s="1201"/>
      <c r="B161" s="1202"/>
      <c r="C161" s="1202"/>
      <c r="D161" s="1202"/>
      <c r="E161" s="1202"/>
      <c r="F161" s="1202"/>
      <c r="G161" s="1203"/>
      <c r="H161" s="1967"/>
      <c r="I161" s="1968"/>
      <c r="J161" s="1968"/>
      <c r="K161" s="1968"/>
      <c r="L161" s="1968"/>
      <c r="M161" s="1969"/>
      <c r="N161" s="1273"/>
      <c r="O161" s="1273"/>
      <c r="P161" s="1273"/>
      <c r="Q161" s="1273"/>
      <c r="R161" s="1163"/>
      <c r="S161" s="1002"/>
      <c r="T161" s="371"/>
      <c r="U161" s="1093"/>
      <c r="V161" s="1093"/>
      <c r="W161" s="1093"/>
      <c r="X161" s="1093"/>
      <c r="Y161" s="1093"/>
      <c r="Z161" s="1093"/>
      <c r="AA161" s="1093"/>
      <c r="AB161" s="1093"/>
      <c r="AC161" s="1093"/>
      <c r="AD161" s="1093"/>
      <c r="AE161" s="1093"/>
      <c r="AF161" s="1093"/>
      <c r="AG161" s="1093"/>
      <c r="AH161" s="1093"/>
      <c r="AI161" s="1093"/>
      <c r="AJ161" s="1093"/>
      <c r="AK161" s="1003"/>
    </row>
    <row r="162" spans="1:93" ht="15" customHeight="1">
      <c r="A162" s="1201"/>
      <c r="B162" s="1202"/>
      <c r="C162" s="1202"/>
      <c r="D162" s="1202"/>
      <c r="E162" s="1202"/>
      <c r="F162" s="1202"/>
      <c r="G162" s="1203"/>
      <c r="H162" s="1372"/>
      <c r="I162" s="2070"/>
      <c r="J162" s="2070"/>
      <c r="K162" s="2070"/>
      <c r="L162" s="2070"/>
      <c r="M162" s="2071"/>
      <c r="N162" s="1273" t="s">
        <v>467</v>
      </c>
      <c r="O162" s="1273"/>
      <c r="P162" s="1273"/>
      <c r="Q162" s="1273"/>
      <c r="R162" s="1163"/>
      <c r="S162" s="999" t="s">
        <v>69</v>
      </c>
      <c r="T162" s="430"/>
      <c r="U162" s="1092"/>
      <c r="V162" s="1092"/>
      <c r="W162" s="1092"/>
      <c r="X162" s="1092"/>
      <c r="Y162" s="1092"/>
      <c r="Z162" s="1092"/>
      <c r="AA162" s="1092"/>
      <c r="AB162" s="1092"/>
      <c r="AC162" s="1092"/>
      <c r="AD162" s="1092"/>
      <c r="AE162" s="1092"/>
      <c r="AF162" s="1092"/>
      <c r="AG162" s="1092"/>
      <c r="AH162" s="1092"/>
      <c r="AI162" s="1092"/>
      <c r="AJ162" s="1092"/>
      <c r="AK162" s="1000" t="s">
        <v>68</v>
      </c>
    </row>
    <row r="163" spans="1:93" ht="15" customHeight="1">
      <c r="A163" s="1201"/>
      <c r="B163" s="1202"/>
      <c r="C163" s="1202"/>
      <c r="D163" s="1202"/>
      <c r="E163" s="1202"/>
      <c r="F163" s="1202"/>
      <c r="G163" s="1203"/>
      <c r="H163" s="1967"/>
      <c r="I163" s="1968"/>
      <c r="J163" s="1968"/>
      <c r="K163" s="1968"/>
      <c r="L163" s="1968"/>
      <c r="M163" s="1969"/>
      <c r="N163" s="1273"/>
      <c r="O163" s="1273"/>
      <c r="P163" s="1273"/>
      <c r="Q163" s="1273"/>
      <c r="R163" s="1163"/>
      <c r="S163" s="1002"/>
      <c r="T163" s="371"/>
      <c r="U163" s="1093"/>
      <c r="V163" s="1093"/>
      <c r="W163" s="1093"/>
      <c r="X163" s="1093"/>
      <c r="Y163" s="1093"/>
      <c r="Z163" s="1093"/>
      <c r="AA163" s="1093"/>
      <c r="AB163" s="1093"/>
      <c r="AC163" s="1093"/>
      <c r="AD163" s="1093"/>
      <c r="AE163" s="1093"/>
      <c r="AF163" s="1093"/>
      <c r="AG163" s="1093"/>
      <c r="AH163" s="1093"/>
      <c r="AI163" s="1093"/>
      <c r="AJ163" s="1093"/>
      <c r="AK163" s="1003"/>
    </row>
    <row r="164" spans="1:93" ht="15" customHeight="1">
      <c r="A164" s="1201"/>
      <c r="B164" s="1202"/>
      <c r="C164" s="1202"/>
      <c r="D164" s="1202"/>
      <c r="E164" s="1202"/>
      <c r="F164" s="1202"/>
      <c r="G164" s="1203"/>
      <c r="H164" s="1372"/>
      <c r="I164" s="2070"/>
      <c r="J164" s="2070"/>
      <c r="K164" s="2070"/>
      <c r="L164" s="2070"/>
      <c r="M164" s="2071"/>
      <c r="N164" s="1273" t="s">
        <v>468</v>
      </c>
      <c r="O164" s="1273"/>
      <c r="P164" s="1273"/>
      <c r="Q164" s="1273"/>
      <c r="R164" s="1163"/>
      <c r="S164" s="999" t="s">
        <v>69</v>
      </c>
      <c r="T164" s="430"/>
      <c r="U164" s="1092"/>
      <c r="V164" s="1092"/>
      <c r="W164" s="1092"/>
      <c r="X164" s="1092"/>
      <c r="Y164" s="1092"/>
      <c r="Z164" s="1092"/>
      <c r="AA164" s="1092"/>
      <c r="AB164" s="1092"/>
      <c r="AC164" s="1092"/>
      <c r="AD164" s="1092"/>
      <c r="AE164" s="1092"/>
      <c r="AF164" s="1092"/>
      <c r="AG164" s="1092"/>
      <c r="AH164" s="1092"/>
      <c r="AI164" s="1092"/>
      <c r="AJ164" s="1092"/>
      <c r="AK164" s="1000" t="s">
        <v>68</v>
      </c>
    </row>
    <row r="165" spans="1:93" ht="15" customHeight="1">
      <c r="A165" s="1204"/>
      <c r="B165" s="1205"/>
      <c r="C165" s="1205"/>
      <c r="D165" s="1205"/>
      <c r="E165" s="1205"/>
      <c r="F165" s="1205"/>
      <c r="G165" s="1206"/>
      <c r="H165" s="1967"/>
      <c r="I165" s="1968"/>
      <c r="J165" s="1968"/>
      <c r="K165" s="1968"/>
      <c r="L165" s="1968"/>
      <c r="M165" s="1969"/>
      <c r="N165" s="1273"/>
      <c r="O165" s="1273"/>
      <c r="P165" s="1273"/>
      <c r="Q165" s="1273"/>
      <c r="R165" s="1163"/>
      <c r="S165" s="1002"/>
      <c r="T165" s="371"/>
      <c r="U165" s="1093"/>
      <c r="V165" s="1093"/>
      <c r="W165" s="1093"/>
      <c r="X165" s="1093"/>
      <c r="Y165" s="1093"/>
      <c r="Z165" s="1093"/>
      <c r="AA165" s="1093"/>
      <c r="AB165" s="1093"/>
      <c r="AC165" s="1093"/>
      <c r="AD165" s="1093"/>
      <c r="AE165" s="1093"/>
      <c r="AF165" s="1093"/>
      <c r="AG165" s="1093"/>
      <c r="AH165" s="1093"/>
      <c r="AI165" s="1093"/>
      <c r="AJ165" s="1093"/>
      <c r="AK165" s="1003"/>
    </row>
    <row r="166" spans="1:93" s="224" customFormat="1" ht="15" customHeight="1">
      <c r="A166" s="1803">
        <v>11</v>
      </c>
      <c r="B166" s="1803"/>
      <c r="C166" s="1803"/>
      <c r="D166" s="1803"/>
      <c r="E166" s="1803"/>
      <c r="F166" s="1803"/>
      <c r="G166" s="1803"/>
      <c r="H166" s="1803"/>
      <c r="I166" s="1803"/>
      <c r="J166" s="1803"/>
      <c r="K166" s="1803"/>
      <c r="L166" s="1803"/>
      <c r="M166" s="1803"/>
      <c r="N166" s="1803"/>
      <c r="O166" s="1803"/>
      <c r="P166" s="1803"/>
      <c r="Q166" s="1803"/>
      <c r="R166" s="1803"/>
      <c r="S166" s="1803"/>
      <c r="T166" s="1803"/>
      <c r="U166" s="1803"/>
      <c r="V166" s="1803"/>
      <c r="W166" s="1803"/>
      <c r="X166" s="1803"/>
      <c r="Y166" s="1803"/>
      <c r="Z166" s="1803"/>
      <c r="AA166" s="1803"/>
      <c r="AB166" s="1803"/>
      <c r="AC166" s="1803"/>
      <c r="AD166" s="1803"/>
      <c r="AE166" s="1803"/>
      <c r="AF166" s="1803"/>
      <c r="AG166" s="1803"/>
      <c r="AH166" s="1803"/>
      <c r="AI166" s="1803"/>
      <c r="AJ166" s="1803"/>
      <c r="AK166" s="208"/>
    </row>
    <row r="167" spans="1:93" ht="15" customHeight="1">
      <c r="A167" s="1808" t="s">
        <v>989</v>
      </c>
      <c r="B167" s="1808"/>
      <c r="C167" s="1808"/>
      <c r="D167" s="1808"/>
      <c r="E167" s="1808"/>
      <c r="F167" s="1808"/>
      <c r="G167" s="1808"/>
      <c r="H167" s="1808"/>
      <c r="I167" s="1808"/>
      <c r="J167" s="1808"/>
      <c r="K167" s="1808"/>
      <c r="L167" s="1808"/>
      <c r="M167" s="1808"/>
      <c r="N167" s="1808"/>
      <c r="O167" s="1808"/>
      <c r="P167" s="1808"/>
      <c r="Q167" s="1808"/>
      <c r="R167" s="1808"/>
      <c r="S167" s="1808"/>
      <c r="T167" s="1808"/>
      <c r="U167" s="1808"/>
      <c r="V167" s="1808"/>
      <c r="W167" s="1808"/>
      <c r="X167" s="1808"/>
      <c r="Y167" s="1808"/>
      <c r="Z167" s="1808"/>
      <c r="AA167" s="1808"/>
      <c r="AB167" s="1808"/>
      <c r="AC167" s="1808"/>
      <c r="AD167" s="1808"/>
      <c r="AE167" s="1808"/>
      <c r="AF167" s="1808"/>
      <c r="AG167" s="1808"/>
      <c r="AH167" s="1808"/>
      <c r="AI167" s="1808"/>
      <c r="AJ167" s="1808"/>
      <c r="AK167" s="1808"/>
    </row>
    <row r="168" spans="1:93" ht="15" customHeight="1">
      <c r="A168" s="1200" t="s">
        <v>591</v>
      </c>
      <c r="B168" s="1112"/>
      <c r="C168" s="1112"/>
      <c r="D168" s="1112"/>
      <c r="E168" s="1112"/>
      <c r="F168" s="1112"/>
      <c r="G168" s="1113"/>
      <c r="H168" s="2119" t="s">
        <v>472</v>
      </c>
      <c r="I168" s="2119"/>
      <c r="J168" s="2119"/>
      <c r="K168" s="2119"/>
      <c r="L168" s="2119"/>
      <c r="M168" s="2119"/>
      <c r="N168" s="2119"/>
      <c r="O168" s="2119"/>
      <c r="P168" s="2119"/>
      <c r="Q168" s="2119"/>
      <c r="R168" s="2119"/>
      <c r="S168" s="2119"/>
      <c r="T168" s="2119"/>
      <c r="U168" s="2119"/>
      <c r="V168" s="998"/>
      <c r="W168" s="999"/>
      <c r="X168" s="999"/>
      <c r="Y168" s="1785"/>
      <c r="Z168" s="1786"/>
      <c r="AA168" s="1786"/>
      <c r="AB168" s="1786"/>
      <c r="AC168" s="1786"/>
      <c r="AD168" s="1786"/>
      <c r="AE168" s="1786"/>
      <c r="AF168" s="1786"/>
      <c r="AG168" s="1786"/>
      <c r="AH168" s="1786"/>
      <c r="AI168" s="999"/>
      <c r="AJ168" s="999"/>
      <c r="AK168" s="1000"/>
    </row>
    <row r="169" spans="1:93" ht="15" customHeight="1">
      <c r="A169" s="1201"/>
      <c r="B169" s="1202"/>
      <c r="C169" s="1202"/>
      <c r="D169" s="1202"/>
      <c r="E169" s="1202"/>
      <c r="F169" s="1202"/>
      <c r="G169" s="1203"/>
      <c r="H169" s="2119"/>
      <c r="I169" s="2119"/>
      <c r="J169" s="2119"/>
      <c r="K169" s="2119"/>
      <c r="L169" s="2119"/>
      <c r="M169" s="2119"/>
      <c r="N169" s="2119"/>
      <c r="O169" s="2119"/>
      <c r="P169" s="2119"/>
      <c r="Q169" s="2119"/>
      <c r="R169" s="2119"/>
      <c r="S169" s="2119"/>
      <c r="T169" s="2119"/>
      <c r="U169" s="2119"/>
      <c r="V169" s="1001"/>
      <c r="W169" s="1002"/>
      <c r="X169" s="1002"/>
      <c r="Y169" s="1787"/>
      <c r="Z169" s="1788"/>
      <c r="AA169" s="1788"/>
      <c r="AB169" s="1788"/>
      <c r="AC169" s="1788"/>
      <c r="AD169" s="1788"/>
      <c r="AE169" s="1788"/>
      <c r="AF169" s="1788"/>
      <c r="AG169" s="1788"/>
      <c r="AH169" s="1788"/>
      <c r="AI169" s="1002"/>
      <c r="AJ169" s="1002"/>
      <c r="AK169" s="1003"/>
    </row>
    <row r="170" spans="1:93" s="6" customFormat="1" ht="15" customHeight="1">
      <c r="A170" s="1201"/>
      <c r="B170" s="1202"/>
      <c r="C170" s="1202"/>
      <c r="D170" s="1202"/>
      <c r="E170" s="1202"/>
      <c r="F170" s="1202"/>
      <c r="G170" s="1203"/>
      <c r="H170" s="2073" t="s">
        <v>1020</v>
      </c>
      <c r="I170" s="2110"/>
      <c r="J170" s="2110"/>
      <c r="K170" s="2110"/>
      <c r="L170" s="2110"/>
      <c r="M170" s="2110"/>
      <c r="N170" s="2110"/>
      <c r="O170" s="2110"/>
      <c r="P170" s="2110"/>
      <c r="Q170" s="2110"/>
      <c r="R170" s="2110"/>
      <c r="S170" s="2110"/>
      <c r="T170" s="2110"/>
      <c r="U170" s="2225"/>
      <c r="V170" s="979"/>
      <c r="W170" s="979"/>
      <c r="X170" s="979"/>
      <c r="Y170" s="979"/>
      <c r="Z170" s="979"/>
      <c r="AA170" s="979"/>
      <c r="AB170" s="979"/>
      <c r="AC170" s="980"/>
      <c r="AD170" s="899"/>
      <c r="AE170" s="979"/>
      <c r="AF170" s="979"/>
      <c r="AG170" s="979"/>
      <c r="AH170" s="979"/>
      <c r="AI170" s="979"/>
      <c r="AJ170" s="979"/>
      <c r="AK170" s="979"/>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row>
    <row r="171" spans="1:93" s="6" customFormat="1" ht="15" customHeight="1">
      <c r="A171" s="1201"/>
      <c r="B171" s="1202"/>
      <c r="C171" s="1202"/>
      <c r="D171" s="1202"/>
      <c r="E171" s="1202"/>
      <c r="F171" s="1202"/>
      <c r="G171" s="1203"/>
      <c r="H171" s="2226"/>
      <c r="I171" s="2227"/>
      <c r="J171" s="2227"/>
      <c r="K171" s="2227"/>
      <c r="L171" s="2227"/>
      <c r="M171" s="2227"/>
      <c r="N171" s="2227"/>
      <c r="O171" s="2227"/>
      <c r="P171" s="2227"/>
      <c r="Q171" s="2227"/>
      <c r="R171" s="2227"/>
      <c r="S171" s="2227"/>
      <c r="T171" s="2227"/>
      <c r="U171" s="2228"/>
      <c r="V171" s="2233"/>
      <c r="W171" s="2233"/>
      <c r="X171" s="2233"/>
      <c r="Y171" s="2233"/>
      <c r="Z171" s="2233"/>
      <c r="AA171" s="2233"/>
      <c r="AB171" s="2233"/>
      <c r="AC171" s="2234"/>
      <c r="AD171" s="2235"/>
      <c r="AE171" s="2233"/>
      <c r="AF171" s="2233"/>
      <c r="AG171" s="2233"/>
      <c r="AH171" s="2233"/>
      <c r="AI171" s="2233"/>
      <c r="AJ171" s="2233"/>
      <c r="AK171" s="2233"/>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row>
    <row r="172" spans="1:93" s="6" customFormat="1" ht="15" customHeight="1">
      <c r="A172" s="1201"/>
      <c r="B172" s="1202"/>
      <c r="C172" s="1202"/>
      <c r="D172" s="1202"/>
      <c r="E172" s="1202"/>
      <c r="F172" s="1202"/>
      <c r="G172" s="1203"/>
      <c r="H172" s="2229" t="s">
        <v>1021</v>
      </c>
      <c r="I172" s="2230"/>
      <c r="J172" s="2230"/>
      <c r="K172" s="2230"/>
      <c r="L172" s="2230"/>
      <c r="M172" s="2230"/>
      <c r="N172" s="2230"/>
      <c r="O172" s="2230"/>
      <c r="P172" s="2230"/>
      <c r="Q172" s="2230"/>
      <c r="R172" s="2230"/>
      <c r="S172" s="2230"/>
      <c r="T172" s="2230"/>
      <c r="U172" s="2230"/>
      <c r="V172" s="1193"/>
      <c r="W172" s="1045"/>
      <c r="X172" s="1045"/>
      <c r="Y172" s="1045"/>
      <c r="Z172" s="1045"/>
      <c r="AA172" s="1045"/>
      <c r="AB172" s="1045"/>
      <c r="AC172" s="1045"/>
      <c r="AD172" s="1045"/>
      <c r="AE172" s="1045"/>
      <c r="AF172" s="1045"/>
      <c r="AG172" s="1045"/>
      <c r="AH172" s="1045"/>
      <c r="AI172" s="1045"/>
      <c r="AJ172" s="1045"/>
      <c r="AK172" s="1046"/>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c r="BU172" s="37"/>
      <c r="BV172" s="37"/>
      <c r="BW172" s="37"/>
      <c r="BX172" s="37"/>
      <c r="BY172" s="37"/>
      <c r="BZ172" s="37"/>
      <c r="CA172" s="37"/>
      <c r="CB172" s="37"/>
      <c r="CC172" s="37"/>
      <c r="CD172" s="37"/>
      <c r="CE172" s="37"/>
      <c r="CF172" s="37"/>
      <c r="CG172" s="37"/>
      <c r="CH172" s="37"/>
      <c r="CI172" s="37"/>
      <c r="CJ172" s="37"/>
      <c r="CK172" s="37"/>
      <c r="CL172" s="37"/>
      <c r="CM172" s="37"/>
      <c r="CN172" s="37"/>
      <c r="CO172" s="37"/>
    </row>
    <row r="173" spans="1:93" s="6" customFormat="1" ht="15" customHeight="1">
      <c r="A173" s="1201"/>
      <c r="B173" s="1202"/>
      <c r="C173" s="1202"/>
      <c r="D173" s="1202"/>
      <c r="E173" s="1202"/>
      <c r="F173" s="1202"/>
      <c r="G173" s="1203"/>
      <c r="H173" s="2231"/>
      <c r="I173" s="2232"/>
      <c r="J173" s="2232"/>
      <c r="K173" s="2232"/>
      <c r="L173" s="2232"/>
      <c r="M173" s="2232"/>
      <c r="N173" s="2232"/>
      <c r="O173" s="2232"/>
      <c r="P173" s="2232"/>
      <c r="Q173" s="2232"/>
      <c r="R173" s="2232"/>
      <c r="S173" s="2232"/>
      <c r="T173" s="2232"/>
      <c r="U173" s="2232"/>
      <c r="V173" s="1001"/>
      <c r="W173" s="1002"/>
      <c r="X173" s="1002"/>
      <c r="Y173" s="1002"/>
      <c r="Z173" s="1002"/>
      <c r="AA173" s="1002"/>
      <c r="AB173" s="1002"/>
      <c r="AC173" s="1002"/>
      <c r="AD173" s="1002"/>
      <c r="AE173" s="1002"/>
      <c r="AF173" s="1002"/>
      <c r="AG173" s="1002"/>
      <c r="AH173" s="1002"/>
      <c r="AI173" s="1002"/>
      <c r="AJ173" s="1002"/>
      <c r="AK173" s="1003"/>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row>
    <row r="174" spans="1:93" ht="15" customHeight="1">
      <c r="A174" s="1201"/>
      <c r="B174" s="1202"/>
      <c r="C174" s="1202"/>
      <c r="D174" s="1202"/>
      <c r="E174" s="1202"/>
      <c r="F174" s="1202"/>
      <c r="G174" s="1203"/>
      <c r="H174" s="2073" t="s">
        <v>628</v>
      </c>
      <c r="I174" s="1299"/>
      <c r="J174" s="1299"/>
      <c r="K174" s="1299"/>
      <c r="L174" s="1299"/>
      <c r="M174" s="1299"/>
      <c r="N174" s="1299"/>
      <c r="O174" s="1299"/>
      <c r="P174" s="1299"/>
      <c r="Q174" s="1299"/>
      <c r="R174" s="1299"/>
      <c r="S174" s="1299"/>
      <c r="T174" s="1299"/>
      <c r="U174" s="1300"/>
      <c r="V174" s="286"/>
      <c r="W174" s="942"/>
      <c r="X174" s="942"/>
      <c r="Y174" s="942"/>
      <c r="Z174" s="942"/>
      <c r="AA174" s="942"/>
      <c r="AB174" s="942"/>
      <c r="AC174" s="286"/>
      <c r="AD174" s="286"/>
      <c r="AE174" s="942"/>
      <c r="AF174" s="942"/>
      <c r="AG174" s="942"/>
      <c r="AH174" s="942"/>
      <c r="AI174" s="942"/>
      <c r="AJ174" s="942"/>
      <c r="AK174" s="1162"/>
    </row>
    <row r="175" spans="1:93" ht="15" customHeight="1">
      <c r="A175" s="1201"/>
      <c r="B175" s="1202"/>
      <c r="C175" s="1202"/>
      <c r="D175" s="1202"/>
      <c r="E175" s="1202"/>
      <c r="F175" s="1202"/>
      <c r="G175" s="1203"/>
      <c r="H175" s="2074"/>
      <c r="I175" s="2075"/>
      <c r="J175" s="2075"/>
      <c r="K175" s="2075"/>
      <c r="L175" s="2075"/>
      <c r="M175" s="2075"/>
      <c r="N175" s="2075"/>
      <c r="O175" s="2075"/>
      <c r="P175" s="2075"/>
      <c r="Q175" s="2075"/>
      <c r="R175" s="2075"/>
      <c r="S175" s="2075"/>
      <c r="T175" s="2075"/>
      <c r="U175" s="2076"/>
      <c r="V175" s="206"/>
      <c r="W175" s="1019"/>
      <c r="X175" s="1019"/>
      <c r="Y175" s="1019"/>
      <c r="Z175" s="1019"/>
      <c r="AA175" s="1019"/>
      <c r="AB175" s="1019"/>
      <c r="AC175" s="206"/>
      <c r="AD175" s="206"/>
      <c r="AE175" s="1019"/>
      <c r="AF175" s="1019"/>
      <c r="AG175" s="1019"/>
      <c r="AH175" s="1019"/>
      <c r="AI175" s="1019"/>
      <c r="AJ175" s="1019"/>
      <c r="AK175" s="1219"/>
    </row>
    <row r="176" spans="1:93" ht="15" customHeight="1">
      <c r="A176" s="1201"/>
      <c r="B176" s="1202"/>
      <c r="C176" s="1202"/>
      <c r="D176" s="1202"/>
      <c r="E176" s="1202"/>
      <c r="F176" s="1202"/>
      <c r="G176" s="1203"/>
      <c r="H176" s="1193" t="s">
        <v>219</v>
      </c>
      <c r="I176" s="1045"/>
      <c r="J176" s="1045"/>
      <c r="K176" s="1045"/>
      <c r="L176" s="1046"/>
      <c r="M176" s="54"/>
      <c r="N176" s="942" t="s">
        <v>276</v>
      </c>
      <c r="O176" s="942"/>
      <c r="P176" s="942"/>
      <c r="Q176" s="942"/>
      <c r="R176" s="942"/>
      <c r="S176" s="942"/>
      <c r="T176" s="451"/>
      <c r="U176" s="30"/>
      <c r="V176" s="30"/>
      <c r="W176" s="1535" t="s">
        <v>277</v>
      </c>
      <c r="X176" s="1535"/>
      <c r="Y176" s="1535"/>
      <c r="Z176" s="1535"/>
      <c r="AA176" s="1535"/>
      <c r="AB176" s="1535"/>
      <c r="AC176" s="30"/>
      <c r="AD176" s="30"/>
      <c r="AE176" s="1535" t="s">
        <v>278</v>
      </c>
      <c r="AF176" s="1535"/>
      <c r="AG176" s="1535"/>
      <c r="AH176" s="1535"/>
      <c r="AI176" s="1535"/>
      <c r="AJ176" s="1535"/>
      <c r="AK176" s="1536"/>
    </row>
    <row r="177" spans="1:37" ht="15" customHeight="1">
      <c r="A177" s="1204"/>
      <c r="B177" s="1205"/>
      <c r="C177" s="1205"/>
      <c r="D177" s="1205"/>
      <c r="E177" s="1205"/>
      <c r="F177" s="1205"/>
      <c r="G177" s="1206"/>
      <c r="H177" s="1001"/>
      <c r="I177" s="1002"/>
      <c r="J177" s="1002"/>
      <c r="K177" s="1002"/>
      <c r="L177" s="1003"/>
      <c r="M177" s="19"/>
      <c r="N177" s="1019"/>
      <c r="O177" s="1019"/>
      <c r="P177" s="1019"/>
      <c r="Q177" s="1019"/>
      <c r="R177" s="1019"/>
      <c r="S177" s="1019"/>
      <c r="T177" s="372"/>
      <c r="U177" s="26"/>
      <c r="V177" s="26"/>
      <c r="W177" s="1383"/>
      <c r="X177" s="1383"/>
      <c r="Y177" s="1383"/>
      <c r="Z177" s="1383"/>
      <c r="AA177" s="1383"/>
      <c r="AB177" s="1383"/>
      <c r="AC177" s="26"/>
      <c r="AD177" s="26"/>
      <c r="AE177" s="1383"/>
      <c r="AF177" s="1383"/>
      <c r="AG177" s="1383"/>
      <c r="AH177" s="1383"/>
      <c r="AI177" s="1383"/>
      <c r="AJ177" s="1383"/>
      <c r="AK177" s="2072"/>
    </row>
    <row r="178" spans="1:37" ht="15" customHeight="1">
      <c r="A178" s="1905"/>
      <c r="B178" s="1905"/>
      <c r="C178" s="1905"/>
      <c r="D178" s="1905"/>
      <c r="E178" s="1905"/>
      <c r="F178" s="1905"/>
      <c r="G178" s="1905"/>
      <c r="H178" s="1905"/>
      <c r="I178" s="1905"/>
      <c r="J178" s="1905"/>
      <c r="K178" s="1905"/>
      <c r="L178" s="1905"/>
      <c r="M178" s="1905"/>
      <c r="N178" s="1905"/>
      <c r="O178" s="1905"/>
      <c r="P178" s="1905"/>
      <c r="Q178" s="1905"/>
      <c r="R178" s="1905"/>
      <c r="S178" s="1905"/>
      <c r="T178" s="1905"/>
      <c r="U178" s="1905"/>
      <c r="V178" s="1905"/>
      <c r="W178" s="1905"/>
      <c r="X178" s="1905"/>
      <c r="Y178" s="1905"/>
      <c r="Z178" s="1905"/>
      <c r="AA178" s="1905"/>
      <c r="AB178" s="1905"/>
      <c r="AC178" s="1905"/>
      <c r="AD178" s="1905"/>
      <c r="AE178" s="1905"/>
      <c r="AF178" s="1905"/>
      <c r="AG178" s="1905"/>
      <c r="AH178" s="1905"/>
      <c r="AI178" s="1905"/>
      <c r="AJ178" s="1905"/>
      <c r="AK178" s="1905"/>
    </row>
    <row r="179" spans="1:37" ht="15" customHeight="1">
      <c r="A179" s="1808" t="s">
        <v>990</v>
      </c>
      <c r="B179" s="1808"/>
      <c r="C179" s="1808"/>
      <c r="D179" s="1808"/>
      <c r="E179" s="1808"/>
      <c r="F179" s="1808"/>
      <c r="G179" s="1808"/>
      <c r="H179" s="1808"/>
      <c r="I179" s="1808"/>
      <c r="J179" s="1808"/>
      <c r="K179" s="1808"/>
      <c r="L179" s="1808"/>
      <c r="M179" s="1808"/>
      <c r="N179" s="1808"/>
      <c r="O179" s="1808"/>
      <c r="P179" s="1808"/>
      <c r="Q179" s="1808"/>
      <c r="R179" s="1808"/>
      <c r="S179" s="1808"/>
      <c r="T179" s="1808"/>
      <c r="U179" s="1808"/>
      <c r="V179" s="1808"/>
      <c r="W179" s="1808"/>
      <c r="X179" s="1808"/>
      <c r="Y179" s="1808"/>
      <c r="Z179" s="1808"/>
      <c r="AA179" s="1808"/>
      <c r="AB179" s="1808"/>
      <c r="AC179" s="1808"/>
      <c r="AD179" s="1808"/>
      <c r="AE179" s="1808"/>
      <c r="AF179" s="1808"/>
      <c r="AG179" s="1808"/>
      <c r="AH179" s="1808"/>
      <c r="AI179" s="1808"/>
      <c r="AJ179" s="1808"/>
      <c r="AK179" s="1808"/>
    </row>
    <row r="180" spans="1:37" s="6" customFormat="1" ht="15" customHeight="1">
      <c r="A180" s="1200" t="s">
        <v>592</v>
      </c>
      <c r="B180" s="1112"/>
      <c r="C180" s="1112"/>
      <c r="D180" s="1112"/>
      <c r="E180" s="1112"/>
      <c r="F180" s="1112"/>
      <c r="G180" s="1113"/>
      <c r="H180" s="1829" t="s">
        <v>566</v>
      </c>
      <c r="I180" s="1240"/>
      <c r="J180" s="1240"/>
      <c r="K180" s="1240"/>
      <c r="L180" s="1240"/>
      <c r="M180" s="1240"/>
      <c r="N180" s="1240"/>
      <c r="O180" s="1240"/>
      <c r="P180" s="1240"/>
      <c r="Q180" s="1240"/>
      <c r="R180" s="1240"/>
      <c r="S180" s="1240"/>
      <c r="T180" s="1240"/>
      <c r="U180" s="1240"/>
      <c r="V180" s="1240"/>
      <c r="W180" s="1240"/>
      <c r="X180" s="1240"/>
      <c r="Y180" s="1240"/>
      <c r="Z180" s="1240"/>
      <c r="AA180" s="1240"/>
      <c r="AB180" s="1240"/>
      <c r="AC180" s="1240"/>
      <c r="AD180" s="1240"/>
      <c r="AE180" s="1240"/>
      <c r="AF180" s="1240"/>
      <c r="AG180" s="1240"/>
      <c r="AH180" s="1240"/>
      <c r="AI180" s="1240"/>
      <c r="AJ180" s="1240"/>
      <c r="AK180" s="1241"/>
    </row>
    <row r="181" spans="1:37" s="6" customFormat="1" ht="15" customHeight="1">
      <c r="A181" s="1201"/>
      <c r="B181" s="1202"/>
      <c r="C181" s="1202"/>
      <c r="D181" s="1202"/>
      <c r="E181" s="1202"/>
      <c r="F181" s="1202"/>
      <c r="G181" s="1203"/>
      <c r="H181" s="104"/>
      <c r="AA181" s="6" t="s">
        <v>564</v>
      </c>
      <c r="AB181" s="2069"/>
      <c r="AC181" s="2069"/>
      <c r="AD181" s="2069"/>
      <c r="AE181" s="2069"/>
      <c r="AF181" s="2069"/>
      <c r="AG181" s="2069"/>
      <c r="AH181" s="2069"/>
      <c r="AI181" s="2069"/>
      <c r="AJ181" s="2069"/>
      <c r="AK181" s="70" t="s">
        <v>565</v>
      </c>
    </row>
    <row r="182" spans="1:37" s="6" customFormat="1" ht="15" customHeight="1">
      <c r="A182" s="1204"/>
      <c r="B182" s="1205"/>
      <c r="C182" s="1205"/>
      <c r="D182" s="1205"/>
      <c r="E182" s="1205"/>
      <c r="F182" s="1205"/>
      <c r="G182" s="1206"/>
      <c r="H182" s="1001"/>
      <c r="I182" s="1002"/>
      <c r="J182" s="1002"/>
      <c r="K182" s="1002"/>
      <c r="L182" s="1002"/>
      <c r="M182" s="1002"/>
      <c r="N182" s="1002"/>
      <c r="O182" s="1002"/>
      <c r="P182" s="1002"/>
      <c r="Q182" s="1002"/>
      <c r="R182" s="1002"/>
      <c r="S182" s="1002"/>
      <c r="T182" s="1002"/>
      <c r="U182" s="1002"/>
      <c r="V182" s="1002"/>
      <c r="W182" s="1002"/>
      <c r="X182" s="1002"/>
      <c r="Y182" s="1002"/>
      <c r="Z182" s="1002"/>
      <c r="AA182" s="1002"/>
      <c r="AB182" s="1002"/>
      <c r="AC182" s="1002"/>
      <c r="AD182" s="1002"/>
      <c r="AE182" s="1002"/>
      <c r="AF182" s="1002"/>
      <c r="AG182" s="1002"/>
      <c r="AH182" s="1002"/>
      <c r="AI182" s="1002"/>
      <c r="AJ182" s="1002"/>
      <c r="AK182" s="1003"/>
    </row>
    <row r="183" spans="1:37" s="6" customFormat="1" ht="15" customHeight="1">
      <c r="A183" s="1905"/>
      <c r="B183" s="1905"/>
      <c r="C183" s="1905"/>
      <c r="D183" s="1905"/>
      <c r="E183" s="1905"/>
      <c r="F183" s="1905"/>
      <c r="G183" s="1905"/>
      <c r="H183" s="1905"/>
      <c r="I183" s="1905"/>
      <c r="J183" s="1905"/>
      <c r="K183" s="1905"/>
      <c r="L183" s="1905"/>
      <c r="M183" s="1905"/>
      <c r="N183" s="1905"/>
      <c r="O183" s="1905"/>
      <c r="P183" s="1905"/>
      <c r="Q183" s="1905"/>
      <c r="R183" s="1905"/>
      <c r="S183" s="1905"/>
      <c r="T183" s="1905"/>
      <c r="U183" s="1905"/>
      <c r="V183" s="1905"/>
      <c r="W183" s="1905"/>
      <c r="X183" s="1905"/>
      <c r="Y183" s="1905"/>
      <c r="Z183" s="1905"/>
      <c r="AA183" s="1905"/>
      <c r="AB183" s="1905"/>
      <c r="AC183" s="1905"/>
      <c r="AD183" s="1905"/>
      <c r="AE183" s="1905"/>
      <c r="AF183" s="1905"/>
      <c r="AG183" s="1905"/>
      <c r="AH183" s="1905"/>
      <c r="AI183" s="1905"/>
      <c r="AJ183" s="1905"/>
      <c r="AK183" s="1905"/>
    </row>
    <row r="184" spans="1:37" s="6" customFormat="1" ht="15" customHeight="1">
      <c r="A184" s="1808" t="s">
        <v>991</v>
      </c>
      <c r="B184" s="1808"/>
      <c r="C184" s="1808"/>
      <c r="D184" s="1808"/>
      <c r="E184" s="1808"/>
      <c r="F184" s="1808"/>
      <c r="G184" s="1808"/>
      <c r="H184" s="1808"/>
      <c r="I184" s="1808"/>
      <c r="J184" s="1808"/>
      <c r="K184" s="1808"/>
      <c r="L184" s="1808"/>
      <c r="M184" s="1808"/>
      <c r="N184" s="1808"/>
      <c r="O184" s="1808"/>
      <c r="P184" s="1808"/>
      <c r="Q184" s="1808"/>
      <c r="R184" s="1808"/>
      <c r="S184" s="1808"/>
      <c r="T184" s="1808"/>
      <c r="U184" s="1808"/>
      <c r="V184" s="1808"/>
      <c r="W184" s="1808"/>
      <c r="X184" s="1808"/>
      <c r="Y184" s="1808"/>
      <c r="Z184" s="1808"/>
      <c r="AA184" s="1808"/>
      <c r="AB184" s="1808"/>
      <c r="AC184" s="1808"/>
      <c r="AD184" s="1808"/>
      <c r="AE184" s="1808"/>
      <c r="AF184" s="1808"/>
      <c r="AG184" s="1808"/>
      <c r="AH184" s="1808"/>
      <c r="AI184" s="1808"/>
      <c r="AJ184" s="1808"/>
      <c r="AK184" s="1808"/>
    </row>
    <row r="185" spans="1:37" s="6" customFormat="1" ht="15" customHeight="1">
      <c r="A185" s="905" t="s">
        <v>992</v>
      </c>
      <c r="B185" s="1265"/>
      <c r="C185" s="1265"/>
      <c r="D185" s="1265"/>
      <c r="E185" s="1265"/>
      <c r="F185" s="1265"/>
      <c r="G185" s="1266"/>
      <c r="H185" s="1829" t="s">
        <v>761</v>
      </c>
      <c r="I185" s="1240"/>
      <c r="J185" s="1240"/>
      <c r="K185" s="1240"/>
      <c r="L185" s="1240"/>
      <c r="M185" s="1240"/>
      <c r="N185" s="1240"/>
      <c r="O185" s="1240"/>
      <c r="P185" s="1240"/>
      <c r="Q185" s="1240"/>
      <c r="R185" s="1240"/>
      <c r="S185" s="1240"/>
      <c r="T185" s="1240"/>
      <c r="U185" s="1240"/>
      <c r="V185" s="1240"/>
      <c r="W185" s="1240"/>
      <c r="X185" s="1240"/>
      <c r="Y185" s="1240"/>
      <c r="Z185" s="1240"/>
      <c r="AA185" s="1240"/>
      <c r="AB185" s="1240"/>
      <c r="AC185" s="1240"/>
      <c r="AD185" s="1240"/>
      <c r="AE185" s="1240"/>
      <c r="AF185" s="1240"/>
      <c r="AG185" s="1240"/>
      <c r="AH185" s="1240"/>
      <c r="AI185" s="1240"/>
      <c r="AJ185" s="1240"/>
      <c r="AK185" s="1241"/>
    </row>
    <row r="186" spans="1:37" s="6" customFormat="1" ht="15" customHeight="1">
      <c r="A186" s="1267"/>
      <c r="B186" s="1268"/>
      <c r="C186" s="1268"/>
      <c r="D186" s="1268"/>
      <c r="E186" s="1268"/>
      <c r="F186" s="1268"/>
      <c r="G186" s="1269"/>
      <c r="H186" s="104"/>
      <c r="O186" s="6" t="s">
        <v>712</v>
      </c>
      <c r="P186" s="1020"/>
      <c r="Q186" s="1020"/>
      <c r="R186" s="1020"/>
      <c r="S186" s="1020"/>
      <c r="T186" s="1020"/>
      <c r="U186" s="1020"/>
      <c r="V186" s="1020"/>
      <c r="W186" s="1020"/>
      <c r="X186" s="1020"/>
      <c r="Y186" s="1020"/>
      <c r="Z186" s="1020"/>
      <c r="AA186" s="1020"/>
      <c r="AB186" s="1020"/>
      <c r="AC186" s="1020"/>
      <c r="AD186" s="1020"/>
      <c r="AE186" s="6" t="s">
        <v>713</v>
      </c>
      <c r="AK186" s="70"/>
    </row>
    <row r="187" spans="1:37" s="6" customFormat="1" ht="15" customHeight="1">
      <c r="A187" s="1267"/>
      <c r="B187" s="1268"/>
      <c r="C187" s="1268"/>
      <c r="D187" s="1268"/>
      <c r="E187" s="1268"/>
      <c r="F187" s="1268"/>
      <c r="G187" s="1269"/>
      <c r="H187" s="1242" t="s">
        <v>759</v>
      </c>
      <c r="I187" s="1243"/>
      <c r="J187" s="1243"/>
      <c r="K187" s="1243"/>
      <c r="L187" s="1243"/>
      <c r="M187" s="1243"/>
      <c r="N187" s="1243"/>
      <c r="O187" s="1243"/>
      <c r="P187" s="1243"/>
      <c r="Q187" s="1243"/>
      <c r="R187" s="1243"/>
      <c r="S187" s="1243"/>
      <c r="T187" s="1243"/>
      <c r="U187" s="1243"/>
      <c r="V187" s="1243"/>
      <c r="W187" s="1243"/>
      <c r="X187" s="1243"/>
      <c r="Y187" s="1243"/>
      <c r="Z187" s="1243"/>
      <c r="AA187" s="1243"/>
      <c r="AB187" s="1243"/>
      <c r="AC187" s="1243"/>
      <c r="AD187" s="1243"/>
      <c r="AE187" s="1243"/>
      <c r="AF187" s="1243"/>
      <c r="AG187" s="1243"/>
      <c r="AH187" s="1243"/>
      <c r="AI187" s="1243"/>
      <c r="AJ187" s="1243"/>
      <c r="AK187" s="1244"/>
    </row>
    <row r="188" spans="1:37" s="6" customFormat="1" ht="15" customHeight="1">
      <c r="A188" s="1267"/>
      <c r="B188" s="1268"/>
      <c r="C188" s="1268"/>
      <c r="D188" s="1268"/>
      <c r="E188" s="1268"/>
      <c r="F188" s="1268"/>
      <c r="G188" s="1269"/>
      <c r="H188" s="25"/>
      <c r="I188" s="19"/>
      <c r="J188" s="19"/>
      <c r="K188" s="19"/>
      <c r="L188" s="19"/>
      <c r="M188" s="19"/>
      <c r="N188" s="19"/>
      <c r="O188" s="6" t="s">
        <v>712</v>
      </c>
      <c r="P188" s="1020"/>
      <c r="Q188" s="1020"/>
      <c r="R188" s="1020"/>
      <c r="S188" s="1020"/>
      <c r="T188" s="1020"/>
      <c r="U188" s="1020"/>
      <c r="V188" s="1020"/>
      <c r="W188" s="1020"/>
      <c r="X188" s="1020"/>
      <c r="Y188" s="1020"/>
      <c r="Z188" s="1020"/>
      <c r="AA188" s="1020"/>
      <c r="AB188" s="1020"/>
      <c r="AC188" s="1020"/>
      <c r="AD188" s="1020"/>
      <c r="AE188" s="6" t="s">
        <v>760</v>
      </c>
      <c r="AF188" s="19"/>
      <c r="AG188" s="19"/>
      <c r="AH188" s="19"/>
      <c r="AI188" s="19"/>
      <c r="AJ188" s="19"/>
      <c r="AK188" s="20"/>
    </row>
    <row r="189" spans="1:37" s="6" customFormat="1" ht="15" customHeight="1">
      <c r="A189" s="1267"/>
      <c r="B189" s="1268"/>
      <c r="C189" s="1268"/>
      <c r="D189" s="1268"/>
      <c r="E189" s="1268"/>
      <c r="F189" s="1268"/>
      <c r="G189" s="1269"/>
      <c r="H189" s="2116" t="s">
        <v>762</v>
      </c>
      <c r="I189" s="2117"/>
      <c r="J189" s="2117"/>
      <c r="K189" s="2117"/>
      <c r="L189" s="2117"/>
      <c r="M189" s="2117"/>
      <c r="N189" s="2117"/>
      <c r="O189" s="2117"/>
      <c r="P189" s="2117"/>
      <c r="Q189" s="2117"/>
      <c r="R189" s="2117"/>
      <c r="S189" s="2117"/>
      <c r="T189" s="2117"/>
      <c r="U189" s="2117"/>
      <c r="V189" s="2117"/>
      <c r="W189" s="2117"/>
      <c r="X189" s="2117"/>
      <c r="Y189" s="2117"/>
      <c r="Z189" s="2117"/>
      <c r="AA189" s="2117"/>
      <c r="AB189" s="2117"/>
      <c r="AC189" s="2117"/>
      <c r="AD189" s="2117"/>
      <c r="AE189" s="2117"/>
      <c r="AF189" s="2117"/>
      <c r="AG189" s="2117"/>
      <c r="AH189" s="2117"/>
      <c r="AI189" s="2117"/>
      <c r="AJ189" s="2117"/>
      <c r="AK189" s="2118"/>
    </row>
    <row r="190" spans="1:37" s="6" customFormat="1" ht="15" customHeight="1">
      <c r="A190" s="1267"/>
      <c r="B190" s="1268"/>
      <c r="C190" s="1268"/>
      <c r="D190" s="1268"/>
      <c r="E190" s="1268"/>
      <c r="F190" s="1268"/>
      <c r="G190" s="1269"/>
      <c r="H190" s="2120" t="s">
        <v>993</v>
      </c>
      <c r="I190" s="2121"/>
      <c r="J190" s="2121"/>
      <c r="K190" s="2121"/>
      <c r="L190" s="2121"/>
      <c r="M190" s="2121"/>
      <c r="N190" s="2121"/>
      <c r="O190" s="2121"/>
      <c r="P190" s="2121"/>
      <c r="Q190" s="2121"/>
      <c r="R190" s="2121"/>
      <c r="S190" s="2121"/>
      <c r="T190" s="2121"/>
      <c r="U190" s="2121"/>
      <c r="V190" s="2121"/>
      <c r="W190" s="2121"/>
      <c r="X190" s="2121"/>
      <c r="Y190" s="2121"/>
      <c r="Z190" s="2121"/>
      <c r="AA190" s="2121"/>
      <c r="AB190" s="2121"/>
      <c r="AC190" s="2121"/>
      <c r="AD190" s="2121"/>
      <c r="AE190" s="2121"/>
      <c r="AF190" s="2121"/>
      <c r="AG190" s="2121"/>
      <c r="AH190" s="2121"/>
      <c r="AI190" s="2121"/>
      <c r="AJ190" s="2121"/>
      <c r="AK190" s="2122"/>
    </row>
    <row r="191" spans="1:37" s="6" customFormat="1" ht="15" customHeight="1">
      <c r="A191" s="1270"/>
      <c r="B191" s="1271"/>
      <c r="C191" s="1271"/>
      <c r="D191" s="1271"/>
      <c r="E191" s="1271"/>
      <c r="F191" s="1271"/>
      <c r="G191" s="1272"/>
      <c r="H191" s="2123"/>
      <c r="I191" s="2124"/>
      <c r="J191" s="2124"/>
      <c r="K191" s="2124"/>
      <c r="L191" s="2124"/>
      <c r="M191" s="2124"/>
      <c r="N191" s="2124"/>
      <c r="O191" s="2124"/>
      <c r="P191" s="2124"/>
      <c r="Q191" s="2124"/>
      <c r="R191" s="2124"/>
      <c r="S191" s="2124"/>
      <c r="T191" s="2124"/>
      <c r="U191" s="2124"/>
      <c r="V191" s="2124"/>
      <c r="W191" s="2124"/>
      <c r="X191" s="2124"/>
      <c r="Y191" s="2124"/>
      <c r="Z191" s="2124"/>
      <c r="AA191" s="2124"/>
      <c r="AB191" s="2124"/>
      <c r="AC191" s="2124"/>
      <c r="AD191" s="2124"/>
      <c r="AE191" s="2124"/>
      <c r="AF191" s="2124"/>
      <c r="AG191" s="2124"/>
      <c r="AH191" s="2124"/>
      <c r="AI191" s="2124"/>
      <c r="AJ191" s="2124"/>
      <c r="AK191" s="2125"/>
    </row>
    <row r="192" spans="1:37" ht="15" customHeight="1">
      <c r="A192" s="1200" t="s">
        <v>593</v>
      </c>
      <c r="B192" s="1112"/>
      <c r="C192" s="1112"/>
      <c r="D192" s="1112"/>
      <c r="E192" s="1112"/>
      <c r="F192" s="1112"/>
      <c r="G192" s="1112"/>
      <c r="H192" s="928" t="s">
        <v>365</v>
      </c>
      <c r="I192" s="992"/>
      <c r="J192" s="992"/>
      <c r="K192" s="992"/>
      <c r="L192" s="992"/>
      <c r="M192" s="992"/>
      <c r="N192" s="992"/>
      <c r="O192" s="992"/>
      <c r="P192" s="1789"/>
      <c r="Q192" s="1790"/>
      <c r="R192" s="1815"/>
      <c r="S192" s="1815"/>
      <c r="T192" s="2126" t="s">
        <v>250</v>
      </c>
      <c r="U192" s="992"/>
      <c r="V192" s="992"/>
      <c r="W192" s="1179"/>
      <c r="X192" s="928" t="s">
        <v>366</v>
      </c>
      <c r="Y192" s="992"/>
      <c r="Z192" s="992"/>
      <c r="AA192" s="992"/>
      <c r="AB192" s="992"/>
      <c r="AC192" s="992"/>
      <c r="AD192" s="992"/>
      <c r="AE192" s="992"/>
      <c r="AF192" s="992"/>
      <c r="AG192" s="992"/>
      <c r="AH192" s="992"/>
      <c r="AI192" s="992"/>
      <c r="AJ192" s="992"/>
      <c r="AK192" s="1179"/>
    </row>
    <row r="193" spans="1:37" ht="15" customHeight="1">
      <c r="A193" s="1204"/>
      <c r="B193" s="1205"/>
      <c r="C193" s="1205"/>
      <c r="D193" s="1205"/>
      <c r="E193" s="1205"/>
      <c r="F193" s="1205"/>
      <c r="G193" s="1205"/>
      <c r="H193" s="1211"/>
      <c r="I193" s="993"/>
      <c r="J193" s="993"/>
      <c r="K193" s="993"/>
      <c r="L193" s="993"/>
      <c r="M193" s="993"/>
      <c r="N193" s="993"/>
      <c r="O193" s="993"/>
      <c r="P193" s="1791"/>
      <c r="Q193" s="1792"/>
      <c r="R193" s="1816"/>
      <c r="S193" s="1816"/>
      <c r="T193" s="2127"/>
      <c r="U193" s="993"/>
      <c r="V193" s="993"/>
      <c r="W193" s="1180"/>
      <c r="X193" s="1211"/>
      <c r="Y193" s="993"/>
      <c r="Z193" s="993"/>
      <c r="AA193" s="993"/>
      <c r="AB193" s="993"/>
      <c r="AC193" s="993"/>
      <c r="AD193" s="993"/>
      <c r="AE193" s="993"/>
      <c r="AF193" s="993"/>
      <c r="AG193" s="993"/>
      <c r="AH193" s="993"/>
      <c r="AI193" s="993"/>
      <c r="AJ193" s="993"/>
      <c r="AK193" s="1180"/>
    </row>
    <row r="194" spans="1:37" ht="24.75" customHeight="1">
      <c r="A194" s="2188" t="s">
        <v>994</v>
      </c>
      <c r="B194" s="2188"/>
      <c r="C194" s="2188"/>
      <c r="D194" s="2188"/>
      <c r="E194" s="2188"/>
      <c r="F194" s="2188"/>
      <c r="G194" s="2188"/>
      <c r="H194" s="2188"/>
      <c r="I194" s="2188"/>
      <c r="J194" s="2188"/>
      <c r="K194" s="2188"/>
      <c r="L194" s="2188"/>
      <c r="M194" s="2188"/>
      <c r="N194" s="2188"/>
      <c r="O194" s="2188"/>
      <c r="P194" s="2188"/>
      <c r="Q194" s="2188"/>
      <c r="R194" s="2188"/>
      <c r="S194" s="2188"/>
      <c r="T194" s="2188"/>
      <c r="U194" s="2188"/>
      <c r="V194" s="2188"/>
      <c r="W194" s="2188"/>
      <c r="X194" s="2188"/>
      <c r="Y194" s="2188"/>
      <c r="Z194" s="2188"/>
      <c r="AA194" s="2188"/>
      <c r="AB194" s="2188"/>
      <c r="AC194" s="2188"/>
      <c r="AD194" s="2188"/>
      <c r="AE194" s="2188"/>
      <c r="AF194" s="2188"/>
      <c r="AG194" s="2188"/>
      <c r="AH194" s="2188"/>
      <c r="AI194" s="2188"/>
      <c r="AJ194" s="2188"/>
      <c r="AK194" s="2188"/>
    </row>
    <row r="195" spans="1:37" s="6" customFormat="1" ht="15" customHeight="1">
      <c r="A195" s="1200" t="s">
        <v>653</v>
      </c>
      <c r="B195" s="1112"/>
      <c r="C195" s="1112"/>
      <c r="D195" s="1112"/>
      <c r="E195" s="1112"/>
      <c r="F195" s="1112"/>
      <c r="G195" s="1113"/>
      <c r="H195" s="998" t="s">
        <v>629</v>
      </c>
      <c r="I195" s="999"/>
      <c r="J195" s="999"/>
      <c r="K195" s="999"/>
      <c r="L195" s="2189" t="s">
        <v>630</v>
      </c>
      <c r="M195" s="1092"/>
      <c r="N195" s="1092"/>
      <c r="O195" s="1092"/>
      <c r="P195" s="1092"/>
      <c r="Q195" s="1092"/>
      <c r="R195" s="1092"/>
      <c r="S195" s="999" t="s">
        <v>631</v>
      </c>
      <c r="T195" s="430"/>
      <c r="U195" s="54"/>
      <c r="V195" s="54"/>
      <c r="W195" s="54"/>
      <c r="X195" s="54"/>
      <c r="Y195" s="54"/>
      <c r="Z195" s="54"/>
      <c r="AA195" s="54"/>
      <c r="AB195" s="54"/>
      <c r="AC195" s="54"/>
      <c r="AD195" s="54"/>
      <c r="AE195" s="54"/>
      <c r="AF195" s="999"/>
      <c r="AG195" s="999"/>
      <c r="AH195" s="999"/>
      <c r="AI195" s="999"/>
      <c r="AJ195" s="999"/>
      <c r="AK195" s="1000"/>
    </row>
    <row r="196" spans="1:37" s="6" customFormat="1" ht="15" customHeight="1">
      <c r="A196" s="1201"/>
      <c r="B196" s="1202"/>
      <c r="C196" s="1202"/>
      <c r="D196" s="1202"/>
      <c r="E196" s="1202"/>
      <c r="F196" s="1202"/>
      <c r="G196" s="1203"/>
      <c r="H196" s="1193"/>
      <c r="I196" s="1045"/>
      <c r="J196" s="1045"/>
      <c r="K196" s="1045"/>
      <c r="L196" s="2190"/>
      <c r="M196" s="1093"/>
      <c r="N196" s="1093"/>
      <c r="O196" s="1093"/>
      <c r="P196" s="1093"/>
      <c r="Q196" s="1093"/>
      <c r="R196" s="1093"/>
      <c r="S196" s="1002"/>
      <c r="T196" s="371"/>
      <c r="U196" s="19"/>
      <c r="V196" s="19"/>
      <c r="W196" s="19"/>
      <c r="X196" s="19"/>
      <c r="Y196" s="19"/>
      <c r="Z196" s="19"/>
      <c r="AA196" s="19"/>
      <c r="AB196" s="19"/>
      <c r="AC196" s="19"/>
      <c r="AD196" s="19"/>
      <c r="AE196" s="19"/>
      <c r="AF196" s="371"/>
      <c r="AG196" s="371"/>
      <c r="AH196" s="371"/>
      <c r="AI196" s="371"/>
      <c r="AJ196" s="371"/>
      <c r="AK196" s="448"/>
    </row>
    <row r="197" spans="1:37" s="6" customFormat="1" ht="15" customHeight="1">
      <c r="A197" s="1201"/>
      <c r="B197" s="1202"/>
      <c r="C197" s="1202"/>
      <c r="D197" s="1202"/>
      <c r="E197" s="1202"/>
      <c r="F197" s="1202"/>
      <c r="G197" s="1203"/>
      <c r="H197" s="1193"/>
      <c r="I197" s="1045"/>
      <c r="J197" s="1045"/>
      <c r="K197" s="1045"/>
      <c r="L197" s="998" t="s">
        <v>104</v>
      </c>
      <c r="M197" s="1092"/>
      <c r="N197" s="1092"/>
      <c r="O197" s="1092"/>
      <c r="P197" s="1092"/>
      <c r="Q197" s="1092"/>
      <c r="R197" s="1092"/>
      <c r="S197" s="999" t="s">
        <v>68</v>
      </c>
      <c r="T197" s="29"/>
      <c r="AK197" s="70"/>
    </row>
    <row r="198" spans="1:37" s="6" customFormat="1" ht="15" customHeight="1">
      <c r="A198" s="1201"/>
      <c r="B198" s="1202"/>
      <c r="C198" s="1202"/>
      <c r="D198" s="1202"/>
      <c r="E198" s="1202"/>
      <c r="F198" s="1202"/>
      <c r="G198" s="1203"/>
      <c r="H198" s="1001"/>
      <c r="I198" s="1002"/>
      <c r="J198" s="1002"/>
      <c r="K198" s="1002"/>
      <c r="L198" s="1001"/>
      <c r="M198" s="1093"/>
      <c r="N198" s="1093"/>
      <c r="O198" s="1093"/>
      <c r="P198" s="1093"/>
      <c r="Q198" s="1093"/>
      <c r="R198" s="1093"/>
      <c r="S198" s="1002"/>
      <c r="T198" s="371"/>
      <c r="U198" s="19"/>
      <c r="V198" s="19"/>
      <c r="W198" s="19"/>
      <c r="X198" s="19"/>
      <c r="Y198" s="19"/>
      <c r="Z198" s="19"/>
      <c r="AA198" s="19"/>
      <c r="AB198" s="19"/>
      <c r="AC198" s="19"/>
      <c r="AD198" s="19"/>
      <c r="AE198" s="19"/>
      <c r="AF198" s="371"/>
      <c r="AG198" s="371"/>
      <c r="AH198" s="371"/>
      <c r="AI198" s="371"/>
      <c r="AJ198" s="371"/>
      <c r="AK198" s="448"/>
    </row>
    <row r="199" spans="1:37" s="6" customFormat="1" ht="15" customHeight="1">
      <c r="A199" s="1201"/>
      <c r="B199" s="1202"/>
      <c r="C199" s="1202"/>
      <c r="D199" s="1202"/>
      <c r="E199" s="1202"/>
      <c r="F199" s="1202"/>
      <c r="G199" s="1203"/>
      <c r="H199" s="180" t="s">
        <v>632</v>
      </c>
      <c r="I199" s="181"/>
      <c r="J199" s="181"/>
      <c r="K199" s="181"/>
      <c r="L199" s="182"/>
      <c r="M199" s="182"/>
      <c r="N199" s="182"/>
      <c r="O199" s="182"/>
      <c r="P199" s="182"/>
      <c r="Q199" s="182"/>
      <c r="R199" s="182"/>
      <c r="S199" s="182"/>
      <c r="T199" s="182"/>
      <c r="U199" s="182"/>
      <c r="V199" s="182"/>
      <c r="W199" s="182"/>
      <c r="X199" s="182"/>
      <c r="Y199" s="182"/>
      <c r="Z199" s="182"/>
      <c r="AA199" s="182"/>
      <c r="AB199" s="182"/>
      <c r="AC199" s="182"/>
      <c r="AD199" s="182"/>
      <c r="AE199" s="182"/>
      <c r="AF199" s="182"/>
      <c r="AG199" s="182"/>
      <c r="AH199" s="182"/>
      <c r="AI199" s="182"/>
      <c r="AJ199" s="182"/>
      <c r="AK199" s="183"/>
    </row>
    <row r="200" spans="1:37" s="6" customFormat="1" ht="15" customHeight="1">
      <c r="A200" s="1201"/>
      <c r="B200" s="1202"/>
      <c r="C200" s="1202"/>
      <c r="D200" s="1202"/>
      <c r="E200" s="1202"/>
      <c r="F200" s="1202"/>
      <c r="G200" s="1203"/>
      <c r="H200" s="104"/>
      <c r="J200" s="1243" t="s">
        <v>268</v>
      </c>
      <c r="K200" s="1243"/>
      <c r="L200" s="1243"/>
      <c r="M200" s="1243"/>
      <c r="N200" s="1243"/>
      <c r="O200" s="1243"/>
      <c r="P200" s="1243"/>
      <c r="Q200" s="1243"/>
      <c r="R200" s="1243"/>
      <c r="X200" s="2191" t="s">
        <v>269</v>
      </c>
      <c r="Y200" s="2191"/>
      <c r="Z200" s="2191"/>
      <c r="AA200" s="2191"/>
      <c r="AB200" s="2191"/>
      <c r="AC200" s="2191"/>
      <c r="AD200" s="2191"/>
      <c r="AE200" s="2191"/>
      <c r="AF200" s="2191"/>
      <c r="AK200" s="70"/>
    </row>
    <row r="201" spans="1:37" s="6" customFormat="1" ht="15" customHeight="1">
      <c r="A201" s="1201"/>
      <c r="B201" s="1202"/>
      <c r="C201" s="1202"/>
      <c r="D201" s="1202"/>
      <c r="E201" s="1202"/>
      <c r="F201" s="1202"/>
      <c r="G201" s="1203"/>
      <c r="H201" s="25"/>
      <c r="I201" s="19"/>
      <c r="J201" s="1246"/>
      <c r="K201" s="1246"/>
      <c r="L201" s="1246"/>
      <c r="M201" s="1246"/>
      <c r="N201" s="1246"/>
      <c r="O201" s="1246"/>
      <c r="P201" s="1246"/>
      <c r="Q201" s="1246"/>
      <c r="R201" s="1246"/>
      <c r="S201" s="19"/>
      <c r="T201" s="19"/>
      <c r="U201" s="2192"/>
      <c r="V201" s="2192"/>
      <c r="W201" s="455"/>
      <c r="X201" s="1246"/>
      <c r="Y201" s="1246"/>
      <c r="Z201" s="1246"/>
      <c r="AA201" s="1246"/>
      <c r="AB201" s="1246"/>
      <c r="AC201" s="1246"/>
      <c r="AD201" s="1246"/>
      <c r="AE201" s="1246"/>
      <c r="AF201" s="1246"/>
      <c r="AG201" s="19"/>
      <c r="AH201" s="19"/>
      <c r="AI201" s="19"/>
      <c r="AJ201" s="19"/>
      <c r="AK201" s="20"/>
    </row>
    <row r="202" spans="1:37" s="6" customFormat="1" ht="15" customHeight="1">
      <c r="A202" s="1201"/>
      <c r="B202" s="1202"/>
      <c r="C202" s="1202"/>
      <c r="D202" s="1202"/>
      <c r="E202" s="1202"/>
      <c r="F202" s="1202"/>
      <c r="G202" s="1203"/>
      <c r="H202" s="180" t="s">
        <v>633</v>
      </c>
      <c r="I202" s="181"/>
      <c r="J202" s="181"/>
      <c r="K202" s="181"/>
      <c r="L202" s="181"/>
      <c r="M202" s="181"/>
      <c r="N202" s="181"/>
      <c r="O202" s="181"/>
      <c r="P202" s="181"/>
      <c r="Q202" s="181"/>
      <c r="R202" s="181"/>
      <c r="S202" s="181"/>
      <c r="T202" s="181"/>
      <c r="U202" s="181"/>
      <c r="V202" s="181"/>
      <c r="W202" s="181"/>
      <c r="X202" s="181"/>
      <c r="Y202" s="181"/>
      <c r="Z202" s="181"/>
      <c r="AA202" s="181"/>
      <c r="AB202" s="181"/>
      <c r="AC202" s="181"/>
      <c r="AD202" s="181"/>
      <c r="AE202" s="181"/>
      <c r="AF202" s="181"/>
      <c r="AG202" s="181"/>
      <c r="AH202" s="181"/>
      <c r="AI202" s="181"/>
      <c r="AJ202" s="181"/>
      <c r="AK202" s="184"/>
    </row>
    <row r="203" spans="1:37" s="6" customFormat="1" ht="15" customHeight="1">
      <c r="A203" s="1201"/>
      <c r="B203" s="1202"/>
      <c r="C203" s="1202"/>
      <c r="D203" s="1202"/>
      <c r="E203" s="1202"/>
      <c r="F203" s="1202"/>
      <c r="G203" s="1203"/>
      <c r="H203" s="104"/>
      <c r="J203" s="1243" t="s">
        <v>634</v>
      </c>
      <c r="K203" s="1243"/>
      <c r="L203" s="1243"/>
      <c r="M203" s="1243"/>
      <c r="N203" s="1243"/>
      <c r="O203" s="1243"/>
      <c r="P203" s="1243"/>
      <c r="Q203" s="1243"/>
      <c r="R203" s="1243"/>
      <c r="X203" s="2191" t="s">
        <v>635</v>
      </c>
      <c r="Y203" s="2191"/>
      <c r="Z203" s="2191"/>
      <c r="AA203" s="2191"/>
      <c r="AB203" s="2191"/>
      <c r="AC203" s="2191"/>
      <c r="AD203" s="2191"/>
      <c r="AE203" s="2191"/>
      <c r="AF203" s="2191"/>
      <c r="AK203" s="70"/>
    </row>
    <row r="204" spans="1:37" s="6" customFormat="1" ht="15" customHeight="1">
      <c r="A204" s="1201"/>
      <c r="B204" s="1202"/>
      <c r="C204" s="1202"/>
      <c r="D204" s="1202"/>
      <c r="E204" s="1202"/>
      <c r="F204" s="1202"/>
      <c r="G204" s="1203"/>
      <c r="H204" s="25"/>
      <c r="I204" s="19"/>
      <c r="J204" s="1246"/>
      <c r="K204" s="1246"/>
      <c r="L204" s="1246"/>
      <c r="M204" s="1246"/>
      <c r="N204" s="1246"/>
      <c r="O204" s="1246"/>
      <c r="P204" s="1246"/>
      <c r="Q204" s="1246"/>
      <c r="R204" s="1246"/>
      <c r="S204" s="19"/>
      <c r="T204" s="19"/>
      <c r="U204" s="19"/>
      <c r="V204" s="19"/>
      <c r="W204" s="19"/>
      <c r="X204" s="1246"/>
      <c r="Y204" s="1246"/>
      <c r="Z204" s="1246"/>
      <c r="AA204" s="1246"/>
      <c r="AB204" s="1246"/>
      <c r="AC204" s="1246"/>
      <c r="AD204" s="1246"/>
      <c r="AE204" s="1246"/>
      <c r="AF204" s="1246"/>
      <c r="AG204" s="19"/>
      <c r="AH204" s="19"/>
      <c r="AI204" s="19"/>
      <c r="AJ204" s="19"/>
      <c r="AK204" s="20"/>
    </row>
    <row r="205" spans="1:37" s="6" customFormat="1" ht="15" customHeight="1">
      <c r="A205" s="1201"/>
      <c r="B205" s="1202"/>
      <c r="C205" s="1202"/>
      <c r="D205" s="1202"/>
      <c r="E205" s="1202"/>
      <c r="F205" s="1202"/>
      <c r="G205" s="1203"/>
      <c r="H205" s="180" t="s">
        <v>636</v>
      </c>
      <c r="I205" s="181"/>
      <c r="J205" s="181"/>
      <c r="K205" s="181"/>
      <c r="L205" s="181"/>
      <c r="M205" s="181"/>
      <c r="N205" s="181"/>
      <c r="O205" s="181"/>
      <c r="P205" s="181"/>
      <c r="Q205" s="181"/>
      <c r="R205" s="181"/>
      <c r="S205" s="181"/>
      <c r="T205" s="181"/>
      <c r="U205" s="181"/>
      <c r="V205" s="181"/>
      <c r="W205" s="181"/>
      <c r="X205" s="181"/>
      <c r="Y205" s="181"/>
      <c r="Z205" s="181"/>
      <c r="AA205" s="181"/>
      <c r="AB205" s="181"/>
      <c r="AC205" s="181"/>
      <c r="AD205" s="181"/>
      <c r="AE205" s="181"/>
      <c r="AF205" s="181"/>
      <c r="AG205" s="181"/>
      <c r="AH205" s="181"/>
      <c r="AI205" s="181"/>
      <c r="AJ205" s="181"/>
      <c r="AK205" s="184"/>
    </row>
    <row r="206" spans="1:37" s="6" customFormat="1" ht="15" customHeight="1">
      <c r="A206" s="1201"/>
      <c r="B206" s="1202"/>
      <c r="C206" s="1202"/>
      <c r="D206" s="1202"/>
      <c r="E206" s="1202"/>
      <c r="F206" s="1202"/>
      <c r="G206" s="1203"/>
      <c r="H206" s="104"/>
      <c r="J206" s="1243" t="s">
        <v>637</v>
      </c>
      <c r="K206" s="1243"/>
      <c r="L206" s="1243"/>
      <c r="M206" s="1243"/>
      <c r="N206" s="1243"/>
      <c r="O206" s="1243"/>
      <c r="P206" s="1243"/>
      <c r="Q206" s="1243"/>
      <c r="R206" s="1243"/>
      <c r="X206" s="2191" t="s">
        <v>638</v>
      </c>
      <c r="Y206" s="2191"/>
      <c r="Z206" s="2191"/>
      <c r="AA206" s="2191"/>
      <c r="AB206" s="2191"/>
      <c r="AC206" s="2191"/>
      <c r="AD206" s="2191"/>
      <c r="AE206" s="2191"/>
      <c r="AF206" s="2191"/>
      <c r="AK206" s="70"/>
    </row>
    <row r="207" spans="1:37" s="6" customFormat="1" ht="15" customHeight="1">
      <c r="A207" s="1204"/>
      <c r="B207" s="1205"/>
      <c r="C207" s="1205"/>
      <c r="D207" s="1205"/>
      <c r="E207" s="1205"/>
      <c r="F207" s="1205"/>
      <c r="G207" s="1206"/>
      <c r="H207" s="25"/>
      <c r="I207" s="19"/>
      <c r="J207" s="1246"/>
      <c r="K207" s="1246"/>
      <c r="L207" s="1246"/>
      <c r="M207" s="1246"/>
      <c r="N207" s="1246"/>
      <c r="O207" s="1246"/>
      <c r="P207" s="1246"/>
      <c r="Q207" s="1246"/>
      <c r="R207" s="1246"/>
      <c r="S207" s="19"/>
      <c r="T207" s="19"/>
      <c r="U207" s="19"/>
      <c r="V207" s="19"/>
      <c r="W207" s="19"/>
      <c r="X207" s="1246"/>
      <c r="Y207" s="1246"/>
      <c r="Z207" s="1246"/>
      <c r="AA207" s="1246"/>
      <c r="AB207" s="1246"/>
      <c r="AC207" s="1246"/>
      <c r="AD207" s="1246"/>
      <c r="AE207" s="1246"/>
      <c r="AF207" s="1246"/>
      <c r="AG207" s="19"/>
      <c r="AH207" s="19"/>
      <c r="AI207" s="19"/>
      <c r="AJ207" s="19"/>
      <c r="AK207" s="20"/>
    </row>
    <row r="208" spans="1:37" ht="15" customHeight="1">
      <c r="A208" s="1823">
        <v>12</v>
      </c>
      <c r="B208" s="1823"/>
      <c r="C208" s="1823"/>
      <c r="D208" s="1823"/>
      <c r="E208" s="1823"/>
      <c r="F208" s="1823"/>
      <c r="G208" s="1823"/>
      <c r="H208" s="1823"/>
      <c r="I208" s="1823"/>
      <c r="J208" s="1823"/>
      <c r="K208" s="1823"/>
      <c r="L208" s="1823"/>
      <c r="M208" s="1823"/>
      <c r="N208" s="1823"/>
      <c r="O208" s="1823"/>
      <c r="P208" s="1823"/>
      <c r="Q208" s="1823"/>
      <c r="R208" s="1823"/>
      <c r="S208" s="1823"/>
      <c r="T208" s="1823"/>
      <c r="U208" s="1823"/>
      <c r="V208" s="1823"/>
      <c r="W208" s="1823"/>
      <c r="X208" s="1823"/>
      <c r="Y208" s="1823"/>
      <c r="Z208" s="1823"/>
      <c r="AA208" s="1823"/>
      <c r="AB208" s="1823"/>
      <c r="AC208" s="1823"/>
      <c r="AD208" s="1823"/>
      <c r="AE208" s="1823"/>
      <c r="AF208" s="1823"/>
      <c r="AG208" s="1823"/>
      <c r="AH208" s="1823"/>
      <c r="AI208" s="1823"/>
      <c r="AJ208" s="1823"/>
      <c r="AK208" s="1823"/>
    </row>
    <row r="209" spans="1:60" ht="1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row>
    <row r="210" spans="1:60" ht="1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row>
    <row r="211" spans="1:60" s="289" customFormat="1" ht="15" customHeight="1">
      <c r="D211" s="1097" t="s">
        <v>216</v>
      </c>
      <c r="E211" s="1097"/>
      <c r="F211" s="1097"/>
      <c r="G211" s="1097"/>
      <c r="H211" s="1097"/>
      <c r="I211" s="1097"/>
      <c r="J211" s="1097"/>
      <c r="K211" s="1097"/>
      <c r="L211" s="1097"/>
      <c r="M211" s="1097"/>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row>
    <row r="212" spans="1:60" s="289" customFormat="1" ht="15" customHeight="1">
      <c r="D212" s="1097"/>
      <c r="E212" s="1097"/>
      <c r="F212" s="1097"/>
      <c r="G212" s="1097"/>
      <c r="H212" s="1097"/>
      <c r="I212" s="1097"/>
      <c r="J212" s="1097"/>
      <c r="K212" s="1097"/>
      <c r="L212" s="1097"/>
      <c r="M212" s="1097"/>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row>
    <row r="213" spans="1:60" ht="1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row>
    <row r="214" spans="1:60" ht="1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row>
    <row r="215" spans="1:60" ht="1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row>
    <row r="216" spans="1:60" ht="1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row>
    <row r="217" spans="1:60" ht="1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row>
    <row r="218" spans="1:60" ht="1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row>
    <row r="219" spans="1:60" ht="1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row>
    <row r="220" spans="1:60" ht="1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row>
    <row r="221" spans="1:60" ht="1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row>
    <row r="222" spans="1:60" ht="1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row>
    <row r="223" spans="1:60" ht="1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row>
    <row r="224" spans="1:60" ht="1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row>
    <row r="225" spans="1:37" ht="1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row>
    <row r="226" spans="1:37" ht="1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row>
    <row r="227" spans="1:37" ht="1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row>
    <row r="228" spans="1:37" ht="1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row>
    <row r="229" spans="1:37" ht="1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row>
    <row r="230" spans="1:37" ht="15" customHeight="1">
      <c r="A230" s="1045"/>
      <c r="B230" s="1045"/>
      <c r="C230" s="1045"/>
      <c r="D230" s="1045"/>
      <c r="E230" s="1045"/>
      <c r="F230" s="1045"/>
      <c r="G230" s="1045"/>
      <c r="H230" s="1045"/>
      <c r="I230" s="1045"/>
      <c r="J230" s="1045"/>
      <c r="K230" s="1045"/>
      <c r="L230" s="1045"/>
      <c r="M230" s="1045"/>
      <c r="N230" s="1045"/>
      <c r="O230" s="1045"/>
      <c r="P230" s="1045"/>
      <c r="Q230" s="1045"/>
      <c r="R230" s="1045"/>
      <c r="S230" s="1045"/>
      <c r="T230" s="1045"/>
      <c r="U230" s="1045"/>
      <c r="V230" s="1045"/>
      <c r="W230" s="1045"/>
      <c r="X230" s="1045"/>
      <c r="Y230" s="1045"/>
      <c r="Z230" s="1045"/>
      <c r="AA230" s="1045"/>
      <c r="AB230" s="1045"/>
      <c r="AC230" s="1045"/>
      <c r="AD230" s="1045"/>
      <c r="AE230" s="1045"/>
      <c r="AF230" s="1045"/>
      <c r="AG230" s="1045"/>
      <c r="AH230" s="1045"/>
      <c r="AI230" s="1045"/>
      <c r="AJ230" s="1045"/>
      <c r="AK230" s="1045"/>
    </row>
  </sheetData>
  <sheetProtection selectLockedCells="1"/>
  <mergeCells count="622">
    <mergeCell ref="T21:AA22"/>
    <mergeCell ref="AI24:AK24"/>
    <mergeCell ref="A140:AK140"/>
    <mergeCell ref="A108:F125"/>
    <mergeCell ref="N62:X63"/>
    <mergeCell ref="N64:AK64"/>
    <mergeCell ref="AK66:AK67"/>
    <mergeCell ref="G81:AJ81"/>
    <mergeCell ref="G83:AJ83"/>
    <mergeCell ref="G109:S109"/>
    <mergeCell ref="T109:V109"/>
    <mergeCell ref="W109:Z109"/>
    <mergeCell ref="G110:S110"/>
    <mergeCell ref="T110:V110"/>
    <mergeCell ref="G108:S108"/>
    <mergeCell ref="T108:V108"/>
    <mergeCell ref="W108:Z108"/>
    <mergeCell ref="G84:I84"/>
    <mergeCell ref="X50:AB50"/>
    <mergeCell ref="AG50:AH50"/>
    <mergeCell ref="AI50:AJ50"/>
    <mergeCell ref="AG51:AH51"/>
    <mergeCell ref="A88:F97"/>
    <mergeCell ref="G96:AJ96"/>
    <mergeCell ref="H170:U171"/>
    <mergeCell ref="H172:U173"/>
    <mergeCell ref="V170:AC171"/>
    <mergeCell ref="AD170:AK171"/>
    <mergeCell ref="V172:AK173"/>
    <mergeCell ref="A134:G139"/>
    <mergeCell ref="H134:U134"/>
    <mergeCell ref="Y134:AB134"/>
    <mergeCell ref="AC134:AF134"/>
    <mergeCell ref="H135:L135"/>
    <mergeCell ref="M135:U135"/>
    <mergeCell ref="V135:AA135"/>
    <mergeCell ref="AB135:AJ135"/>
    <mergeCell ref="H136:L136"/>
    <mergeCell ref="M136:U136"/>
    <mergeCell ref="V136:AA136"/>
    <mergeCell ref="AB136:AC136"/>
    <mergeCell ref="AD136:AG136"/>
    <mergeCell ref="S160:S161"/>
    <mergeCell ref="U164:AJ165"/>
    <mergeCell ref="AK160:AK161"/>
    <mergeCell ref="AK162:AK163"/>
    <mergeCell ref="H142:K143"/>
    <mergeCell ref="L142:M143"/>
    <mergeCell ref="G97:AJ97"/>
    <mergeCell ref="A98:F105"/>
    <mergeCell ref="G98:AJ98"/>
    <mergeCell ref="G100:AJ100"/>
    <mergeCell ref="M85:AK85"/>
    <mergeCell ref="G74:AJ75"/>
    <mergeCell ref="G77:AJ77"/>
    <mergeCell ref="G78:I78"/>
    <mergeCell ref="J78:N78"/>
    <mergeCell ref="O78:P78"/>
    <mergeCell ref="G79:I79"/>
    <mergeCell ref="J79:N79"/>
    <mergeCell ref="G102:AJ102"/>
    <mergeCell ref="G82:AJ82"/>
    <mergeCell ref="G104:AJ104"/>
    <mergeCell ref="AB84:AD84"/>
    <mergeCell ref="W84:Y84"/>
    <mergeCell ref="J84:L84"/>
    <mergeCell ref="A87:AD87"/>
    <mergeCell ref="C18:H20"/>
    <mergeCell ref="A194:AK194"/>
    <mergeCell ref="A195:G207"/>
    <mergeCell ref="H195:K198"/>
    <mergeCell ref="L195:L196"/>
    <mergeCell ref="M195:R196"/>
    <mergeCell ref="S195:S196"/>
    <mergeCell ref="AF195:AK195"/>
    <mergeCell ref="L197:L198"/>
    <mergeCell ref="M197:R198"/>
    <mergeCell ref="S197:S198"/>
    <mergeCell ref="J200:R201"/>
    <mergeCell ref="X200:AF201"/>
    <mergeCell ref="U201:V201"/>
    <mergeCell ref="J203:R204"/>
    <mergeCell ref="X203:AF204"/>
    <mergeCell ref="J206:R207"/>
    <mergeCell ref="X206:AF207"/>
    <mergeCell ref="AI51:AJ51"/>
    <mergeCell ref="G112:AJ112"/>
    <mergeCell ref="G113:H114"/>
    <mergeCell ref="I113:AI114"/>
    <mergeCell ref="AJ113:AJ114"/>
    <mergeCell ref="G85:L85"/>
    <mergeCell ref="Y13:Z13"/>
    <mergeCell ref="AD21:AK22"/>
    <mergeCell ref="J38:J39"/>
    <mergeCell ref="W27:Y27"/>
    <mergeCell ref="AA27:AC27"/>
    <mergeCell ref="AH36:AJ37"/>
    <mergeCell ref="K38:AJ39"/>
    <mergeCell ref="Q36:R37"/>
    <mergeCell ref="AD32:AD33"/>
    <mergeCell ref="O16:Q17"/>
    <mergeCell ref="R16:U17"/>
    <mergeCell ref="V16:X17"/>
    <mergeCell ref="Y16:Y17"/>
    <mergeCell ref="Z16:AK17"/>
    <mergeCell ref="R27:U27"/>
    <mergeCell ref="AB24:AC24"/>
    <mergeCell ref="G23:Z23"/>
    <mergeCell ref="G24:Z24"/>
    <mergeCell ref="G25:Z25"/>
    <mergeCell ref="Y26:Z26"/>
    <mergeCell ref="AH26:AK26"/>
    <mergeCell ref="AJ23:AK23"/>
    <mergeCell ref="AE24:AF24"/>
    <mergeCell ref="AB25:AC25"/>
    <mergeCell ref="O18:S20"/>
    <mergeCell ref="U18:X20"/>
    <mergeCell ref="Y18:Y20"/>
    <mergeCell ref="Z18:AA20"/>
    <mergeCell ref="AB18:AK18"/>
    <mergeCell ref="AB19:AC19"/>
    <mergeCell ref="AD19:AK19"/>
    <mergeCell ref="AB20:AC20"/>
    <mergeCell ref="AD20:AJ20"/>
    <mergeCell ref="R21:S22"/>
    <mergeCell ref="AB21:AC22"/>
    <mergeCell ref="M84:N84"/>
    <mergeCell ref="V5:X6"/>
    <mergeCell ref="Y5:Z6"/>
    <mergeCell ref="AB5:AF6"/>
    <mergeCell ref="F16:H17"/>
    <mergeCell ref="X68:Y69"/>
    <mergeCell ref="I16:K17"/>
    <mergeCell ref="L16:N17"/>
    <mergeCell ref="G65:K65"/>
    <mergeCell ref="N66:O67"/>
    <mergeCell ref="L66:M67"/>
    <mergeCell ref="L65:W65"/>
    <mergeCell ref="Z65:AK65"/>
    <mergeCell ref="X65:Y65"/>
    <mergeCell ref="X66:Y67"/>
    <mergeCell ref="G66:K67"/>
    <mergeCell ref="Q68:R69"/>
    <mergeCell ref="AG66:AG67"/>
    <mergeCell ref="A32:F35"/>
    <mergeCell ref="F7:H8"/>
    <mergeCell ref="I18:M20"/>
    <mergeCell ref="N18:N20"/>
    <mergeCell ref="R192:S193"/>
    <mergeCell ref="X192:AD193"/>
    <mergeCell ref="H176:L177"/>
    <mergeCell ref="N176:S177"/>
    <mergeCell ref="H185:AK185"/>
    <mergeCell ref="H187:AK187"/>
    <mergeCell ref="H189:AK189"/>
    <mergeCell ref="AE192:AG193"/>
    <mergeCell ref="A192:G193"/>
    <mergeCell ref="H192:O193"/>
    <mergeCell ref="A168:G177"/>
    <mergeCell ref="H168:U169"/>
    <mergeCell ref="P192:Q193"/>
    <mergeCell ref="AE174:AK175"/>
    <mergeCell ref="H182:AK182"/>
    <mergeCell ref="AH192:AK193"/>
    <mergeCell ref="W174:AB175"/>
    <mergeCell ref="A178:AK178"/>
    <mergeCell ref="A183:AK183"/>
    <mergeCell ref="P186:AD186"/>
    <mergeCell ref="P188:AD188"/>
    <mergeCell ref="H190:AK190"/>
    <mergeCell ref="H191:AK191"/>
    <mergeCell ref="T192:W193"/>
    <mergeCell ref="A184:AK184"/>
    <mergeCell ref="A141:AK141"/>
    <mergeCell ref="A84:F85"/>
    <mergeCell ref="M116:R116"/>
    <mergeCell ref="S116:T116"/>
    <mergeCell ref="U116:V116"/>
    <mergeCell ref="X116:Y116"/>
    <mergeCell ref="Z116:AB116"/>
    <mergeCell ref="AC116:AE116"/>
    <mergeCell ref="AF116:AG116"/>
    <mergeCell ref="AH116:AJ116"/>
    <mergeCell ref="M117:AB117"/>
    <mergeCell ref="AC117:AE117"/>
    <mergeCell ref="N146:V147"/>
    <mergeCell ref="W146:Y147"/>
    <mergeCell ref="W110:Z110"/>
    <mergeCell ref="G111:L111"/>
    <mergeCell ref="M111:O111"/>
    <mergeCell ref="P111:S111"/>
    <mergeCell ref="T111:V111"/>
    <mergeCell ref="W111:X111"/>
    <mergeCell ref="Y111:Z111"/>
    <mergeCell ref="A126:AK126"/>
    <mergeCell ref="H144:K145"/>
    <mergeCell ref="Z32:AA33"/>
    <mergeCell ref="AB32:AC33"/>
    <mergeCell ref="A72:F83"/>
    <mergeCell ref="AB66:AC67"/>
    <mergeCell ref="AK62:AK63"/>
    <mergeCell ref="AE66:AF67"/>
    <mergeCell ref="AD36:AD37"/>
    <mergeCell ref="AC44:AC45"/>
    <mergeCell ref="AD44:AD45"/>
    <mergeCell ref="AH66:AJ67"/>
    <mergeCell ref="AE44:AE45"/>
    <mergeCell ref="AF44:AF45"/>
    <mergeCell ref="AG44:AH45"/>
    <mergeCell ref="AI44:AJ45"/>
    <mergeCell ref="AK38:AK39"/>
    <mergeCell ref="P36:P37"/>
    <mergeCell ref="Z66:AA67"/>
    <mergeCell ref="Q66:R67"/>
    <mergeCell ref="W66:W67"/>
    <mergeCell ref="AD66:AD67"/>
    <mergeCell ref="P66:P67"/>
    <mergeCell ref="T66:V67"/>
    <mergeCell ref="O79:P79"/>
    <mergeCell ref="X51:AB51"/>
    <mergeCell ref="L144:M145"/>
    <mergeCell ref="N144:V145"/>
    <mergeCell ref="A132:AK132"/>
    <mergeCell ref="G122:X122"/>
    <mergeCell ref="Y122:AE123"/>
    <mergeCell ref="AF122:AG123"/>
    <mergeCell ref="AH122:AJ123"/>
    <mergeCell ref="G123:L123"/>
    <mergeCell ref="O123:S123"/>
    <mergeCell ref="G124:X124"/>
    <mergeCell ref="Y124:AE125"/>
    <mergeCell ref="AF124:AG125"/>
    <mergeCell ref="AH124:AJ125"/>
    <mergeCell ref="N138:AI139"/>
    <mergeCell ref="AB142:AC143"/>
    <mergeCell ref="AD142:AD143"/>
    <mergeCell ref="G125:L125"/>
    <mergeCell ref="AJ138:AJ139"/>
    <mergeCell ref="AC137:AF137"/>
    <mergeCell ref="A128:G131"/>
    <mergeCell ref="H128:Q128"/>
    <mergeCell ref="AA128:AJ128"/>
    <mergeCell ref="H129:AJ129"/>
    <mergeCell ref="H130:Y130"/>
    <mergeCell ref="H131:Q131"/>
    <mergeCell ref="AB111:AC111"/>
    <mergeCell ref="M119:AJ119"/>
    <mergeCell ref="G121:L121"/>
    <mergeCell ref="M121:AJ121"/>
    <mergeCell ref="AE111:AF111"/>
    <mergeCell ref="AF117:AG117"/>
    <mergeCell ref="AH117:AJ117"/>
    <mergeCell ref="M118:AB118"/>
    <mergeCell ref="AC118:AE118"/>
    <mergeCell ref="AF118:AG118"/>
    <mergeCell ref="AH118:AJ118"/>
    <mergeCell ref="A106:AJ106"/>
    <mergeCell ref="A40:F41"/>
    <mergeCell ref="G40:L41"/>
    <mergeCell ref="M40:M41"/>
    <mergeCell ref="N40:Y41"/>
    <mergeCell ref="A180:G182"/>
    <mergeCell ref="AB181:AJ181"/>
    <mergeCell ref="A179:AK179"/>
    <mergeCell ref="N160:R161"/>
    <mergeCell ref="N162:R163"/>
    <mergeCell ref="H162:M163"/>
    <mergeCell ref="H164:M165"/>
    <mergeCell ref="N164:R165"/>
    <mergeCell ref="U160:AJ161"/>
    <mergeCell ref="S162:S163"/>
    <mergeCell ref="U162:AJ163"/>
    <mergeCell ref="AK164:AK165"/>
    <mergeCell ref="A160:G165"/>
    <mergeCell ref="W176:AB177"/>
    <mergeCell ref="AE176:AK177"/>
    <mergeCell ref="H174:U175"/>
    <mergeCell ref="S164:S165"/>
    <mergeCell ref="H160:M161"/>
    <mergeCell ref="U84:V84"/>
    <mergeCell ref="N142:V143"/>
    <mergeCell ref="G62:M63"/>
    <mergeCell ref="G64:M64"/>
    <mergeCell ref="G46:H57"/>
    <mergeCell ref="I46:M46"/>
    <mergeCell ref="R46:S46"/>
    <mergeCell ref="T46:U46"/>
    <mergeCell ref="R47:S47"/>
    <mergeCell ref="T47:U47"/>
    <mergeCell ref="I48:M48"/>
    <mergeCell ref="R48:S48"/>
    <mergeCell ref="T48:U48"/>
    <mergeCell ref="I50:M50"/>
    <mergeCell ref="R50:S50"/>
    <mergeCell ref="T50:U50"/>
    <mergeCell ref="I51:M51"/>
    <mergeCell ref="R51:S51"/>
    <mergeCell ref="T51:U51"/>
    <mergeCell ref="I53:M53"/>
    <mergeCell ref="R53:S53"/>
    <mergeCell ref="T53:U53"/>
    <mergeCell ref="I54:M54"/>
    <mergeCell ref="I57:M57"/>
    <mergeCell ref="R57:S57"/>
    <mergeCell ref="A36:F39"/>
    <mergeCell ref="G38:I39"/>
    <mergeCell ref="S36:S37"/>
    <mergeCell ref="J36:K37"/>
    <mergeCell ref="L36:L37"/>
    <mergeCell ref="U36:Y37"/>
    <mergeCell ref="Z36:AA37"/>
    <mergeCell ref="N36:O37"/>
    <mergeCell ref="M36:M37"/>
    <mergeCell ref="AK32:AK33"/>
    <mergeCell ref="Y62:AA63"/>
    <mergeCell ref="L60:M61"/>
    <mergeCell ref="AA40:AJ41"/>
    <mergeCell ref="G42:J42"/>
    <mergeCell ref="K42:L42"/>
    <mergeCell ref="M42:AJ42"/>
    <mergeCell ref="G43:M45"/>
    <mergeCell ref="N43:Q43"/>
    <mergeCell ref="R43:U43"/>
    <mergeCell ref="V43:AB45"/>
    <mergeCell ref="AC43:AF43"/>
    <mergeCell ref="AG43:AJ43"/>
    <mergeCell ref="N44:N45"/>
    <mergeCell ref="O44:O45"/>
    <mergeCell ref="P44:P45"/>
    <mergeCell ref="Q44:Q45"/>
    <mergeCell ref="G36:I37"/>
    <mergeCell ref="Z40:Z41"/>
    <mergeCell ref="N32:N33"/>
    <mergeCell ref="G32:M33"/>
    <mergeCell ref="O32:T33"/>
    <mergeCell ref="G60:K61"/>
    <mergeCell ref="S60:S61"/>
    <mergeCell ref="N68:O69"/>
    <mergeCell ref="L68:M69"/>
    <mergeCell ref="P34:Q35"/>
    <mergeCell ref="V46:W57"/>
    <mergeCell ref="X46:AB46"/>
    <mergeCell ref="I49:M49"/>
    <mergeCell ref="R49:S49"/>
    <mergeCell ref="T49:U49"/>
    <mergeCell ref="X49:AB49"/>
    <mergeCell ref="I52:M52"/>
    <mergeCell ref="R52:S52"/>
    <mergeCell ref="T52:U52"/>
    <mergeCell ref="X52:AB52"/>
    <mergeCell ref="I55:M55"/>
    <mergeCell ref="R55:S55"/>
    <mergeCell ref="T55:U55"/>
    <mergeCell ref="X55:AB55"/>
    <mergeCell ref="X47:AB47"/>
    <mergeCell ref="X53:AB53"/>
    <mergeCell ref="R54:S54"/>
    <mergeCell ref="T54:U54"/>
    <mergeCell ref="X54:AB54"/>
    <mergeCell ref="I56:M56"/>
    <mergeCell ref="R56:S56"/>
    <mergeCell ref="S66:S67"/>
    <mergeCell ref="P68:P69"/>
    <mergeCell ref="AD68:AD69"/>
    <mergeCell ref="AH68:AJ69"/>
    <mergeCell ref="AG52:AH52"/>
    <mergeCell ref="AI52:AJ52"/>
    <mergeCell ref="AG53:AH53"/>
    <mergeCell ref="AI53:AJ53"/>
    <mergeCell ref="AG54:AH54"/>
    <mergeCell ref="AI54:AJ54"/>
    <mergeCell ref="AG55:AH55"/>
    <mergeCell ref="AI55:AJ55"/>
    <mergeCell ref="T56:U56"/>
    <mergeCell ref="X56:AB56"/>
    <mergeCell ref="AG56:AH56"/>
    <mergeCell ref="AI56:AJ56"/>
    <mergeCell ref="X57:AB57"/>
    <mergeCell ref="AG57:AH57"/>
    <mergeCell ref="AI57:AJ57"/>
    <mergeCell ref="X60:AA61"/>
    <mergeCell ref="Q60:R61"/>
    <mergeCell ref="A59:AK59"/>
    <mergeCell ref="A42:F58"/>
    <mergeCell ref="R44:S45"/>
    <mergeCell ref="AG36:AG37"/>
    <mergeCell ref="G34:M35"/>
    <mergeCell ref="T60:V61"/>
    <mergeCell ref="N34:O35"/>
    <mergeCell ref="G58:AJ58"/>
    <mergeCell ref="N60:O61"/>
    <mergeCell ref="AE36:AF37"/>
    <mergeCell ref="AF34:AK35"/>
    <mergeCell ref="AG46:AH46"/>
    <mergeCell ref="AI46:AJ46"/>
    <mergeCell ref="I47:M47"/>
    <mergeCell ref="X48:AB48"/>
    <mergeCell ref="AG48:AH48"/>
    <mergeCell ref="AI48:AJ48"/>
    <mergeCell ref="AG49:AH49"/>
    <mergeCell ref="AI49:AJ49"/>
    <mergeCell ref="AG47:AH47"/>
    <mergeCell ref="AI47:AJ47"/>
    <mergeCell ref="T44:U45"/>
    <mergeCell ref="AK36:AK37"/>
    <mergeCell ref="T57:U57"/>
    <mergeCell ref="S70:S71"/>
    <mergeCell ref="G80:AJ80"/>
    <mergeCell ref="G88:AJ88"/>
    <mergeCell ref="G90:AJ90"/>
    <mergeCell ref="G92:AJ92"/>
    <mergeCell ref="G94:AJ94"/>
    <mergeCell ref="A31:AE31"/>
    <mergeCell ref="V34:V35"/>
    <mergeCell ref="AH32:AJ33"/>
    <mergeCell ref="W60:W61"/>
    <mergeCell ref="A60:F61"/>
    <mergeCell ref="U32:U33"/>
    <mergeCell ref="R34:R35"/>
    <mergeCell ref="V32:Y33"/>
    <mergeCell ref="AB60:AK61"/>
    <mergeCell ref="P60:P61"/>
    <mergeCell ref="AG32:AG33"/>
    <mergeCell ref="AE32:AF33"/>
    <mergeCell ref="AD34:AE35"/>
    <mergeCell ref="W34:X35"/>
    <mergeCell ref="AB36:AC37"/>
    <mergeCell ref="S34:U35"/>
    <mergeCell ref="Y34:Y35"/>
    <mergeCell ref="Z34:AC35"/>
    <mergeCell ref="AK158:AK159"/>
    <mergeCell ref="W150:W151"/>
    <mergeCell ref="R158:X159"/>
    <mergeCell ref="AB156:AG157"/>
    <mergeCell ref="AH156:AJ157"/>
    <mergeCell ref="AK156:AK157"/>
    <mergeCell ref="AG68:AG69"/>
    <mergeCell ref="G68:K69"/>
    <mergeCell ref="AE68:AF69"/>
    <mergeCell ref="X70:Y71"/>
    <mergeCell ref="Z70:AA71"/>
    <mergeCell ref="AD70:AD71"/>
    <mergeCell ref="O84:Q84"/>
    <mergeCell ref="Z68:AA69"/>
    <mergeCell ref="AB68:AC69"/>
    <mergeCell ref="AE84:AF84"/>
    <mergeCell ref="R84:S84"/>
    <mergeCell ref="AG84:AK84"/>
    <mergeCell ref="AG70:AG71"/>
    <mergeCell ref="AH70:AJ71"/>
    <mergeCell ref="Z84:AA84"/>
    <mergeCell ref="AK68:AK69"/>
    <mergeCell ref="P70:P71"/>
    <mergeCell ref="AE70:AF71"/>
    <mergeCell ref="W68:W69"/>
    <mergeCell ref="G72:AJ72"/>
    <mergeCell ref="A62:F71"/>
    <mergeCell ref="W70:W71"/>
    <mergeCell ref="W142:Y143"/>
    <mergeCell ref="Z142:AA143"/>
    <mergeCell ref="G73:AJ73"/>
    <mergeCell ref="Z146:AK147"/>
    <mergeCell ref="L148:M149"/>
    <mergeCell ref="W148:Y149"/>
    <mergeCell ref="Z148:AK149"/>
    <mergeCell ref="AE142:AF143"/>
    <mergeCell ref="AG142:AG143"/>
    <mergeCell ref="N70:O71"/>
    <mergeCell ref="AB62:AJ63"/>
    <mergeCell ref="G70:K71"/>
    <mergeCell ref="L70:M71"/>
    <mergeCell ref="M115:AJ115"/>
    <mergeCell ref="M120:O120"/>
    <mergeCell ref="G116:L120"/>
    <mergeCell ref="AH136:AJ136"/>
    <mergeCell ref="H137:U137"/>
    <mergeCell ref="Y137:AB137"/>
    <mergeCell ref="Q70:R71"/>
    <mergeCell ref="A2:B22"/>
    <mergeCell ref="P2:R2"/>
    <mergeCell ref="U2:W2"/>
    <mergeCell ref="V3:AK3"/>
    <mergeCell ref="Y4:AK4"/>
    <mergeCell ref="C9:H11"/>
    <mergeCell ref="I9:AK11"/>
    <mergeCell ref="C12:E17"/>
    <mergeCell ref="F12:H13"/>
    <mergeCell ref="I12:U12"/>
    <mergeCell ref="O4:U4"/>
    <mergeCell ref="AH5:AK6"/>
    <mergeCell ref="AH7:AK8"/>
    <mergeCell ref="V4:X4"/>
    <mergeCell ref="AA5:AA6"/>
    <mergeCell ref="AA7:AA8"/>
    <mergeCell ref="I5:K6"/>
    <mergeCell ref="V7:X8"/>
    <mergeCell ref="Y7:Z8"/>
    <mergeCell ref="AB7:AF8"/>
    <mergeCell ref="AG7:AG8"/>
    <mergeCell ref="F14:H15"/>
    <mergeCell ref="I14:J15"/>
    <mergeCell ref="K14:L15"/>
    <mergeCell ref="C2:D2"/>
    <mergeCell ref="E2:L2"/>
    <mergeCell ref="O7:S8"/>
    <mergeCell ref="U7:U8"/>
    <mergeCell ref="AF26:AG26"/>
    <mergeCell ref="AD26:AE26"/>
    <mergeCell ref="AB26:AC26"/>
    <mergeCell ref="M14:M15"/>
    <mergeCell ref="N14:S15"/>
    <mergeCell ref="U14:U15"/>
    <mergeCell ref="V14:X15"/>
    <mergeCell ref="Y14:Z15"/>
    <mergeCell ref="AA14:AB15"/>
    <mergeCell ref="AA13:AK13"/>
    <mergeCell ref="AC14:AC15"/>
    <mergeCell ref="AD14:AJ15"/>
    <mergeCell ref="AK14:AK15"/>
    <mergeCell ref="V12:X13"/>
    <mergeCell ref="Y12:AK12"/>
    <mergeCell ref="I13:J13"/>
    <mergeCell ref="K13:U13"/>
    <mergeCell ref="C21:H22"/>
    <mergeCell ref="I21:J22"/>
    <mergeCell ref="K21:Q22"/>
    <mergeCell ref="D3:H4"/>
    <mergeCell ref="C3:C8"/>
    <mergeCell ref="I3:U3"/>
    <mergeCell ref="D5:E8"/>
    <mergeCell ref="F5:H6"/>
    <mergeCell ref="A23:F25"/>
    <mergeCell ref="G28:AK28"/>
    <mergeCell ref="I7:K8"/>
    <mergeCell ref="L5:N6"/>
    <mergeCell ref="U5:U6"/>
    <mergeCell ref="O5:S6"/>
    <mergeCell ref="L7:N8"/>
    <mergeCell ref="I4:K4"/>
    <mergeCell ref="L4:N4"/>
    <mergeCell ref="AG5:AG6"/>
    <mergeCell ref="AJ25:AK25"/>
    <mergeCell ref="AE23:AF23"/>
    <mergeCell ref="AE25:AF25"/>
    <mergeCell ref="AB23:AC23"/>
    <mergeCell ref="A26:F29"/>
    <mergeCell ref="G26:X26"/>
    <mergeCell ref="G27:L27"/>
    <mergeCell ref="AD27:AJ27"/>
    <mergeCell ref="H29:AJ29"/>
    <mergeCell ref="A230:AK230"/>
    <mergeCell ref="AK150:AK151"/>
    <mergeCell ref="H152:M153"/>
    <mergeCell ref="N152:P153"/>
    <mergeCell ref="Q152:Q153"/>
    <mergeCell ref="R152:X153"/>
    <mergeCell ref="Y152:Z153"/>
    <mergeCell ref="AA152:AA153"/>
    <mergeCell ref="AB152:AG153"/>
    <mergeCell ref="AH152:AJ153"/>
    <mergeCell ref="AK152:AK153"/>
    <mergeCell ref="A150:G159"/>
    <mergeCell ref="H150:L151"/>
    <mergeCell ref="M150:O151"/>
    <mergeCell ref="U150:V151"/>
    <mergeCell ref="H156:M157"/>
    <mergeCell ref="N156:P157"/>
    <mergeCell ref="Q156:Q157"/>
    <mergeCell ref="A208:AK208"/>
    <mergeCell ref="H180:AK180"/>
    <mergeCell ref="D211:M212"/>
    <mergeCell ref="Y154:Z155"/>
    <mergeCell ref="AA154:AA155"/>
    <mergeCell ref="AB154:AG155"/>
    <mergeCell ref="A1:AJ1"/>
    <mergeCell ref="A185:G191"/>
    <mergeCell ref="T68:V69"/>
    <mergeCell ref="T70:V71"/>
    <mergeCell ref="X150:AJ151"/>
    <mergeCell ref="P150:T151"/>
    <mergeCell ref="Y158:Z159"/>
    <mergeCell ref="AA158:AA159"/>
    <mergeCell ref="AB158:AG159"/>
    <mergeCell ref="AH158:AJ159"/>
    <mergeCell ref="AB144:AC145"/>
    <mergeCell ref="AD144:AD145"/>
    <mergeCell ref="AE144:AF145"/>
    <mergeCell ref="AG144:AG145"/>
    <mergeCell ref="AH142:AI143"/>
    <mergeCell ref="AJ142:AK143"/>
    <mergeCell ref="AH144:AI145"/>
    <mergeCell ref="AJ144:AK145"/>
    <mergeCell ref="AK70:AK71"/>
    <mergeCell ref="S68:S69"/>
    <mergeCell ref="AB70:AC71"/>
    <mergeCell ref="H146:K149"/>
    <mergeCell ref="L146:M147"/>
    <mergeCell ref="AH111:AJ111"/>
    <mergeCell ref="V168:X169"/>
    <mergeCell ref="Y168:AH169"/>
    <mergeCell ref="AI168:AK169"/>
    <mergeCell ref="AH154:AJ155"/>
    <mergeCell ref="W144:Y145"/>
    <mergeCell ref="Z144:AA145"/>
    <mergeCell ref="A107:AE107"/>
    <mergeCell ref="M125:N125"/>
    <mergeCell ref="O125:S125"/>
    <mergeCell ref="G115:L115"/>
    <mergeCell ref="A127:AK127"/>
    <mergeCell ref="A142:G149"/>
    <mergeCell ref="N148:V149"/>
    <mergeCell ref="AK154:AK155"/>
    <mergeCell ref="A133:AK133"/>
    <mergeCell ref="R131:AJ131"/>
    <mergeCell ref="H138:L139"/>
    <mergeCell ref="M138:M139"/>
    <mergeCell ref="A166:AJ166"/>
    <mergeCell ref="R156:X157"/>
    <mergeCell ref="R154:X155"/>
    <mergeCell ref="A167:AK167"/>
    <mergeCell ref="Y156:Z157"/>
    <mergeCell ref="AA156:AA157"/>
  </mergeCells>
  <phoneticPr fontId="2"/>
  <conditionalFormatting sqref="A2 C2 E2 N2:O2 Y2:AA2 C3:D3 I3:AK4 D5 F5:AK8 C9:AK11 C12 F12:AK13 F14 I14 K14 M14:N14 U14:V14 Y14 AA14 AC14:AD14 AK14 F16 I16 L16 O16 R16 V16 Y16:Z16 C18:AK18 C19:AB19 C20:AA20 C21 I21 K21 G24:AI24">
    <cfRule type="notContainsBlanks" dxfId="534" priority="233" stopIfTrue="1">
      <formula>LEN(TRIM(A2))&gt;0</formula>
    </cfRule>
  </conditionalFormatting>
  <conditionalFormatting sqref="A23 AL24:IJ24">
    <cfRule type="notContainsBlanks" dxfId="533" priority="12437" stopIfTrue="1">
      <formula>LEN(TRIM(#REF!))&gt;0</formula>
    </cfRule>
  </conditionalFormatting>
  <conditionalFormatting sqref="A26 AA27">
    <cfRule type="notContainsBlanks" dxfId="532" priority="346" stopIfTrue="1">
      <formula>LEN(TRIM(A26))&gt;0</formula>
    </cfRule>
  </conditionalFormatting>
  <conditionalFormatting sqref="A31:A32 G32 N32:O32 U32:V32 Z32 AB32 AD32:AE32 AG32:AI32 AK32 G34 R34 V34 Y34:Z34 AF34">
    <cfRule type="notContainsBlanks" dxfId="531" priority="324" stopIfTrue="1">
      <formula>LEN(TRIM(A31))&gt;0</formula>
    </cfRule>
  </conditionalFormatting>
  <conditionalFormatting sqref="A36 G36 P36">
    <cfRule type="notContainsBlanks" dxfId="530" priority="256" stopIfTrue="1">
      <formula>LEN(TRIM(A36))&gt;0</formula>
    </cfRule>
  </conditionalFormatting>
  <conditionalFormatting sqref="A72:A82">
    <cfRule type="notContainsBlanks" dxfId="529" priority="200">
      <formula>LEN(TRIM(A72))&gt;0</formula>
    </cfRule>
  </conditionalFormatting>
  <conditionalFormatting sqref="A84 A107">
    <cfRule type="notContainsBlanks" dxfId="528" priority="15946" stopIfTrue="1">
      <formula>LEN(TRIM(#REF!))&gt;0</formula>
    </cfRule>
  </conditionalFormatting>
  <conditionalFormatting sqref="A98">
    <cfRule type="notContainsBlanks" dxfId="527" priority="41">
      <formula>LEN(TRIM(A98))&gt;0</formula>
    </cfRule>
  </conditionalFormatting>
  <conditionalFormatting sqref="A128 H128:AJ130">
    <cfRule type="notContainsBlanks" dxfId="526" priority="20">
      <formula>LEN(TRIM(A128))&gt;0</formula>
    </cfRule>
  </conditionalFormatting>
  <conditionalFormatting sqref="A141:A142 H142:M145">
    <cfRule type="notContainsBlanks" dxfId="525" priority="205" stopIfTrue="1">
      <formula>LEN(TRIM(A141))&gt;0</formula>
    </cfRule>
  </conditionalFormatting>
  <conditionalFormatting sqref="A160 H160 S160:U160 AK160 S162:U162 AK162 S164:U164 AK164">
    <cfRule type="notContainsBlanks" dxfId="523" priority="374" stopIfTrue="1">
      <formula>LEN(TRIM(A160))&gt;0</formula>
    </cfRule>
  </conditionalFormatting>
  <conditionalFormatting sqref="A168:A169">
    <cfRule type="notContainsBlanks" dxfId="522" priority="1994" stopIfTrue="1">
      <formula>LEN(TRIM(#REF!))&gt;0</formula>
    </cfRule>
  </conditionalFormatting>
  <conditionalFormatting sqref="A88:F97">
    <cfRule type="notContainsBlanks" dxfId="521" priority="44">
      <formula>LEN(TRIM(A88))&gt;0</formula>
    </cfRule>
  </conditionalFormatting>
  <conditionalFormatting sqref="A117:F120">
    <cfRule type="notContainsBlanks" dxfId="520" priority="4">
      <formula>LEN(TRIM(A117))&gt;0</formula>
    </cfRule>
  </conditionalFormatting>
  <conditionalFormatting sqref="A153:G153">
    <cfRule type="notContainsBlanks" dxfId="519" priority="197" stopIfTrue="1">
      <formula>LEN(TRIM(A153))&gt;0</formula>
    </cfRule>
  </conditionalFormatting>
  <conditionalFormatting sqref="A157:G157">
    <cfRule type="notContainsBlanks" dxfId="518" priority="191" stopIfTrue="1">
      <formula>LEN(TRIM(A157))&gt;0</formula>
    </cfRule>
  </conditionalFormatting>
  <conditionalFormatting sqref="A137:H137 V137:AJ137 A138:AJ139 A140">
    <cfRule type="notContainsBlanks" dxfId="517" priority="18">
      <formula>LEN(TRIM(A137))&gt;0</formula>
    </cfRule>
  </conditionalFormatting>
  <conditionalFormatting sqref="A152:H152">
    <cfRule type="notContainsBlanks" dxfId="515" priority="198" stopIfTrue="1">
      <formula>LEN(TRIM(A152))&gt;0</formula>
    </cfRule>
  </conditionalFormatting>
  <conditionalFormatting sqref="A154:H154">
    <cfRule type="notContainsBlanks" dxfId="514" priority="196" stopIfTrue="1">
      <formula>LEN(TRIM(A154))&gt;0</formula>
    </cfRule>
  </conditionalFormatting>
  <conditionalFormatting sqref="A156:H156">
    <cfRule type="notContainsBlanks" dxfId="513" priority="192" stopIfTrue="1">
      <formula>LEN(TRIM(A156))&gt;0</formula>
    </cfRule>
  </conditionalFormatting>
  <conditionalFormatting sqref="A158:H158">
    <cfRule type="notContainsBlanks" dxfId="512" priority="190" stopIfTrue="1">
      <formula>LEN(TRIM(A158))&gt;0</formula>
    </cfRule>
  </conditionalFormatting>
  <conditionalFormatting sqref="A170:H170 CP170:XFD173 A171:G171 A172:H172 A173:G173">
    <cfRule type="notContainsBlanks" dxfId="511" priority="16">
      <formula>LEN(TRIM(A170))&gt;0</formula>
    </cfRule>
  </conditionalFormatting>
  <conditionalFormatting sqref="A121:M121">
    <cfRule type="notContainsBlanks" dxfId="510" priority="12">
      <formula>LEN(TRIM(A121))&gt;0</formula>
    </cfRule>
  </conditionalFormatting>
  <conditionalFormatting sqref="A150:P150 U150:W151 AK150:AK151 A151:O151 A152:AK159">
    <cfRule type="notContainsBlanks" dxfId="509" priority="186">
      <formula>LEN(TRIM(A150))&gt;0</formula>
    </cfRule>
  </conditionalFormatting>
  <conditionalFormatting sqref="A40:AJ41">
    <cfRule type="notContainsBlanks" dxfId="508" priority="134">
      <formula>LEN(TRIM(A40))&gt;0</formula>
    </cfRule>
  </conditionalFormatting>
  <conditionalFormatting sqref="A122:AJ125">
    <cfRule type="notContainsBlanks" dxfId="507" priority="9">
      <formula>LEN(TRIM(A122))&gt;0</formula>
    </cfRule>
  </conditionalFormatting>
  <conditionalFormatting sqref="A134:AJ136 CP134:XFD140">
    <cfRule type="notContainsBlanks" dxfId="506" priority="17">
      <formula>LEN(TRIM(A134))&gt;0</formula>
    </cfRule>
  </conditionalFormatting>
  <conditionalFormatting sqref="A249:AJ257">
    <cfRule type="notContainsBlanks" dxfId="505" priority="2434" stopIfTrue="1">
      <formula>LEN(TRIM(#REF!))&gt;0</formula>
    </cfRule>
  </conditionalFormatting>
  <conditionalFormatting sqref="A142:AK149">
    <cfRule type="notContainsBlanks" dxfId="504" priority="78">
      <formula>LEN(TRIM(A142))&gt;0</formula>
    </cfRule>
  </conditionalFormatting>
  <conditionalFormatting sqref="A86:XFD87">
    <cfRule type="notContainsBlanks" dxfId="503" priority="32">
      <formula>LEN(TRIM(A86))&gt;0</formula>
    </cfRule>
  </conditionalFormatting>
  <conditionalFormatting sqref="A106:XFD106">
    <cfRule type="notContainsBlanks" dxfId="502" priority="33">
      <formula>LEN(TRIM(A106))&gt;0</formula>
    </cfRule>
  </conditionalFormatting>
  <conditionalFormatting sqref="A166:XFD166">
    <cfRule type="notContainsBlanks" dxfId="501" priority="31">
      <formula>LEN(TRIM(A166))&gt;0</formula>
    </cfRule>
  </conditionalFormatting>
  <conditionalFormatting sqref="A211:XFD212">
    <cfRule type="notContainsBlanks" dxfId="500" priority="74">
      <formula>LEN(TRIM(A211))&gt;0</formula>
    </cfRule>
  </conditionalFormatting>
  <conditionalFormatting sqref="G26:G28 P27:R27 V27">
    <cfRule type="notContainsBlanks" dxfId="499" priority="345" stopIfTrue="1">
      <formula>LEN(TRIM(G26))&gt;0</formula>
    </cfRule>
  </conditionalFormatting>
  <conditionalFormatting sqref="G28">
    <cfRule type="notContainsBlanks" dxfId="498" priority="12058" stopIfTrue="1">
      <formula>LEN(TRIM(#REF!))&gt;0</formula>
    </cfRule>
  </conditionalFormatting>
  <conditionalFormatting sqref="G30 AF31:AK31 A31">
    <cfRule type="notContainsBlanks" dxfId="497" priority="7891" stopIfTrue="1">
      <formula>LEN(TRIM(#REF!))&gt;0</formula>
    </cfRule>
  </conditionalFormatting>
  <conditionalFormatting sqref="G60 P60 S60 W60:X60 AB60 A62 G64 A141">
    <cfRule type="notContainsBlanks" dxfId="496" priority="7895" stopIfTrue="1">
      <formula>LEN(TRIM(#REF!))&gt;0</formula>
    </cfRule>
  </conditionalFormatting>
  <conditionalFormatting sqref="G62">
    <cfRule type="notContainsBlanks" dxfId="495" priority="351" stopIfTrue="1">
      <formula>LEN(TRIM(G62))&gt;0</formula>
    </cfRule>
  </conditionalFormatting>
  <conditionalFormatting sqref="G72:G74 G76:H76 P76 AE76:AI76">
    <cfRule type="notContainsBlanks" dxfId="494" priority="131">
      <formula>LEN(TRIM(G72))&gt;0</formula>
    </cfRule>
  </conditionalFormatting>
  <conditionalFormatting sqref="G77:G83">
    <cfRule type="notContainsBlanks" dxfId="493" priority="7">
      <formula>LEN(TRIM(G77))&gt;0</formula>
    </cfRule>
  </conditionalFormatting>
  <conditionalFormatting sqref="G88:G105">
    <cfRule type="notContainsBlanks" dxfId="492" priority="34">
      <formula>LEN(TRIM(G88))&gt;0</formula>
    </cfRule>
  </conditionalFormatting>
  <conditionalFormatting sqref="G66:AK71">
    <cfRule type="notContainsBlanks" dxfId="491" priority="99">
      <formula>LEN(TRIM(G66))&gt;0</formula>
    </cfRule>
  </conditionalFormatting>
  <conditionalFormatting sqref="G84:AK85">
    <cfRule type="notContainsBlanks" dxfId="490" priority="145">
      <formula>LEN(TRIM(G84))&gt;0</formula>
    </cfRule>
  </conditionalFormatting>
  <conditionalFormatting sqref="G23:IJ23 G25:IJ25 G24:AI24">
    <cfRule type="notContainsBlanks" dxfId="489" priority="7259" stopIfTrue="1">
      <formula>LEN(TRIM(#REF!))&gt;0</formula>
    </cfRule>
  </conditionalFormatting>
  <conditionalFormatting sqref="H29">
    <cfRule type="notContainsBlanks" dxfId="488" priority="53">
      <formula>LEN(TRIM(H29))&gt;0</formula>
    </cfRule>
  </conditionalFormatting>
  <conditionalFormatting sqref="H146">
    <cfRule type="notContainsBlanks" dxfId="487" priority="203" stopIfTrue="1">
      <formula>LEN(TRIM(H146))&gt;0</formula>
    </cfRule>
  </conditionalFormatting>
  <conditionalFormatting sqref="H162">
    <cfRule type="notContainsBlanks" dxfId="486" priority="274" stopIfTrue="1">
      <formula>LEN(TRIM(H162))&gt;0</formula>
    </cfRule>
  </conditionalFormatting>
  <conditionalFormatting sqref="H164">
    <cfRule type="notContainsBlanks" dxfId="485" priority="272" stopIfTrue="1">
      <formula>LEN(TRIM(H164))&gt;0</formula>
    </cfRule>
  </conditionalFormatting>
  <conditionalFormatting sqref="H168">
    <cfRule type="notContainsBlanks" dxfId="484" priority="271" stopIfTrue="1">
      <formula>LEN(TRIM(H168))&gt;0</formula>
    </cfRule>
  </conditionalFormatting>
  <conditionalFormatting sqref="H174 H176:L177 N176:AK177">
    <cfRule type="notContainsBlanks" dxfId="483" priority="8284" stopIfTrue="1">
      <formula>LEN(TRIM(#REF!))&gt;0</formula>
    </cfRule>
  </conditionalFormatting>
  <conditionalFormatting sqref="H192 T192">
    <cfRule type="notContainsBlanks" dxfId="482" priority="7415" stopIfTrue="1">
      <formula>LEN(TRIM(#REF!))&gt;0</formula>
    </cfRule>
  </conditionalFormatting>
  <conditionalFormatting sqref="H195 A195:A196">
    <cfRule type="notContainsBlanks" dxfId="481" priority="229" stopIfTrue="1">
      <formula>LEN(TRIM(A195))&gt;0</formula>
    </cfRule>
  </conditionalFormatting>
  <conditionalFormatting sqref="H199:H207">
    <cfRule type="notContainsBlanks" dxfId="480" priority="224" stopIfTrue="1">
      <formula>LEN(TRIM(H199))&gt;0</formula>
    </cfRule>
  </conditionalFormatting>
  <conditionalFormatting sqref="H185:AK188">
    <cfRule type="notContainsBlanks" dxfId="479" priority="136">
      <formula>LEN(TRIM(H185))&gt;0</formula>
    </cfRule>
  </conditionalFormatting>
  <conditionalFormatting sqref="I46:I57">
    <cfRule type="notContainsBlanks" dxfId="478" priority="23" stopIfTrue="1">
      <formula>LEN(TRIM(I46))&gt;0</formula>
    </cfRule>
  </conditionalFormatting>
  <conditionalFormatting sqref="J36:K37">
    <cfRule type="notContainsBlanks" dxfId="477" priority="154">
      <formula>LEN(TRIM(J36))&gt;0</formula>
    </cfRule>
  </conditionalFormatting>
  <conditionalFormatting sqref="J38:K38">
    <cfRule type="notContainsBlanks" dxfId="476" priority="104" stopIfTrue="1">
      <formula>LEN(TRIM(J38))&gt;0</formula>
    </cfRule>
  </conditionalFormatting>
  <conditionalFormatting sqref="L36:M36">
    <cfRule type="notContainsBlanks" dxfId="475" priority="155" stopIfTrue="1">
      <formula>LEN(TRIM(L36))&gt;0</formula>
    </cfRule>
  </conditionalFormatting>
  <conditionalFormatting sqref="L146:M149">
    <cfRule type="notContainsBlanks" dxfId="474" priority="201" stopIfTrue="1">
      <formula>LEN(TRIM(L146))&gt;0</formula>
    </cfRule>
  </conditionalFormatting>
  <conditionalFormatting sqref="L195:M195">
    <cfRule type="notContainsBlanks" dxfId="473" priority="77" stopIfTrue="1">
      <formula>LEN(TRIM(L195))&gt;0</formula>
    </cfRule>
  </conditionalFormatting>
  <conditionalFormatting sqref="L60:O61">
    <cfRule type="notContainsBlanks" dxfId="472" priority="148">
      <formula>LEN(TRIM(L60))&gt;0</formula>
    </cfRule>
  </conditionalFormatting>
  <conditionalFormatting sqref="M119:M120 P120:AJ120">
    <cfRule type="notContainsBlanks" dxfId="471" priority="3">
      <formula>LEN(TRIM(M119))&gt;0</formula>
    </cfRule>
  </conditionalFormatting>
  <conditionalFormatting sqref="M197">
    <cfRule type="notContainsBlanks" dxfId="470" priority="76" stopIfTrue="1">
      <formula>LEN(TRIM(M197))&gt;0</formula>
    </cfRule>
  </conditionalFormatting>
  <conditionalFormatting sqref="N27">
    <cfRule type="notContainsBlanks" dxfId="469" priority="347" stopIfTrue="1">
      <formula>LEN(TRIM(N27))&gt;0</formula>
    </cfRule>
  </conditionalFormatting>
  <conditionalFormatting sqref="N43">
    <cfRule type="notContainsBlanks" dxfId="468" priority="28" stopIfTrue="1">
      <formula>LEN(TRIM(N43))&gt;0</formula>
    </cfRule>
  </conditionalFormatting>
  <conditionalFormatting sqref="N76">
    <cfRule type="notContainsBlanks" dxfId="467" priority="130">
      <formula>LEN(TRIM(N76))&gt;0</formula>
    </cfRule>
  </conditionalFormatting>
  <conditionalFormatting sqref="N36:O37">
    <cfRule type="notContainsBlanks" dxfId="466" priority="156">
      <formula>LEN(TRIM(N36))&gt;0</formula>
    </cfRule>
  </conditionalFormatting>
  <conditionalFormatting sqref="N34:Q35">
    <cfRule type="notContainsBlanks" dxfId="465" priority="161">
      <formula>LEN(TRIM(N34))&gt;0</formula>
    </cfRule>
  </conditionalFormatting>
  <conditionalFormatting sqref="N44:Q44 N46:Q57">
    <cfRule type="notContainsBlanks" dxfId="464" priority="29" stopIfTrue="1">
      <formula>LEN(TRIM(N44))&gt;0</formula>
    </cfRule>
  </conditionalFormatting>
  <conditionalFormatting sqref="N142:Y149">
    <cfRule type="notContainsBlanks" dxfId="463" priority="79" stopIfTrue="1">
      <formula>LEN(TRIM(N142))&gt;0</formula>
    </cfRule>
  </conditionalFormatting>
  <conditionalFormatting sqref="O154 Q154:R154 Y154 AA154:AB154 AH154:AI154 A155:G155 Q155 AA155">
    <cfRule type="notContainsBlanks" dxfId="462" priority="195" stopIfTrue="1">
      <formula>LEN(TRIM(A154))&gt;0</formula>
    </cfRule>
  </conditionalFormatting>
  <conditionalFormatting sqref="O158 Q158:R158 Y158 AA158:AB158 AH158:AI158 A159:G159 Q159 AA159">
    <cfRule type="notContainsBlanks" dxfId="461" priority="189" stopIfTrue="1">
      <formula>LEN(TRIM(A158))&gt;0</formula>
    </cfRule>
  </conditionalFormatting>
  <conditionalFormatting sqref="P2:R2">
    <cfRule type="notContainsBlanks" dxfId="460" priority="14">
      <formula>LEN(TRIM(P2))&gt;0</formula>
    </cfRule>
  </conditionalFormatting>
  <conditionalFormatting sqref="P192:S193">
    <cfRule type="notContainsBlanks" dxfId="459" priority="105">
      <formula>LEN(TRIM(P192))&gt;0</formula>
    </cfRule>
  </conditionalFormatting>
  <conditionalFormatting sqref="Q60:R61">
    <cfRule type="notContainsBlanks" dxfId="458" priority="147">
      <formula>LEN(TRIM(Q60))&gt;0</formula>
    </cfRule>
  </conditionalFormatting>
  <conditionalFormatting sqref="Q36:T37">
    <cfRule type="notContainsBlanks" dxfId="457" priority="157">
      <formula>LEN(TRIM(Q36))&gt;0</formula>
    </cfRule>
  </conditionalFormatting>
  <conditionalFormatting sqref="R152 AH152:AI152 AK152:AK154">
    <cfRule type="notContainsBlanks" dxfId="456" priority="193" stopIfTrue="1">
      <formula>LEN(TRIM(R152))&gt;0</formula>
    </cfRule>
  </conditionalFormatting>
  <conditionalFormatting sqref="R156 AH156:AI156 AK156:AK158">
    <cfRule type="notContainsBlanks" dxfId="455" priority="187" stopIfTrue="1">
      <formula>LEN(TRIM(R156))&gt;0</formula>
    </cfRule>
  </conditionalFormatting>
  <conditionalFormatting sqref="S78:T79 AJ76 O78:O79 Q78:Q79 AJ78:AJ79">
    <cfRule type="notContainsBlanks" dxfId="454" priority="132" stopIfTrue="1">
      <formula>LEN(TRIM(O76))&gt;0</formula>
    </cfRule>
  </conditionalFormatting>
  <conditionalFormatting sqref="S34:U35">
    <cfRule type="notContainsBlanks" dxfId="453" priority="153">
      <formula>LEN(TRIM(S34))&gt;0</formula>
    </cfRule>
  </conditionalFormatting>
  <conditionalFormatting sqref="T44 T46:T57">
    <cfRule type="notContainsBlanks" dxfId="452" priority="25" stopIfTrue="1">
      <formula>LEN(TRIM(T44))&gt;0</formula>
    </cfRule>
  </conditionalFormatting>
  <conditionalFormatting sqref="T78:U79">
    <cfRule type="notContainsBlanks" dxfId="451" priority="121">
      <formula>LEN(TRIM(T78))&gt;0</formula>
    </cfRule>
  </conditionalFormatting>
  <conditionalFormatting sqref="T60:V61">
    <cfRule type="notContainsBlanks" dxfId="450" priority="146">
      <formula>LEN(TRIM(T60))&gt;0</formula>
    </cfRule>
  </conditionalFormatting>
  <conditionalFormatting sqref="T108:AJ110 A108:G112 M111:AJ111 A113:I113 AJ113:AJ114 A114:H114 A115:M115 A116:G116 M116:AJ118 A126">
    <cfRule type="notContainsBlanks" dxfId="449" priority="21">
      <formula>LEN(TRIM(A108))&gt;0</formula>
    </cfRule>
  </conditionalFormatting>
  <conditionalFormatting sqref="U78:U79">
    <cfRule type="notContainsBlanks" dxfId="448" priority="118" stopIfTrue="1">
      <formula>LEN(TRIM(U78))&gt;0</formula>
    </cfRule>
  </conditionalFormatting>
  <conditionalFormatting sqref="U203:U204">
    <cfRule type="notContainsBlanks" dxfId="447" priority="222" stopIfTrue="1">
      <formula>LEN(TRIM(U203))&gt;0</formula>
    </cfRule>
  </conditionalFormatting>
  <conditionalFormatting sqref="U206:U207">
    <cfRule type="notContainsBlanks" dxfId="446" priority="220" stopIfTrue="1">
      <formula>LEN(TRIM(U206))&gt;0</formula>
    </cfRule>
  </conditionalFormatting>
  <conditionalFormatting sqref="U36:V36 AD36 AG36:AI36 AK36">
    <cfRule type="notContainsBlanks" dxfId="445" priority="255" stopIfTrue="1">
      <formula>LEN(TRIM(U36))&gt;0</formula>
    </cfRule>
  </conditionalFormatting>
  <conditionalFormatting sqref="U78:AA79">
    <cfRule type="notContainsBlanks" dxfId="444" priority="114">
      <formula>LEN(TRIM(U78))&gt;0</formula>
    </cfRule>
  </conditionalFormatting>
  <conditionalFormatting sqref="V168 Y168">
    <cfRule type="notContainsBlanks" dxfId="443" priority="1">
      <formula>LEN(TRIM(V168))&gt;0</formula>
    </cfRule>
  </conditionalFormatting>
  <conditionalFormatting sqref="V76:W76">
    <cfRule type="notContainsBlanks" dxfId="442" priority="127">
      <formula>LEN(TRIM(V76))&gt;0</formula>
    </cfRule>
  </conditionalFormatting>
  <conditionalFormatting sqref="V170:AK171 V172">
    <cfRule type="notContainsBlanks" dxfId="441" priority="15">
      <formula>LEN(TRIM(V170))&gt;0</formula>
    </cfRule>
  </conditionalFormatting>
  <conditionalFormatting sqref="V174:AK175 AL174:IJ179 A246:XFD65558 AL142:IJ149 A150:P150 U150:W151 AK150:XFD151 A151:O151 A23 G23:AK23 G25:AK25 G30 AF31:AK31 AL59:IJ71 A60 G60 P60 S60 W60:X60 AB60 A62 G64 A84 AL84:IJ85 A107 AF107:IJ107 AL127:IJ127 AL133:IJ133 AL152:IJ165 AL167:IJ169 A168:A169 H174 H176:L177 N176:AK177 H192 T192 AL192:IJ194 AL195:II207 AL208:IJ208">
    <cfRule type="notContainsBlanks" dxfId="440" priority="379" stopIfTrue="1">
      <formula>LEN(TRIM(A23))&gt;0</formula>
    </cfRule>
  </conditionalFormatting>
  <conditionalFormatting sqref="V174:AK175 AL174:IJ179 AK249:AK257 A258:AK264">
    <cfRule type="notContainsBlanks" dxfId="439" priority="246" stopIfTrue="1">
      <formula>LEN(TRIM(#REF!))&gt;0</formula>
    </cfRule>
  </conditionalFormatting>
  <conditionalFormatting sqref="W34:X35">
    <cfRule type="notContainsBlanks" dxfId="438" priority="160">
      <formula>LEN(TRIM(W34))&gt;0</formula>
    </cfRule>
  </conditionalFormatting>
  <conditionalFormatting sqref="X46:X57">
    <cfRule type="notContainsBlanks" dxfId="436" priority="22" stopIfTrue="1">
      <formula>LEN(TRIM(X46))&gt;0</formula>
    </cfRule>
  </conditionalFormatting>
  <conditionalFormatting sqref="X150">
    <cfRule type="notContainsBlanks" dxfId="435" priority="172">
      <formula>LEN(TRIM(X150))&gt;0</formula>
    </cfRule>
    <cfRule type="notContainsBlanks" dxfId="434" priority="173" stopIfTrue="1">
      <formula>LEN(TRIM(X150))&gt;0</formula>
    </cfRule>
  </conditionalFormatting>
  <conditionalFormatting sqref="Z146">
    <cfRule type="notContainsBlanks" dxfId="433" priority="88" stopIfTrue="1">
      <formula>LEN(TRIM(Z146))&gt;0</formula>
    </cfRule>
  </conditionalFormatting>
  <conditionalFormatting sqref="Z148">
    <cfRule type="notContainsBlanks" dxfId="432" priority="91" stopIfTrue="1">
      <formula>LEN(TRIM(Z148))&gt;0</formula>
    </cfRule>
  </conditionalFormatting>
  <conditionalFormatting sqref="Z36:AC37">
    <cfRule type="notContainsBlanks" dxfId="431" priority="159">
      <formula>LEN(TRIM(Z36))&gt;0</formula>
    </cfRule>
  </conditionalFormatting>
  <conditionalFormatting sqref="AB152">
    <cfRule type="notContainsBlanks" dxfId="430" priority="194" stopIfTrue="1">
      <formula>LEN(TRIM(AB152))&gt;0</formula>
    </cfRule>
  </conditionalFormatting>
  <conditionalFormatting sqref="AB156">
    <cfRule type="notContainsBlanks" dxfId="429" priority="188" stopIfTrue="1">
      <formula>LEN(TRIM(AB156))&gt;0</formula>
    </cfRule>
  </conditionalFormatting>
  <conditionalFormatting sqref="AB26:AI26">
    <cfRule type="notContainsBlanks" dxfId="428" priority="339" stopIfTrue="1">
      <formula>LEN(TRIM(AB26))&gt;0</formula>
    </cfRule>
  </conditionalFormatting>
  <conditionalFormatting sqref="AB62:AJ63">
    <cfRule type="notContainsBlanks" dxfId="427" priority="101">
      <formula>LEN(TRIM(AB62))&gt;0</formula>
    </cfRule>
  </conditionalFormatting>
  <conditionalFormatting sqref="AB181:AJ181">
    <cfRule type="notContainsBlanks" priority="6">
      <formula>LEN(TRIM(AB181))&gt;0</formula>
    </cfRule>
    <cfRule type="notContainsBlanks" dxfId="426" priority="5">
      <formula>LEN(TRIM(AB181))&gt;0</formula>
    </cfRule>
  </conditionalFormatting>
  <conditionalFormatting sqref="AC43">
    <cfRule type="notContainsBlanks" dxfId="425" priority="26" stopIfTrue="1">
      <formula>LEN(TRIM(AC43))&gt;0</formula>
    </cfRule>
  </conditionalFormatting>
  <conditionalFormatting sqref="AC44:AF44 AC46:AF57">
    <cfRule type="notContainsBlanks" dxfId="424" priority="27" stopIfTrue="1">
      <formula>LEN(TRIM(AC44))&gt;0</formula>
    </cfRule>
  </conditionalFormatting>
  <conditionalFormatting sqref="AC78:AI79">
    <cfRule type="notContainsBlanks" dxfId="423" priority="123">
      <formula>LEN(TRIM(AC78))&gt;0</formula>
    </cfRule>
  </conditionalFormatting>
  <conditionalFormatting sqref="AD34">
    <cfRule type="notContainsBlanks" dxfId="422" priority="103" stopIfTrue="1">
      <formula>LEN(TRIM(AD34))&gt;0</formula>
    </cfRule>
  </conditionalFormatting>
  <conditionalFormatting sqref="AD19:AK20 AD27:AJ27">
    <cfRule type="notContainsBlanks" dxfId="421" priority="13">
      <formula>LEN(TRIM(AD19))&gt;0</formula>
    </cfRule>
  </conditionalFormatting>
  <conditionalFormatting sqref="AE36:AF37">
    <cfRule type="notContainsBlanks" dxfId="420" priority="158">
      <formula>LEN(TRIM(AE36))&gt;0</formula>
    </cfRule>
  </conditionalFormatting>
  <conditionalFormatting sqref="AI44 AI46:AI57">
    <cfRule type="notContainsBlanks" dxfId="419" priority="24" stopIfTrue="1">
      <formula>LEN(TRIM(AI44))&gt;0</formula>
    </cfRule>
  </conditionalFormatting>
  <conditionalFormatting sqref="AK72:XFD83">
    <cfRule type="notContainsBlanks" dxfId="418" priority="133" stopIfTrue="1">
      <formula>LEN(TRIM(AK72))&gt;0</formula>
    </cfRule>
  </conditionalFormatting>
  <conditionalFormatting sqref="AL2:IJ39 G38">
    <cfRule type="notContainsBlanks" dxfId="417" priority="257" stopIfTrue="1">
      <formula>LEN(TRIM(G2))&gt;0</formula>
    </cfRule>
  </conditionalFormatting>
  <conditionalFormatting sqref="AL59:IJ69 AL160:IJ161">
    <cfRule type="notContainsBlanks" dxfId="416" priority="14667" stopIfTrue="1">
      <formula>LEN(TRIM(#REF!))&gt;0</formula>
    </cfRule>
  </conditionalFormatting>
  <conditionalFormatting sqref="AL84:IJ85 AF107:IJ107">
    <cfRule type="notContainsBlanks" dxfId="415" priority="14668" stopIfTrue="1">
      <formula>LEN(TRIM(#REF!))&gt;0</formula>
    </cfRule>
  </conditionalFormatting>
  <conditionalFormatting sqref="AL127:IJ127">
    <cfRule type="notContainsBlanks" dxfId="414" priority="14754" stopIfTrue="1">
      <formula>LEN(TRIM(#REF!))&gt;0</formula>
    </cfRule>
  </conditionalFormatting>
  <conditionalFormatting sqref="AL133:IJ133">
    <cfRule type="notContainsBlanks" dxfId="413" priority="14721" stopIfTrue="1">
      <formula>LEN(TRIM(#REF!))&gt;0</formula>
    </cfRule>
  </conditionalFormatting>
  <conditionalFormatting sqref="AL192:IJ194">
    <cfRule type="notContainsBlanks" dxfId="412" priority="14664" stopIfTrue="1">
      <formula>LEN(TRIM(#REF!))&gt;0</formula>
    </cfRule>
  </conditionalFormatting>
  <conditionalFormatting sqref="AL208:IJ208 A246:XFD248 A265:XFD65558 AL28:IJ35">
    <cfRule type="notContainsBlanks" dxfId="411" priority="2662" stopIfTrue="1">
      <formula>LEN(TRIM(#REF!))&gt;0</formula>
    </cfRule>
  </conditionalFormatting>
  <conditionalFormatting sqref="AL249:XFD264">
    <cfRule type="notContainsBlanks" dxfId="410" priority="4135" stopIfTrue="1">
      <formula>LEN(TRIM(#REF!))&gt;0</formula>
    </cfRule>
  </conditionalFormatting>
  <conditionalFormatting sqref="CP40:XFD58 A42:M45 V43:AB45 A46:H57 V46:W57 A58:AJ58">
    <cfRule type="notContainsBlanks" dxfId="409" priority="30">
      <formula>LEN(TRIM(A40))&gt;0</formula>
    </cfRule>
  </conditionalFormatting>
  <conditionalFormatting sqref="CP88:XFD105">
    <cfRule type="notContainsBlanks" dxfId="408" priority="37">
      <formula>LEN(TRIM(CP88))&gt;0</formula>
    </cfRule>
  </conditionalFormatting>
  <conditionalFormatting sqref="CP108:XFD126">
    <cfRule type="notContainsBlanks" dxfId="407" priority="2">
      <formula>LEN(TRIM(CP108))&gt;0</formula>
    </cfRule>
  </conditionalFormatting>
  <conditionalFormatting sqref="CP128:XFD132 H131:R131">
    <cfRule type="notContainsBlanks" dxfId="406" priority="19">
      <formula>LEN(TRIM(H128))&gt;0</formula>
    </cfRule>
  </conditionalFormatting>
  <dataValidations xWindow="438" yWindow="555" count="16">
    <dataValidation allowBlank="1" showErrorMessage="1" sqref="N162 N164 N160" xr:uid="{00000000-0002-0000-0300-000000000000}"/>
    <dataValidation type="list" allowBlank="1" showInputMessage="1" showErrorMessage="1" sqref="Z32" xr:uid="{00000000-0002-0000-0300-000001000000}">
      <formula1>"昭和,平成,令和"</formula1>
    </dataValidation>
    <dataValidation type="list" allowBlank="1" showInputMessage="1" showErrorMessage="1" sqref="AB26:AC26" xr:uid="{00000000-0002-0000-0300-000002000000}">
      <formula1>"年,月,週,随時"</formula1>
    </dataValidation>
    <dataValidation type="list" allowBlank="1" showInputMessage="1" showErrorMessage="1" prompt="消火、避難、通報をすべて行った場合は総合に○をしてください。" sqref="N46:Q57 AC46:AF57" xr:uid="{00000000-0002-0000-0300-000003000000}">
      <formula1>"○,×"</formula1>
    </dataValidation>
    <dataValidation type="list" allowBlank="1" showInputMessage="1" showErrorMessage="1" sqref="X66:Y71 K42:L42" xr:uid="{00000000-0002-0000-0300-000004000000}">
      <formula1>"有,無"</formula1>
    </dataValidation>
    <dataValidation allowBlank="1" showInputMessage="1" showErrorMessage="1" promptTitle="計算式" prompt="２～５歳児の人数（定員と現員の多い方）×３．３㎡" sqref="WVP18:WVS20 JD18:JG20 SZ18:TC20 ACV18:ACY20 AMR18:AMU20 AWN18:AWQ20 BGJ18:BGM20 BQF18:BQI20 CAB18:CAE20 CJX18:CKA20 CTT18:CTW20 DDP18:DDS20 DNL18:DNO20 DXH18:DXK20 EHD18:EHG20 EQZ18:ERC20 FAV18:FAY20 FKR18:FKU20 FUN18:FUQ20 GEJ18:GEM20 GOF18:GOI20 GYB18:GYE20 HHX18:HIA20 HRT18:HRW20 IBP18:IBS20 ILL18:ILO20 IVH18:IVK20 JFD18:JFG20 JOZ18:JPC20 JYV18:JYY20 KIR18:KIU20 KSN18:KSQ20 LCJ18:LCM20 LMF18:LMI20 LWB18:LWE20 MFX18:MGA20 MPT18:MPW20 MZP18:MZS20 NJL18:NJO20 NTH18:NTK20 ODD18:ODG20 OMZ18:ONC20 OWV18:OWY20 PGR18:PGU20 PQN18:PQQ20 QAJ18:QAM20 QKF18:QKI20 QUB18:QUE20 RDX18:REA20 RNT18:RNW20 RXP18:RXS20 SHL18:SHO20 SRH18:SRK20 TBD18:TBG20 TKZ18:TLC20 TUV18:TUY20 UER18:UEU20 UON18:UOQ20 UYJ18:UYM20 VIF18:VII20 VSB18:VSE20 WBX18:WCA20 WLT18:WLW20" xr:uid="{00000000-0002-0000-0300-000005000000}"/>
    <dataValidation allowBlank="1" showInputMessage="1" showErrorMessage="1" promptTitle="計算式" prompt="・基準上必要な面積が０の場合は「―」_x000a_・基準上必要な面積と現在の面積が同じなら「充足」_x000a_・基準上必要な面積より現在の面積が多いなら「充足」_x000a_・基準上必要な面積より現在の面積が少ないなら「不足」" sqref="AH5:AK8 JQ5:JS8 TM5:TO8 ADI5:ADK8 ANE5:ANG8 AXA5:AXC8 BGW5:BGY8 BQS5:BQU8 CAO5:CAQ8 CKK5:CKM8 CUG5:CUI8 DEC5:DEE8 DNY5:DOA8 DXU5:DXW8 EHQ5:EHS8 ERM5:ERO8 FBI5:FBK8 FLE5:FLG8 FVA5:FVC8 GEW5:GEY8 GOS5:GOU8 GYO5:GYQ8 HIK5:HIM8 HSG5:HSI8 ICC5:ICE8 ILY5:IMA8 IVU5:IVW8 JFQ5:JFS8 JPM5:JPO8 JZI5:JZK8 KJE5:KJG8 KTA5:KTC8 LCW5:LCY8 LMS5:LMU8 LWO5:LWQ8 MGK5:MGM8 MQG5:MQI8 NAC5:NAE8 NJY5:NKA8 NTU5:NTW8 ODQ5:ODS8 ONM5:ONO8 OXI5:OXK8 PHE5:PHG8 PRA5:PRC8 QAW5:QAY8 QKS5:QKU8 QUO5:QUQ8 REK5:REM8 ROG5:ROI8 RYC5:RYE8 SHY5:SIA8 SRU5:SRW8 TBQ5:TBS8 TLM5:TLO8 TVI5:TVK8 UFE5:UFG8 UPA5:UPC8 UYW5:UYY8 VIS5:VIU8 VSO5:VSQ8 WCK5:WCM8 WMG5:WMI8 WWC5:WWE8 Z18:AA20 JI18:JJ20 TE18:TF20 ADA18:ADB20 AMW18:AMX20 AWS18:AWT20 BGO18:BGP20 BQK18:BQL20 CAG18:CAH20 CKC18:CKD20 CTY18:CTZ20 DDU18:DDV20 DNQ18:DNR20 DXM18:DXN20 EHI18:EHJ20 ERE18:ERF20 FBA18:FBB20 FKW18:FKX20 FUS18:FUT20 GEO18:GEP20 GOK18:GOL20 GYG18:GYH20 HIC18:HID20 HRY18:HRZ20 IBU18:IBV20 ILQ18:ILR20 IVM18:IVN20 JFI18:JFJ20 JPE18:JPF20 JZA18:JZB20 KIW18:KIX20 KSS18:KST20 LCO18:LCP20 LMK18:LML20 LWG18:LWH20 MGC18:MGD20 MPY18:MPZ20 MZU18:MZV20 NJQ18:NJR20 NTM18:NTN20 ODI18:ODJ20 ONE18:ONF20 OXA18:OXB20 PGW18:PGX20 PQS18:PQT20 QAO18:QAP20 QKK18:QKL20 QUG18:QUH20 REC18:RED20 RNY18:RNZ20 RXU18:RXV20 SHQ18:SHR20 SRM18:SRN20 TBI18:TBJ20 TLE18:TLF20 TVA18:TVB20 UEW18:UEX20 UOS18:UOT20 UYO18:UYP20 VIK18:VIL20 VSG18:VSH20 WCC18:WCD20 WLY18:WLZ20 WVU18:WVV20" xr:uid="{00000000-0002-0000-0300-000006000000}"/>
    <dataValidation allowBlank="1" showInputMessage="1" showErrorMessage="1" promptTitle="計算式" prompt="２歳児の人数（定員と現員の多い方）×３．３㎡" sqref="U18:X20" xr:uid="{00000000-0002-0000-0300-000007000000}"/>
    <dataValidation type="list" allowBlank="1" showInputMessage="1" showErrorMessage="1" sqref="P34:Q35 AB36 L36:L37 N60 AB142:AC145" xr:uid="{00000000-0002-0000-0300-000008000000}">
      <formula1>"2,元,31,30,29,28,27,26,25,24,23,22,21,20,19,18,17,16,15,14,13,12,11,10,9,8,7,6,5,4,3,2,元"</formula1>
    </dataValidation>
    <dataValidation type="list" allowBlank="1" showInputMessage="1" showErrorMessage="1" sqref="N34:O35 Z36:AA37 J36:K37 W111:X111 Z66:AA71 L66:M71" xr:uid="{00000000-0002-0000-0300-000009000000}">
      <formula1>"令和,平成,昭和"</formula1>
    </dataValidation>
    <dataValidation type="list" allowBlank="1" showInputMessage="1" showErrorMessage="1" sqref="AE36 N36 S34:T34 Q60:R61 AE142:AF145" xr:uid="{00000000-0002-0000-0300-00000A000000}">
      <formula1>"4,5,6,7,8,9,10,11,12,1,2,3"</formula1>
    </dataValidation>
    <dataValidation type="list" allowBlank="1" showInputMessage="1" showErrorMessage="1" sqref="W34 AH36:AJ37 Q36 T60:V61 AH142:AI145" xr:uid="{00000000-0002-0000-0300-00000B000000}">
      <formula1>"1,2,3,4,5,6,7,8,9,10,11,12,13,14,15,16,17,18,19,20,21,22,23,24,25,26,27,28,29,30,31"</formula1>
    </dataValidation>
    <dataValidation allowBlank="1" showInputMessage="1" showErrorMessage="1" prompt="作成している計画等名を記入してください。" sqref="N40:Y41" xr:uid="{00000000-0002-0000-0300-00000C000000}"/>
    <dataValidation allowBlank="1" showInputMessage="1" showErrorMessage="1" prompt="＜入力例＞生息調査及び駆除を6月以内ごとに一回実施し、生息が確認されれば駆除を行っている。" sqref="H29" xr:uid="{00000000-0002-0000-0300-00000E000000}"/>
    <dataValidation type="list" allowBlank="1" showInputMessage="1" showErrorMessage="1" sqref="L60:M61 Z142:AA145 P192:Q193" xr:uid="{DE57E134-2914-4D06-B739-279E5BC0376D}">
      <formula1>"令和,平成"</formula1>
    </dataValidation>
    <dataValidation type="list" allowBlank="1" showErrorMessage="1" sqref="O78:P79" xr:uid="{29339AA1-19FB-4D6C-9F7C-56F103E171AE}">
      <formula1>"令和,平成"</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rowBreaks count="3" manualBreakCount="3">
    <brk id="59" max="36" man="1"/>
    <brk id="106" max="36" man="1"/>
    <brk id="166"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6688" r:id="rId4" name="Check Box 12480">
              <controlPr defaultSize="0" autoFill="0" autoLine="0" autoPict="0">
                <anchor moveWithCells="1">
                  <from>
                    <xdr:col>27</xdr:col>
                    <xdr:colOff>114300</xdr:colOff>
                    <xdr:row>59</xdr:row>
                    <xdr:rowOff>66675</xdr:rowOff>
                  </from>
                  <to>
                    <xdr:col>32</xdr:col>
                    <xdr:colOff>9525</xdr:colOff>
                    <xdr:row>60</xdr:row>
                    <xdr:rowOff>85725</xdr:rowOff>
                  </to>
                </anchor>
              </controlPr>
            </control>
          </mc:Choice>
        </mc:AlternateContent>
        <mc:AlternateContent xmlns:mc="http://schemas.openxmlformats.org/markup-compatibility/2006">
          <mc:Choice Requires="x14">
            <control shapeId="106689" r:id="rId5" name="Check Box 12481">
              <controlPr defaultSize="0" autoFill="0" autoLine="0" autoPict="0">
                <anchor moveWithCells="1">
                  <from>
                    <xdr:col>32</xdr:col>
                    <xdr:colOff>66675</xdr:colOff>
                    <xdr:row>59</xdr:row>
                    <xdr:rowOff>85725</xdr:rowOff>
                  </from>
                  <to>
                    <xdr:col>36</xdr:col>
                    <xdr:colOff>47625</xdr:colOff>
                    <xdr:row>60</xdr:row>
                    <xdr:rowOff>66675</xdr:rowOff>
                  </to>
                </anchor>
              </controlPr>
            </control>
          </mc:Choice>
        </mc:AlternateContent>
        <mc:AlternateContent xmlns:mc="http://schemas.openxmlformats.org/markup-compatibility/2006">
          <mc:Choice Requires="x14">
            <control shapeId="109161" r:id="rId6" name="Check Box 13929">
              <controlPr defaultSize="0" autoFill="0" autoLine="0" autoPict="0">
                <anchor moveWithCells="1">
                  <from>
                    <xdr:col>15</xdr:col>
                    <xdr:colOff>190500</xdr:colOff>
                    <xdr:row>25</xdr:row>
                    <xdr:rowOff>190500</xdr:rowOff>
                  </from>
                  <to>
                    <xdr:col>19</xdr:col>
                    <xdr:colOff>76200</xdr:colOff>
                    <xdr:row>27</xdr:row>
                    <xdr:rowOff>9525</xdr:rowOff>
                  </to>
                </anchor>
              </controlPr>
            </control>
          </mc:Choice>
        </mc:AlternateContent>
        <mc:AlternateContent xmlns:mc="http://schemas.openxmlformats.org/markup-compatibility/2006">
          <mc:Choice Requires="x14">
            <control shapeId="109163" r:id="rId7" name="Check Box 13931">
              <controlPr defaultSize="0" autoFill="0" autoLine="0" autoPict="0">
                <anchor moveWithCells="1">
                  <from>
                    <xdr:col>12</xdr:col>
                    <xdr:colOff>9525</xdr:colOff>
                    <xdr:row>25</xdr:row>
                    <xdr:rowOff>161925</xdr:rowOff>
                  </from>
                  <to>
                    <xdr:col>15</xdr:col>
                    <xdr:colOff>57150</xdr:colOff>
                    <xdr:row>27</xdr:row>
                    <xdr:rowOff>19050</xdr:rowOff>
                  </to>
                </anchor>
              </controlPr>
            </control>
          </mc:Choice>
        </mc:AlternateContent>
        <mc:AlternateContent xmlns:mc="http://schemas.openxmlformats.org/markup-compatibility/2006">
          <mc:Choice Requires="x14">
            <control shapeId="109164" r:id="rId8" name="Check Box 13932">
              <controlPr defaultSize="0" autoFill="0" autoLine="0" autoPict="0">
                <anchor moveWithCells="1">
                  <from>
                    <xdr:col>20</xdr:col>
                    <xdr:colOff>171450</xdr:colOff>
                    <xdr:row>25</xdr:row>
                    <xdr:rowOff>171450</xdr:rowOff>
                  </from>
                  <to>
                    <xdr:col>24</xdr:col>
                    <xdr:colOff>85725</xdr:colOff>
                    <xdr:row>27</xdr:row>
                    <xdr:rowOff>19050</xdr:rowOff>
                  </to>
                </anchor>
              </controlPr>
            </control>
          </mc:Choice>
        </mc:AlternateContent>
        <mc:AlternateContent xmlns:mc="http://schemas.openxmlformats.org/markup-compatibility/2006">
          <mc:Choice Requires="x14">
            <control shapeId="111701" r:id="rId9" name="Check Box 14421">
              <controlPr defaultSize="0" autoFill="0" autoLine="0" autoPict="0">
                <anchor moveWithCells="1">
                  <from>
                    <xdr:col>26</xdr:col>
                    <xdr:colOff>19050</xdr:colOff>
                    <xdr:row>23</xdr:row>
                    <xdr:rowOff>180975</xdr:rowOff>
                  </from>
                  <to>
                    <xdr:col>28</xdr:col>
                    <xdr:colOff>123825</xdr:colOff>
                    <xdr:row>25</xdr:row>
                    <xdr:rowOff>0</xdr:rowOff>
                  </to>
                </anchor>
              </controlPr>
            </control>
          </mc:Choice>
        </mc:AlternateContent>
        <mc:AlternateContent xmlns:mc="http://schemas.openxmlformats.org/markup-compatibility/2006">
          <mc:Choice Requires="x14">
            <control shapeId="111723" r:id="rId10" name="Check Box 14443">
              <controlPr defaultSize="0" autoFill="0" autoLine="0" autoPict="0">
                <anchor moveWithCells="1">
                  <from>
                    <xdr:col>30</xdr:col>
                    <xdr:colOff>47625</xdr:colOff>
                    <xdr:row>191</xdr:row>
                    <xdr:rowOff>76200</xdr:rowOff>
                  </from>
                  <to>
                    <xdr:col>32</xdr:col>
                    <xdr:colOff>28575</xdr:colOff>
                    <xdr:row>192</xdr:row>
                    <xdr:rowOff>95250</xdr:rowOff>
                  </to>
                </anchor>
              </controlPr>
            </control>
          </mc:Choice>
        </mc:AlternateContent>
        <mc:AlternateContent xmlns:mc="http://schemas.openxmlformats.org/markup-compatibility/2006">
          <mc:Choice Requires="x14">
            <control shapeId="111725" r:id="rId11" name="Check Box 14445">
              <controlPr defaultSize="0" autoFill="0" autoLine="0" autoPict="0">
                <anchor moveWithCells="1">
                  <from>
                    <xdr:col>33</xdr:col>
                    <xdr:colOff>85725</xdr:colOff>
                    <xdr:row>191</xdr:row>
                    <xdr:rowOff>85725</xdr:rowOff>
                  </from>
                  <to>
                    <xdr:col>35</xdr:col>
                    <xdr:colOff>76200</xdr:colOff>
                    <xdr:row>192</xdr:row>
                    <xdr:rowOff>104775</xdr:rowOff>
                  </to>
                </anchor>
              </controlPr>
            </control>
          </mc:Choice>
        </mc:AlternateContent>
        <mc:AlternateContent xmlns:mc="http://schemas.openxmlformats.org/markup-compatibility/2006">
          <mc:Choice Requires="x14">
            <control shapeId="111973" r:id="rId12" name="Check Box 14693">
              <controlPr defaultSize="0" autoFill="0" autoLine="0" autoPict="0">
                <anchor moveWithCells="1">
                  <from>
                    <xdr:col>29</xdr:col>
                    <xdr:colOff>28575</xdr:colOff>
                    <xdr:row>175</xdr:row>
                    <xdr:rowOff>66675</xdr:rowOff>
                  </from>
                  <to>
                    <xdr:col>35</xdr:col>
                    <xdr:colOff>104775</xdr:colOff>
                    <xdr:row>176</xdr:row>
                    <xdr:rowOff>133350</xdr:rowOff>
                  </to>
                </anchor>
              </controlPr>
            </control>
          </mc:Choice>
        </mc:AlternateContent>
        <mc:AlternateContent xmlns:mc="http://schemas.openxmlformats.org/markup-compatibility/2006">
          <mc:Choice Requires="x14">
            <control shapeId="111974" r:id="rId13" name="Check Box 14694">
              <controlPr defaultSize="0" autoFill="0" autoLine="0" autoPict="0">
                <anchor moveWithCells="1">
                  <from>
                    <xdr:col>21</xdr:col>
                    <xdr:colOff>19050</xdr:colOff>
                    <xdr:row>175</xdr:row>
                    <xdr:rowOff>57150</xdr:rowOff>
                  </from>
                  <to>
                    <xdr:col>26</xdr:col>
                    <xdr:colOff>161925</xdr:colOff>
                    <xdr:row>176</xdr:row>
                    <xdr:rowOff>123825</xdr:rowOff>
                  </to>
                </anchor>
              </controlPr>
            </control>
          </mc:Choice>
        </mc:AlternateContent>
        <mc:AlternateContent xmlns:mc="http://schemas.openxmlformats.org/markup-compatibility/2006">
          <mc:Choice Requires="x14">
            <control shapeId="111975" r:id="rId14" name="Check Box 14695">
              <controlPr defaultSize="0" autoFill="0" autoLine="0" autoPict="0">
                <anchor moveWithCells="1">
                  <from>
                    <xdr:col>21</xdr:col>
                    <xdr:colOff>28575</xdr:colOff>
                    <xdr:row>173</xdr:row>
                    <xdr:rowOff>95250</xdr:rowOff>
                  </from>
                  <to>
                    <xdr:col>27</xdr:col>
                    <xdr:colOff>76200</xdr:colOff>
                    <xdr:row>174</xdr:row>
                    <xdr:rowOff>114300</xdr:rowOff>
                  </to>
                </anchor>
              </controlPr>
            </control>
          </mc:Choice>
        </mc:AlternateContent>
        <mc:AlternateContent xmlns:mc="http://schemas.openxmlformats.org/markup-compatibility/2006">
          <mc:Choice Requires="x14">
            <control shapeId="111976" r:id="rId15" name="Check Box 14696">
              <controlPr defaultSize="0" autoFill="0" autoLine="0" autoPict="0">
                <anchor moveWithCells="1">
                  <from>
                    <xdr:col>29</xdr:col>
                    <xdr:colOff>28575</xdr:colOff>
                    <xdr:row>173</xdr:row>
                    <xdr:rowOff>95250</xdr:rowOff>
                  </from>
                  <to>
                    <xdr:col>35</xdr:col>
                    <xdr:colOff>76200</xdr:colOff>
                    <xdr:row>174</xdr:row>
                    <xdr:rowOff>114300</xdr:rowOff>
                  </to>
                </anchor>
              </controlPr>
            </control>
          </mc:Choice>
        </mc:AlternateContent>
        <mc:AlternateContent xmlns:mc="http://schemas.openxmlformats.org/markup-compatibility/2006">
          <mc:Choice Requires="x14">
            <control shapeId="112125" r:id="rId16" name="Check Box 14845">
              <controlPr defaultSize="0" autoFill="0" autoLine="0" autoPict="0">
                <anchor moveWithCells="1">
                  <from>
                    <xdr:col>13</xdr:col>
                    <xdr:colOff>66675</xdr:colOff>
                    <xdr:row>62</xdr:row>
                    <xdr:rowOff>190500</xdr:rowOff>
                  </from>
                  <to>
                    <xdr:col>20</xdr:col>
                    <xdr:colOff>180975</xdr:colOff>
                    <xdr:row>64</xdr:row>
                    <xdr:rowOff>38100</xdr:rowOff>
                  </to>
                </anchor>
              </controlPr>
            </control>
          </mc:Choice>
        </mc:AlternateContent>
        <mc:AlternateContent xmlns:mc="http://schemas.openxmlformats.org/markup-compatibility/2006">
          <mc:Choice Requires="x14">
            <control shapeId="112126" r:id="rId17" name="Check Box 14846">
              <controlPr defaultSize="0" autoFill="0" autoLine="0" autoPict="0">
                <anchor moveWithCells="1">
                  <from>
                    <xdr:col>25</xdr:col>
                    <xdr:colOff>66675</xdr:colOff>
                    <xdr:row>62</xdr:row>
                    <xdr:rowOff>171450</xdr:rowOff>
                  </from>
                  <to>
                    <xdr:col>33</xdr:col>
                    <xdr:colOff>114300</xdr:colOff>
                    <xdr:row>64</xdr:row>
                    <xdr:rowOff>19050</xdr:rowOff>
                  </to>
                </anchor>
              </controlPr>
            </control>
          </mc:Choice>
        </mc:AlternateContent>
        <mc:AlternateContent xmlns:mc="http://schemas.openxmlformats.org/markup-compatibility/2006">
          <mc:Choice Requires="x14">
            <control shapeId="112129" r:id="rId18" name="Check Box 14849">
              <controlPr defaultSize="0" autoFill="0" autoLine="0" autoPict="0">
                <anchor moveWithCells="1">
                  <from>
                    <xdr:col>13</xdr:col>
                    <xdr:colOff>85725</xdr:colOff>
                    <xdr:row>61</xdr:row>
                    <xdr:rowOff>104775</xdr:rowOff>
                  </from>
                  <to>
                    <xdr:col>17</xdr:col>
                    <xdr:colOff>161925</xdr:colOff>
                    <xdr:row>62</xdr:row>
                    <xdr:rowOff>142875</xdr:rowOff>
                  </to>
                </anchor>
              </controlPr>
            </control>
          </mc:Choice>
        </mc:AlternateContent>
        <mc:AlternateContent xmlns:mc="http://schemas.openxmlformats.org/markup-compatibility/2006">
          <mc:Choice Requires="x14">
            <control shapeId="112130" r:id="rId19" name="Check Box 14850">
              <controlPr defaultSize="0" autoFill="0" autoLine="0" autoPict="0">
                <anchor moveWithCells="1">
                  <from>
                    <xdr:col>17</xdr:col>
                    <xdr:colOff>85725</xdr:colOff>
                    <xdr:row>61</xdr:row>
                    <xdr:rowOff>95250</xdr:rowOff>
                  </from>
                  <to>
                    <xdr:col>20</xdr:col>
                    <xdr:colOff>161925</xdr:colOff>
                    <xdr:row>62</xdr:row>
                    <xdr:rowOff>123825</xdr:rowOff>
                  </to>
                </anchor>
              </controlPr>
            </control>
          </mc:Choice>
        </mc:AlternateContent>
        <mc:AlternateContent xmlns:mc="http://schemas.openxmlformats.org/markup-compatibility/2006">
          <mc:Choice Requires="x14">
            <control shapeId="112132" r:id="rId20" name="Check Box 14852">
              <controlPr defaultSize="0" autoFill="0" autoLine="0" autoPict="0">
                <anchor moveWithCells="1">
                  <from>
                    <xdr:col>23</xdr:col>
                    <xdr:colOff>9525</xdr:colOff>
                    <xdr:row>61</xdr:row>
                    <xdr:rowOff>47625</xdr:rowOff>
                  </from>
                  <to>
                    <xdr:col>24</xdr:col>
                    <xdr:colOff>19050</xdr:colOff>
                    <xdr:row>62</xdr:row>
                    <xdr:rowOff>142875</xdr:rowOff>
                  </to>
                </anchor>
              </controlPr>
            </control>
          </mc:Choice>
        </mc:AlternateContent>
        <mc:AlternateContent xmlns:mc="http://schemas.openxmlformats.org/markup-compatibility/2006">
          <mc:Choice Requires="x14">
            <control shapeId="121186" r:id="rId21" name="Check Box 16738">
              <controlPr defaultSize="0" autoFill="0" autoLine="0" autoPict="0">
                <anchor moveWithCells="1">
                  <from>
                    <xdr:col>7</xdr:col>
                    <xdr:colOff>9525</xdr:colOff>
                    <xdr:row>159</xdr:row>
                    <xdr:rowOff>114300</xdr:rowOff>
                  </from>
                  <to>
                    <xdr:col>12</xdr:col>
                    <xdr:colOff>57150</xdr:colOff>
                    <xdr:row>160</xdr:row>
                    <xdr:rowOff>123825</xdr:rowOff>
                  </to>
                </anchor>
              </controlPr>
            </control>
          </mc:Choice>
        </mc:AlternateContent>
        <mc:AlternateContent xmlns:mc="http://schemas.openxmlformats.org/markup-compatibility/2006">
          <mc:Choice Requires="x14">
            <control shapeId="121187" r:id="rId22" name="Check Box 16739">
              <controlPr defaultSize="0" autoFill="0" autoLine="0" autoPict="0">
                <anchor moveWithCells="1">
                  <from>
                    <xdr:col>7</xdr:col>
                    <xdr:colOff>28575</xdr:colOff>
                    <xdr:row>161</xdr:row>
                    <xdr:rowOff>123825</xdr:rowOff>
                  </from>
                  <to>
                    <xdr:col>11</xdr:col>
                    <xdr:colOff>133350</xdr:colOff>
                    <xdr:row>162</xdr:row>
                    <xdr:rowOff>104775</xdr:rowOff>
                  </to>
                </anchor>
              </controlPr>
            </control>
          </mc:Choice>
        </mc:AlternateContent>
        <mc:AlternateContent xmlns:mc="http://schemas.openxmlformats.org/markup-compatibility/2006">
          <mc:Choice Requires="x14">
            <control shapeId="121189" r:id="rId23" name="Check Box 16741">
              <controlPr defaultSize="0" autoFill="0" autoLine="0" autoPict="0">
                <anchor moveWithCells="1">
                  <from>
                    <xdr:col>7</xdr:col>
                    <xdr:colOff>28575</xdr:colOff>
                    <xdr:row>163</xdr:row>
                    <xdr:rowOff>104775</xdr:rowOff>
                  </from>
                  <to>
                    <xdr:col>12</xdr:col>
                    <xdr:colOff>28575</xdr:colOff>
                    <xdr:row>164</xdr:row>
                    <xdr:rowOff>104775</xdr:rowOff>
                  </to>
                </anchor>
              </controlPr>
            </control>
          </mc:Choice>
        </mc:AlternateContent>
        <mc:AlternateContent xmlns:mc="http://schemas.openxmlformats.org/markup-compatibility/2006">
          <mc:Choice Requires="x14">
            <control shapeId="121422" r:id="rId24" name="Check Box 16974">
              <controlPr defaultSize="0" autoFill="0" autoLine="0" autoPict="0">
                <anchor moveWithCells="1">
                  <from>
                    <xdr:col>21</xdr:col>
                    <xdr:colOff>38100</xdr:colOff>
                    <xdr:row>167</xdr:row>
                    <xdr:rowOff>95250</xdr:rowOff>
                  </from>
                  <to>
                    <xdr:col>23</xdr:col>
                    <xdr:colOff>28575</xdr:colOff>
                    <xdr:row>168</xdr:row>
                    <xdr:rowOff>104775</xdr:rowOff>
                  </to>
                </anchor>
              </controlPr>
            </control>
          </mc:Choice>
        </mc:AlternateContent>
        <mc:AlternateContent xmlns:mc="http://schemas.openxmlformats.org/markup-compatibility/2006">
          <mc:Choice Requires="x14">
            <control shapeId="130575" r:id="rId25" name="Check Box 18959">
              <controlPr defaultSize="0" autoFill="0" autoLine="0" autoPict="0">
                <anchor moveWithCells="1">
                  <from>
                    <xdr:col>24</xdr:col>
                    <xdr:colOff>161925</xdr:colOff>
                    <xdr:row>25</xdr:row>
                    <xdr:rowOff>180975</xdr:rowOff>
                  </from>
                  <to>
                    <xdr:col>28</xdr:col>
                    <xdr:colOff>0</xdr:colOff>
                    <xdr:row>27</xdr:row>
                    <xdr:rowOff>19050</xdr:rowOff>
                  </to>
                </anchor>
              </controlPr>
            </control>
          </mc:Choice>
        </mc:AlternateContent>
        <mc:AlternateContent xmlns:mc="http://schemas.openxmlformats.org/markup-compatibility/2006">
          <mc:Choice Requires="x14">
            <control shapeId="130577" r:id="rId26" name="Check Box 18961">
              <controlPr defaultSize="0" autoFill="0" autoLine="0" autoPict="0">
                <anchor moveWithCells="1">
                  <from>
                    <xdr:col>33</xdr:col>
                    <xdr:colOff>19050</xdr:colOff>
                    <xdr:row>23</xdr:row>
                    <xdr:rowOff>9525</xdr:rowOff>
                  </from>
                  <to>
                    <xdr:col>36</xdr:col>
                    <xdr:colOff>114300</xdr:colOff>
                    <xdr:row>24</xdr:row>
                    <xdr:rowOff>28575</xdr:rowOff>
                  </to>
                </anchor>
              </controlPr>
            </control>
          </mc:Choice>
        </mc:AlternateContent>
        <mc:AlternateContent xmlns:mc="http://schemas.openxmlformats.org/markup-compatibility/2006">
          <mc:Choice Requires="x14">
            <control shapeId="130931" r:id="rId27" name="Check Box 19315">
              <controlPr defaultSize="0" autoFill="0" autoLine="0" autoPict="0">
                <anchor moveWithCells="1">
                  <from>
                    <xdr:col>8</xdr:col>
                    <xdr:colOff>104775</xdr:colOff>
                    <xdr:row>180</xdr:row>
                    <xdr:rowOff>9525</xdr:rowOff>
                  </from>
                  <to>
                    <xdr:col>11</xdr:col>
                    <xdr:colOff>142875</xdr:colOff>
                    <xdr:row>181</xdr:row>
                    <xdr:rowOff>0</xdr:rowOff>
                  </to>
                </anchor>
              </controlPr>
            </control>
          </mc:Choice>
        </mc:AlternateContent>
        <mc:AlternateContent xmlns:mc="http://schemas.openxmlformats.org/markup-compatibility/2006">
          <mc:Choice Requires="x14">
            <control shapeId="130934" r:id="rId28" name="Check Box 19318">
              <controlPr defaultSize="0" autoFill="0" autoLine="0" autoPict="0">
                <anchor moveWithCells="1">
                  <from>
                    <xdr:col>8</xdr:col>
                    <xdr:colOff>104775</xdr:colOff>
                    <xdr:row>181</xdr:row>
                    <xdr:rowOff>9525</xdr:rowOff>
                  </from>
                  <to>
                    <xdr:col>11</xdr:col>
                    <xdr:colOff>133350</xdr:colOff>
                    <xdr:row>182</xdr:row>
                    <xdr:rowOff>0</xdr:rowOff>
                  </to>
                </anchor>
              </controlPr>
            </control>
          </mc:Choice>
        </mc:AlternateContent>
        <mc:AlternateContent xmlns:mc="http://schemas.openxmlformats.org/markup-compatibility/2006">
          <mc:Choice Requires="x14">
            <control shapeId="130935" r:id="rId29" name="Check Box 19319">
              <controlPr defaultSize="0" autoFill="0" autoLine="0" autoPict="0">
                <anchor moveWithCells="1">
                  <from>
                    <xdr:col>13</xdr:col>
                    <xdr:colOff>9525</xdr:colOff>
                    <xdr:row>180</xdr:row>
                    <xdr:rowOff>19050</xdr:rowOff>
                  </from>
                  <to>
                    <xdr:col>15</xdr:col>
                    <xdr:colOff>123825</xdr:colOff>
                    <xdr:row>181</xdr:row>
                    <xdr:rowOff>9525</xdr:rowOff>
                  </to>
                </anchor>
              </controlPr>
            </control>
          </mc:Choice>
        </mc:AlternateContent>
        <mc:AlternateContent xmlns:mc="http://schemas.openxmlformats.org/markup-compatibility/2006">
          <mc:Choice Requires="x14">
            <control shapeId="130936" r:id="rId30" name="Check Box 19320">
              <controlPr defaultSize="0" autoFill="0" autoLine="0" autoPict="0">
                <anchor moveWithCells="1">
                  <from>
                    <xdr:col>16</xdr:col>
                    <xdr:colOff>95250</xdr:colOff>
                    <xdr:row>180</xdr:row>
                    <xdr:rowOff>9525</xdr:rowOff>
                  </from>
                  <to>
                    <xdr:col>22</xdr:col>
                    <xdr:colOff>28575</xdr:colOff>
                    <xdr:row>181</xdr:row>
                    <xdr:rowOff>9525</xdr:rowOff>
                  </to>
                </anchor>
              </controlPr>
            </control>
          </mc:Choice>
        </mc:AlternateContent>
        <mc:AlternateContent xmlns:mc="http://schemas.openxmlformats.org/markup-compatibility/2006">
          <mc:Choice Requires="x14">
            <control shapeId="130937" r:id="rId31" name="Check Box 19321">
              <controlPr defaultSize="0" autoFill="0" autoLine="0" autoPict="0">
                <anchor moveWithCells="1">
                  <from>
                    <xdr:col>22</xdr:col>
                    <xdr:colOff>171450</xdr:colOff>
                    <xdr:row>180</xdr:row>
                    <xdr:rowOff>28575</xdr:rowOff>
                  </from>
                  <to>
                    <xdr:col>26</xdr:col>
                    <xdr:colOff>0</xdr:colOff>
                    <xdr:row>181</xdr:row>
                    <xdr:rowOff>9525</xdr:rowOff>
                  </to>
                </anchor>
              </controlPr>
            </control>
          </mc:Choice>
        </mc:AlternateContent>
        <mc:AlternateContent xmlns:mc="http://schemas.openxmlformats.org/markup-compatibility/2006">
          <mc:Choice Requires="x14">
            <control shapeId="130949" r:id="rId32" name="Check Box 19333">
              <controlPr defaultSize="0" autoFill="0" autoLine="0" autoPict="0">
                <anchor moveWithCells="1">
                  <from>
                    <xdr:col>12</xdr:col>
                    <xdr:colOff>38100</xdr:colOff>
                    <xdr:row>175</xdr:row>
                    <xdr:rowOff>85725</xdr:rowOff>
                  </from>
                  <to>
                    <xdr:col>19</xdr:col>
                    <xdr:colOff>9525</xdr:colOff>
                    <xdr:row>176</xdr:row>
                    <xdr:rowOff>104775</xdr:rowOff>
                  </to>
                </anchor>
              </controlPr>
            </control>
          </mc:Choice>
        </mc:AlternateContent>
        <mc:AlternateContent xmlns:mc="http://schemas.openxmlformats.org/markup-compatibility/2006">
          <mc:Choice Requires="x14">
            <control shapeId="130954" r:id="rId33" name="Check Box 19338">
              <controlPr defaultSize="0" autoFill="0" autoLine="0" autoPict="0">
                <anchor moveWithCells="1">
                  <from>
                    <xdr:col>26</xdr:col>
                    <xdr:colOff>19050</xdr:colOff>
                    <xdr:row>22</xdr:row>
                    <xdr:rowOff>180975</xdr:rowOff>
                  </from>
                  <to>
                    <xdr:col>29</xdr:col>
                    <xdr:colOff>0</xdr:colOff>
                    <xdr:row>24</xdr:row>
                    <xdr:rowOff>9525</xdr:rowOff>
                  </to>
                </anchor>
              </controlPr>
            </control>
          </mc:Choice>
        </mc:AlternateContent>
        <mc:AlternateContent xmlns:mc="http://schemas.openxmlformats.org/markup-compatibility/2006">
          <mc:Choice Requires="x14">
            <control shapeId="130957" r:id="rId34" name="Check Box 19341">
              <controlPr defaultSize="0" autoFill="0" autoLine="0" autoPict="0">
                <anchor moveWithCells="1">
                  <from>
                    <xdr:col>29</xdr:col>
                    <xdr:colOff>19050</xdr:colOff>
                    <xdr:row>23</xdr:row>
                    <xdr:rowOff>180975</xdr:rowOff>
                  </from>
                  <to>
                    <xdr:col>31</xdr:col>
                    <xdr:colOff>142875</xdr:colOff>
                    <xdr:row>25</xdr:row>
                    <xdr:rowOff>0</xdr:rowOff>
                  </to>
                </anchor>
              </controlPr>
            </control>
          </mc:Choice>
        </mc:AlternateContent>
        <mc:AlternateContent xmlns:mc="http://schemas.openxmlformats.org/markup-compatibility/2006">
          <mc:Choice Requires="x14">
            <control shapeId="130958" r:id="rId35" name="Check Box 19342">
              <controlPr defaultSize="0" autoFill="0" autoLine="0" autoPict="0">
                <anchor moveWithCells="1">
                  <from>
                    <xdr:col>29</xdr:col>
                    <xdr:colOff>19050</xdr:colOff>
                    <xdr:row>22</xdr:row>
                    <xdr:rowOff>180975</xdr:rowOff>
                  </from>
                  <to>
                    <xdr:col>32</xdr:col>
                    <xdr:colOff>47625</xdr:colOff>
                    <xdr:row>24</xdr:row>
                    <xdr:rowOff>0</xdr:rowOff>
                  </to>
                </anchor>
              </controlPr>
            </control>
          </mc:Choice>
        </mc:AlternateContent>
        <mc:AlternateContent xmlns:mc="http://schemas.openxmlformats.org/markup-compatibility/2006">
          <mc:Choice Requires="x14">
            <control shapeId="130959" r:id="rId36" name="Check Box 19343">
              <controlPr defaultSize="0" autoFill="0" autoLine="0" autoPict="0">
                <anchor moveWithCells="1">
                  <from>
                    <xdr:col>26</xdr:col>
                    <xdr:colOff>19050</xdr:colOff>
                    <xdr:row>22</xdr:row>
                    <xdr:rowOff>0</xdr:rowOff>
                  </from>
                  <to>
                    <xdr:col>28</xdr:col>
                    <xdr:colOff>161925</xdr:colOff>
                    <xdr:row>23</xdr:row>
                    <xdr:rowOff>9525</xdr:rowOff>
                  </to>
                </anchor>
              </controlPr>
            </control>
          </mc:Choice>
        </mc:AlternateContent>
        <mc:AlternateContent xmlns:mc="http://schemas.openxmlformats.org/markup-compatibility/2006">
          <mc:Choice Requires="x14">
            <control shapeId="130962" r:id="rId37" name="Check Box 19346">
              <controlPr defaultSize="0" autoFill="0" autoLine="0" autoPict="0">
                <anchor moveWithCells="1">
                  <from>
                    <xdr:col>29</xdr:col>
                    <xdr:colOff>19050</xdr:colOff>
                    <xdr:row>22</xdr:row>
                    <xdr:rowOff>0</xdr:rowOff>
                  </from>
                  <to>
                    <xdr:col>32</xdr:col>
                    <xdr:colOff>104775</xdr:colOff>
                    <xdr:row>22</xdr:row>
                    <xdr:rowOff>180975</xdr:rowOff>
                  </to>
                </anchor>
              </controlPr>
            </control>
          </mc:Choice>
        </mc:AlternateContent>
        <mc:AlternateContent xmlns:mc="http://schemas.openxmlformats.org/markup-compatibility/2006">
          <mc:Choice Requires="x14">
            <control shapeId="130969" r:id="rId38" name="Check Box 19353">
              <controlPr defaultSize="0" autoFill="0" autoLine="0" autoPict="0">
                <anchor moveWithCells="1">
                  <from>
                    <xdr:col>12</xdr:col>
                    <xdr:colOff>180975</xdr:colOff>
                    <xdr:row>0</xdr:row>
                    <xdr:rowOff>209550</xdr:rowOff>
                  </from>
                  <to>
                    <xdr:col>14</xdr:col>
                    <xdr:colOff>19050</xdr:colOff>
                    <xdr:row>2</xdr:row>
                    <xdr:rowOff>19050</xdr:rowOff>
                  </to>
                </anchor>
              </controlPr>
            </control>
          </mc:Choice>
        </mc:AlternateContent>
        <mc:AlternateContent xmlns:mc="http://schemas.openxmlformats.org/markup-compatibility/2006">
          <mc:Choice Requires="x14">
            <control shapeId="130970" r:id="rId39" name="Check Box 19354">
              <controlPr defaultSize="0" autoFill="0" autoLine="0" autoPict="0">
                <anchor moveWithCells="1">
                  <from>
                    <xdr:col>2</xdr:col>
                    <xdr:colOff>123825</xdr:colOff>
                    <xdr:row>0</xdr:row>
                    <xdr:rowOff>200025</xdr:rowOff>
                  </from>
                  <to>
                    <xdr:col>7</xdr:col>
                    <xdr:colOff>104775</xdr:colOff>
                    <xdr:row>2</xdr:row>
                    <xdr:rowOff>0</xdr:rowOff>
                  </to>
                </anchor>
              </controlPr>
            </control>
          </mc:Choice>
        </mc:AlternateContent>
        <mc:AlternateContent xmlns:mc="http://schemas.openxmlformats.org/markup-compatibility/2006">
          <mc:Choice Requires="x14">
            <control shapeId="130971" r:id="rId40" name="Check Box 19355">
              <controlPr defaultSize="0" autoFill="0" autoLine="0" autoPict="0">
                <anchor moveWithCells="1">
                  <from>
                    <xdr:col>24</xdr:col>
                    <xdr:colOff>171450</xdr:colOff>
                    <xdr:row>1</xdr:row>
                    <xdr:rowOff>0</xdr:rowOff>
                  </from>
                  <to>
                    <xdr:col>31</xdr:col>
                    <xdr:colOff>66675</xdr:colOff>
                    <xdr:row>2</xdr:row>
                    <xdr:rowOff>0</xdr:rowOff>
                  </to>
                </anchor>
              </controlPr>
            </control>
          </mc:Choice>
        </mc:AlternateContent>
        <mc:AlternateContent xmlns:mc="http://schemas.openxmlformats.org/markup-compatibility/2006">
          <mc:Choice Requires="x14">
            <control shapeId="130972" r:id="rId41" name="Check Box 19356">
              <controlPr defaultSize="0" autoFill="0" autoLine="0" autoPict="0">
                <anchor moveWithCells="1">
                  <from>
                    <xdr:col>8</xdr:col>
                    <xdr:colOff>85725</xdr:colOff>
                    <xdr:row>20</xdr:row>
                    <xdr:rowOff>85725</xdr:rowOff>
                  </from>
                  <to>
                    <xdr:col>13</xdr:col>
                    <xdr:colOff>47625</xdr:colOff>
                    <xdr:row>21</xdr:row>
                    <xdr:rowOff>114300</xdr:rowOff>
                  </to>
                </anchor>
              </controlPr>
            </control>
          </mc:Choice>
        </mc:AlternateContent>
        <mc:AlternateContent xmlns:mc="http://schemas.openxmlformats.org/markup-compatibility/2006">
          <mc:Choice Requires="x14">
            <control shapeId="130973" r:id="rId42" name="Check Box 19357">
              <controlPr defaultSize="0" autoFill="0" autoLine="0" autoPict="0">
                <anchor moveWithCells="1">
                  <from>
                    <xdr:col>17</xdr:col>
                    <xdr:colOff>47625</xdr:colOff>
                    <xdr:row>20</xdr:row>
                    <xdr:rowOff>95250</xdr:rowOff>
                  </from>
                  <to>
                    <xdr:col>24</xdr:col>
                    <xdr:colOff>123825</xdr:colOff>
                    <xdr:row>21</xdr:row>
                    <xdr:rowOff>123825</xdr:rowOff>
                  </to>
                </anchor>
              </controlPr>
            </control>
          </mc:Choice>
        </mc:AlternateContent>
        <mc:AlternateContent xmlns:mc="http://schemas.openxmlformats.org/markup-compatibility/2006">
          <mc:Choice Requires="x14">
            <control shapeId="130974" r:id="rId43" name="Check Box 19358">
              <controlPr defaultSize="0" autoFill="0" autoLine="0" autoPict="0">
                <anchor moveWithCells="1">
                  <from>
                    <xdr:col>27</xdr:col>
                    <xdr:colOff>85725</xdr:colOff>
                    <xdr:row>20</xdr:row>
                    <xdr:rowOff>76200</xdr:rowOff>
                  </from>
                  <to>
                    <xdr:col>33</xdr:col>
                    <xdr:colOff>57150</xdr:colOff>
                    <xdr:row>21</xdr:row>
                    <xdr:rowOff>104775</xdr:rowOff>
                  </to>
                </anchor>
              </controlPr>
            </control>
          </mc:Choice>
        </mc:AlternateContent>
        <mc:AlternateContent xmlns:mc="http://schemas.openxmlformats.org/markup-compatibility/2006">
          <mc:Choice Requires="x14">
            <control shapeId="130979" r:id="rId44" name="Check Box 19363">
              <controlPr defaultSize="0" autoFill="0" autoLine="0" autoPict="0">
                <anchor moveWithCells="1">
                  <from>
                    <xdr:col>7</xdr:col>
                    <xdr:colOff>171450</xdr:colOff>
                    <xdr:row>199</xdr:row>
                    <xdr:rowOff>95250</xdr:rowOff>
                  </from>
                  <to>
                    <xdr:col>15</xdr:col>
                    <xdr:colOff>0</xdr:colOff>
                    <xdr:row>200</xdr:row>
                    <xdr:rowOff>114300</xdr:rowOff>
                  </to>
                </anchor>
              </controlPr>
            </control>
          </mc:Choice>
        </mc:AlternateContent>
        <mc:AlternateContent xmlns:mc="http://schemas.openxmlformats.org/markup-compatibility/2006">
          <mc:Choice Requires="x14">
            <control shapeId="130980" r:id="rId45" name="Check Box 19364">
              <controlPr defaultSize="0" autoFill="0" autoLine="0" autoPict="0">
                <anchor moveWithCells="1">
                  <from>
                    <xdr:col>22</xdr:col>
                    <xdr:colOff>9525</xdr:colOff>
                    <xdr:row>199</xdr:row>
                    <xdr:rowOff>104775</xdr:rowOff>
                  </from>
                  <to>
                    <xdr:col>30</xdr:col>
                    <xdr:colOff>133350</xdr:colOff>
                    <xdr:row>200</xdr:row>
                    <xdr:rowOff>123825</xdr:rowOff>
                  </to>
                </anchor>
              </controlPr>
            </control>
          </mc:Choice>
        </mc:AlternateContent>
        <mc:AlternateContent xmlns:mc="http://schemas.openxmlformats.org/markup-compatibility/2006">
          <mc:Choice Requires="x14">
            <control shapeId="130981" r:id="rId46" name="Check Box 19365">
              <controlPr defaultSize="0" autoFill="0" autoLine="0" autoPict="0">
                <anchor moveWithCells="1">
                  <from>
                    <xdr:col>8</xdr:col>
                    <xdr:colOff>9525</xdr:colOff>
                    <xdr:row>202</xdr:row>
                    <xdr:rowOff>95250</xdr:rowOff>
                  </from>
                  <to>
                    <xdr:col>15</xdr:col>
                    <xdr:colOff>85725</xdr:colOff>
                    <xdr:row>203</xdr:row>
                    <xdr:rowOff>114300</xdr:rowOff>
                  </to>
                </anchor>
              </controlPr>
            </control>
          </mc:Choice>
        </mc:AlternateContent>
        <mc:AlternateContent xmlns:mc="http://schemas.openxmlformats.org/markup-compatibility/2006">
          <mc:Choice Requires="x14">
            <control shapeId="130982" r:id="rId47" name="Check Box 19366">
              <controlPr defaultSize="0" autoFill="0" autoLine="0" autoPict="0">
                <anchor moveWithCells="1">
                  <from>
                    <xdr:col>8</xdr:col>
                    <xdr:colOff>9525</xdr:colOff>
                    <xdr:row>205</xdr:row>
                    <xdr:rowOff>95250</xdr:rowOff>
                  </from>
                  <to>
                    <xdr:col>14</xdr:col>
                    <xdr:colOff>85725</xdr:colOff>
                    <xdr:row>206</xdr:row>
                    <xdr:rowOff>114300</xdr:rowOff>
                  </to>
                </anchor>
              </controlPr>
            </control>
          </mc:Choice>
        </mc:AlternateContent>
        <mc:AlternateContent xmlns:mc="http://schemas.openxmlformats.org/markup-compatibility/2006">
          <mc:Choice Requires="x14">
            <control shapeId="130983" r:id="rId48" name="Check Box 19367">
              <controlPr defaultSize="0" autoFill="0" autoLine="0" autoPict="0">
                <anchor moveWithCells="1">
                  <from>
                    <xdr:col>21</xdr:col>
                    <xdr:colOff>171450</xdr:colOff>
                    <xdr:row>202</xdr:row>
                    <xdr:rowOff>104775</xdr:rowOff>
                  </from>
                  <to>
                    <xdr:col>29</xdr:col>
                    <xdr:colOff>142875</xdr:colOff>
                    <xdr:row>203</xdr:row>
                    <xdr:rowOff>123825</xdr:rowOff>
                  </to>
                </anchor>
              </controlPr>
            </control>
          </mc:Choice>
        </mc:AlternateContent>
        <mc:AlternateContent xmlns:mc="http://schemas.openxmlformats.org/markup-compatibility/2006">
          <mc:Choice Requires="x14">
            <control shapeId="130984" r:id="rId49" name="Check Box 19368">
              <controlPr defaultSize="0" autoFill="0" autoLine="0" autoPict="0">
                <anchor moveWithCells="1">
                  <from>
                    <xdr:col>22</xdr:col>
                    <xdr:colOff>9525</xdr:colOff>
                    <xdr:row>205</xdr:row>
                    <xdr:rowOff>104775</xdr:rowOff>
                  </from>
                  <to>
                    <xdr:col>31</xdr:col>
                    <xdr:colOff>85725</xdr:colOff>
                    <xdr:row>206</xdr:row>
                    <xdr:rowOff>123825</xdr:rowOff>
                  </to>
                </anchor>
              </controlPr>
            </control>
          </mc:Choice>
        </mc:AlternateContent>
        <mc:AlternateContent xmlns:mc="http://schemas.openxmlformats.org/markup-compatibility/2006">
          <mc:Choice Requires="x14">
            <control shapeId="130985" r:id="rId50" name="Check Box 19369">
              <controlPr defaultSize="0" autoFill="0" autoLine="0" autoPict="0">
                <anchor moveWithCells="1">
                  <from>
                    <xdr:col>25</xdr:col>
                    <xdr:colOff>123825</xdr:colOff>
                    <xdr:row>194</xdr:row>
                    <xdr:rowOff>114300</xdr:rowOff>
                  </from>
                  <to>
                    <xdr:col>30</xdr:col>
                    <xdr:colOff>95250</xdr:colOff>
                    <xdr:row>195</xdr:row>
                    <xdr:rowOff>114300</xdr:rowOff>
                  </to>
                </anchor>
              </controlPr>
            </control>
          </mc:Choice>
        </mc:AlternateContent>
        <mc:AlternateContent xmlns:mc="http://schemas.openxmlformats.org/markup-compatibility/2006">
          <mc:Choice Requires="x14">
            <control shapeId="130986" r:id="rId51" name="Check Box 19370">
              <controlPr defaultSize="0" autoFill="0" autoLine="0" autoPict="0">
                <anchor moveWithCells="1">
                  <from>
                    <xdr:col>31</xdr:col>
                    <xdr:colOff>0</xdr:colOff>
                    <xdr:row>194</xdr:row>
                    <xdr:rowOff>85725</xdr:rowOff>
                  </from>
                  <to>
                    <xdr:col>35</xdr:col>
                    <xdr:colOff>19050</xdr:colOff>
                    <xdr:row>195</xdr:row>
                    <xdr:rowOff>123825</xdr:rowOff>
                  </to>
                </anchor>
              </controlPr>
            </control>
          </mc:Choice>
        </mc:AlternateContent>
        <mc:AlternateContent xmlns:mc="http://schemas.openxmlformats.org/markup-compatibility/2006">
          <mc:Choice Requires="x14">
            <control shapeId="130987" r:id="rId52" name="Check Box 19371">
              <controlPr defaultSize="0" autoFill="0" autoLine="0" autoPict="0">
                <anchor moveWithCells="1">
                  <from>
                    <xdr:col>31</xdr:col>
                    <xdr:colOff>0</xdr:colOff>
                    <xdr:row>196</xdr:row>
                    <xdr:rowOff>57150</xdr:rowOff>
                  </from>
                  <to>
                    <xdr:col>35</xdr:col>
                    <xdr:colOff>19050</xdr:colOff>
                    <xdr:row>197</xdr:row>
                    <xdr:rowOff>95250</xdr:rowOff>
                  </to>
                </anchor>
              </controlPr>
            </control>
          </mc:Choice>
        </mc:AlternateContent>
        <mc:AlternateContent xmlns:mc="http://schemas.openxmlformats.org/markup-compatibility/2006">
          <mc:Choice Requires="x14">
            <control shapeId="130988" r:id="rId53" name="Check Box 19372">
              <controlPr defaultSize="0" autoFill="0" autoLine="0" autoPict="0">
                <anchor moveWithCells="1">
                  <from>
                    <xdr:col>18</xdr:col>
                    <xdr:colOff>114300</xdr:colOff>
                    <xdr:row>194</xdr:row>
                    <xdr:rowOff>104775</xdr:rowOff>
                  </from>
                  <to>
                    <xdr:col>23</xdr:col>
                    <xdr:colOff>47625</xdr:colOff>
                    <xdr:row>195</xdr:row>
                    <xdr:rowOff>133350</xdr:rowOff>
                  </to>
                </anchor>
              </controlPr>
            </control>
          </mc:Choice>
        </mc:AlternateContent>
        <mc:AlternateContent xmlns:mc="http://schemas.openxmlformats.org/markup-compatibility/2006">
          <mc:Choice Requires="x14">
            <control shapeId="130989" r:id="rId54" name="Check Box 19373">
              <controlPr defaultSize="0" autoFill="0" autoLine="0" autoPict="0">
                <anchor moveWithCells="1">
                  <from>
                    <xdr:col>18</xdr:col>
                    <xdr:colOff>114300</xdr:colOff>
                    <xdr:row>196</xdr:row>
                    <xdr:rowOff>76200</xdr:rowOff>
                  </from>
                  <to>
                    <xdr:col>23</xdr:col>
                    <xdr:colOff>47625</xdr:colOff>
                    <xdr:row>197</xdr:row>
                    <xdr:rowOff>104775</xdr:rowOff>
                  </to>
                </anchor>
              </controlPr>
            </control>
          </mc:Choice>
        </mc:AlternateContent>
        <mc:AlternateContent xmlns:mc="http://schemas.openxmlformats.org/markup-compatibility/2006">
          <mc:Choice Requires="x14">
            <control shapeId="130990" r:id="rId55" name="Check Box 19374">
              <controlPr defaultSize="0" autoFill="0" autoLine="0" autoPict="0">
                <anchor moveWithCells="1">
                  <from>
                    <xdr:col>25</xdr:col>
                    <xdr:colOff>123825</xdr:colOff>
                    <xdr:row>196</xdr:row>
                    <xdr:rowOff>76200</xdr:rowOff>
                  </from>
                  <to>
                    <xdr:col>30</xdr:col>
                    <xdr:colOff>85725</xdr:colOff>
                    <xdr:row>197</xdr:row>
                    <xdr:rowOff>76200</xdr:rowOff>
                  </to>
                </anchor>
              </controlPr>
            </control>
          </mc:Choice>
        </mc:AlternateContent>
        <mc:AlternateContent xmlns:mc="http://schemas.openxmlformats.org/markup-compatibility/2006">
          <mc:Choice Requires="x14">
            <control shapeId="130996" r:id="rId56" name="Check Box 19380">
              <controlPr defaultSize="0" autoFill="0" autoLine="0" autoPict="0">
                <anchor moveWithCells="1">
                  <from>
                    <xdr:col>12</xdr:col>
                    <xdr:colOff>152400</xdr:colOff>
                    <xdr:row>149</xdr:row>
                    <xdr:rowOff>104775</xdr:rowOff>
                  </from>
                  <to>
                    <xdr:col>14</xdr:col>
                    <xdr:colOff>57150</xdr:colOff>
                    <xdr:row>150</xdr:row>
                    <xdr:rowOff>123825</xdr:rowOff>
                  </to>
                </anchor>
              </controlPr>
            </control>
          </mc:Choice>
        </mc:AlternateContent>
        <mc:AlternateContent xmlns:mc="http://schemas.openxmlformats.org/markup-compatibility/2006">
          <mc:Choice Requires="x14">
            <control shapeId="130997" r:id="rId57" name="Check Box 19381">
              <controlPr defaultSize="0" autoFill="0" autoLine="0" autoPict="0">
                <anchor moveWithCells="1">
                  <from>
                    <xdr:col>15</xdr:col>
                    <xdr:colOff>142875</xdr:colOff>
                    <xdr:row>149</xdr:row>
                    <xdr:rowOff>114300</xdr:rowOff>
                  </from>
                  <to>
                    <xdr:col>17</xdr:col>
                    <xdr:colOff>66675</xdr:colOff>
                    <xdr:row>150</xdr:row>
                    <xdr:rowOff>123825</xdr:rowOff>
                  </to>
                </anchor>
              </controlPr>
            </control>
          </mc:Choice>
        </mc:AlternateContent>
        <mc:AlternateContent xmlns:mc="http://schemas.openxmlformats.org/markup-compatibility/2006">
          <mc:Choice Requires="x14">
            <control shapeId="130998" r:id="rId58" name="Check Box 19382">
              <controlPr defaultSize="0" autoFill="0" autoLine="0" autoPict="0">
                <anchor moveWithCells="1">
                  <from>
                    <xdr:col>23</xdr:col>
                    <xdr:colOff>85725</xdr:colOff>
                    <xdr:row>24</xdr:row>
                    <xdr:rowOff>180975</xdr:rowOff>
                  </from>
                  <to>
                    <xdr:col>25</xdr:col>
                    <xdr:colOff>142875</xdr:colOff>
                    <xdr:row>26</xdr:row>
                    <xdr:rowOff>28575</xdr:rowOff>
                  </to>
                </anchor>
              </controlPr>
            </control>
          </mc:Choice>
        </mc:AlternateContent>
        <mc:AlternateContent xmlns:mc="http://schemas.openxmlformats.org/markup-compatibility/2006">
          <mc:Choice Requires="x14">
            <control shapeId="130999" r:id="rId59" name="Check Box 19383">
              <controlPr defaultSize="0" autoFill="0" autoLine="0" autoPict="0">
                <anchor moveWithCells="1">
                  <from>
                    <xdr:col>33</xdr:col>
                    <xdr:colOff>9525</xdr:colOff>
                    <xdr:row>24</xdr:row>
                    <xdr:rowOff>180975</xdr:rowOff>
                  </from>
                  <to>
                    <xdr:col>36</xdr:col>
                    <xdr:colOff>28575</xdr:colOff>
                    <xdr:row>26</xdr:row>
                    <xdr:rowOff>28575</xdr:rowOff>
                  </to>
                </anchor>
              </controlPr>
            </control>
          </mc:Choice>
        </mc:AlternateContent>
        <mc:AlternateContent xmlns:mc="http://schemas.openxmlformats.org/markup-compatibility/2006">
          <mc:Choice Requires="x14">
            <control shapeId="131004" r:id="rId60" name="Check Box 19388">
              <controlPr defaultSize="0" autoFill="0" autoLine="0" autoPict="0">
                <anchor moveWithCells="1">
                  <from>
                    <xdr:col>31</xdr:col>
                    <xdr:colOff>85725</xdr:colOff>
                    <xdr:row>185</xdr:row>
                    <xdr:rowOff>19050</xdr:rowOff>
                  </from>
                  <to>
                    <xdr:col>34</xdr:col>
                    <xdr:colOff>95250</xdr:colOff>
                    <xdr:row>186</xdr:row>
                    <xdr:rowOff>9525</xdr:rowOff>
                  </to>
                </anchor>
              </controlPr>
            </control>
          </mc:Choice>
        </mc:AlternateContent>
        <mc:AlternateContent xmlns:mc="http://schemas.openxmlformats.org/markup-compatibility/2006">
          <mc:Choice Requires="x14">
            <control shapeId="131005" r:id="rId61" name="Check Box 19389">
              <controlPr defaultSize="0" autoFill="0" autoLine="0" autoPict="0">
                <anchor moveWithCells="1">
                  <from>
                    <xdr:col>8</xdr:col>
                    <xdr:colOff>0</xdr:colOff>
                    <xdr:row>185</xdr:row>
                    <xdr:rowOff>0</xdr:rowOff>
                  </from>
                  <to>
                    <xdr:col>13</xdr:col>
                    <xdr:colOff>247650</xdr:colOff>
                    <xdr:row>186</xdr:row>
                    <xdr:rowOff>19050</xdr:rowOff>
                  </to>
                </anchor>
              </controlPr>
            </control>
          </mc:Choice>
        </mc:AlternateContent>
        <mc:AlternateContent xmlns:mc="http://schemas.openxmlformats.org/markup-compatibility/2006">
          <mc:Choice Requires="x14">
            <control shapeId="131007" r:id="rId62" name="Check Box 19391">
              <controlPr defaultSize="0" autoFill="0" autoLine="0" autoPict="0">
                <anchor moveWithCells="1">
                  <from>
                    <xdr:col>31</xdr:col>
                    <xdr:colOff>95250</xdr:colOff>
                    <xdr:row>187</xdr:row>
                    <xdr:rowOff>19050</xdr:rowOff>
                  </from>
                  <to>
                    <xdr:col>34</xdr:col>
                    <xdr:colOff>104775</xdr:colOff>
                    <xdr:row>188</xdr:row>
                    <xdr:rowOff>9525</xdr:rowOff>
                  </to>
                </anchor>
              </controlPr>
            </control>
          </mc:Choice>
        </mc:AlternateContent>
        <mc:AlternateContent xmlns:mc="http://schemas.openxmlformats.org/markup-compatibility/2006">
          <mc:Choice Requires="x14">
            <control shapeId="131009" r:id="rId63" name="Check Box 19393">
              <controlPr defaultSize="0" autoFill="0" autoLine="0" autoPict="0">
                <anchor moveWithCells="1">
                  <from>
                    <xdr:col>7</xdr:col>
                    <xdr:colOff>180975</xdr:colOff>
                    <xdr:row>187</xdr:row>
                    <xdr:rowOff>28575</xdr:rowOff>
                  </from>
                  <to>
                    <xdr:col>13</xdr:col>
                    <xdr:colOff>161925</xdr:colOff>
                    <xdr:row>187</xdr:row>
                    <xdr:rowOff>152400</xdr:rowOff>
                  </to>
                </anchor>
              </controlPr>
            </control>
          </mc:Choice>
        </mc:AlternateContent>
        <mc:AlternateContent xmlns:mc="http://schemas.openxmlformats.org/markup-compatibility/2006">
          <mc:Choice Requires="x14">
            <control shapeId="131010" r:id="rId64" name="Check Box 19394">
              <controlPr defaultSize="0" autoFill="0" autoLine="0" autoPict="0">
                <anchor moveWithCells="1">
                  <from>
                    <xdr:col>6</xdr:col>
                    <xdr:colOff>142875</xdr:colOff>
                    <xdr:row>39</xdr:row>
                    <xdr:rowOff>76200</xdr:rowOff>
                  </from>
                  <to>
                    <xdr:col>14</xdr:col>
                    <xdr:colOff>171450</xdr:colOff>
                    <xdr:row>40</xdr:row>
                    <xdr:rowOff>114300</xdr:rowOff>
                  </to>
                </anchor>
              </controlPr>
            </control>
          </mc:Choice>
        </mc:AlternateContent>
        <mc:AlternateContent xmlns:mc="http://schemas.openxmlformats.org/markup-compatibility/2006">
          <mc:Choice Requires="x14">
            <control shapeId="131011" r:id="rId65" name="Check Box 19395">
              <controlPr defaultSize="0" autoFill="0" autoLine="0" autoPict="0">
                <anchor moveWithCells="1">
                  <from>
                    <xdr:col>26</xdr:col>
                    <xdr:colOff>76200</xdr:colOff>
                    <xdr:row>39</xdr:row>
                    <xdr:rowOff>85725</xdr:rowOff>
                  </from>
                  <to>
                    <xdr:col>34</xdr:col>
                    <xdr:colOff>123825</xdr:colOff>
                    <xdr:row>40</xdr:row>
                    <xdr:rowOff>123825</xdr:rowOff>
                  </to>
                </anchor>
              </controlPr>
            </control>
          </mc:Choice>
        </mc:AlternateContent>
        <mc:AlternateContent xmlns:mc="http://schemas.openxmlformats.org/markup-compatibility/2006">
          <mc:Choice Requires="x14">
            <control shapeId="131012" r:id="rId66" name="Check Box 19396">
              <controlPr defaultSize="0" autoFill="0" autoLine="0" autoPict="0">
                <anchor moveWithCells="1">
                  <from>
                    <xdr:col>14</xdr:col>
                    <xdr:colOff>161925</xdr:colOff>
                    <xdr:row>71</xdr:row>
                    <xdr:rowOff>180975</xdr:rowOff>
                  </from>
                  <to>
                    <xdr:col>22</xdr:col>
                    <xdr:colOff>19050</xdr:colOff>
                    <xdr:row>73</xdr:row>
                    <xdr:rowOff>9525</xdr:rowOff>
                  </to>
                </anchor>
              </controlPr>
            </control>
          </mc:Choice>
        </mc:AlternateContent>
        <mc:AlternateContent xmlns:mc="http://schemas.openxmlformats.org/markup-compatibility/2006">
          <mc:Choice Requires="x14">
            <control shapeId="131013" r:id="rId67" name="Check Box 19397">
              <controlPr defaultSize="0" autoFill="0" autoLine="0" autoPict="0">
                <anchor moveWithCells="1">
                  <from>
                    <xdr:col>23</xdr:col>
                    <xdr:colOff>38100</xdr:colOff>
                    <xdr:row>71</xdr:row>
                    <xdr:rowOff>152400</xdr:rowOff>
                  </from>
                  <to>
                    <xdr:col>26</xdr:col>
                    <xdr:colOff>180975</xdr:colOff>
                    <xdr:row>73</xdr:row>
                    <xdr:rowOff>38100</xdr:rowOff>
                  </to>
                </anchor>
              </controlPr>
            </control>
          </mc:Choice>
        </mc:AlternateContent>
        <mc:AlternateContent xmlns:mc="http://schemas.openxmlformats.org/markup-compatibility/2006">
          <mc:Choice Requires="x14">
            <control shapeId="131014" r:id="rId68" name="Check Box 19398">
              <controlPr defaultSize="0" autoFill="0" autoLine="0" autoPict="0">
                <anchor moveWithCells="1">
                  <from>
                    <xdr:col>6</xdr:col>
                    <xdr:colOff>19050</xdr:colOff>
                    <xdr:row>71</xdr:row>
                    <xdr:rowOff>190500</xdr:rowOff>
                  </from>
                  <to>
                    <xdr:col>13</xdr:col>
                    <xdr:colOff>209550</xdr:colOff>
                    <xdr:row>73</xdr:row>
                    <xdr:rowOff>19050</xdr:rowOff>
                  </to>
                </anchor>
              </controlPr>
            </control>
          </mc:Choice>
        </mc:AlternateContent>
        <mc:AlternateContent xmlns:mc="http://schemas.openxmlformats.org/markup-compatibility/2006">
          <mc:Choice Requires="x14">
            <control shapeId="131015" r:id="rId69" name="Check Box 19399">
              <controlPr defaultSize="0" autoFill="0" autoLine="0" autoPict="0">
                <anchor moveWithCells="1">
                  <from>
                    <xdr:col>6</xdr:col>
                    <xdr:colOff>9525</xdr:colOff>
                    <xdr:row>74</xdr:row>
                    <xdr:rowOff>171450</xdr:rowOff>
                  </from>
                  <to>
                    <xdr:col>12</xdr:col>
                    <xdr:colOff>57150</xdr:colOff>
                    <xdr:row>76</xdr:row>
                    <xdr:rowOff>9525</xdr:rowOff>
                  </to>
                </anchor>
              </controlPr>
            </control>
          </mc:Choice>
        </mc:AlternateContent>
        <mc:AlternateContent xmlns:mc="http://schemas.openxmlformats.org/markup-compatibility/2006">
          <mc:Choice Requires="x14">
            <control shapeId="131016" r:id="rId70" name="Check Box 19400">
              <controlPr defaultSize="0" autoFill="0" autoLine="0" autoPict="0">
                <anchor moveWithCells="1">
                  <from>
                    <xdr:col>13</xdr:col>
                    <xdr:colOff>38100</xdr:colOff>
                    <xdr:row>74</xdr:row>
                    <xdr:rowOff>180975</xdr:rowOff>
                  </from>
                  <to>
                    <xdr:col>20</xdr:col>
                    <xdr:colOff>19050</xdr:colOff>
                    <xdr:row>76</xdr:row>
                    <xdr:rowOff>9525</xdr:rowOff>
                  </to>
                </anchor>
              </controlPr>
            </control>
          </mc:Choice>
        </mc:AlternateContent>
        <mc:AlternateContent xmlns:mc="http://schemas.openxmlformats.org/markup-compatibility/2006">
          <mc:Choice Requires="x14">
            <control shapeId="131017" r:id="rId71" name="Check Box 19401">
              <controlPr defaultSize="0" autoFill="0" autoLine="0" autoPict="0">
                <anchor moveWithCells="1">
                  <from>
                    <xdr:col>20</xdr:col>
                    <xdr:colOff>152400</xdr:colOff>
                    <xdr:row>74</xdr:row>
                    <xdr:rowOff>180975</xdr:rowOff>
                  </from>
                  <to>
                    <xdr:col>30</xdr:col>
                    <xdr:colOff>28575</xdr:colOff>
                    <xdr:row>76</xdr:row>
                    <xdr:rowOff>9525</xdr:rowOff>
                  </to>
                </anchor>
              </controlPr>
            </control>
          </mc:Choice>
        </mc:AlternateContent>
        <mc:AlternateContent xmlns:mc="http://schemas.openxmlformats.org/markup-compatibility/2006">
          <mc:Choice Requires="x14">
            <control shapeId="131018" r:id="rId72" name="Check Box 19402">
              <controlPr defaultSize="0" autoFill="0" autoLine="0" autoPict="0">
                <anchor moveWithCells="1">
                  <from>
                    <xdr:col>9</xdr:col>
                    <xdr:colOff>123825</xdr:colOff>
                    <xdr:row>76</xdr:row>
                    <xdr:rowOff>190500</xdr:rowOff>
                  </from>
                  <to>
                    <xdr:col>13</xdr:col>
                    <xdr:colOff>219075</xdr:colOff>
                    <xdr:row>78</xdr:row>
                    <xdr:rowOff>9525</xdr:rowOff>
                  </to>
                </anchor>
              </controlPr>
            </control>
          </mc:Choice>
        </mc:AlternateContent>
        <mc:AlternateContent xmlns:mc="http://schemas.openxmlformats.org/markup-compatibility/2006">
          <mc:Choice Requires="x14">
            <control shapeId="131021" r:id="rId73" name="Check Box 19405">
              <controlPr defaultSize="0" autoFill="0" autoLine="0" autoPict="0">
                <anchor moveWithCells="1">
                  <from>
                    <xdr:col>24</xdr:col>
                    <xdr:colOff>161925</xdr:colOff>
                    <xdr:row>76</xdr:row>
                    <xdr:rowOff>190500</xdr:rowOff>
                  </from>
                  <to>
                    <xdr:col>31</xdr:col>
                    <xdr:colOff>19050</xdr:colOff>
                    <xdr:row>78</xdr:row>
                    <xdr:rowOff>9525</xdr:rowOff>
                  </to>
                </anchor>
              </controlPr>
            </control>
          </mc:Choice>
        </mc:AlternateContent>
        <mc:AlternateContent xmlns:mc="http://schemas.openxmlformats.org/markup-compatibility/2006">
          <mc:Choice Requires="x14">
            <control shapeId="131022" r:id="rId74" name="Check Box 19406">
              <controlPr defaultSize="0" autoFill="0" autoLine="0" autoPict="0">
                <anchor moveWithCells="1">
                  <from>
                    <xdr:col>9</xdr:col>
                    <xdr:colOff>123825</xdr:colOff>
                    <xdr:row>78</xdr:row>
                    <xdr:rowOff>0</xdr:rowOff>
                  </from>
                  <to>
                    <xdr:col>13</xdr:col>
                    <xdr:colOff>219075</xdr:colOff>
                    <xdr:row>79</xdr:row>
                    <xdr:rowOff>9525</xdr:rowOff>
                  </to>
                </anchor>
              </controlPr>
            </control>
          </mc:Choice>
        </mc:AlternateContent>
        <mc:AlternateContent xmlns:mc="http://schemas.openxmlformats.org/markup-compatibility/2006">
          <mc:Choice Requires="x14">
            <control shapeId="131023" r:id="rId75" name="Check Box 19407">
              <controlPr defaultSize="0" autoFill="0" autoLine="0" autoPict="0">
                <anchor moveWithCells="1">
                  <from>
                    <xdr:col>24</xdr:col>
                    <xdr:colOff>161925</xdr:colOff>
                    <xdr:row>78</xdr:row>
                    <xdr:rowOff>0</xdr:rowOff>
                  </from>
                  <to>
                    <xdr:col>31</xdr:col>
                    <xdr:colOff>19050</xdr:colOff>
                    <xdr:row>79</xdr:row>
                    <xdr:rowOff>9525</xdr:rowOff>
                  </to>
                </anchor>
              </controlPr>
            </control>
          </mc:Choice>
        </mc:AlternateContent>
        <mc:AlternateContent xmlns:mc="http://schemas.openxmlformats.org/markup-compatibility/2006">
          <mc:Choice Requires="x14">
            <control shapeId="183309" r:id="rId76" name="Check Box 19469">
              <controlPr defaultSize="0" autoFill="0" autoLine="0" autoPict="0">
                <anchor moveWithCells="1">
                  <from>
                    <xdr:col>6</xdr:col>
                    <xdr:colOff>142875</xdr:colOff>
                    <xdr:row>87</xdr:row>
                    <xdr:rowOff>171450</xdr:rowOff>
                  </from>
                  <to>
                    <xdr:col>14</xdr:col>
                    <xdr:colOff>171450</xdr:colOff>
                    <xdr:row>89</xdr:row>
                    <xdr:rowOff>19050</xdr:rowOff>
                  </to>
                </anchor>
              </controlPr>
            </control>
          </mc:Choice>
        </mc:AlternateContent>
        <mc:AlternateContent xmlns:mc="http://schemas.openxmlformats.org/markup-compatibility/2006">
          <mc:Choice Requires="x14">
            <control shapeId="183310" r:id="rId77" name="Check Box 19470">
              <controlPr defaultSize="0" autoFill="0" autoLine="0" autoPict="0">
                <anchor moveWithCells="1">
                  <from>
                    <xdr:col>24</xdr:col>
                    <xdr:colOff>104775</xdr:colOff>
                    <xdr:row>87</xdr:row>
                    <xdr:rowOff>180975</xdr:rowOff>
                  </from>
                  <to>
                    <xdr:col>32</xdr:col>
                    <xdr:colOff>152400</xdr:colOff>
                    <xdr:row>89</xdr:row>
                    <xdr:rowOff>28575</xdr:rowOff>
                  </to>
                </anchor>
              </controlPr>
            </control>
          </mc:Choice>
        </mc:AlternateContent>
        <mc:AlternateContent xmlns:mc="http://schemas.openxmlformats.org/markup-compatibility/2006">
          <mc:Choice Requires="x14">
            <control shapeId="183311" r:id="rId78" name="Check Box 19471">
              <controlPr defaultSize="0" autoFill="0" autoLine="0" autoPict="0">
                <anchor moveWithCells="1">
                  <from>
                    <xdr:col>6</xdr:col>
                    <xdr:colOff>142875</xdr:colOff>
                    <xdr:row>89</xdr:row>
                    <xdr:rowOff>171450</xdr:rowOff>
                  </from>
                  <to>
                    <xdr:col>14</xdr:col>
                    <xdr:colOff>171450</xdr:colOff>
                    <xdr:row>91</xdr:row>
                    <xdr:rowOff>19050</xdr:rowOff>
                  </to>
                </anchor>
              </controlPr>
            </control>
          </mc:Choice>
        </mc:AlternateContent>
        <mc:AlternateContent xmlns:mc="http://schemas.openxmlformats.org/markup-compatibility/2006">
          <mc:Choice Requires="x14">
            <control shapeId="183312" r:id="rId79" name="Check Box 19472">
              <controlPr defaultSize="0" autoFill="0" autoLine="0" autoPict="0">
                <anchor moveWithCells="1">
                  <from>
                    <xdr:col>24</xdr:col>
                    <xdr:colOff>104775</xdr:colOff>
                    <xdr:row>89</xdr:row>
                    <xdr:rowOff>180975</xdr:rowOff>
                  </from>
                  <to>
                    <xdr:col>32</xdr:col>
                    <xdr:colOff>171450</xdr:colOff>
                    <xdr:row>91</xdr:row>
                    <xdr:rowOff>28575</xdr:rowOff>
                  </to>
                </anchor>
              </controlPr>
            </control>
          </mc:Choice>
        </mc:AlternateContent>
        <mc:AlternateContent xmlns:mc="http://schemas.openxmlformats.org/markup-compatibility/2006">
          <mc:Choice Requires="x14">
            <control shapeId="183313" r:id="rId80" name="Check Box 19473">
              <controlPr defaultSize="0" autoFill="0" autoLine="0" autoPict="0">
                <anchor moveWithCells="1">
                  <from>
                    <xdr:col>6</xdr:col>
                    <xdr:colOff>142875</xdr:colOff>
                    <xdr:row>91</xdr:row>
                    <xdr:rowOff>152400</xdr:rowOff>
                  </from>
                  <to>
                    <xdr:col>14</xdr:col>
                    <xdr:colOff>171450</xdr:colOff>
                    <xdr:row>93</xdr:row>
                    <xdr:rowOff>0</xdr:rowOff>
                  </to>
                </anchor>
              </controlPr>
            </control>
          </mc:Choice>
        </mc:AlternateContent>
        <mc:AlternateContent xmlns:mc="http://schemas.openxmlformats.org/markup-compatibility/2006">
          <mc:Choice Requires="x14">
            <control shapeId="183314" r:id="rId81" name="Check Box 19474">
              <controlPr defaultSize="0" autoFill="0" autoLine="0" autoPict="0">
                <anchor moveWithCells="1">
                  <from>
                    <xdr:col>24</xdr:col>
                    <xdr:colOff>114300</xdr:colOff>
                    <xdr:row>91</xdr:row>
                    <xdr:rowOff>180975</xdr:rowOff>
                  </from>
                  <to>
                    <xdr:col>32</xdr:col>
                    <xdr:colOff>180975</xdr:colOff>
                    <xdr:row>93</xdr:row>
                    <xdr:rowOff>28575</xdr:rowOff>
                  </to>
                </anchor>
              </controlPr>
            </control>
          </mc:Choice>
        </mc:AlternateContent>
        <mc:AlternateContent xmlns:mc="http://schemas.openxmlformats.org/markup-compatibility/2006">
          <mc:Choice Requires="x14">
            <control shapeId="183315" r:id="rId82" name="Check Box 19475">
              <controlPr defaultSize="0" autoFill="0" autoLine="0" autoPict="0">
                <anchor moveWithCells="1">
                  <from>
                    <xdr:col>6</xdr:col>
                    <xdr:colOff>142875</xdr:colOff>
                    <xdr:row>95</xdr:row>
                    <xdr:rowOff>171450</xdr:rowOff>
                  </from>
                  <to>
                    <xdr:col>14</xdr:col>
                    <xdr:colOff>171450</xdr:colOff>
                    <xdr:row>97</xdr:row>
                    <xdr:rowOff>19050</xdr:rowOff>
                  </to>
                </anchor>
              </controlPr>
            </control>
          </mc:Choice>
        </mc:AlternateContent>
        <mc:AlternateContent xmlns:mc="http://schemas.openxmlformats.org/markup-compatibility/2006">
          <mc:Choice Requires="x14">
            <control shapeId="183316" r:id="rId83" name="Check Box 19476">
              <controlPr defaultSize="0" autoFill="0" autoLine="0" autoPict="0">
                <anchor moveWithCells="1">
                  <from>
                    <xdr:col>24</xdr:col>
                    <xdr:colOff>95250</xdr:colOff>
                    <xdr:row>95</xdr:row>
                    <xdr:rowOff>180975</xdr:rowOff>
                  </from>
                  <to>
                    <xdr:col>32</xdr:col>
                    <xdr:colOff>161925</xdr:colOff>
                    <xdr:row>97</xdr:row>
                    <xdr:rowOff>28575</xdr:rowOff>
                  </to>
                </anchor>
              </controlPr>
            </control>
          </mc:Choice>
        </mc:AlternateContent>
        <mc:AlternateContent xmlns:mc="http://schemas.openxmlformats.org/markup-compatibility/2006">
          <mc:Choice Requires="x14">
            <control shapeId="183317" r:id="rId84" name="Check Box 19477">
              <controlPr defaultSize="0" autoFill="0" autoLine="0" autoPict="0">
                <anchor moveWithCells="1">
                  <from>
                    <xdr:col>6</xdr:col>
                    <xdr:colOff>142875</xdr:colOff>
                    <xdr:row>93</xdr:row>
                    <xdr:rowOff>171450</xdr:rowOff>
                  </from>
                  <to>
                    <xdr:col>14</xdr:col>
                    <xdr:colOff>171450</xdr:colOff>
                    <xdr:row>95</xdr:row>
                    <xdr:rowOff>19050</xdr:rowOff>
                  </to>
                </anchor>
              </controlPr>
            </control>
          </mc:Choice>
        </mc:AlternateContent>
        <mc:AlternateContent xmlns:mc="http://schemas.openxmlformats.org/markup-compatibility/2006">
          <mc:Choice Requires="x14">
            <control shapeId="183318" r:id="rId85" name="Check Box 19478">
              <controlPr defaultSize="0" autoFill="0" autoLine="0" autoPict="0">
                <anchor moveWithCells="1">
                  <from>
                    <xdr:col>24</xdr:col>
                    <xdr:colOff>104775</xdr:colOff>
                    <xdr:row>93</xdr:row>
                    <xdr:rowOff>180975</xdr:rowOff>
                  </from>
                  <to>
                    <xdr:col>32</xdr:col>
                    <xdr:colOff>171450</xdr:colOff>
                    <xdr:row>95</xdr:row>
                    <xdr:rowOff>28575</xdr:rowOff>
                  </to>
                </anchor>
              </controlPr>
            </control>
          </mc:Choice>
        </mc:AlternateContent>
        <mc:AlternateContent xmlns:mc="http://schemas.openxmlformats.org/markup-compatibility/2006">
          <mc:Choice Requires="x14">
            <control shapeId="183319" r:id="rId86" name="Check Box 19479">
              <controlPr defaultSize="0" autoFill="0" autoLine="0" autoPict="0">
                <anchor moveWithCells="1">
                  <from>
                    <xdr:col>6</xdr:col>
                    <xdr:colOff>142875</xdr:colOff>
                    <xdr:row>97</xdr:row>
                    <xdr:rowOff>171450</xdr:rowOff>
                  </from>
                  <to>
                    <xdr:col>14</xdr:col>
                    <xdr:colOff>171450</xdr:colOff>
                    <xdr:row>99</xdr:row>
                    <xdr:rowOff>19050</xdr:rowOff>
                  </to>
                </anchor>
              </controlPr>
            </control>
          </mc:Choice>
        </mc:AlternateContent>
        <mc:AlternateContent xmlns:mc="http://schemas.openxmlformats.org/markup-compatibility/2006">
          <mc:Choice Requires="x14">
            <control shapeId="183320" r:id="rId87" name="Check Box 19480">
              <controlPr defaultSize="0" autoFill="0" autoLine="0" autoPict="0">
                <anchor moveWithCells="1">
                  <from>
                    <xdr:col>24</xdr:col>
                    <xdr:colOff>104775</xdr:colOff>
                    <xdr:row>97</xdr:row>
                    <xdr:rowOff>180975</xdr:rowOff>
                  </from>
                  <to>
                    <xdr:col>32</xdr:col>
                    <xdr:colOff>152400</xdr:colOff>
                    <xdr:row>99</xdr:row>
                    <xdr:rowOff>28575</xdr:rowOff>
                  </to>
                </anchor>
              </controlPr>
            </control>
          </mc:Choice>
        </mc:AlternateContent>
        <mc:AlternateContent xmlns:mc="http://schemas.openxmlformats.org/markup-compatibility/2006">
          <mc:Choice Requires="x14">
            <control shapeId="183321" r:id="rId88" name="Check Box 19481">
              <controlPr defaultSize="0" autoFill="0" autoLine="0" autoPict="0">
                <anchor moveWithCells="1">
                  <from>
                    <xdr:col>6</xdr:col>
                    <xdr:colOff>142875</xdr:colOff>
                    <xdr:row>99</xdr:row>
                    <xdr:rowOff>171450</xdr:rowOff>
                  </from>
                  <to>
                    <xdr:col>14</xdr:col>
                    <xdr:colOff>171450</xdr:colOff>
                    <xdr:row>101</xdr:row>
                    <xdr:rowOff>19050</xdr:rowOff>
                  </to>
                </anchor>
              </controlPr>
            </control>
          </mc:Choice>
        </mc:AlternateContent>
        <mc:AlternateContent xmlns:mc="http://schemas.openxmlformats.org/markup-compatibility/2006">
          <mc:Choice Requires="x14">
            <control shapeId="183322" r:id="rId89" name="Check Box 19482">
              <controlPr defaultSize="0" autoFill="0" autoLine="0" autoPict="0">
                <anchor moveWithCells="1">
                  <from>
                    <xdr:col>24</xdr:col>
                    <xdr:colOff>104775</xdr:colOff>
                    <xdr:row>99</xdr:row>
                    <xdr:rowOff>180975</xdr:rowOff>
                  </from>
                  <to>
                    <xdr:col>32</xdr:col>
                    <xdr:colOff>171450</xdr:colOff>
                    <xdr:row>101</xdr:row>
                    <xdr:rowOff>28575</xdr:rowOff>
                  </to>
                </anchor>
              </controlPr>
            </control>
          </mc:Choice>
        </mc:AlternateContent>
        <mc:AlternateContent xmlns:mc="http://schemas.openxmlformats.org/markup-compatibility/2006">
          <mc:Choice Requires="x14">
            <control shapeId="183323" r:id="rId90" name="Check Box 19483">
              <controlPr defaultSize="0" autoFill="0" autoLine="0" autoPict="0">
                <anchor moveWithCells="1">
                  <from>
                    <xdr:col>6</xdr:col>
                    <xdr:colOff>142875</xdr:colOff>
                    <xdr:row>101</xdr:row>
                    <xdr:rowOff>152400</xdr:rowOff>
                  </from>
                  <to>
                    <xdr:col>14</xdr:col>
                    <xdr:colOff>171450</xdr:colOff>
                    <xdr:row>103</xdr:row>
                    <xdr:rowOff>0</xdr:rowOff>
                  </to>
                </anchor>
              </controlPr>
            </control>
          </mc:Choice>
        </mc:AlternateContent>
        <mc:AlternateContent xmlns:mc="http://schemas.openxmlformats.org/markup-compatibility/2006">
          <mc:Choice Requires="x14">
            <control shapeId="183324" r:id="rId91" name="Check Box 19484">
              <controlPr defaultSize="0" autoFill="0" autoLine="0" autoPict="0">
                <anchor moveWithCells="1">
                  <from>
                    <xdr:col>24</xdr:col>
                    <xdr:colOff>114300</xdr:colOff>
                    <xdr:row>101</xdr:row>
                    <xdr:rowOff>180975</xdr:rowOff>
                  </from>
                  <to>
                    <xdr:col>32</xdr:col>
                    <xdr:colOff>180975</xdr:colOff>
                    <xdr:row>103</xdr:row>
                    <xdr:rowOff>28575</xdr:rowOff>
                  </to>
                </anchor>
              </controlPr>
            </control>
          </mc:Choice>
        </mc:AlternateContent>
        <mc:AlternateContent xmlns:mc="http://schemas.openxmlformats.org/markup-compatibility/2006">
          <mc:Choice Requires="x14">
            <control shapeId="183325" r:id="rId92" name="Check Box 19485">
              <controlPr defaultSize="0" autoFill="0" autoLine="0" autoPict="0">
                <anchor moveWithCells="1">
                  <from>
                    <xdr:col>6</xdr:col>
                    <xdr:colOff>142875</xdr:colOff>
                    <xdr:row>103</xdr:row>
                    <xdr:rowOff>171450</xdr:rowOff>
                  </from>
                  <to>
                    <xdr:col>14</xdr:col>
                    <xdr:colOff>171450</xdr:colOff>
                    <xdr:row>105</xdr:row>
                    <xdr:rowOff>19050</xdr:rowOff>
                  </to>
                </anchor>
              </controlPr>
            </control>
          </mc:Choice>
        </mc:AlternateContent>
        <mc:AlternateContent xmlns:mc="http://schemas.openxmlformats.org/markup-compatibility/2006">
          <mc:Choice Requires="x14">
            <control shapeId="183326" r:id="rId93" name="Check Box 19486">
              <controlPr defaultSize="0" autoFill="0" autoLine="0" autoPict="0">
                <anchor moveWithCells="1">
                  <from>
                    <xdr:col>24</xdr:col>
                    <xdr:colOff>104775</xdr:colOff>
                    <xdr:row>103</xdr:row>
                    <xdr:rowOff>180975</xdr:rowOff>
                  </from>
                  <to>
                    <xdr:col>32</xdr:col>
                    <xdr:colOff>171450</xdr:colOff>
                    <xdr:row>105</xdr:row>
                    <xdr:rowOff>28575</xdr:rowOff>
                  </to>
                </anchor>
              </controlPr>
            </control>
          </mc:Choice>
        </mc:AlternateContent>
        <mc:AlternateContent xmlns:mc="http://schemas.openxmlformats.org/markup-compatibility/2006">
          <mc:Choice Requires="x14">
            <control shapeId="183328" r:id="rId94" name="Check Box 19488">
              <controlPr defaultSize="0" autoFill="0" autoLine="0" autoPict="0">
                <anchor moveWithCells="1">
                  <from>
                    <xdr:col>19</xdr:col>
                    <xdr:colOff>85725</xdr:colOff>
                    <xdr:row>44</xdr:row>
                    <xdr:rowOff>161925</xdr:rowOff>
                  </from>
                  <to>
                    <xdr:col>20</xdr:col>
                    <xdr:colOff>133350</xdr:colOff>
                    <xdr:row>46</xdr:row>
                    <xdr:rowOff>19050</xdr:rowOff>
                  </to>
                </anchor>
              </controlPr>
            </control>
          </mc:Choice>
        </mc:AlternateContent>
        <mc:AlternateContent xmlns:mc="http://schemas.openxmlformats.org/markup-compatibility/2006">
          <mc:Choice Requires="x14">
            <control shapeId="183329" r:id="rId95" name="Check Box 19489">
              <controlPr defaultSize="0" autoFill="0" autoLine="0" autoPict="0">
                <anchor moveWithCells="1">
                  <from>
                    <xdr:col>17</xdr:col>
                    <xdr:colOff>76200</xdr:colOff>
                    <xdr:row>45</xdr:row>
                    <xdr:rowOff>171450</xdr:rowOff>
                  </from>
                  <to>
                    <xdr:col>18</xdr:col>
                    <xdr:colOff>133350</xdr:colOff>
                    <xdr:row>47</xdr:row>
                    <xdr:rowOff>28575</xdr:rowOff>
                  </to>
                </anchor>
              </controlPr>
            </control>
          </mc:Choice>
        </mc:AlternateContent>
        <mc:AlternateContent xmlns:mc="http://schemas.openxmlformats.org/markup-compatibility/2006">
          <mc:Choice Requires="x14">
            <control shapeId="183330" r:id="rId96" name="Check Box 19490">
              <controlPr defaultSize="0" autoFill="0" autoLine="0" autoPict="0">
                <anchor moveWithCells="1">
                  <from>
                    <xdr:col>17</xdr:col>
                    <xdr:colOff>76200</xdr:colOff>
                    <xdr:row>46</xdr:row>
                    <xdr:rowOff>161925</xdr:rowOff>
                  </from>
                  <to>
                    <xdr:col>18</xdr:col>
                    <xdr:colOff>133350</xdr:colOff>
                    <xdr:row>48</xdr:row>
                    <xdr:rowOff>19050</xdr:rowOff>
                  </to>
                </anchor>
              </controlPr>
            </control>
          </mc:Choice>
        </mc:AlternateContent>
        <mc:AlternateContent xmlns:mc="http://schemas.openxmlformats.org/markup-compatibility/2006">
          <mc:Choice Requires="x14">
            <control shapeId="183331" r:id="rId97" name="Check Box 19491">
              <controlPr defaultSize="0" autoFill="0" autoLine="0" autoPict="0">
                <anchor moveWithCells="1">
                  <from>
                    <xdr:col>17</xdr:col>
                    <xdr:colOff>85725</xdr:colOff>
                    <xdr:row>47</xdr:row>
                    <xdr:rowOff>171450</xdr:rowOff>
                  </from>
                  <to>
                    <xdr:col>18</xdr:col>
                    <xdr:colOff>142875</xdr:colOff>
                    <xdr:row>49</xdr:row>
                    <xdr:rowOff>28575</xdr:rowOff>
                  </to>
                </anchor>
              </controlPr>
            </control>
          </mc:Choice>
        </mc:AlternateContent>
        <mc:AlternateContent xmlns:mc="http://schemas.openxmlformats.org/markup-compatibility/2006">
          <mc:Choice Requires="x14">
            <control shapeId="183332" r:id="rId98" name="Check Box 19492">
              <controlPr defaultSize="0" autoFill="0" autoLine="0" autoPict="0">
                <anchor moveWithCells="1">
                  <from>
                    <xdr:col>17</xdr:col>
                    <xdr:colOff>85725</xdr:colOff>
                    <xdr:row>48</xdr:row>
                    <xdr:rowOff>171450</xdr:rowOff>
                  </from>
                  <to>
                    <xdr:col>18</xdr:col>
                    <xdr:colOff>142875</xdr:colOff>
                    <xdr:row>50</xdr:row>
                    <xdr:rowOff>38100</xdr:rowOff>
                  </to>
                </anchor>
              </controlPr>
            </control>
          </mc:Choice>
        </mc:AlternateContent>
        <mc:AlternateContent xmlns:mc="http://schemas.openxmlformats.org/markup-compatibility/2006">
          <mc:Choice Requires="x14">
            <control shapeId="183333" r:id="rId99" name="Check Box 19493">
              <controlPr defaultSize="0" autoFill="0" autoLine="0" autoPict="0">
                <anchor moveWithCells="1">
                  <from>
                    <xdr:col>17</xdr:col>
                    <xdr:colOff>85725</xdr:colOff>
                    <xdr:row>49</xdr:row>
                    <xdr:rowOff>171450</xdr:rowOff>
                  </from>
                  <to>
                    <xdr:col>18</xdr:col>
                    <xdr:colOff>142875</xdr:colOff>
                    <xdr:row>51</xdr:row>
                    <xdr:rowOff>28575</xdr:rowOff>
                  </to>
                </anchor>
              </controlPr>
            </control>
          </mc:Choice>
        </mc:AlternateContent>
        <mc:AlternateContent xmlns:mc="http://schemas.openxmlformats.org/markup-compatibility/2006">
          <mc:Choice Requires="x14">
            <control shapeId="183334" r:id="rId100" name="Check Box 19494">
              <controlPr defaultSize="0" autoFill="0" autoLine="0" autoPict="0">
                <anchor moveWithCells="1">
                  <from>
                    <xdr:col>17</xdr:col>
                    <xdr:colOff>85725</xdr:colOff>
                    <xdr:row>50</xdr:row>
                    <xdr:rowOff>171450</xdr:rowOff>
                  </from>
                  <to>
                    <xdr:col>18</xdr:col>
                    <xdr:colOff>142875</xdr:colOff>
                    <xdr:row>52</xdr:row>
                    <xdr:rowOff>28575</xdr:rowOff>
                  </to>
                </anchor>
              </controlPr>
            </control>
          </mc:Choice>
        </mc:AlternateContent>
        <mc:AlternateContent xmlns:mc="http://schemas.openxmlformats.org/markup-compatibility/2006">
          <mc:Choice Requires="x14">
            <control shapeId="183335" r:id="rId101" name="Check Box 19495">
              <controlPr defaultSize="0" autoFill="0" autoLine="0" autoPict="0">
                <anchor moveWithCells="1">
                  <from>
                    <xdr:col>17</xdr:col>
                    <xdr:colOff>85725</xdr:colOff>
                    <xdr:row>51</xdr:row>
                    <xdr:rowOff>161925</xdr:rowOff>
                  </from>
                  <to>
                    <xdr:col>18</xdr:col>
                    <xdr:colOff>142875</xdr:colOff>
                    <xdr:row>53</xdr:row>
                    <xdr:rowOff>19050</xdr:rowOff>
                  </to>
                </anchor>
              </controlPr>
            </control>
          </mc:Choice>
        </mc:AlternateContent>
        <mc:AlternateContent xmlns:mc="http://schemas.openxmlformats.org/markup-compatibility/2006">
          <mc:Choice Requires="x14">
            <control shapeId="183336" r:id="rId102" name="Check Box 19496">
              <controlPr defaultSize="0" autoFill="0" autoLine="0" autoPict="0">
                <anchor moveWithCells="1">
                  <from>
                    <xdr:col>17</xdr:col>
                    <xdr:colOff>85725</xdr:colOff>
                    <xdr:row>52</xdr:row>
                    <xdr:rowOff>161925</xdr:rowOff>
                  </from>
                  <to>
                    <xdr:col>18</xdr:col>
                    <xdr:colOff>142875</xdr:colOff>
                    <xdr:row>54</xdr:row>
                    <xdr:rowOff>19050</xdr:rowOff>
                  </to>
                </anchor>
              </controlPr>
            </control>
          </mc:Choice>
        </mc:AlternateContent>
        <mc:AlternateContent xmlns:mc="http://schemas.openxmlformats.org/markup-compatibility/2006">
          <mc:Choice Requires="x14">
            <control shapeId="183337" r:id="rId103" name="Check Box 19497">
              <controlPr defaultSize="0" autoFill="0" autoLine="0" autoPict="0">
                <anchor moveWithCells="1">
                  <from>
                    <xdr:col>17</xdr:col>
                    <xdr:colOff>85725</xdr:colOff>
                    <xdr:row>53</xdr:row>
                    <xdr:rowOff>161925</xdr:rowOff>
                  </from>
                  <to>
                    <xdr:col>18</xdr:col>
                    <xdr:colOff>142875</xdr:colOff>
                    <xdr:row>55</xdr:row>
                    <xdr:rowOff>19050</xdr:rowOff>
                  </to>
                </anchor>
              </controlPr>
            </control>
          </mc:Choice>
        </mc:AlternateContent>
        <mc:AlternateContent xmlns:mc="http://schemas.openxmlformats.org/markup-compatibility/2006">
          <mc:Choice Requires="x14">
            <control shapeId="183338" r:id="rId104" name="Check Box 19498">
              <controlPr defaultSize="0" autoFill="0" autoLine="0" autoPict="0">
                <anchor moveWithCells="1">
                  <from>
                    <xdr:col>17</xdr:col>
                    <xdr:colOff>95250</xdr:colOff>
                    <xdr:row>54</xdr:row>
                    <xdr:rowOff>161925</xdr:rowOff>
                  </from>
                  <to>
                    <xdr:col>18</xdr:col>
                    <xdr:colOff>152400</xdr:colOff>
                    <xdr:row>56</xdr:row>
                    <xdr:rowOff>19050</xdr:rowOff>
                  </to>
                </anchor>
              </controlPr>
            </control>
          </mc:Choice>
        </mc:AlternateContent>
        <mc:AlternateContent xmlns:mc="http://schemas.openxmlformats.org/markup-compatibility/2006">
          <mc:Choice Requires="x14">
            <control shapeId="183339" r:id="rId105" name="Check Box 19499">
              <controlPr defaultSize="0" autoFill="0" autoLine="0" autoPict="0">
                <anchor moveWithCells="1">
                  <from>
                    <xdr:col>17</xdr:col>
                    <xdr:colOff>95250</xdr:colOff>
                    <xdr:row>55</xdr:row>
                    <xdr:rowOff>152400</xdr:rowOff>
                  </from>
                  <to>
                    <xdr:col>18</xdr:col>
                    <xdr:colOff>152400</xdr:colOff>
                    <xdr:row>57</xdr:row>
                    <xdr:rowOff>9525</xdr:rowOff>
                  </to>
                </anchor>
              </controlPr>
            </control>
          </mc:Choice>
        </mc:AlternateContent>
        <mc:AlternateContent xmlns:mc="http://schemas.openxmlformats.org/markup-compatibility/2006">
          <mc:Choice Requires="x14">
            <control shapeId="183340" r:id="rId106" name="Check Box 19500">
              <controlPr defaultSize="0" autoFill="0" autoLine="0" autoPict="0">
                <anchor moveWithCells="1">
                  <from>
                    <xdr:col>19</xdr:col>
                    <xdr:colOff>85725</xdr:colOff>
                    <xdr:row>45</xdr:row>
                    <xdr:rowOff>171450</xdr:rowOff>
                  </from>
                  <to>
                    <xdr:col>20</xdr:col>
                    <xdr:colOff>133350</xdr:colOff>
                    <xdr:row>47</xdr:row>
                    <xdr:rowOff>28575</xdr:rowOff>
                  </to>
                </anchor>
              </controlPr>
            </control>
          </mc:Choice>
        </mc:AlternateContent>
        <mc:AlternateContent xmlns:mc="http://schemas.openxmlformats.org/markup-compatibility/2006">
          <mc:Choice Requires="x14">
            <control shapeId="183341" r:id="rId107" name="Check Box 19501">
              <controlPr defaultSize="0" autoFill="0" autoLine="0" autoPict="0">
                <anchor moveWithCells="1">
                  <from>
                    <xdr:col>19</xdr:col>
                    <xdr:colOff>85725</xdr:colOff>
                    <xdr:row>46</xdr:row>
                    <xdr:rowOff>171450</xdr:rowOff>
                  </from>
                  <to>
                    <xdr:col>20</xdr:col>
                    <xdr:colOff>133350</xdr:colOff>
                    <xdr:row>48</xdr:row>
                    <xdr:rowOff>28575</xdr:rowOff>
                  </to>
                </anchor>
              </controlPr>
            </control>
          </mc:Choice>
        </mc:AlternateContent>
        <mc:AlternateContent xmlns:mc="http://schemas.openxmlformats.org/markup-compatibility/2006">
          <mc:Choice Requires="x14">
            <control shapeId="183342" r:id="rId108" name="Check Box 19502">
              <controlPr defaultSize="0" autoFill="0" autoLine="0" autoPict="0">
                <anchor moveWithCells="1">
                  <from>
                    <xdr:col>19</xdr:col>
                    <xdr:colOff>85725</xdr:colOff>
                    <xdr:row>47</xdr:row>
                    <xdr:rowOff>161925</xdr:rowOff>
                  </from>
                  <to>
                    <xdr:col>20</xdr:col>
                    <xdr:colOff>133350</xdr:colOff>
                    <xdr:row>49</xdr:row>
                    <xdr:rowOff>19050</xdr:rowOff>
                  </to>
                </anchor>
              </controlPr>
            </control>
          </mc:Choice>
        </mc:AlternateContent>
        <mc:AlternateContent xmlns:mc="http://schemas.openxmlformats.org/markup-compatibility/2006">
          <mc:Choice Requires="x14">
            <control shapeId="183343" r:id="rId109" name="Check Box 19503">
              <controlPr defaultSize="0" autoFill="0" autoLine="0" autoPict="0">
                <anchor moveWithCells="1">
                  <from>
                    <xdr:col>19</xdr:col>
                    <xdr:colOff>85725</xdr:colOff>
                    <xdr:row>48</xdr:row>
                    <xdr:rowOff>161925</xdr:rowOff>
                  </from>
                  <to>
                    <xdr:col>20</xdr:col>
                    <xdr:colOff>133350</xdr:colOff>
                    <xdr:row>50</xdr:row>
                    <xdr:rowOff>28575</xdr:rowOff>
                  </to>
                </anchor>
              </controlPr>
            </control>
          </mc:Choice>
        </mc:AlternateContent>
        <mc:AlternateContent xmlns:mc="http://schemas.openxmlformats.org/markup-compatibility/2006">
          <mc:Choice Requires="x14">
            <control shapeId="183344" r:id="rId110" name="Check Box 19504">
              <controlPr defaultSize="0" autoFill="0" autoLine="0" autoPict="0">
                <anchor moveWithCells="1">
                  <from>
                    <xdr:col>19</xdr:col>
                    <xdr:colOff>85725</xdr:colOff>
                    <xdr:row>49</xdr:row>
                    <xdr:rowOff>171450</xdr:rowOff>
                  </from>
                  <to>
                    <xdr:col>20</xdr:col>
                    <xdr:colOff>133350</xdr:colOff>
                    <xdr:row>51</xdr:row>
                    <xdr:rowOff>28575</xdr:rowOff>
                  </to>
                </anchor>
              </controlPr>
            </control>
          </mc:Choice>
        </mc:AlternateContent>
        <mc:AlternateContent xmlns:mc="http://schemas.openxmlformats.org/markup-compatibility/2006">
          <mc:Choice Requires="x14">
            <control shapeId="183345" r:id="rId111" name="Check Box 19505">
              <controlPr defaultSize="0" autoFill="0" autoLine="0" autoPict="0">
                <anchor moveWithCells="1">
                  <from>
                    <xdr:col>19</xdr:col>
                    <xdr:colOff>85725</xdr:colOff>
                    <xdr:row>50</xdr:row>
                    <xdr:rowOff>161925</xdr:rowOff>
                  </from>
                  <to>
                    <xdr:col>20</xdr:col>
                    <xdr:colOff>133350</xdr:colOff>
                    <xdr:row>52</xdr:row>
                    <xdr:rowOff>19050</xdr:rowOff>
                  </to>
                </anchor>
              </controlPr>
            </control>
          </mc:Choice>
        </mc:AlternateContent>
        <mc:AlternateContent xmlns:mc="http://schemas.openxmlformats.org/markup-compatibility/2006">
          <mc:Choice Requires="x14">
            <control shapeId="183346" r:id="rId112" name="Check Box 19506">
              <controlPr defaultSize="0" autoFill="0" autoLine="0" autoPict="0">
                <anchor moveWithCells="1">
                  <from>
                    <xdr:col>19</xdr:col>
                    <xdr:colOff>85725</xdr:colOff>
                    <xdr:row>51</xdr:row>
                    <xdr:rowOff>161925</xdr:rowOff>
                  </from>
                  <to>
                    <xdr:col>20</xdr:col>
                    <xdr:colOff>133350</xdr:colOff>
                    <xdr:row>53</xdr:row>
                    <xdr:rowOff>19050</xdr:rowOff>
                  </to>
                </anchor>
              </controlPr>
            </control>
          </mc:Choice>
        </mc:AlternateContent>
        <mc:AlternateContent xmlns:mc="http://schemas.openxmlformats.org/markup-compatibility/2006">
          <mc:Choice Requires="x14">
            <control shapeId="183347" r:id="rId113" name="Check Box 19507">
              <controlPr defaultSize="0" autoFill="0" autoLine="0" autoPict="0">
                <anchor moveWithCells="1">
                  <from>
                    <xdr:col>19</xdr:col>
                    <xdr:colOff>85725</xdr:colOff>
                    <xdr:row>52</xdr:row>
                    <xdr:rowOff>180975</xdr:rowOff>
                  </from>
                  <to>
                    <xdr:col>20</xdr:col>
                    <xdr:colOff>133350</xdr:colOff>
                    <xdr:row>54</xdr:row>
                    <xdr:rowOff>19050</xdr:rowOff>
                  </to>
                </anchor>
              </controlPr>
            </control>
          </mc:Choice>
        </mc:AlternateContent>
        <mc:AlternateContent xmlns:mc="http://schemas.openxmlformats.org/markup-compatibility/2006">
          <mc:Choice Requires="x14">
            <control shapeId="183348" r:id="rId114" name="Check Box 19508">
              <controlPr defaultSize="0" autoFill="0" autoLine="0" autoPict="0">
                <anchor moveWithCells="1">
                  <from>
                    <xdr:col>19</xdr:col>
                    <xdr:colOff>85725</xdr:colOff>
                    <xdr:row>53</xdr:row>
                    <xdr:rowOff>171450</xdr:rowOff>
                  </from>
                  <to>
                    <xdr:col>20</xdr:col>
                    <xdr:colOff>133350</xdr:colOff>
                    <xdr:row>55</xdr:row>
                    <xdr:rowOff>28575</xdr:rowOff>
                  </to>
                </anchor>
              </controlPr>
            </control>
          </mc:Choice>
        </mc:AlternateContent>
        <mc:AlternateContent xmlns:mc="http://schemas.openxmlformats.org/markup-compatibility/2006">
          <mc:Choice Requires="x14">
            <control shapeId="183349" r:id="rId115" name="Check Box 19509">
              <controlPr defaultSize="0" autoFill="0" autoLine="0" autoPict="0">
                <anchor moveWithCells="1">
                  <from>
                    <xdr:col>19</xdr:col>
                    <xdr:colOff>85725</xdr:colOff>
                    <xdr:row>54</xdr:row>
                    <xdr:rowOff>171450</xdr:rowOff>
                  </from>
                  <to>
                    <xdr:col>20</xdr:col>
                    <xdr:colOff>133350</xdr:colOff>
                    <xdr:row>56</xdr:row>
                    <xdr:rowOff>28575</xdr:rowOff>
                  </to>
                </anchor>
              </controlPr>
            </control>
          </mc:Choice>
        </mc:AlternateContent>
        <mc:AlternateContent xmlns:mc="http://schemas.openxmlformats.org/markup-compatibility/2006">
          <mc:Choice Requires="x14">
            <control shapeId="183350" r:id="rId116" name="Check Box 19510">
              <controlPr defaultSize="0" autoFill="0" autoLine="0" autoPict="0">
                <anchor moveWithCells="1">
                  <from>
                    <xdr:col>19</xdr:col>
                    <xdr:colOff>95250</xdr:colOff>
                    <xdr:row>55</xdr:row>
                    <xdr:rowOff>161925</xdr:rowOff>
                  </from>
                  <to>
                    <xdr:col>20</xdr:col>
                    <xdr:colOff>142875</xdr:colOff>
                    <xdr:row>57</xdr:row>
                    <xdr:rowOff>19050</xdr:rowOff>
                  </to>
                </anchor>
              </controlPr>
            </control>
          </mc:Choice>
        </mc:AlternateContent>
        <mc:AlternateContent xmlns:mc="http://schemas.openxmlformats.org/markup-compatibility/2006">
          <mc:Choice Requires="x14">
            <control shapeId="183351" r:id="rId117" name="Check Box 19511">
              <controlPr defaultSize="0" autoFill="0" autoLine="0" autoPict="0">
                <anchor moveWithCells="1">
                  <from>
                    <xdr:col>32</xdr:col>
                    <xdr:colOff>76200</xdr:colOff>
                    <xdr:row>44</xdr:row>
                    <xdr:rowOff>161925</xdr:rowOff>
                  </from>
                  <to>
                    <xdr:col>33</xdr:col>
                    <xdr:colOff>123825</xdr:colOff>
                    <xdr:row>46</xdr:row>
                    <xdr:rowOff>19050</xdr:rowOff>
                  </to>
                </anchor>
              </controlPr>
            </control>
          </mc:Choice>
        </mc:AlternateContent>
        <mc:AlternateContent xmlns:mc="http://schemas.openxmlformats.org/markup-compatibility/2006">
          <mc:Choice Requires="x14">
            <control shapeId="183352" r:id="rId118" name="Check Box 19512">
              <controlPr defaultSize="0" autoFill="0" autoLine="0" autoPict="0">
                <anchor moveWithCells="1">
                  <from>
                    <xdr:col>34</xdr:col>
                    <xdr:colOff>85725</xdr:colOff>
                    <xdr:row>44</xdr:row>
                    <xdr:rowOff>161925</xdr:rowOff>
                  </from>
                  <to>
                    <xdr:col>35</xdr:col>
                    <xdr:colOff>133350</xdr:colOff>
                    <xdr:row>46</xdr:row>
                    <xdr:rowOff>19050</xdr:rowOff>
                  </to>
                </anchor>
              </controlPr>
            </control>
          </mc:Choice>
        </mc:AlternateContent>
        <mc:AlternateContent xmlns:mc="http://schemas.openxmlformats.org/markup-compatibility/2006">
          <mc:Choice Requires="x14">
            <control shapeId="183353" r:id="rId119" name="Check Box 19513">
              <controlPr defaultSize="0" autoFill="0" autoLine="0" autoPict="0">
                <anchor moveWithCells="1">
                  <from>
                    <xdr:col>32</xdr:col>
                    <xdr:colOff>76200</xdr:colOff>
                    <xdr:row>45</xdr:row>
                    <xdr:rowOff>171450</xdr:rowOff>
                  </from>
                  <to>
                    <xdr:col>33</xdr:col>
                    <xdr:colOff>123825</xdr:colOff>
                    <xdr:row>47</xdr:row>
                    <xdr:rowOff>28575</xdr:rowOff>
                  </to>
                </anchor>
              </controlPr>
            </control>
          </mc:Choice>
        </mc:AlternateContent>
        <mc:AlternateContent xmlns:mc="http://schemas.openxmlformats.org/markup-compatibility/2006">
          <mc:Choice Requires="x14">
            <control shapeId="183354" r:id="rId120" name="Check Box 19514">
              <controlPr defaultSize="0" autoFill="0" autoLine="0" autoPict="0">
                <anchor moveWithCells="1">
                  <from>
                    <xdr:col>32</xdr:col>
                    <xdr:colOff>76200</xdr:colOff>
                    <xdr:row>46</xdr:row>
                    <xdr:rowOff>161925</xdr:rowOff>
                  </from>
                  <to>
                    <xdr:col>33</xdr:col>
                    <xdr:colOff>123825</xdr:colOff>
                    <xdr:row>48</xdr:row>
                    <xdr:rowOff>19050</xdr:rowOff>
                  </to>
                </anchor>
              </controlPr>
            </control>
          </mc:Choice>
        </mc:AlternateContent>
        <mc:AlternateContent xmlns:mc="http://schemas.openxmlformats.org/markup-compatibility/2006">
          <mc:Choice Requires="x14">
            <control shapeId="183355" r:id="rId121" name="Check Box 19515">
              <controlPr defaultSize="0" autoFill="0" autoLine="0" autoPict="0">
                <anchor moveWithCells="1">
                  <from>
                    <xdr:col>32</xdr:col>
                    <xdr:colOff>85725</xdr:colOff>
                    <xdr:row>47</xdr:row>
                    <xdr:rowOff>171450</xdr:rowOff>
                  </from>
                  <to>
                    <xdr:col>33</xdr:col>
                    <xdr:colOff>133350</xdr:colOff>
                    <xdr:row>49</xdr:row>
                    <xdr:rowOff>28575</xdr:rowOff>
                  </to>
                </anchor>
              </controlPr>
            </control>
          </mc:Choice>
        </mc:AlternateContent>
        <mc:AlternateContent xmlns:mc="http://schemas.openxmlformats.org/markup-compatibility/2006">
          <mc:Choice Requires="x14">
            <control shapeId="183356" r:id="rId122" name="Check Box 19516">
              <controlPr defaultSize="0" autoFill="0" autoLine="0" autoPict="0">
                <anchor moveWithCells="1">
                  <from>
                    <xdr:col>32</xdr:col>
                    <xdr:colOff>85725</xdr:colOff>
                    <xdr:row>48</xdr:row>
                    <xdr:rowOff>171450</xdr:rowOff>
                  </from>
                  <to>
                    <xdr:col>33</xdr:col>
                    <xdr:colOff>133350</xdr:colOff>
                    <xdr:row>50</xdr:row>
                    <xdr:rowOff>38100</xdr:rowOff>
                  </to>
                </anchor>
              </controlPr>
            </control>
          </mc:Choice>
        </mc:AlternateContent>
        <mc:AlternateContent xmlns:mc="http://schemas.openxmlformats.org/markup-compatibility/2006">
          <mc:Choice Requires="x14">
            <control shapeId="183357" r:id="rId123" name="Check Box 19517">
              <controlPr defaultSize="0" autoFill="0" autoLine="0" autoPict="0">
                <anchor moveWithCells="1">
                  <from>
                    <xdr:col>32</xdr:col>
                    <xdr:colOff>85725</xdr:colOff>
                    <xdr:row>49</xdr:row>
                    <xdr:rowOff>171450</xdr:rowOff>
                  </from>
                  <to>
                    <xdr:col>33</xdr:col>
                    <xdr:colOff>133350</xdr:colOff>
                    <xdr:row>51</xdr:row>
                    <xdr:rowOff>28575</xdr:rowOff>
                  </to>
                </anchor>
              </controlPr>
            </control>
          </mc:Choice>
        </mc:AlternateContent>
        <mc:AlternateContent xmlns:mc="http://schemas.openxmlformats.org/markup-compatibility/2006">
          <mc:Choice Requires="x14">
            <control shapeId="183358" r:id="rId124" name="Check Box 19518">
              <controlPr defaultSize="0" autoFill="0" autoLine="0" autoPict="0">
                <anchor moveWithCells="1">
                  <from>
                    <xdr:col>32</xdr:col>
                    <xdr:colOff>85725</xdr:colOff>
                    <xdr:row>50</xdr:row>
                    <xdr:rowOff>171450</xdr:rowOff>
                  </from>
                  <to>
                    <xdr:col>33</xdr:col>
                    <xdr:colOff>133350</xdr:colOff>
                    <xdr:row>52</xdr:row>
                    <xdr:rowOff>28575</xdr:rowOff>
                  </to>
                </anchor>
              </controlPr>
            </control>
          </mc:Choice>
        </mc:AlternateContent>
        <mc:AlternateContent xmlns:mc="http://schemas.openxmlformats.org/markup-compatibility/2006">
          <mc:Choice Requires="x14">
            <control shapeId="183359" r:id="rId125" name="Check Box 19519">
              <controlPr defaultSize="0" autoFill="0" autoLine="0" autoPict="0">
                <anchor moveWithCells="1">
                  <from>
                    <xdr:col>32</xdr:col>
                    <xdr:colOff>85725</xdr:colOff>
                    <xdr:row>51</xdr:row>
                    <xdr:rowOff>161925</xdr:rowOff>
                  </from>
                  <to>
                    <xdr:col>33</xdr:col>
                    <xdr:colOff>133350</xdr:colOff>
                    <xdr:row>53</xdr:row>
                    <xdr:rowOff>19050</xdr:rowOff>
                  </to>
                </anchor>
              </controlPr>
            </control>
          </mc:Choice>
        </mc:AlternateContent>
        <mc:AlternateContent xmlns:mc="http://schemas.openxmlformats.org/markup-compatibility/2006">
          <mc:Choice Requires="x14">
            <control shapeId="183360" r:id="rId126" name="Check Box 19520">
              <controlPr defaultSize="0" autoFill="0" autoLine="0" autoPict="0">
                <anchor moveWithCells="1">
                  <from>
                    <xdr:col>32</xdr:col>
                    <xdr:colOff>85725</xdr:colOff>
                    <xdr:row>52</xdr:row>
                    <xdr:rowOff>161925</xdr:rowOff>
                  </from>
                  <to>
                    <xdr:col>33</xdr:col>
                    <xdr:colOff>133350</xdr:colOff>
                    <xdr:row>54</xdr:row>
                    <xdr:rowOff>19050</xdr:rowOff>
                  </to>
                </anchor>
              </controlPr>
            </control>
          </mc:Choice>
        </mc:AlternateContent>
        <mc:AlternateContent xmlns:mc="http://schemas.openxmlformats.org/markup-compatibility/2006">
          <mc:Choice Requires="x14">
            <control shapeId="183361" r:id="rId127" name="Check Box 19521">
              <controlPr defaultSize="0" autoFill="0" autoLine="0" autoPict="0">
                <anchor moveWithCells="1">
                  <from>
                    <xdr:col>32</xdr:col>
                    <xdr:colOff>85725</xdr:colOff>
                    <xdr:row>53</xdr:row>
                    <xdr:rowOff>161925</xdr:rowOff>
                  </from>
                  <to>
                    <xdr:col>33</xdr:col>
                    <xdr:colOff>133350</xdr:colOff>
                    <xdr:row>55</xdr:row>
                    <xdr:rowOff>19050</xdr:rowOff>
                  </to>
                </anchor>
              </controlPr>
            </control>
          </mc:Choice>
        </mc:AlternateContent>
        <mc:AlternateContent xmlns:mc="http://schemas.openxmlformats.org/markup-compatibility/2006">
          <mc:Choice Requires="x14">
            <control shapeId="183362" r:id="rId128" name="Check Box 19522">
              <controlPr defaultSize="0" autoFill="0" autoLine="0" autoPict="0">
                <anchor moveWithCells="1">
                  <from>
                    <xdr:col>32</xdr:col>
                    <xdr:colOff>95250</xdr:colOff>
                    <xdr:row>54</xdr:row>
                    <xdr:rowOff>161925</xdr:rowOff>
                  </from>
                  <to>
                    <xdr:col>33</xdr:col>
                    <xdr:colOff>142875</xdr:colOff>
                    <xdr:row>56</xdr:row>
                    <xdr:rowOff>19050</xdr:rowOff>
                  </to>
                </anchor>
              </controlPr>
            </control>
          </mc:Choice>
        </mc:AlternateContent>
        <mc:AlternateContent xmlns:mc="http://schemas.openxmlformats.org/markup-compatibility/2006">
          <mc:Choice Requires="x14">
            <control shapeId="183363" r:id="rId129" name="Check Box 19523">
              <controlPr defaultSize="0" autoFill="0" autoLine="0" autoPict="0">
                <anchor moveWithCells="1">
                  <from>
                    <xdr:col>32</xdr:col>
                    <xdr:colOff>95250</xdr:colOff>
                    <xdr:row>55</xdr:row>
                    <xdr:rowOff>152400</xdr:rowOff>
                  </from>
                  <to>
                    <xdr:col>33</xdr:col>
                    <xdr:colOff>142875</xdr:colOff>
                    <xdr:row>57</xdr:row>
                    <xdr:rowOff>9525</xdr:rowOff>
                  </to>
                </anchor>
              </controlPr>
            </control>
          </mc:Choice>
        </mc:AlternateContent>
        <mc:AlternateContent xmlns:mc="http://schemas.openxmlformats.org/markup-compatibility/2006">
          <mc:Choice Requires="x14">
            <control shapeId="183364" r:id="rId130" name="Check Box 19524">
              <controlPr defaultSize="0" autoFill="0" autoLine="0" autoPict="0">
                <anchor moveWithCells="1">
                  <from>
                    <xdr:col>34</xdr:col>
                    <xdr:colOff>85725</xdr:colOff>
                    <xdr:row>45</xdr:row>
                    <xdr:rowOff>171450</xdr:rowOff>
                  </from>
                  <to>
                    <xdr:col>35</xdr:col>
                    <xdr:colOff>133350</xdr:colOff>
                    <xdr:row>47</xdr:row>
                    <xdr:rowOff>28575</xdr:rowOff>
                  </to>
                </anchor>
              </controlPr>
            </control>
          </mc:Choice>
        </mc:AlternateContent>
        <mc:AlternateContent xmlns:mc="http://schemas.openxmlformats.org/markup-compatibility/2006">
          <mc:Choice Requires="x14">
            <control shapeId="183365" r:id="rId131" name="Check Box 19525">
              <controlPr defaultSize="0" autoFill="0" autoLine="0" autoPict="0">
                <anchor moveWithCells="1">
                  <from>
                    <xdr:col>34</xdr:col>
                    <xdr:colOff>85725</xdr:colOff>
                    <xdr:row>46</xdr:row>
                    <xdr:rowOff>171450</xdr:rowOff>
                  </from>
                  <to>
                    <xdr:col>35</xdr:col>
                    <xdr:colOff>133350</xdr:colOff>
                    <xdr:row>48</xdr:row>
                    <xdr:rowOff>28575</xdr:rowOff>
                  </to>
                </anchor>
              </controlPr>
            </control>
          </mc:Choice>
        </mc:AlternateContent>
        <mc:AlternateContent xmlns:mc="http://schemas.openxmlformats.org/markup-compatibility/2006">
          <mc:Choice Requires="x14">
            <control shapeId="183366" r:id="rId132" name="Check Box 19526">
              <controlPr defaultSize="0" autoFill="0" autoLine="0" autoPict="0">
                <anchor moveWithCells="1">
                  <from>
                    <xdr:col>34</xdr:col>
                    <xdr:colOff>85725</xdr:colOff>
                    <xdr:row>47</xdr:row>
                    <xdr:rowOff>161925</xdr:rowOff>
                  </from>
                  <to>
                    <xdr:col>35</xdr:col>
                    <xdr:colOff>133350</xdr:colOff>
                    <xdr:row>49</xdr:row>
                    <xdr:rowOff>19050</xdr:rowOff>
                  </to>
                </anchor>
              </controlPr>
            </control>
          </mc:Choice>
        </mc:AlternateContent>
        <mc:AlternateContent xmlns:mc="http://schemas.openxmlformats.org/markup-compatibility/2006">
          <mc:Choice Requires="x14">
            <control shapeId="183367" r:id="rId133" name="Check Box 19527">
              <controlPr defaultSize="0" autoFill="0" autoLine="0" autoPict="0">
                <anchor moveWithCells="1">
                  <from>
                    <xdr:col>34</xdr:col>
                    <xdr:colOff>85725</xdr:colOff>
                    <xdr:row>48</xdr:row>
                    <xdr:rowOff>161925</xdr:rowOff>
                  </from>
                  <to>
                    <xdr:col>35</xdr:col>
                    <xdr:colOff>133350</xdr:colOff>
                    <xdr:row>50</xdr:row>
                    <xdr:rowOff>28575</xdr:rowOff>
                  </to>
                </anchor>
              </controlPr>
            </control>
          </mc:Choice>
        </mc:AlternateContent>
        <mc:AlternateContent xmlns:mc="http://schemas.openxmlformats.org/markup-compatibility/2006">
          <mc:Choice Requires="x14">
            <control shapeId="183368" r:id="rId134" name="Check Box 19528">
              <controlPr defaultSize="0" autoFill="0" autoLine="0" autoPict="0">
                <anchor moveWithCells="1">
                  <from>
                    <xdr:col>34</xdr:col>
                    <xdr:colOff>85725</xdr:colOff>
                    <xdr:row>49</xdr:row>
                    <xdr:rowOff>171450</xdr:rowOff>
                  </from>
                  <to>
                    <xdr:col>35</xdr:col>
                    <xdr:colOff>133350</xdr:colOff>
                    <xdr:row>51</xdr:row>
                    <xdr:rowOff>28575</xdr:rowOff>
                  </to>
                </anchor>
              </controlPr>
            </control>
          </mc:Choice>
        </mc:AlternateContent>
        <mc:AlternateContent xmlns:mc="http://schemas.openxmlformats.org/markup-compatibility/2006">
          <mc:Choice Requires="x14">
            <control shapeId="183369" r:id="rId135" name="Check Box 19529">
              <controlPr defaultSize="0" autoFill="0" autoLine="0" autoPict="0">
                <anchor moveWithCells="1">
                  <from>
                    <xdr:col>34</xdr:col>
                    <xdr:colOff>85725</xdr:colOff>
                    <xdr:row>50</xdr:row>
                    <xdr:rowOff>161925</xdr:rowOff>
                  </from>
                  <to>
                    <xdr:col>35</xdr:col>
                    <xdr:colOff>133350</xdr:colOff>
                    <xdr:row>52</xdr:row>
                    <xdr:rowOff>19050</xdr:rowOff>
                  </to>
                </anchor>
              </controlPr>
            </control>
          </mc:Choice>
        </mc:AlternateContent>
        <mc:AlternateContent xmlns:mc="http://schemas.openxmlformats.org/markup-compatibility/2006">
          <mc:Choice Requires="x14">
            <control shapeId="183370" r:id="rId136" name="Check Box 19530">
              <controlPr defaultSize="0" autoFill="0" autoLine="0" autoPict="0">
                <anchor moveWithCells="1">
                  <from>
                    <xdr:col>34</xdr:col>
                    <xdr:colOff>85725</xdr:colOff>
                    <xdr:row>51</xdr:row>
                    <xdr:rowOff>161925</xdr:rowOff>
                  </from>
                  <to>
                    <xdr:col>35</xdr:col>
                    <xdr:colOff>133350</xdr:colOff>
                    <xdr:row>53</xdr:row>
                    <xdr:rowOff>19050</xdr:rowOff>
                  </to>
                </anchor>
              </controlPr>
            </control>
          </mc:Choice>
        </mc:AlternateContent>
        <mc:AlternateContent xmlns:mc="http://schemas.openxmlformats.org/markup-compatibility/2006">
          <mc:Choice Requires="x14">
            <control shapeId="183371" r:id="rId137" name="Check Box 19531">
              <controlPr defaultSize="0" autoFill="0" autoLine="0" autoPict="0">
                <anchor moveWithCells="1">
                  <from>
                    <xdr:col>34</xdr:col>
                    <xdr:colOff>85725</xdr:colOff>
                    <xdr:row>52</xdr:row>
                    <xdr:rowOff>180975</xdr:rowOff>
                  </from>
                  <to>
                    <xdr:col>35</xdr:col>
                    <xdr:colOff>133350</xdr:colOff>
                    <xdr:row>54</xdr:row>
                    <xdr:rowOff>19050</xdr:rowOff>
                  </to>
                </anchor>
              </controlPr>
            </control>
          </mc:Choice>
        </mc:AlternateContent>
        <mc:AlternateContent xmlns:mc="http://schemas.openxmlformats.org/markup-compatibility/2006">
          <mc:Choice Requires="x14">
            <control shapeId="183372" r:id="rId138" name="Check Box 19532">
              <controlPr defaultSize="0" autoFill="0" autoLine="0" autoPict="0">
                <anchor moveWithCells="1">
                  <from>
                    <xdr:col>34</xdr:col>
                    <xdr:colOff>85725</xdr:colOff>
                    <xdr:row>53</xdr:row>
                    <xdr:rowOff>171450</xdr:rowOff>
                  </from>
                  <to>
                    <xdr:col>35</xdr:col>
                    <xdr:colOff>133350</xdr:colOff>
                    <xdr:row>55</xdr:row>
                    <xdr:rowOff>28575</xdr:rowOff>
                  </to>
                </anchor>
              </controlPr>
            </control>
          </mc:Choice>
        </mc:AlternateContent>
        <mc:AlternateContent xmlns:mc="http://schemas.openxmlformats.org/markup-compatibility/2006">
          <mc:Choice Requires="x14">
            <control shapeId="183373" r:id="rId139" name="Check Box 19533">
              <controlPr defaultSize="0" autoFill="0" autoLine="0" autoPict="0">
                <anchor moveWithCells="1">
                  <from>
                    <xdr:col>34</xdr:col>
                    <xdr:colOff>85725</xdr:colOff>
                    <xdr:row>54</xdr:row>
                    <xdr:rowOff>171450</xdr:rowOff>
                  </from>
                  <to>
                    <xdr:col>35</xdr:col>
                    <xdr:colOff>133350</xdr:colOff>
                    <xdr:row>56</xdr:row>
                    <xdr:rowOff>28575</xdr:rowOff>
                  </to>
                </anchor>
              </controlPr>
            </control>
          </mc:Choice>
        </mc:AlternateContent>
        <mc:AlternateContent xmlns:mc="http://schemas.openxmlformats.org/markup-compatibility/2006">
          <mc:Choice Requires="x14">
            <control shapeId="183374" r:id="rId140" name="Check Box 19534">
              <controlPr defaultSize="0" autoFill="0" autoLine="0" autoPict="0">
                <anchor moveWithCells="1">
                  <from>
                    <xdr:col>34</xdr:col>
                    <xdr:colOff>95250</xdr:colOff>
                    <xdr:row>55</xdr:row>
                    <xdr:rowOff>161925</xdr:rowOff>
                  </from>
                  <to>
                    <xdr:col>35</xdr:col>
                    <xdr:colOff>142875</xdr:colOff>
                    <xdr:row>57</xdr:row>
                    <xdr:rowOff>19050</xdr:rowOff>
                  </to>
                </anchor>
              </controlPr>
            </control>
          </mc:Choice>
        </mc:AlternateContent>
        <mc:AlternateContent xmlns:mc="http://schemas.openxmlformats.org/markup-compatibility/2006">
          <mc:Choice Requires="x14">
            <control shapeId="183376" r:id="rId141" name="Check Box 19536">
              <controlPr defaultSize="0" autoFill="0" autoLine="0" autoPict="0">
                <anchor moveWithCells="1">
                  <from>
                    <xdr:col>12</xdr:col>
                    <xdr:colOff>85725</xdr:colOff>
                    <xdr:row>109</xdr:row>
                    <xdr:rowOff>180975</xdr:rowOff>
                  </from>
                  <to>
                    <xdr:col>14</xdr:col>
                    <xdr:colOff>85725</xdr:colOff>
                    <xdr:row>111</xdr:row>
                    <xdr:rowOff>0</xdr:rowOff>
                  </to>
                </anchor>
              </controlPr>
            </control>
          </mc:Choice>
        </mc:AlternateContent>
        <mc:AlternateContent xmlns:mc="http://schemas.openxmlformats.org/markup-compatibility/2006">
          <mc:Choice Requires="x14">
            <control shapeId="183377" r:id="rId142" name="Check Box 19537">
              <controlPr defaultSize="0" autoFill="0" autoLine="0" autoPict="0">
                <anchor moveWithCells="1">
                  <from>
                    <xdr:col>15</xdr:col>
                    <xdr:colOff>152400</xdr:colOff>
                    <xdr:row>109</xdr:row>
                    <xdr:rowOff>180975</xdr:rowOff>
                  </from>
                  <to>
                    <xdr:col>17</xdr:col>
                    <xdr:colOff>66675</xdr:colOff>
                    <xdr:row>111</xdr:row>
                    <xdr:rowOff>0</xdr:rowOff>
                  </to>
                </anchor>
              </controlPr>
            </control>
          </mc:Choice>
        </mc:AlternateContent>
        <mc:AlternateContent xmlns:mc="http://schemas.openxmlformats.org/markup-compatibility/2006">
          <mc:Choice Requires="x14">
            <control shapeId="183378" r:id="rId143" name="Check Box 19538">
              <controlPr defaultSize="0" autoFill="0" autoLine="0" autoPict="0">
                <anchor moveWithCells="1">
                  <from>
                    <xdr:col>19</xdr:col>
                    <xdr:colOff>123825</xdr:colOff>
                    <xdr:row>107</xdr:row>
                    <xdr:rowOff>0</xdr:rowOff>
                  </from>
                  <to>
                    <xdr:col>21</xdr:col>
                    <xdr:colOff>28575</xdr:colOff>
                    <xdr:row>108</xdr:row>
                    <xdr:rowOff>28575</xdr:rowOff>
                  </to>
                </anchor>
              </controlPr>
            </control>
          </mc:Choice>
        </mc:AlternateContent>
        <mc:AlternateContent xmlns:mc="http://schemas.openxmlformats.org/markup-compatibility/2006">
          <mc:Choice Requires="x14">
            <control shapeId="183379" r:id="rId144" name="Check Box 19539">
              <controlPr defaultSize="0" autoFill="0" autoLine="0" autoPict="0">
                <anchor moveWithCells="1">
                  <from>
                    <xdr:col>22</xdr:col>
                    <xdr:colOff>142875</xdr:colOff>
                    <xdr:row>107</xdr:row>
                    <xdr:rowOff>9525</xdr:rowOff>
                  </from>
                  <to>
                    <xdr:col>24</xdr:col>
                    <xdr:colOff>123825</xdr:colOff>
                    <xdr:row>108</xdr:row>
                    <xdr:rowOff>28575</xdr:rowOff>
                  </to>
                </anchor>
              </controlPr>
            </control>
          </mc:Choice>
        </mc:AlternateContent>
        <mc:AlternateContent xmlns:mc="http://schemas.openxmlformats.org/markup-compatibility/2006">
          <mc:Choice Requires="x14">
            <control shapeId="183380" r:id="rId145" name="Check Box 19540">
              <controlPr defaultSize="0" autoFill="0" autoLine="0" autoPict="0">
                <anchor moveWithCells="1">
                  <from>
                    <xdr:col>6</xdr:col>
                    <xdr:colOff>123825</xdr:colOff>
                    <xdr:row>122</xdr:row>
                    <xdr:rowOff>19050</xdr:rowOff>
                  </from>
                  <to>
                    <xdr:col>11</xdr:col>
                    <xdr:colOff>28575</xdr:colOff>
                    <xdr:row>123</xdr:row>
                    <xdr:rowOff>9525</xdr:rowOff>
                  </to>
                </anchor>
              </controlPr>
            </control>
          </mc:Choice>
        </mc:AlternateContent>
        <mc:AlternateContent xmlns:mc="http://schemas.openxmlformats.org/markup-compatibility/2006">
          <mc:Choice Requires="x14">
            <control shapeId="183381" r:id="rId146" name="Check Box 19541">
              <controlPr defaultSize="0" autoFill="0" autoLine="0" autoPict="0">
                <anchor moveWithCells="1">
                  <from>
                    <xdr:col>18</xdr:col>
                    <xdr:colOff>123825</xdr:colOff>
                    <xdr:row>121</xdr:row>
                    <xdr:rowOff>180975</xdr:rowOff>
                  </from>
                  <to>
                    <xdr:col>23</xdr:col>
                    <xdr:colOff>114300</xdr:colOff>
                    <xdr:row>122</xdr:row>
                    <xdr:rowOff>180975</xdr:rowOff>
                  </to>
                </anchor>
              </controlPr>
            </control>
          </mc:Choice>
        </mc:AlternateContent>
        <mc:AlternateContent xmlns:mc="http://schemas.openxmlformats.org/markup-compatibility/2006">
          <mc:Choice Requires="x14">
            <control shapeId="183382" r:id="rId147" name="Check Box 19542">
              <controlPr defaultSize="0" autoFill="0" autoLine="0" autoPict="0">
                <anchor moveWithCells="1">
                  <from>
                    <xdr:col>6</xdr:col>
                    <xdr:colOff>104775</xdr:colOff>
                    <xdr:row>123</xdr:row>
                    <xdr:rowOff>180975</xdr:rowOff>
                  </from>
                  <to>
                    <xdr:col>11</xdr:col>
                    <xdr:colOff>47625</xdr:colOff>
                    <xdr:row>125</xdr:row>
                    <xdr:rowOff>19050</xdr:rowOff>
                  </to>
                </anchor>
              </controlPr>
            </control>
          </mc:Choice>
        </mc:AlternateContent>
        <mc:AlternateContent xmlns:mc="http://schemas.openxmlformats.org/markup-compatibility/2006">
          <mc:Choice Requires="x14">
            <control shapeId="183383" r:id="rId148" name="Check Box 19543">
              <controlPr defaultSize="0" autoFill="0" autoLine="0" autoPict="0">
                <anchor moveWithCells="1">
                  <from>
                    <xdr:col>18</xdr:col>
                    <xdr:colOff>133350</xdr:colOff>
                    <xdr:row>123</xdr:row>
                    <xdr:rowOff>180975</xdr:rowOff>
                  </from>
                  <to>
                    <xdr:col>23</xdr:col>
                    <xdr:colOff>104775</xdr:colOff>
                    <xdr:row>125</xdr:row>
                    <xdr:rowOff>0</xdr:rowOff>
                  </to>
                </anchor>
              </controlPr>
            </control>
          </mc:Choice>
        </mc:AlternateContent>
        <mc:AlternateContent xmlns:mc="http://schemas.openxmlformats.org/markup-compatibility/2006">
          <mc:Choice Requires="x14">
            <control shapeId="183384" r:id="rId149" name="Check Box 19544">
              <controlPr defaultSize="0" autoFill="0" autoLine="0" autoPict="0">
                <anchor moveWithCells="1">
                  <from>
                    <xdr:col>22</xdr:col>
                    <xdr:colOff>133350</xdr:colOff>
                    <xdr:row>109</xdr:row>
                    <xdr:rowOff>0</xdr:rowOff>
                  </from>
                  <to>
                    <xdr:col>24</xdr:col>
                    <xdr:colOff>123825</xdr:colOff>
                    <xdr:row>110</xdr:row>
                    <xdr:rowOff>9525</xdr:rowOff>
                  </to>
                </anchor>
              </controlPr>
            </control>
          </mc:Choice>
        </mc:AlternateContent>
        <mc:AlternateContent xmlns:mc="http://schemas.openxmlformats.org/markup-compatibility/2006">
          <mc:Choice Requires="x14">
            <control shapeId="183385" r:id="rId150" name="Check Box 19545">
              <controlPr defaultSize="0" autoFill="0" autoLine="0" autoPict="0">
                <anchor moveWithCells="1">
                  <from>
                    <xdr:col>19</xdr:col>
                    <xdr:colOff>114300</xdr:colOff>
                    <xdr:row>108</xdr:row>
                    <xdr:rowOff>0</xdr:rowOff>
                  </from>
                  <to>
                    <xdr:col>21</xdr:col>
                    <xdr:colOff>95250</xdr:colOff>
                    <xdr:row>109</xdr:row>
                    <xdr:rowOff>9525</xdr:rowOff>
                  </to>
                </anchor>
              </controlPr>
            </control>
          </mc:Choice>
        </mc:AlternateContent>
        <mc:AlternateContent xmlns:mc="http://schemas.openxmlformats.org/markup-compatibility/2006">
          <mc:Choice Requires="x14">
            <control shapeId="183386" r:id="rId151" name="Check Box 19546">
              <controlPr defaultSize="0" autoFill="0" autoLine="0" autoPict="0">
                <anchor moveWithCells="1">
                  <from>
                    <xdr:col>22</xdr:col>
                    <xdr:colOff>142875</xdr:colOff>
                    <xdr:row>107</xdr:row>
                    <xdr:rowOff>180975</xdr:rowOff>
                  </from>
                  <to>
                    <xdr:col>24</xdr:col>
                    <xdr:colOff>133350</xdr:colOff>
                    <xdr:row>109</xdr:row>
                    <xdr:rowOff>9525</xdr:rowOff>
                  </to>
                </anchor>
              </controlPr>
            </control>
          </mc:Choice>
        </mc:AlternateContent>
        <mc:AlternateContent xmlns:mc="http://schemas.openxmlformats.org/markup-compatibility/2006">
          <mc:Choice Requires="x14">
            <control shapeId="183387" r:id="rId152" name="Check Box 19547">
              <controlPr defaultSize="0" autoFill="0" autoLine="0" autoPict="0">
                <anchor moveWithCells="1">
                  <from>
                    <xdr:col>29</xdr:col>
                    <xdr:colOff>38100</xdr:colOff>
                    <xdr:row>114</xdr:row>
                    <xdr:rowOff>0</xdr:rowOff>
                  </from>
                  <to>
                    <xdr:col>31</xdr:col>
                    <xdr:colOff>19050</xdr:colOff>
                    <xdr:row>115</xdr:row>
                    <xdr:rowOff>9525</xdr:rowOff>
                  </to>
                </anchor>
              </controlPr>
            </control>
          </mc:Choice>
        </mc:AlternateContent>
        <mc:AlternateContent xmlns:mc="http://schemas.openxmlformats.org/markup-compatibility/2006">
          <mc:Choice Requires="x14">
            <control shapeId="183388" r:id="rId153" name="Check Box 19548">
              <controlPr defaultSize="0" autoFill="0" autoLine="0" autoPict="0">
                <anchor moveWithCells="1">
                  <from>
                    <xdr:col>19</xdr:col>
                    <xdr:colOff>95250</xdr:colOff>
                    <xdr:row>109</xdr:row>
                    <xdr:rowOff>9525</xdr:rowOff>
                  </from>
                  <to>
                    <xdr:col>21</xdr:col>
                    <xdr:colOff>76200</xdr:colOff>
                    <xdr:row>110</xdr:row>
                    <xdr:rowOff>19050</xdr:rowOff>
                  </to>
                </anchor>
              </controlPr>
            </control>
          </mc:Choice>
        </mc:AlternateContent>
        <mc:AlternateContent xmlns:mc="http://schemas.openxmlformats.org/markup-compatibility/2006">
          <mc:Choice Requires="x14">
            <control shapeId="183389" r:id="rId154" name="Check Box 19549">
              <controlPr defaultSize="0" autoFill="0" autoLine="0" autoPict="0">
                <anchor moveWithCells="1">
                  <from>
                    <xdr:col>33</xdr:col>
                    <xdr:colOff>9525</xdr:colOff>
                    <xdr:row>114</xdr:row>
                    <xdr:rowOff>0</xdr:rowOff>
                  </from>
                  <to>
                    <xdr:col>35</xdr:col>
                    <xdr:colOff>0</xdr:colOff>
                    <xdr:row>115</xdr:row>
                    <xdr:rowOff>9525</xdr:rowOff>
                  </to>
                </anchor>
              </controlPr>
            </control>
          </mc:Choice>
        </mc:AlternateContent>
        <mc:AlternateContent xmlns:mc="http://schemas.openxmlformats.org/markup-compatibility/2006">
          <mc:Choice Requires="x14">
            <control shapeId="183390" r:id="rId155" name="Check Box 19550">
              <controlPr defaultSize="0" autoFill="0" autoLine="0" autoPict="0">
                <anchor moveWithCells="1">
                  <from>
                    <xdr:col>18</xdr:col>
                    <xdr:colOff>9525</xdr:colOff>
                    <xdr:row>127</xdr:row>
                    <xdr:rowOff>0</xdr:rowOff>
                  </from>
                  <to>
                    <xdr:col>19</xdr:col>
                    <xdr:colOff>161925</xdr:colOff>
                    <xdr:row>128</xdr:row>
                    <xdr:rowOff>19050</xdr:rowOff>
                  </to>
                </anchor>
              </controlPr>
            </control>
          </mc:Choice>
        </mc:AlternateContent>
        <mc:AlternateContent xmlns:mc="http://schemas.openxmlformats.org/markup-compatibility/2006">
          <mc:Choice Requires="x14">
            <control shapeId="183391" r:id="rId156" name="Check Box 19551">
              <controlPr defaultSize="0" autoFill="0" autoLine="0" autoPict="0">
                <anchor moveWithCells="1">
                  <from>
                    <xdr:col>24</xdr:col>
                    <xdr:colOff>9525</xdr:colOff>
                    <xdr:row>127</xdr:row>
                    <xdr:rowOff>0</xdr:rowOff>
                  </from>
                  <to>
                    <xdr:col>25</xdr:col>
                    <xdr:colOff>161925</xdr:colOff>
                    <xdr:row>128</xdr:row>
                    <xdr:rowOff>19050</xdr:rowOff>
                  </to>
                </anchor>
              </controlPr>
            </control>
          </mc:Choice>
        </mc:AlternateContent>
        <mc:AlternateContent xmlns:mc="http://schemas.openxmlformats.org/markup-compatibility/2006">
          <mc:Choice Requires="x14">
            <control shapeId="183392" r:id="rId157" name="Check Box 19552">
              <controlPr defaultSize="0" autoFill="0" autoLine="0" autoPict="0">
                <anchor moveWithCells="1">
                  <from>
                    <xdr:col>12</xdr:col>
                    <xdr:colOff>47625</xdr:colOff>
                    <xdr:row>129</xdr:row>
                    <xdr:rowOff>9525</xdr:rowOff>
                  </from>
                  <to>
                    <xdr:col>17</xdr:col>
                    <xdr:colOff>133350</xdr:colOff>
                    <xdr:row>130</xdr:row>
                    <xdr:rowOff>9525</xdr:rowOff>
                  </to>
                </anchor>
              </controlPr>
            </control>
          </mc:Choice>
        </mc:AlternateContent>
        <mc:AlternateContent xmlns:mc="http://schemas.openxmlformats.org/markup-compatibility/2006">
          <mc:Choice Requires="x14">
            <control shapeId="183393" r:id="rId158" name="Check Box 19553">
              <controlPr defaultSize="0" autoFill="0" autoLine="0" autoPict="0">
                <anchor moveWithCells="1">
                  <from>
                    <xdr:col>8</xdr:col>
                    <xdr:colOff>57150</xdr:colOff>
                    <xdr:row>128</xdr:row>
                    <xdr:rowOff>171450</xdr:rowOff>
                  </from>
                  <to>
                    <xdr:col>12</xdr:col>
                    <xdr:colOff>38100</xdr:colOff>
                    <xdr:row>130</xdr:row>
                    <xdr:rowOff>9525</xdr:rowOff>
                  </to>
                </anchor>
              </controlPr>
            </control>
          </mc:Choice>
        </mc:AlternateContent>
        <mc:AlternateContent xmlns:mc="http://schemas.openxmlformats.org/markup-compatibility/2006">
          <mc:Choice Requires="x14">
            <control shapeId="183394" r:id="rId159" name="Check Box 19554">
              <controlPr defaultSize="0" autoFill="0" autoLine="0" autoPict="0">
                <anchor moveWithCells="1">
                  <from>
                    <xdr:col>17</xdr:col>
                    <xdr:colOff>57150</xdr:colOff>
                    <xdr:row>130</xdr:row>
                    <xdr:rowOff>0</xdr:rowOff>
                  </from>
                  <to>
                    <xdr:col>24</xdr:col>
                    <xdr:colOff>133350</xdr:colOff>
                    <xdr:row>131</xdr:row>
                    <xdr:rowOff>0</xdr:rowOff>
                  </to>
                </anchor>
              </controlPr>
            </control>
          </mc:Choice>
        </mc:AlternateContent>
        <mc:AlternateContent xmlns:mc="http://schemas.openxmlformats.org/markup-compatibility/2006">
          <mc:Choice Requires="x14">
            <control shapeId="183395" r:id="rId160" name="Check Box 19555">
              <controlPr defaultSize="0" autoFill="0" autoLine="0" autoPict="0">
                <anchor moveWithCells="1">
                  <from>
                    <xdr:col>24</xdr:col>
                    <xdr:colOff>123825</xdr:colOff>
                    <xdr:row>129</xdr:row>
                    <xdr:rowOff>171450</xdr:rowOff>
                  </from>
                  <to>
                    <xdr:col>28</xdr:col>
                    <xdr:colOff>66675</xdr:colOff>
                    <xdr:row>131</xdr:row>
                    <xdr:rowOff>19050</xdr:rowOff>
                  </to>
                </anchor>
              </controlPr>
            </control>
          </mc:Choice>
        </mc:AlternateContent>
        <mc:AlternateContent xmlns:mc="http://schemas.openxmlformats.org/markup-compatibility/2006">
          <mc:Choice Requires="x14">
            <control shapeId="183396" r:id="rId161" name="Check Box 19556">
              <controlPr defaultSize="0" autoFill="0" autoLine="0" autoPict="0">
                <anchor moveWithCells="1">
                  <from>
                    <xdr:col>28</xdr:col>
                    <xdr:colOff>152400</xdr:colOff>
                    <xdr:row>129</xdr:row>
                    <xdr:rowOff>180975</xdr:rowOff>
                  </from>
                  <to>
                    <xdr:col>32</xdr:col>
                    <xdr:colOff>95250</xdr:colOff>
                    <xdr:row>131</xdr:row>
                    <xdr:rowOff>28575</xdr:rowOff>
                  </to>
                </anchor>
              </controlPr>
            </control>
          </mc:Choice>
        </mc:AlternateContent>
        <mc:AlternateContent xmlns:mc="http://schemas.openxmlformats.org/markup-compatibility/2006">
          <mc:Choice Requires="x14">
            <control shapeId="183397" r:id="rId162" name="Check Box 19557">
              <controlPr defaultSize="0" autoFill="0" autoLine="0" autoPict="0">
                <anchor moveWithCells="1">
                  <from>
                    <xdr:col>28</xdr:col>
                    <xdr:colOff>0</xdr:colOff>
                    <xdr:row>133</xdr:row>
                    <xdr:rowOff>0</xdr:rowOff>
                  </from>
                  <to>
                    <xdr:col>30</xdr:col>
                    <xdr:colOff>66675</xdr:colOff>
                    <xdr:row>134</xdr:row>
                    <xdr:rowOff>19050</xdr:rowOff>
                  </to>
                </anchor>
              </controlPr>
            </control>
          </mc:Choice>
        </mc:AlternateContent>
        <mc:AlternateContent xmlns:mc="http://schemas.openxmlformats.org/markup-compatibility/2006">
          <mc:Choice Requires="x14">
            <control shapeId="183398" r:id="rId163" name="Check Box 19558">
              <controlPr defaultSize="0" autoFill="0" autoLine="0" autoPict="0">
                <anchor moveWithCells="1">
                  <from>
                    <xdr:col>22</xdr:col>
                    <xdr:colOff>9525</xdr:colOff>
                    <xdr:row>133</xdr:row>
                    <xdr:rowOff>9525</xdr:rowOff>
                  </from>
                  <to>
                    <xdr:col>23</xdr:col>
                    <xdr:colOff>161925</xdr:colOff>
                    <xdr:row>134</xdr:row>
                    <xdr:rowOff>28575</xdr:rowOff>
                  </to>
                </anchor>
              </controlPr>
            </control>
          </mc:Choice>
        </mc:AlternateContent>
        <mc:AlternateContent xmlns:mc="http://schemas.openxmlformats.org/markup-compatibility/2006">
          <mc:Choice Requires="x14">
            <control shapeId="183399" r:id="rId164" name="Check Box 19559">
              <controlPr defaultSize="0" autoFill="0" autoLine="0" autoPict="0">
                <anchor moveWithCells="1">
                  <from>
                    <xdr:col>15</xdr:col>
                    <xdr:colOff>66675</xdr:colOff>
                    <xdr:row>135</xdr:row>
                    <xdr:rowOff>0</xdr:rowOff>
                  </from>
                  <to>
                    <xdr:col>16</xdr:col>
                    <xdr:colOff>171450</xdr:colOff>
                    <xdr:row>136</xdr:row>
                    <xdr:rowOff>19050</xdr:rowOff>
                  </to>
                </anchor>
              </controlPr>
            </control>
          </mc:Choice>
        </mc:AlternateContent>
        <mc:AlternateContent xmlns:mc="http://schemas.openxmlformats.org/markup-compatibility/2006">
          <mc:Choice Requires="x14">
            <control shapeId="183400" r:id="rId165" name="Check Box 19560">
              <controlPr defaultSize="0" autoFill="0" autoLine="0" autoPict="0">
                <anchor moveWithCells="1">
                  <from>
                    <xdr:col>15</xdr:col>
                    <xdr:colOff>66675</xdr:colOff>
                    <xdr:row>134</xdr:row>
                    <xdr:rowOff>0</xdr:rowOff>
                  </from>
                  <to>
                    <xdr:col>16</xdr:col>
                    <xdr:colOff>171450</xdr:colOff>
                    <xdr:row>135</xdr:row>
                    <xdr:rowOff>19050</xdr:rowOff>
                  </to>
                </anchor>
              </controlPr>
            </control>
          </mc:Choice>
        </mc:AlternateContent>
        <mc:AlternateContent xmlns:mc="http://schemas.openxmlformats.org/markup-compatibility/2006">
          <mc:Choice Requires="x14">
            <control shapeId="183401" r:id="rId166" name="Check Box 19561">
              <controlPr defaultSize="0" autoFill="0" autoLine="0" autoPict="0">
                <anchor moveWithCells="1">
                  <from>
                    <xdr:col>28</xdr:col>
                    <xdr:colOff>0</xdr:colOff>
                    <xdr:row>134</xdr:row>
                    <xdr:rowOff>0</xdr:rowOff>
                  </from>
                  <to>
                    <xdr:col>29</xdr:col>
                    <xdr:colOff>152400</xdr:colOff>
                    <xdr:row>135</xdr:row>
                    <xdr:rowOff>19050</xdr:rowOff>
                  </to>
                </anchor>
              </controlPr>
            </control>
          </mc:Choice>
        </mc:AlternateContent>
        <mc:AlternateContent xmlns:mc="http://schemas.openxmlformats.org/markup-compatibility/2006">
          <mc:Choice Requires="x14">
            <control shapeId="183402" r:id="rId167" name="Check Box 19562">
              <controlPr defaultSize="0" autoFill="0" autoLine="0" autoPict="0">
                <anchor moveWithCells="1">
                  <from>
                    <xdr:col>30</xdr:col>
                    <xdr:colOff>142875</xdr:colOff>
                    <xdr:row>134</xdr:row>
                    <xdr:rowOff>9525</xdr:rowOff>
                  </from>
                  <to>
                    <xdr:col>32</xdr:col>
                    <xdr:colOff>123825</xdr:colOff>
                    <xdr:row>135</xdr:row>
                    <xdr:rowOff>28575</xdr:rowOff>
                  </to>
                </anchor>
              </controlPr>
            </control>
          </mc:Choice>
        </mc:AlternateContent>
        <mc:AlternateContent xmlns:mc="http://schemas.openxmlformats.org/markup-compatibility/2006">
          <mc:Choice Requires="x14">
            <control shapeId="183403" r:id="rId168" name="Check Box 19563">
              <controlPr defaultSize="0" autoFill="0" autoLine="0" autoPict="0">
                <anchor moveWithCells="1">
                  <from>
                    <xdr:col>12</xdr:col>
                    <xdr:colOff>28575</xdr:colOff>
                    <xdr:row>134</xdr:row>
                    <xdr:rowOff>180975</xdr:rowOff>
                  </from>
                  <to>
                    <xdr:col>13</xdr:col>
                    <xdr:colOff>200025</xdr:colOff>
                    <xdr:row>136</xdr:row>
                    <xdr:rowOff>9525</xdr:rowOff>
                  </to>
                </anchor>
              </controlPr>
            </control>
          </mc:Choice>
        </mc:AlternateContent>
        <mc:AlternateContent xmlns:mc="http://schemas.openxmlformats.org/markup-compatibility/2006">
          <mc:Choice Requires="x14">
            <control shapeId="183404" r:id="rId169" name="Check Box 19564">
              <controlPr defaultSize="0" autoFill="0" autoLine="0" autoPict="0">
                <anchor moveWithCells="1">
                  <from>
                    <xdr:col>28</xdr:col>
                    <xdr:colOff>0</xdr:colOff>
                    <xdr:row>136</xdr:row>
                    <xdr:rowOff>0</xdr:rowOff>
                  </from>
                  <to>
                    <xdr:col>29</xdr:col>
                    <xdr:colOff>152400</xdr:colOff>
                    <xdr:row>137</xdr:row>
                    <xdr:rowOff>19050</xdr:rowOff>
                  </to>
                </anchor>
              </controlPr>
            </control>
          </mc:Choice>
        </mc:AlternateContent>
        <mc:AlternateContent xmlns:mc="http://schemas.openxmlformats.org/markup-compatibility/2006">
          <mc:Choice Requires="x14">
            <control shapeId="183405" r:id="rId170" name="Check Box 19565">
              <controlPr defaultSize="0" autoFill="0" autoLine="0" autoPict="0">
                <anchor moveWithCells="1">
                  <from>
                    <xdr:col>22</xdr:col>
                    <xdr:colOff>9525</xdr:colOff>
                    <xdr:row>136</xdr:row>
                    <xdr:rowOff>9525</xdr:rowOff>
                  </from>
                  <to>
                    <xdr:col>23</xdr:col>
                    <xdr:colOff>161925</xdr:colOff>
                    <xdr:row>137</xdr:row>
                    <xdr:rowOff>28575</xdr:rowOff>
                  </to>
                </anchor>
              </controlPr>
            </control>
          </mc:Choice>
        </mc:AlternateContent>
        <mc:AlternateContent xmlns:mc="http://schemas.openxmlformats.org/markup-compatibility/2006">
          <mc:Choice Requires="x14">
            <control shapeId="183406" r:id="rId171" name="Check Box 19566">
              <controlPr defaultSize="0" autoFill="0" autoLine="0" autoPict="0">
                <anchor moveWithCells="1">
                  <from>
                    <xdr:col>12</xdr:col>
                    <xdr:colOff>38100</xdr:colOff>
                    <xdr:row>134</xdr:row>
                    <xdr:rowOff>0</xdr:rowOff>
                  </from>
                  <to>
                    <xdr:col>13</xdr:col>
                    <xdr:colOff>209550</xdr:colOff>
                    <xdr:row>135</xdr:row>
                    <xdr:rowOff>19050</xdr:rowOff>
                  </to>
                </anchor>
              </controlPr>
            </control>
          </mc:Choice>
        </mc:AlternateContent>
        <mc:AlternateContent xmlns:mc="http://schemas.openxmlformats.org/markup-compatibility/2006">
          <mc:Choice Requires="x14">
            <control shapeId="183417" r:id="rId172" name="Check Box 19577">
              <controlPr defaultSize="0" autoFill="0" autoLine="0" autoPict="0">
                <anchor moveWithCells="1">
                  <from>
                    <xdr:col>29</xdr:col>
                    <xdr:colOff>19050</xdr:colOff>
                    <xdr:row>169</xdr:row>
                    <xdr:rowOff>104775</xdr:rowOff>
                  </from>
                  <to>
                    <xdr:col>31</xdr:col>
                    <xdr:colOff>0</xdr:colOff>
                    <xdr:row>170</xdr:row>
                    <xdr:rowOff>114300</xdr:rowOff>
                  </to>
                </anchor>
              </controlPr>
            </control>
          </mc:Choice>
        </mc:AlternateContent>
        <mc:AlternateContent xmlns:mc="http://schemas.openxmlformats.org/markup-compatibility/2006">
          <mc:Choice Requires="x14">
            <control shapeId="183418" r:id="rId173" name="Check Box 19578">
              <controlPr defaultSize="0" autoFill="0" autoLine="0" autoPict="0">
                <anchor moveWithCells="1">
                  <from>
                    <xdr:col>21</xdr:col>
                    <xdr:colOff>38100</xdr:colOff>
                    <xdr:row>169</xdr:row>
                    <xdr:rowOff>95250</xdr:rowOff>
                  </from>
                  <to>
                    <xdr:col>23</xdr:col>
                    <xdr:colOff>19050</xdr:colOff>
                    <xdr:row>170</xdr:row>
                    <xdr:rowOff>114300</xdr:rowOff>
                  </to>
                </anchor>
              </controlPr>
            </control>
          </mc:Choice>
        </mc:AlternateContent>
        <mc:AlternateContent xmlns:mc="http://schemas.openxmlformats.org/markup-compatibility/2006">
          <mc:Choice Requires="x14">
            <control shapeId="183419" r:id="rId174" name="Check Box 19579">
              <controlPr defaultSize="0" autoFill="0" autoLine="0" autoPict="0">
                <anchor moveWithCells="1">
                  <from>
                    <xdr:col>21</xdr:col>
                    <xdr:colOff>47625</xdr:colOff>
                    <xdr:row>171</xdr:row>
                    <xdr:rowOff>19050</xdr:rowOff>
                  </from>
                  <to>
                    <xdr:col>29</xdr:col>
                    <xdr:colOff>142875</xdr:colOff>
                    <xdr:row>172</xdr:row>
                    <xdr:rowOff>0</xdr:rowOff>
                  </to>
                </anchor>
              </controlPr>
            </control>
          </mc:Choice>
        </mc:AlternateContent>
        <mc:AlternateContent xmlns:mc="http://schemas.openxmlformats.org/markup-compatibility/2006">
          <mc:Choice Requires="x14">
            <control shapeId="183420" r:id="rId175" name="Check Box 19580">
              <controlPr defaultSize="0" autoFill="0" autoLine="0" autoPict="0">
                <anchor moveWithCells="1">
                  <from>
                    <xdr:col>29</xdr:col>
                    <xdr:colOff>9525</xdr:colOff>
                    <xdr:row>170</xdr:row>
                    <xdr:rowOff>180975</xdr:rowOff>
                  </from>
                  <to>
                    <xdr:col>35</xdr:col>
                    <xdr:colOff>47625</xdr:colOff>
                    <xdr:row>172</xdr:row>
                    <xdr:rowOff>28575</xdr:rowOff>
                  </to>
                </anchor>
              </controlPr>
            </control>
          </mc:Choice>
        </mc:AlternateContent>
        <mc:AlternateContent xmlns:mc="http://schemas.openxmlformats.org/markup-compatibility/2006">
          <mc:Choice Requires="x14">
            <control shapeId="183421" r:id="rId176" name="Check Box 19581">
              <controlPr defaultSize="0" autoFill="0" autoLine="0" autoPict="0">
                <anchor moveWithCells="1">
                  <from>
                    <xdr:col>21</xdr:col>
                    <xdr:colOff>47625</xdr:colOff>
                    <xdr:row>172</xdr:row>
                    <xdr:rowOff>0</xdr:rowOff>
                  </from>
                  <to>
                    <xdr:col>27</xdr:col>
                    <xdr:colOff>85725</xdr:colOff>
                    <xdr:row>173</xdr:row>
                    <xdr:rowOff>38100</xdr:rowOff>
                  </to>
                </anchor>
              </controlPr>
            </control>
          </mc:Choice>
        </mc:AlternateContent>
        <mc:AlternateContent xmlns:mc="http://schemas.openxmlformats.org/markup-compatibility/2006">
          <mc:Choice Requires="x14">
            <control shapeId="183422" r:id="rId177" name="Check Box 19582">
              <controlPr defaultSize="0" autoFill="0" autoLine="0" autoPict="0">
                <anchor moveWithCells="1">
                  <from>
                    <xdr:col>29</xdr:col>
                    <xdr:colOff>0</xdr:colOff>
                    <xdr:row>171</xdr:row>
                    <xdr:rowOff>171450</xdr:rowOff>
                  </from>
                  <to>
                    <xdr:col>35</xdr:col>
                    <xdr:colOff>38100</xdr:colOff>
                    <xdr:row>173</xdr:row>
                    <xdr:rowOff>19050</xdr:rowOff>
                  </to>
                </anchor>
              </controlPr>
            </control>
          </mc:Choice>
        </mc:AlternateContent>
        <mc:AlternateContent xmlns:mc="http://schemas.openxmlformats.org/markup-compatibility/2006">
          <mc:Choice Requires="x14">
            <control shapeId="183327" r:id="rId178" name="Check Box 19487">
              <controlPr defaultSize="0" autoFill="0" autoLine="0" autoPict="0">
                <anchor moveWithCells="1">
                  <from>
                    <xdr:col>17</xdr:col>
                    <xdr:colOff>76200</xdr:colOff>
                    <xdr:row>44</xdr:row>
                    <xdr:rowOff>161925</xdr:rowOff>
                  </from>
                  <to>
                    <xdr:col>18</xdr:col>
                    <xdr:colOff>133350</xdr:colOff>
                    <xdr:row>46</xdr:row>
                    <xdr:rowOff>19050</xdr:rowOff>
                  </to>
                </anchor>
              </controlPr>
            </control>
          </mc:Choice>
        </mc:AlternateContent>
        <mc:AlternateContent xmlns:mc="http://schemas.openxmlformats.org/markup-compatibility/2006">
          <mc:Choice Requires="x14">
            <control shapeId="183425" r:id="rId179" name="Check Box 19585">
              <controlPr defaultSize="0" autoFill="0" autoLine="0" autoPict="0">
                <anchor moveWithCells="1">
                  <from>
                    <xdr:col>29</xdr:col>
                    <xdr:colOff>57150</xdr:colOff>
                    <xdr:row>120</xdr:row>
                    <xdr:rowOff>9525</xdr:rowOff>
                  </from>
                  <to>
                    <xdr:col>31</xdr:col>
                    <xdr:colOff>57150</xdr:colOff>
                    <xdr:row>120</xdr:row>
                    <xdr:rowOff>228600</xdr:rowOff>
                  </to>
                </anchor>
              </controlPr>
            </control>
          </mc:Choice>
        </mc:AlternateContent>
        <mc:AlternateContent xmlns:mc="http://schemas.openxmlformats.org/markup-compatibility/2006">
          <mc:Choice Requires="x14">
            <control shapeId="183426" r:id="rId180" name="Check Box 19586">
              <controlPr defaultSize="0" autoFill="0" autoLine="0" autoPict="0">
                <anchor moveWithCells="1">
                  <from>
                    <xdr:col>33</xdr:col>
                    <xdr:colOff>28575</xdr:colOff>
                    <xdr:row>120</xdr:row>
                    <xdr:rowOff>19050</xdr:rowOff>
                  </from>
                  <to>
                    <xdr:col>34</xdr:col>
                    <xdr:colOff>190500</xdr:colOff>
                    <xdr:row>120</xdr:row>
                    <xdr:rowOff>228600</xdr:rowOff>
                  </to>
                </anchor>
              </controlPr>
            </control>
          </mc:Choice>
        </mc:AlternateContent>
        <mc:AlternateContent xmlns:mc="http://schemas.openxmlformats.org/markup-compatibility/2006">
          <mc:Choice Requires="x14">
            <control shapeId="183427" r:id="rId181" name="Check Box 19587">
              <controlPr defaultSize="0" autoFill="0" autoLine="0" autoPict="0">
                <anchor moveWithCells="1">
                  <from>
                    <xdr:col>31</xdr:col>
                    <xdr:colOff>19050</xdr:colOff>
                    <xdr:row>121</xdr:row>
                    <xdr:rowOff>76200</xdr:rowOff>
                  </from>
                  <to>
                    <xdr:col>32</xdr:col>
                    <xdr:colOff>114300</xdr:colOff>
                    <xdr:row>122</xdr:row>
                    <xdr:rowOff>104775</xdr:rowOff>
                  </to>
                </anchor>
              </controlPr>
            </control>
          </mc:Choice>
        </mc:AlternateContent>
        <mc:AlternateContent xmlns:mc="http://schemas.openxmlformats.org/markup-compatibility/2006">
          <mc:Choice Requires="x14">
            <control shapeId="183428" r:id="rId182" name="Check Box 19588">
              <controlPr defaultSize="0" autoFill="0" autoLine="0" autoPict="0">
                <anchor moveWithCells="1">
                  <from>
                    <xdr:col>33</xdr:col>
                    <xdr:colOff>38100</xdr:colOff>
                    <xdr:row>121</xdr:row>
                    <xdr:rowOff>85725</xdr:rowOff>
                  </from>
                  <to>
                    <xdr:col>35</xdr:col>
                    <xdr:colOff>19050</xdr:colOff>
                    <xdr:row>122</xdr:row>
                    <xdr:rowOff>104775</xdr:rowOff>
                  </to>
                </anchor>
              </controlPr>
            </control>
          </mc:Choice>
        </mc:AlternateContent>
        <mc:AlternateContent xmlns:mc="http://schemas.openxmlformats.org/markup-compatibility/2006">
          <mc:Choice Requires="x14">
            <control shapeId="183435" r:id="rId183" name="Check Box 19595">
              <controlPr defaultSize="0" autoFill="0" autoLine="0" autoPict="0">
                <anchor moveWithCells="1">
                  <from>
                    <xdr:col>31</xdr:col>
                    <xdr:colOff>19050</xdr:colOff>
                    <xdr:row>123</xdr:row>
                    <xdr:rowOff>114300</xdr:rowOff>
                  </from>
                  <to>
                    <xdr:col>32</xdr:col>
                    <xdr:colOff>123825</xdr:colOff>
                    <xdr:row>124</xdr:row>
                    <xdr:rowOff>142875</xdr:rowOff>
                  </to>
                </anchor>
              </controlPr>
            </control>
          </mc:Choice>
        </mc:AlternateContent>
        <mc:AlternateContent xmlns:mc="http://schemas.openxmlformats.org/markup-compatibility/2006">
          <mc:Choice Requires="x14">
            <control shapeId="183436" r:id="rId184" name="Check Box 19596">
              <controlPr defaultSize="0" autoFill="0" autoLine="0" autoPict="0">
                <anchor moveWithCells="1">
                  <from>
                    <xdr:col>33</xdr:col>
                    <xdr:colOff>28575</xdr:colOff>
                    <xdr:row>123</xdr:row>
                    <xdr:rowOff>123825</xdr:rowOff>
                  </from>
                  <to>
                    <xdr:col>35</xdr:col>
                    <xdr:colOff>9525</xdr:colOff>
                    <xdr:row>124</xdr:row>
                    <xdr:rowOff>142875</xdr:rowOff>
                  </to>
                </anchor>
              </controlPr>
            </control>
          </mc:Choice>
        </mc:AlternateContent>
        <mc:AlternateContent xmlns:mc="http://schemas.openxmlformats.org/markup-compatibility/2006">
          <mc:Choice Requires="x14">
            <control shapeId="183438" r:id="rId185" name="Check Box 19598">
              <controlPr defaultSize="0" autoFill="0" autoLine="0" autoPict="0">
                <anchor moveWithCells="1">
                  <from>
                    <xdr:col>6</xdr:col>
                    <xdr:colOff>19050</xdr:colOff>
                    <xdr:row>79</xdr:row>
                    <xdr:rowOff>161925</xdr:rowOff>
                  </from>
                  <to>
                    <xdr:col>10</xdr:col>
                    <xdr:colOff>57150</xdr:colOff>
                    <xdr:row>81</xdr:row>
                    <xdr:rowOff>19050</xdr:rowOff>
                  </to>
                </anchor>
              </controlPr>
            </control>
          </mc:Choice>
        </mc:AlternateContent>
        <mc:AlternateContent xmlns:mc="http://schemas.openxmlformats.org/markup-compatibility/2006">
          <mc:Choice Requires="x14">
            <control shapeId="183439" r:id="rId186" name="Check Box 19599">
              <controlPr defaultSize="0" autoFill="0" autoLine="0" autoPict="0">
                <anchor moveWithCells="1">
                  <from>
                    <xdr:col>12</xdr:col>
                    <xdr:colOff>28575</xdr:colOff>
                    <xdr:row>79</xdr:row>
                    <xdr:rowOff>171450</xdr:rowOff>
                  </from>
                  <to>
                    <xdr:col>17</xdr:col>
                    <xdr:colOff>123825</xdr:colOff>
                    <xdr:row>81</xdr:row>
                    <xdr:rowOff>9525</xdr:rowOff>
                  </to>
                </anchor>
              </controlPr>
            </control>
          </mc:Choice>
        </mc:AlternateContent>
        <mc:AlternateContent xmlns:mc="http://schemas.openxmlformats.org/markup-compatibility/2006">
          <mc:Choice Requires="x14">
            <control shapeId="183440" r:id="rId187" name="Check Box 19600">
              <controlPr defaultSize="0" autoFill="0" autoLine="0" autoPict="0">
                <anchor moveWithCells="1">
                  <from>
                    <xdr:col>6</xdr:col>
                    <xdr:colOff>19050</xdr:colOff>
                    <xdr:row>81</xdr:row>
                    <xdr:rowOff>161925</xdr:rowOff>
                  </from>
                  <to>
                    <xdr:col>10</xdr:col>
                    <xdr:colOff>57150</xdr:colOff>
                    <xdr:row>83</xdr:row>
                    <xdr:rowOff>19050</xdr:rowOff>
                  </to>
                </anchor>
              </controlPr>
            </control>
          </mc:Choice>
        </mc:AlternateContent>
        <mc:AlternateContent xmlns:mc="http://schemas.openxmlformats.org/markup-compatibility/2006">
          <mc:Choice Requires="x14">
            <control shapeId="183441" r:id="rId188" name="Check Box 19601">
              <controlPr defaultSize="0" autoFill="0" autoLine="0" autoPict="0">
                <anchor moveWithCells="1">
                  <from>
                    <xdr:col>12</xdr:col>
                    <xdr:colOff>28575</xdr:colOff>
                    <xdr:row>81</xdr:row>
                    <xdr:rowOff>171450</xdr:rowOff>
                  </from>
                  <to>
                    <xdr:col>17</xdr:col>
                    <xdr:colOff>123825</xdr:colOff>
                    <xdr:row>83</xdr:row>
                    <xdr:rowOff>9525</xdr:rowOff>
                  </to>
                </anchor>
              </controlPr>
            </control>
          </mc:Choice>
        </mc:AlternateContent>
        <mc:AlternateContent xmlns:mc="http://schemas.openxmlformats.org/markup-compatibility/2006">
          <mc:Choice Requires="x14">
            <control shapeId="183447" r:id="rId189" name="Check Box 19607">
              <controlPr defaultSize="0" autoFill="0" autoLine="0" autoPict="0">
                <anchor moveWithCells="1">
                  <from>
                    <xdr:col>15</xdr:col>
                    <xdr:colOff>142875</xdr:colOff>
                    <xdr:row>118</xdr:row>
                    <xdr:rowOff>180975</xdr:rowOff>
                  </from>
                  <to>
                    <xdr:col>16</xdr:col>
                    <xdr:colOff>95250</xdr:colOff>
                    <xdr:row>120</xdr:row>
                    <xdr:rowOff>28575</xdr:rowOff>
                  </to>
                </anchor>
              </controlPr>
            </control>
          </mc:Choice>
        </mc:AlternateContent>
        <mc:AlternateContent xmlns:mc="http://schemas.openxmlformats.org/markup-compatibility/2006">
          <mc:Choice Requires="x14">
            <control shapeId="183448" r:id="rId190" name="Check Box 19608">
              <controlPr defaultSize="0" autoFill="0" autoLine="0" autoPict="0">
                <anchor moveWithCells="1">
                  <from>
                    <xdr:col>19</xdr:col>
                    <xdr:colOff>47625</xdr:colOff>
                    <xdr:row>118</xdr:row>
                    <xdr:rowOff>180975</xdr:rowOff>
                  </from>
                  <to>
                    <xdr:col>20</xdr:col>
                    <xdr:colOff>85725</xdr:colOff>
                    <xdr:row>120</xdr:row>
                    <xdr:rowOff>47625</xdr:rowOff>
                  </to>
                </anchor>
              </controlPr>
            </control>
          </mc:Choice>
        </mc:AlternateContent>
        <mc:AlternateContent xmlns:mc="http://schemas.openxmlformats.org/markup-compatibility/2006">
          <mc:Choice Requires="x14">
            <control shapeId="183449" r:id="rId191" name="Check Box 19609">
              <controlPr defaultSize="0" autoFill="0" autoLine="0" autoPict="0">
                <anchor moveWithCells="1">
                  <from>
                    <xdr:col>22</xdr:col>
                    <xdr:colOff>19050</xdr:colOff>
                    <xdr:row>118</xdr:row>
                    <xdr:rowOff>180975</xdr:rowOff>
                  </from>
                  <to>
                    <xdr:col>23</xdr:col>
                    <xdr:colOff>114300</xdr:colOff>
                    <xdr:row>120</xdr:row>
                    <xdr:rowOff>28575</xdr:rowOff>
                  </to>
                </anchor>
              </controlPr>
            </control>
          </mc:Choice>
        </mc:AlternateContent>
        <mc:AlternateContent xmlns:mc="http://schemas.openxmlformats.org/markup-compatibility/2006">
          <mc:Choice Requires="x14">
            <control shapeId="183450" r:id="rId192" name="Check Box 19610">
              <controlPr defaultSize="0" autoFill="0" autoLine="0" autoPict="0">
                <anchor moveWithCells="1">
                  <from>
                    <xdr:col>27</xdr:col>
                    <xdr:colOff>161925</xdr:colOff>
                    <xdr:row>118</xdr:row>
                    <xdr:rowOff>171450</xdr:rowOff>
                  </from>
                  <to>
                    <xdr:col>28</xdr:col>
                    <xdr:colOff>171450</xdr:colOff>
                    <xdr:row>120</xdr:row>
                    <xdr:rowOff>19050</xdr:rowOff>
                  </to>
                </anchor>
              </controlPr>
            </control>
          </mc:Choice>
        </mc:AlternateContent>
        <mc:AlternateContent xmlns:mc="http://schemas.openxmlformats.org/markup-compatibility/2006">
          <mc:Choice Requires="x14">
            <control shapeId="183451" r:id="rId193" name="Check Box 19611">
              <controlPr defaultSize="0" autoFill="0" autoLine="0" autoPict="0">
                <anchor moveWithCells="1">
                  <from>
                    <xdr:col>31</xdr:col>
                    <xdr:colOff>123825</xdr:colOff>
                    <xdr:row>118</xdr:row>
                    <xdr:rowOff>190500</xdr:rowOff>
                  </from>
                  <to>
                    <xdr:col>32</xdr:col>
                    <xdr:colOff>161925</xdr:colOff>
                    <xdr:row>120</xdr:row>
                    <xdr:rowOff>9525</xdr:rowOff>
                  </to>
                </anchor>
              </controlPr>
            </control>
          </mc:Choice>
        </mc:AlternateContent>
        <mc:AlternateContent xmlns:mc="http://schemas.openxmlformats.org/markup-compatibility/2006">
          <mc:Choice Requires="x14">
            <control shapeId="183453" r:id="rId194" name="Check Box 19613">
              <controlPr defaultSize="0" autoFill="0" autoLine="0" autoPict="0">
                <anchor moveWithCells="1">
                  <from>
                    <xdr:col>21</xdr:col>
                    <xdr:colOff>38100</xdr:colOff>
                    <xdr:row>167</xdr:row>
                    <xdr:rowOff>95250</xdr:rowOff>
                  </from>
                  <to>
                    <xdr:col>23</xdr:col>
                    <xdr:colOff>19050</xdr:colOff>
                    <xdr:row>168</xdr:row>
                    <xdr:rowOff>114300</xdr:rowOff>
                  </to>
                </anchor>
              </controlPr>
            </control>
          </mc:Choice>
        </mc:AlternateContent>
        <mc:AlternateContent xmlns:mc="http://schemas.openxmlformats.org/markup-compatibility/2006">
          <mc:Choice Requires="x14">
            <control shapeId="183455" r:id="rId195" name="Check Box 19615">
              <controlPr defaultSize="0" autoFill="0" autoLine="0" autoPict="0">
                <anchor moveWithCells="1">
                  <from>
                    <xdr:col>34</xdr:col>
                    <xdr:colOff>38100</xdr:colOff>
                    <xdr:row>167</xdr:row>
                    <xdr:rowOff>95250</xdr:rowOff>
                  </from>
                  <to>
                    <xdr:col>36</xdr:col>
                    <xdr:colOff>19050</xdr:colOff>
                    <xdr:row>168</xdr:row>
                    <xdr:rowOff>114300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notContainsBlanks" priority="206" stopIfTrue="1" id="{6D12475C-B621-4E5D-97EE-C1399BB7B33B}">
            <xm:f>LEN(TRIM('C:\Users\Kyoko\Desktop\基準\[R1(hoikujo)jizenteishutusidyou.xlsx]監査実施計画'!#REF!))&gt;0</xm:f>
            <x14:dxf>
              <fill>
                <patternFill patternType="none">
                  <bgColor indexed="65"/>
                </patternFill>
              </fill>
            </x14:dxf>
          </x14:cfRule>
          <xm:sqref>A142 H142:M145 AL142:IJ146</xm:sqref>
        </x14:conditionalFormatting>
        <x14:conditionalFormatting xmlns:xm="http://schemas.microsoft.com/office/excel/2006/main">
          <x14:cfRule type="notContainsBlanks" priority="199" stopIfTrue="1" id="{3C850630-4918-4AA9-AD6E-6595354A3FD7}">
            <xm:f>LEN(TRIM('C:\Users\Kyoko\Desktop\基準\[R1(hoikujo)jizenteishutusidyou.xlsx]監査実施計画'!#REF!))&gt;0</xm:f>
            <x14:dxf>
              <fill>
                <patternFill patternType="none">
                  <bgColor indexed="65"/>
                </patternFill>
              </fill>
            </x14:dxf>
          </x14:cfRule>
          <xm:sqref>A152:H152 A150:P150 U150:W151 AK150:XFD151 A151:O151</xm:sqref>
        </x14:conditionalFormatting>
        <x14:conditionalFormatting xmlns:xm="http://schemas.microsoft.com/office/excel/2006/main">
          <x14:cfRule type="notContainsBlanks" priority="94" stopIfTrue="1" id="{E146D910-AA8D-46BE-89D9-9BDEA9A33F70}">
            <xm:f>LEN(TRIM('C:\Users\Kyoko\Desktop\基準\[R1(hoikujo)jizenteishutusidyou.xlsx]監査実施計画'!#REF!))&gt;0</xm:f>
            <x14:dxf>
              <fill>
                <patternFill patternType="none">
                  <bgColor indexed="65"/>
                </patternFill>
              </fill>
            </x14:dxf>
          </x14:cfRule>
          <xm:sqref>W142:Y145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34998626667073579"/>
  </sheetPr>
  <dimension ref="A1:E95"/>
  <sheetViews>
    <sheetView view="pageBreakPreview" zoomScale="85" zoomScaleNormal="115" zoomScaleSheetLayoutView="85" workbookViewId="0">
      <selection activeCell="G16" sqref="G16"/>
    </sheetView>
  </sheetViews>
  <sheetFormatPr defaultRowHeight="13.5"/>
  <cols>
    <col min="1" max="1" width="30.75" customWidth="1"/>
    <col min="2" max="2" width="57.125" customWidth="1"/>
    <col min="3" max="3" width="9" style="45"/>
    <col min="4" max="4" width="9" style="380"/>
    <col min="5" max="5" width="45.125" style="380" customWidth="1"/>
  </cols>
  <sheetData>
    <row r="1" spans="1:5">
      <c r="A1" s="412" t="s">
        <v>792</v>
      </c>
      <c r="B1" s="412" t="s">
        <v>535</v>
      </c>
      <c r="C1" s="413" t="s">
        <v>1186</v>
      </c>
      <c r="D1"/>
    </row>
    <row r="2" spans="1:5">
      <c r="A2" s="411" t="s">
        <v>310</v>
      </c>
      <c r="B2" s="411" t="s">
        <v>1274</v>
      </c>
      <c r="C2" s="414">
        <f>COUNTIF('運営３（その他）(P9～12)'!AH5:AK8,"不足")</f>
        <v>0</v>
      </c>
      <c r="D2"/>
      <c r="E2" s="380" t="str">
        <f>IF(C2=0,"充足","要確認")</f>
        <v>充足</v>
      </c>
    </row>
    <row r="3" spans="1:5">
      <c r="A3" s="386" t="s">
        <v>1275</v>
      </c>
      <c r="B3" s="386" t="s">
        <v>511</v>
      </c>
      <c r="C3" s="415" t="b">
        <v>0</v>
      </c>
      <c r="D3" t="s">
        <v>1190</v>
      </c>
      <c r="E3" s="380" t="str">
        <f>IF(C3=TRUE,"変更なし","要確認")</f>
        <v>要確認</v>
      </c>
    </row>
    <row r="4" spans="1:5">
      <c r="A4" s="411"/>
      <c r="B4" s="411" t="s">
        <v>1276</v>
      </c>
      <c r="C4" s="409" t="b">
        <v>0</v>
      </c>
      <c r="D4"/>
    </row>
    <row r="5" spans="1:5">
      <c r="A5" s="386" t="s">
        <v>1277</v>
      </c>
      <c r="B5" s="386" t="s">
        <v>1278</v>
      </c>
      <c r="C5" s="415" t="b">
        <v>0</v>
      </c>
      <c r="D5"/>
    </row>
    <row r="6" spans="1:5">
      <c r="A6" s="411"/>
      <c r="B6" s="411" t="s">
        <v>1279</v>
      </c>
      <c r="C6" s="409" t="b">
        <v>0</v>
      </c>
      <c r="D6" t="s">
        <v>1190</v>
      </c>
    </row>
    <row r="7" spans="1:5">
      <c r="A7" s="386"/>
      <c r="B7" s="386" t="s">
        <v>1280</v>
      </c>
      <c r="C7" s="415" t="b">
        <v>0</v>
      </c>
      <c r="D7"/>
    </row>
    <row r="8" spans="1:5">
      <c r="A8" s="411"/>
      <c r="B8" s="411" t="s">
        <v>1281</v>
      </c>
      <c r="C8" s="409" t="b">
        <v>0</v>
      </c>
      <c r="D8"/>
    </row>
    <row r="9" spans="1:5">
      <c r="A9" s="386" t="s">
        <v>1282</v>
      </c>
      <c r="B9" s="386" t="s">
        <v>1283</v>
      </c>
      <c r="C9" s="415" t="b">
        <v>0</v>
      </c>
      <c r="D9"/>
      <c r="E9" s="380" t="str">
        <f>IF(C9=TRUE,C10&amp;"回実施あり","要確認")</f>
        <v>要確認</v>
      </c>
    </row>
    <row r="10" spans="1:5">
      <c r="A10" s="411"/>
      <c r="B10" s="411" t="s">
        <v>1284</v>
      </c>
      <c r="C10" s="409">
        <f>'運営３（その他）(P9～12)'!AD26</f>
        <v>0</v>
      </c>
      <c r="D10"/>
    </row>
    <row r="11" spans="1:5">
      <c r="A11" s="386" t="s">
        <v>1285</v>
      </c>
      <c r="B11" s="386"/>
      <c r="C11" s="386">
        <f>'運営３（その他）(P9～12)'!O32</f>
        <v>0</v>
      </c>
      <c r="D11"/>
      <c r="E11" s="380" t="str">
        <f>IF('運営３（その他）(P9～12)'!O32&lt;&gt;"","選任あり","要確認")</f>
        <v>要確認</v>
      </c>
    </row>
    <row r="12" spans="1:5">
      <c r="A12" s="411"/>
      <c r="B12" s="411" t="s">
        <v>158</v>
      </c>
      <c r="C12" s="409" t="str">
        <f>'運営３（その他）(P9～12)'!Z32&amp;'運営３（その他）(P9～12)'!AB32&amp;'運営３（その他）(P9～12)'!AD32&amp;'運営３（その他）(P9～12)'!AE32&amp;'運営３（その他）(P9～12)'!AG32&amp;'運営３（その他）(P9～12)'!AH32&amp;'運営３（その他）(P9～12)'!AK32</f>
        <v>令和年月日</v>
      </c>
      <c r="D12"/>
      <c r="E12" s="380" t="str">
        <f>"届出あり("&amp;C12&amp;"届出)"</f>
        <v>届出あり(令和年月日届出)</v>
      </c>
    </row>
    <row r="13" spans="1:5">
      <c r="A13" s="386" t="s">
        <v>1286</v>
      </c>
      <c r="B13" s="386"/>
      <c r="C13" s="386"/>
      <c r="D13"/>
      <c r="E13" s="380" t="str">
        <f>IF('運営３（その他）(P9～12)'!L36&lt;&gt;"","作成あり","要確認")</f>
        <v>要確認</v>
      </c>
    </row>
    <row r="14" spans="1:5">
      <c r="A14" s="411"/>
      <c r="B14" s="411" t="s">
        <v>158</v>
      </c>
      <c r="C14" s="409" t="str">
        <f>'運営３（その他）(P9～12)'!Z36&amp;'運営３（その他）(P9～12)'!AB36&amp;'運営３（その他）(P9～12)'!AD36&amp;'運営３（その他）(P9～12)'!AE36&amp;'運営３（その他）(P9～12)'!AG36&amp;'運営３（その他）(P9～12)'!AH36&amp;'運営３（その他）(P9～12)'!AK36</f>
        <v>令和年月日</v>
      </c>
      <c r="D14"/>
      <c r="E14" s="380" t="str">
        <f>"届出あり("&amp;C14&amp;"届出)"</f>
        <v>届出あり(令和年月日届出)</v>
      </c>
    </row>
    <row r="15" spans="1:5">
      <c r="A15" s="386" t="s">
        <v>1287</v>
      </c>
      <c r="B15" s="386" t="s">
        <v>1213</v>
      </c>
      <c r="C15" s="415" t="b">
        <v>0</v>
      </c>
      <c r="D15"/>
      <c r="E15" s="380" t="str">
        <f>IF(C15=TRUE,"作成あり","要確認")</f>
        <v>要確認</v>
      </c>
    </row>
    <row r="16" spans="1:5">
      <c r="A16" s="411" t="s">
        <v>1288</v>
      </c>
      <c r="B16" s="411"/>
      <c r="C16" s="416" t="s">
        <v>1239</v>
      </c>
      <c r="D16"/>
    </row>
    <row r="17" spans="1:5">
      <c r="A17" s="386" t="s">
        <v>1289</v>
      </c>
      <c r="B17" s="386" t="s">
        <v>1290</v>
      </c>
      <c r="C17" s="415" t="b">
        <v>0</v>
      </c>
      <c r="D17"/>
    </row>
    <row r="18" spans="1:5">
      <c r="A18" s="411" t="s">
        <v>1291</v>
      </c>
      <c r="B18" s="411" t="s">
        <v>1292</v>
      </c>
      <c r="C18" s="409" t="b">
        <v>0</v>
      </c>
      <c r="D18"/>
      <c r="E18" s="380" t="str">
        <f>IF(C18=TRUE,"消火器具あり","要確認")</f>
        <v>要確認</v>
      </c>
    </row>
    <row r="19" spans="1:5">
      <c r="A19" s="386"/>
      <c r="B19" s="386" t="s">
        <v>1293</v>
      </c>
      <c r="C19" s="415" t="b">
        <v>0</v>
      </c>
      <c r="D19"/>
      <c r="E19" s="380" t="str">
        <f>IF(C19=TRUE,"非常口あり","要確認")</f>
        <v>要確認</v>
      </c>
    </row>
    <row r="20" spans="1:5" ht="39.75" customHeight="1">
      <c r="A20" s="411"/>
      <c r="B20" s="411" t="s">
        <v>1294</v>
      </c>
      <c r="C20" s="409" t="b">
        <v>0</v>
      </c>
      <c r="D20"/>
      <c r="E20" s="715" t="str">
        <f>IF(C20=TRUE,"点検あり"&amp;CHAR(10)&amp;"前回："&amp;C21&amp;"点検⇒"&amp;C22&amp;"届出"&amp;CHAR(10)&amp;"前々回："&amp;C23&amp;"点検⇒"&amp;C24&amp;"届出","要確認")</f>
        <v>要確認</v>
      </c>
    </row>
    <row r="21" spans="1:5">
      <c r="A21" s="386"/>
      <c r="B21" s="386" t="s">
        <v>1295</v>
      </c>
      <c r="C21" s="386" t="str">
        <f>'運営３（その他）(P9～12)'!L66&amp;'運営３（その他）(P9～12)'!N66&amp;'運営３（その他）(P9～12)'!P66&amp;'運営３（その他）(P9～12)'!Q66&amp;'運営３（その他）(P9～12)'!S66&amp;'運営３（その他）(P9～12)'!T66&amp;'運営３（その他）(P9～12)'!W66</f>
        <v>年月日</v>
      </c>
      <c r="D21"/>
    </row>
    <row r="22" spans="1:5">
      <c r="A22" s="411"/>
      <c r="B22" s="411" t="s">
        <v>1296</v>
      </c>
      <c r="C22" s="411" t="str">
        <f>'運営３（その他）(P9～12)'!Z66&amp;'運営３（その他）(P9～12)'!AB66&amp;'運営３（その他）(P9～12)'!AD66&amp;'運営３（その他）(P9～12)'!AE66&amp;'運営３（その他）(P9～12)'!AG66&amp;'運営３（その他）(P9～12)'!AH66&amp;'運営３（その他）(P9～12)'!AK66</f>
        <v>年月日</v>
      </c>
      <c r="D22"/>
    </row>
    <row r="23" spans="1:5">
      <c r="A23" s="386"/>
      <c r="B23" s="386" t="s">
        <v>1297</v>
      </c>
      <c r="C23" s="386" t="str">
        <f>'運営３（その他）(P9～12)'!L68&amp;'運営３（その他）(P9～12)'!N68&amp;'運営３（その他）(P9～12)'!P68&amp;'運営３（その他）(P9～12)'!Q68&amp;'運営３（その他）(P9～12)'!S68&amp;'運営３（その他）(P9～12)'!T68&amp;'運営３（その他）(P9～12)'!W68</f>
        <v>年月日</v>
      </c>
      <c r="D23"/>
    </row>
    <row r="24" spans="1:5">
      <c r="A24" s="411"/>
      <c r="B24" s="411" t="s">
        <v>1298</v>
      </c>
      <c r="C24" s="411" t="str">
        <f>'運営３（その他）(P9～12)'!Z68&amp;'運営３（その他）(P9～12)'!AB68&amp;'運営３（その他）(P9～12)'!AD68&amp;'運営３（その他）(P9～12)'!AE68&amp;'運営３（その他）(P9～12)'!AG68&amp;'運営３（その他）(P9～12)'!AH68&amp;'運営３（その他）(P9～12)'!AK68</f>
        <v>年月日</v>
      </c>
      <c r="D24"/>
    </row>
    <row r="25" spans="1:5">
      <c r="A25" s="386" t="s">
        <v>1299</v>
      </c>
      <c r="B25" s="386" t="s">
        <v>1300</v>
      </c>
      <c r="C25" s="415" t="b">
        <v>0</v>
      </c>
      <c r="D25"/>
      <c r="E25" s="380" t="str">
        <f>IF(OR(AND(C25,C28)=TRUE,AND(C26,C29)=TRUE),"作成あり",IF(C27=TRUE,"非該当","要確認"))</f>
        <v>要確認</v>
      </c>
    </row>
    <row r="26" spans="1:5">
      <c r="A26" s="411"/>
      <c r="B26" s="411" t="s">
        <v>1301</v>
      </c>
      <c r="C26" s="409" t="b">
        <v>0</v>
      </c>
      <c r="D26"/>
    </row>
    <row r="27" spans="1:5">
      <c r="A27" s="386"/>
      <c r="B27" s="386" t="s">
        <v>1302</v>
      </c>
      <c r="C27" s="415" t="b">
        <v>0</v>
      </c>
      <c r="D27"/>
    </row>
    <row r="28" spans="1:5">
      <c r="A28" s="411"/>
      <c r="B28" s="411" t="s">
        <v>1303</v>
      </c>
      <c r="C28" s="409" t="b">
        <v>0</v>
      </c>
      <c r="D28"/>
    </row>
    <row r="29" spans="1:5">
      <c r="A29" s="386"/>
      <c r="B29" s="386" t="s">
        <v>1304</v>
      </c>
      <c r="C29" s="415" t="b">
        <v>0</v>
      </c>
      <c r="D29"/>
    </row>
    <row r="30" spans="1:5">
      <c r="A30" s="411"/>
      <c r="B30" s="411" t="s">
        <v>1305</v>
      </c>
      <c r="C30" s="409" t="b">
        <v>0</v>
      </c>
      <c r="D30" t="s">
        <v>1190</v>
      </c>
      <c r="E30" s="380" t="str">
        <f>IF(OR(C30,C31)=TRUE,"届出あり",IF(C27=TRUE,"非該当","要確認"))</f>
        <v>要確認</v>
      </c>
    </row>
    <row r="31" spans="1:5">
      <c r="A31" s="386"/>
      <c r="B31" s="386" t="s">
        <v>1306</v>
      </c>
      <c r="C31" s="415" t="b">
        <v>0</v>
      </c>
      <c r="D31"/>
    </row>
    <row r="32" spans="1:5">
      <c r="A32" s="411"/>
      <c r="B32" s="411" t="s">
        <v>1307</v>
      </c>
      <c r="C32" s="409" t="b">
        <v>0</v>
      </c>
      <c r="D32"/>
      <c r="E32" s="380" t="str">
        <f>IF(C32=TRUE,"訓練の実施あり",IF(C27=TRUE,"非該当","要確認"))</f>
        <v>要確認</v>
      </c>
    </row>
    <row r="33" spans="1:5">
      <c r="A33" s="386"/>
      <c r="B33" s="386" t="s">
        <v>1308</v>
      </c>
      <c r="C33" s="415" t="b">
        <v>0</v>
      </c>
      <c r="D33"/>
      <c r="E33" s="380" t="str">
        <f>IF(C33=TRUE,"訓練の報告あり",IF(C27=TRUE,"非該当","要確認"))</f>
        <v>要確認</v>
      </c>
    </row>
    <row r="34" spans="1:5">
      <c r="A34" s="411" t="s">
        <v>1309</v>
      </c>
      <c r="B34" s="411" t="s">
        <v>1310</v>
      </c>
      <c r="C34" s="417" t="str">
        <f>'運営３（その他）(P9～12)'!G84&amp;'運営３（その他）(P9～12)'!J84&amp;'運営３（その他）(P9～12)'!M84&amp;'運営３（その他）(P9～12)'!O84&amp;'運営３（その他）(P9～12)'!R84</f>
        <v>水人分日間</v>
      </c>
      <c r="D34"/>
      <c r="E34" s="380" t="str">
        <f>C34&amp;","&amp;C35&amp;"あり"</f>
        <v>水人分日間,食料人分日間あり</v>
      </c>
    </row>
    <row r="35" spans="1:5">
      <c r="A35" s="386"/>
      <c r="B35" s="386" t="s">
        <v>169</v>
      </c>
      <c r="C35" s="418" t="str">
        <f>'運営３（その他）(P9～12)'!U84&amp;'運営３（その他）(P9～12)'!W84&amp;'運営３（その他）(P9～12)'!Z84&amp;'運営３（その他）(P9～12)'!AB84&amp;'運営３（その他）(P9～12)'!AE84</f>
        <v>食料人分日間</v>
      </c>
      <c r="D35"/>
    </row>
    <row r="36" spans="1:5">
      <c r="A36" s="411" t="s">
        <v>1314</v>
      </c>
      <c r="B36" s="411" t="s">
        <v>1213</v>
      </c>
      <c r="C36" s="409" t="b">
        <v>0</v>
      </c>
      <c r="D36"/>
      <c r="E36" s="380" t="str">
        <f>IF(C36=TRUE,"作成あり","要確認")</f>
        <v>要確認</v>
      </c>
    </row>
    <row r="37" spans="1:5">
      <c r="A37" s="386"/>
      <c r="B37" s="386" t="s">
        <v>1311</v>
      </c>
      <c r="C37" s="415" t="b">
        <v>0</v>
      </c>
      <c r="D37"/>
      <c r="E37" s="380" t="str">
        <f>IF(C37=TRUE,"周知あり","要確認")</f>
        <v>要確認</v>
      </c>
    </row>
    <row r="38" spans="1:5">
      <c r="A38" s="411"/>
      <c r="B38" s="411" t="s">
        <v>1312</v>
      </c>
      <c r="C38" s="409" t="b">
        <v>0</v>
      </c>
      <c r="D38"/>
      <c r="E38" s="380" t="str">
        <f>IF(C38=TRUE,"実施あり","要確認")</f>
        <v>要確認</v>
      </c>
    </row>
    <row r="39" spans="1:5">
      <c r="A39" s="386"/>
      <c r="B39" s="386" t="s">
        <v>1315</v>
      </c>
      <c r="C39" s="415" t="b">
        <v>0</v>
      </c>
      <c r="D39"/>
      <c r="E39" s="380" t="str">
        <f>IF(C39=TRUE,"周知あり","要確認")</f>
        <v>要確認</v>
      </c>
    </row>
    <row r="40" spans="1:5">
      <c r="A40" s="411"/>
      <c r="B40" s="411" t="s">
        <v>1313</v>
      </c>
      <c r="C40" s="409" t="b">
        <v>0</v>
      </c>
      <c r="D40"/>
      <c r="E40" s="380" t="str">
        <f>IF(C40=TRUE,"見直しあり","要確認")</f>
        <v>要確認</v>
      </c>
    </row>
    <row r="41" spans="1:5">
      <c r="A41" s="386" t="s">
        <v>1316</v>
      </c>
      <c r="B41" s="386" t="s">
        <v>1317</v>
      </c>
      <c r="C41" s="415" t="b">
        <v>0</v>
      </c>
      <c r="D41"/>
      <c r="E41" s="380" t="str">
        <f>IF(C42=TRUE,"非該当",IF(AND(C41,C43)=TRUE,"所在確認あり","要確認"))</f>
        <v>要確認</v>
      </c>
    </row>
    <row r="42" spans="1:5">
      <c r="A42" s="411"/>
      <c r="B42" s="411" t="s">
        <v>1318</v>
      </c>
      <c r="C42" s="409" t="b">
        <v>0</v>
      </c>
      <c r="D42"/>
    </row>
    <row r="43" spans="1:5">
      <c r="A43" s="386"/>
      <c r="B43" s="386" t="s">
        <v>1319</v>
      </c>
      <c r="C43" s="415" t="b">
        <v>0</v>
      </c>
      <c r="D43"/>
    </row>
    <row r="44" spans="1:5">
      <c r="A44" s="411"/>
      <c r="B44" s="411" t="s">
        <v>1320</v>
      </c>
      <c r="C44" s="409" t="b">
        <v>0</v>
      </c>
      <c r="D44"/>
      <c r="E44" s="380" t="str">
        <f>IF(C45=TRUE,"非該当",IF(AND(C44,C46)=TRUE,"安全装置の設置あり","要確認"))</f>
        <v>要確認</v>
      </c>
    </row>
    <row r="45" spans="1:5">
      <c r="A45" s="386"/>
      <c r="B45" s="386" t="s">
        <v>1321</v>
      </c>
      <c r="C45" s="415" t="b">
        <v>0</v>
      </c>
      <c r="D45"/>
    </row>
    <row r="46" spans="1:5">
      <c r="A46" s="411"/>
      <c r="B46" s="387" t="s">
        <v>1322</v>
      </c>
      <c r="C46" s="409" t="b">
        <v>0</v>
      </c>
      <c r="D46"/>
    </row>
    <row r="47" spans="1:5">
      <c r="A47" s="386" t="s">
        <v>1323</v>
      </c>
      <c r="B47" s="386" t="s">
        <v>1324</v>
      </c>
      <c r="C47" s="415" t="b">
        <v>0</v>
      </c>
      <c r="D47"/>
      <c r="E47" s="380" t="str">
        <f>IF(C47=TRUE,"安全点検チェック表あり","要確認")</f>
        <v>要確認</v>
      </c>
    </row>
    <row r="48" spans="1:5">
      <c r="A48" s="411"/>
      <c r="B48" s="411" t="s">
        <v>1325</v>
      </c>
      <c r="C48" s="409" t="b">
        <v>0</v>
      </c>
      <c r="D48"/>
      <c r="E48" s="380" t="str">
        <f>IF(C48=TRUE,"マニュアル整備あり","要確認")</f>
        <v>要確認</v>
      </c>
    </row>
    <row r="49" spans="1:5">
      <c r="A49" s="386"/>
      <c r="B49" s="386" t="s">
        <v>1326</v>
      </c>
      <c r="C49" s="415" t="b">
        <v>0</v>
      </c>
      <c r="D49"/>
      <c r="E49" s="380" t="str">
        <f>IF(C49=TRUE,"事故報告書あり","要確認")</f>
        <v>要確認</v>
      </c>
    </row>
    <row r="50" spans="1:5">
      <c r="A50" s="411"/>
      <c r="B50" s="411" t="s">
        <v>1327</v>
      </c>
      <c r="C50" s="409" t="b">
        <v>0</v>
      </c>
      <c r="D50"/>
      <c r="E50" s="380" t="str">
        <f>IF(AND(C50,C51)=TRUE,"事故防止に係る会議及び研修あり","要確認")</f>
        <v>要確認</v>
      </c>
    </row>
    <row r="51" spans="1:5">
      <c r="A51" s="386"/>
      <c r="B51" s="386" t="s">
        <v>1328</v>
      </c>
      <c r="C51" s="415" t="b">
        <v>0</v>
      </c>
      <c r="D51"/>
    </row>
    <row r="52" spans="1:5">
      <c r="A52" s="411"/>
      <c r="B52" s="411" t="s">
        <v>1329</v>
      </c>
      <c r="C52" s="409" t="str">
        <f>'運営３（その他）(P9～12)'!AC117&amp;"/"&amp;'運営３（その他）(P9～12)'!AC116</f>
        <v>/</v>
      </c>
      <c r="D52"/>
      <c r="E52" s="380" t="str">
        <f>C52&amp;"件　保護者連絡・必要な措置あり"</f>
        <v>/件　保護者連絡・必要な措置あり</v>
      </c>
    </row>
    <row r="53" spans="1:5">
      <c r="A53" s="386"/>
      <c r="B53" s="386" t="s">
        <v>1330</v>
      </c>
      <c r="C53" s="415" t="str">
        <f>'運営３（その他）(P9～12)'!AC118&amp;"/"&amp;'運営３（その他）(P9～12)'!AC116</f>
        <v>/</v>
      </c>
      <c r="D53"/>
      <c r="E53" s="380" t="str">
        <f>C53&amp;"件　市への報告あり"</f>
        <v>/件　市への報告あり</v>
      </c>
    </row>
    <row r="54" spans="1:5">
      <c r="A54" s="411"/>
      <c r="B54" s="411" t="s">
        <v>1331</v>
      </c>
      <c r="C54" s="417">
        <f>'運営３（その他）(P9～12)'!I113</f>
        <v>0</v>
      </c>
      <c r="D54"/>
    </row>
    <row r="55" spans="1:5">
      <c r="A55" s="386"/>
      <c r="B55" s="386" t="s">
        <v>1332</v>
      </c>
      <c r="C55" s="415" t="b">
        <v>0</v>
      </c>
      <c r="D55" t="s">
        <v>1190</v>
      </c>
      <c r="E55" s="380" t="str">
        <f>IF(OR(C55,C56)=TRUE,"加入あり","要確認")</f>
        <v>要確認</v>
      </c>
    </row>
    <row r="56" spans="1:5">
      <c r="A56" s="411"/>
      <c r="B56" s="411" t="s">
        <v>1333</v>
      </c>
      <c r="C56" s="409" t="b">
        <v>0</v>
      </c>
      <c r="D56"/>
    </row>
    <row r="57" spans="1:5">
      <c r="A57" s="386"/>
      <c r="B57" s="386" t="s">
        <v>1334</v>
      </c>
      <c r="C57" s="415" t="b">
        <v>0</v>
      </c>
      <c r="D57"/>
      <c r="E57" s="380" t="str">
        <f>IF(OR(C57,C58)=TRUE,"適用あり","適用なし")</f>
        <v>適用なし</v>
      </c>
    </row>
    <row r="58" spans="1:5">
      <c r="A58" s="411"/>
      <c r="B58" s="411" t="s">
        <v>1335</v>
      </c>
      <c r="C58" s="409" t="b">
        <v>0</v>
      </c>
      <c r="D58"/>
    </row>
    <row r="59" spans="1:5">
      <c r="A59" s="386" t="s">
        <v>1336</v>
      </c>
      <c r="B59" s="386" t="s">
        <v>1337</v>
      </c>
      <c r="C59" s="415" t="b">
        <v>0</v>
      </c>
      <c r="D59"/>
      <c r="E59" s="380" t="str">
        <f>IF(C59=TRUE,"連絡体制あり","要確認")</f>
        <v>要確認</v>
      </c>
    </row>
    <row r="60" spans="1:5">
      <c r="A60" s="411"/>
      <c r="B60" s="411" t="s">
        <v>1338</v>
      </c>
      <c r="C60" s="409" t="b">
        <v>0</v>
      </c>
      <c r="D60"/>
      <c r="E60" s="380" t="str">
        <f>IF(C60=TRUE,"防犯設備あり","要確認")</f>
        <v>要確認</v>
      </c>
    </row>
    <row r="61" spans="1:5">
      <c r="A61" s="386"/>
      <c r="B61" s="386" t="s">
        <v>1339</v>
      </c>
      <c r="C61" s="415" t="b">
        <v>0</v>
      </c>
      <c r="D61" t="s">
        <v>1190</v>
      </c>
      <c r="E61" s="380" t="str">
        <f>IF(C61=TRUE,"マニュアル整備あり","")&amp;IF(C62=TRUE,"不審者訓練あり","")</f>
        <v/>
      </c>
    </row>
    <row r="62" spans="1:5">
      <c r="A62" s="411"/>
      <c r="B62" s="411" t="s">
        <v>1340</v>
      </c>
      <c r="C62" s="409" t="b">
        <v>0</v>
      </c>
      <c r="D62"/>
    </row>
    <row r="63" spans="1:5">
      <c r="A63" s="386" t="s">
        <v>1341</v>
      </c>
      <c r="B63" s="386" t="s">
        <v>1342</v>
      </c>
      <c r="C63" s="415" t="b">
        <v>0</v>
      </c>
      <c r="D63"/>
      <c r="E63" s="380" t="str">
        <f>IF(C63=TRUE,"なし",IF(C64=TRUE,"あり","要確認"))</f>
        <v>要確認</v>
      </c>
    </row>
    <row r="64" spans="1:5">
      <c r="A64" s="411"/>
      <c r="B64" s="411" t="s">
        <v>1343</v>
      </c>
      <c r="C64" s="409" t="b">
        <v>0</v>
      </c>
      <c r="D64"/>
    </row>
    <row r="65" spans="1:5">
      <c r="A65" s="386"/>
      <c r="B65" s="386" t="s">
        <v>1344</v>
      </c>
      <c r="C65" s="415" t="b">
        <v>0</v>
      </c>
      <c r="D65"/>
      <c r="E65" s="380" t="str">
        <f>IF(C65=TRUE,"責任者の設置あり","要確認")</f>
        <v>要確認</v>
      </c>
    </row>
    <row r="66" spans="1:5">
      <c r="A66" s="411"/>
      <c r="B66" s="411" t="s">
        <v>1345</v>
      </c>
      <c r="C66" s="409" t="b">
        <v>0</v>
      </c>
      <c r="D66"/>
      <c r="E66" s="380" t="str">
        <f>IF(C66=TRUE,"虐待防止研修あり","要確認")</f>
        <v>要確認</v>
      </c>
    </row>
    <row r="67" spans="1:5">
      <c r="A67" s="386"/>
      <c r="B67" s="386" t="s">
        <v>1346</v>
      </c>
      <c r="C67" s="418">
        <f>'運営３（その他）(P9～12)'!N138</f>
        <v>0</v>
      </c>
      <c r="D67"/>
      <c r="E67" s="380">
        <f>C67</f>
        <v>0</v>
      </c>
    </row>
    <row r="68" spans="1:5">
      <c r="A68" s="411"/>
      <c r="B68" s="411" t="s">
        <v>1347</v>
      </c>
      <c r="C68" s="409" t="b">
        <v>0</v>
      </c>
      <c r="D68"/>
      <c r="E68" s="380" t="str">
        <f>IF(C68=TRUE,"連携あり","要確認")</f>
        <v>要確認</v>
      </c>
    </row>
    <row r="69" spans="1:5">
      <c r="A69" s="386"/>
      <c r="B69" s="386" t="s">
        <v>1348</v>
      </c>
      <c r="C69" s="415">
        <f>'運営３（その他）(P9～12)'!AD136</f>
        <v>0</v>
      </c>
      <c r="D69"/>
    </row>
    <row r="70" spans="1:5">
      <c r="A70" s="411"/>
      <c r="B70" s="411" t="s">
        <v>1349</v>
      </c>
      <c r="C70" s="409" t="b">
        <v>0</v>
      </c>
      <c r="D70"/>
    </row>
    <row r="71" spans="1:5">
      <c r="A71" s="386" t="s">
        <v>1350</v>
      </c>
      <c r="B71" s="386" t="s">
        <v>1351</v>
      </c>
      <c r="C71" s="418">
        <f>'運営３（その他）(P9～12)'!N142</f>
        <v>0</v>
      </c>
      <c r="D71"/>
      <c r="E71" s="380" t="str">
        <f>IF(OR(ISBLANK('運営３（その他）(P9～12)'!N142),ISBLANK('運営３（その他）(P9～12)'!N144),ISBLANK('運営３（その他）(P9～12)'!N146)),"要確認","責任者、受付担当者、三者委員の設置あり")</f>
        <v>要確認</v>
      </c>
    </row>
    <row r="72" spans="1:5">
      <c r="A72" s="411"/>
      <c r="B72" s="411" t="s">
        <v>1352</v>
      </c>
      <c r="C72" s="417">
        <f>'運営３（その他）(P9～12)'!N144</f>
        <v>0</v>
      </c>
      <c r="D72"/>
    </row>
    <row r="73" spans="1:5">
      <c r="A73" s="386"/>
      <c r="B73" s="386" t="s">
        <v>1353</v>
      </c>
      <c r="C73" s="418">
        <f>'運営３（その他）(P9～12)'!N146</f>
        <v>0</v>
      </c>
      <c r="D73"/>
    </row>
    <row r="74" spans="1:5">
      <c r="A74" s="411"/>
      <c r="B74" s="411" t="s">
        <v>1354</v>
      </c>
      <c r="C74" s="417">
        <f>'運営３（その他）(P9～12)'!N148</f>
        <v>0</v>
      </c>
      <c r="D74"/>
    </row>
    <row r="75" spans="1:5">
      <c r="A75" s="386" t="s">
        <v>1355</v>
      </c>
      <c r="B75" s="386" t="s">
        <v>1356</v>
      </c>
      <c r="C75" s="415" t="b">
        <v>0</v>
      </c>
      <c r="D75"/>
      <c r="E75" s="380" t="str">
        <f>"前年度"&amp;C76&amp;"、"&amp;"今年度"&amp;C77</f>
        <v>前年度件、今年度件</v>
      </c>
    </row>
    <row r="76" spans="1:5">
      <c r="A76" s="411"/>
      <c r="B76" s="411" t="s">
        <v>1357</v>
      </c>
      <c r="C76" s="411" t="str">
        <f>'運営３（その他）(P9～12)'!$N$152&amp;'運営３（その他）(P9～12)'!$Q$152</f>
        <v>件</v>
      </c>
      <c r="D76"/>
    </row>
    <row r="77" spans="1:5">
      <c r="A77" s="386"/>
      <c r="B77" s="386" t="s">
        <v>1358</v>
      </c>
      <c r="C77" s="386" t="str">
        <f>'運営３（その他）(P9～12)'!$N$156&amp;'運営３（その他）(P9～12)'!$Q$156</f>
        <v>件</v>
      </c>
      <c r="D77"/>
    </row>
    <row r="78" spans="1:5">
      <c r="A78" s="411" t="s">
        <v>1359</v>
      </c>
      <c r="B78" s="411" t="s">
        <v>1360</v>
      </c>
      <c r="C78" s="409" t="b">
        <v>0</v>
      </c>
      <c r="D78"/>
      <c r="E78" s="380" t="str">
        <f>IF(C78=TRUE,"掲示により周知あり","要確認")</f>
        <v>要確認</v>
      </c>
    </row>
    <row r="79" spans="1:5">
      <c r="A79" s="386"/>
      <c r="B79" s="386" t="s">
        <v>1361</v>
      </c>
      <c r="C79" s="415" t="b">
        <v>0</v>
      </c>
      <c r="D79"/>
    </row>
    <row r="80" spans="1:5">
      <c r="A80" s="411"/>
      <c r="B80" s="411" t="s">
        <v>1362</v>
      </c>
      <c r="C80" s="409" t="b">
        <v>0</v>
      </c>
      <c r="D80"/>
    </row>
    <row r="81" spans="1:5">
      <c r="A81" s="386" t="s">
        <v>1363</v>
      </c>
      <c r="B81" s="386" t="s">
        <v>1364</v>
      </c>
      <c r="C81" s="415" t="b">
        <v>0</v>
      </c>
      <c r="D81"/>
      <c r="E81" s="380" t="str">
        <f>IF(C81=TRUE,"漏洩なし","要確認")</f>
        <v>要確認</v>
      </c>
    </row>
    <row r="82" spans="1:5">
      <c r="A82" s="411"/>
      <c r="B82" s="411" t="s">
        <v>1365</v>
      </c>
      <c r="C82" s="409" t="b">
        <v>0</v>
      </c>
      <c r="D82"/>
      <c r="E82" s="380" t="str">
        <f>IF(C82=TRUE,"周知あり","要確認")</f>
        <v>要確認</v>
      </c>
    </row>
    <row r="83" spans="1:5">
      <c r="A83" s="386"/>
      <c r="B83" s="386" t="s">
        <v>1366</v>
      </c>
      <c r="C83" s="415" t="b">
        <v>0</v>
      </c>
      <c r="D83"/>
    </row>
    <row r="84" spans="1:5">
      <c r="A84" s="411"/>
      <c r="B84" s="411" t="s">
        <v>1367</v>
      </c>
      <c r="C84" s="409" t="b">
        <v>0</v>
      </c>
      <c r="D84" t="s">
        <v>1190</v>
      </c>
    </row>
    <row r="85" spans="1:5">
      <c r="A85" s="386"/>
      <c r="B85" s="386" t="s">
        <v>1368</v>
      </c>
      <c r="C85" s="415" t="b">
        <v>0</v>
      </c>
      <c r="D85"/>
    </row>
    <row r="86" spans="1:5">
      <c r="A86" s="411"/>
      <c r="B86" s="411" t="s">
        <v>1369</v>
      </c>
      <c r="C86" s="409" t="b">
        <v>0</v>
      </c>
      <c r="D86"/>
      <c r="E86" s="380" t="str">
        <f>IF(C86=TRUE,"同意あり","要確認")</f>
        <v>要確認</v>
      </c>
    </row>
    <row r="87" spans="1:5">
      <c r="A87" s="386"/>
      <c r="B87" s="386" t="s">
        <v>1370</v>
      </c>
      <c r="C87" s="415" t="b">
        <v>0</v>
      </c>
      <c r="D87"/>
      <c r="E87" s="380" t="str">
        <f>IF(C87=TRUE,"鍵のかかる場所へ保管あり","要確認")</f>
        <v>要確認</v>
      </c>
    </row>
    <row r="88" spans="1:5">
      <c r="A88" s="411" t="s">
        <v>1371</v>
      </c>
      <c r="B88" s="411" t="s">
        <v>1372</v>
      </c>
      <c r="C88" s="409" t="b">
        <v>0</v>
      </c>
      <c r="D88"/>
      <c r="E88" s="380" t="str">
        <f>IF(C88=TRUE,"情報提供あり","要確認")</f>
        <v>要確認</v>
      </c>
    </row>
    <row r="89" spans="1:5">
      <c r="A89" s="386" t="s">
        <v>1373</v>
      </c>
      <c r="B89" s="386" t="s">
        <v>1374</v>
      </c>
      <c r="C89" s="415" t="b">
        <v>0</v>
      </c>
      <c r="D89"/>
      <c r="E89" s="380" t="str">
        <f>IF(C89=TRUE,"実施あり","要確認")</f>
        <v>要確認</v>
      </c>
    </row>
    <row r="90" spans="1:5">
      <c r="A90" s="411"/>
      <c r="B90" s="411" t="s">
        <v>1375</v>
      </c>
      <c r="C90" s="409" t="b">
        <v>0</v>
      </c>
      <c r="D90"/>
      <c r="E90" s="380" t="str">
        <f>IF(C90=TRUE,"公表あり","要確認")</f>
        <v>要確認</v>
      </c>
    </row>
    <row r="91" spans="1:5">
      <c r="A91" s="386" t="s">
        <v>1376</v>
      </c>
      <c r="B91" s="386" t="s">
        <v>1377</v>
      </c>
      <c r="C91" s="415" t="str">
        <f>'運営３（その他）(P9～12)'!$P$192&amp;'運営３（その他）(P9～12)'!$R$192</f>
        <v/>
      </c>
      <c r="D91"/>
      <c r="E91" s="380" t="str">
        <f>C91&amp;"年度実施、今年度の受審予定"&amp;IF(C92=TRUE,"あり","なし")</f>
        <v>年度実施、今年度の受審予定なし</v>
      </c>
    </row>
    <row r="92" spans="1:5">
      <c r="A92" s="411"/>
      <c r="B92" s="411" t="s">
        <v>1378</v>
      </c>
      <c r="C92" s="409" t="b">
        <v>0</v>
      </c>
      <c r="D92"/>
    </row>
    <row r="93" spans="1:5">
      <c r="A93" s="386" t="s">
        <v>1379</v>
      </c>
      <c r="B93" s="386" t="s">
        <v>1380</v>
      </c>
      <c r="C93" s="409" t="b">
        <v>0</v>
      </c>
      <c r="E93" s="380" t="str">
        <f>IF(C93=TRUE,"締結あり","要確認")</f>
        <v>要確認</v>
      </c>
    </row>
    <row r="94" spans="1:5">
      <c r="A94" s="419"/>
      <c r="B94" s="411" t="s">
        <v>1381</v>
      </c>
      <c r="C94" s="420">
        <f>'運営３（その他）(P9～12)'!$M$195</f>
        <v>0</v>
      </c>
    </row>
    <row r="95" spans="1:5">
      <c r="A95" s="410"/>
      <c r="B95" s="386" t="s">
        <v>1382</v>
      </c>
      <c r="C95" s="421">
        <f>'運営３（その他）(P9～12)'!$M$197</f>
        <v>0</v>
      </c>
    </row>
  </sheetData>
  <phoneticPr fontId="2"/>
  <conditionalFormatting sqref="C2:C93">
    <cfRule type="cellIs" dxfId="405" priority="1" operator="equal">
      <formula>FALSE</formula>
    </cfRule>
  </conditionalFormatting>
  <pageMargins left="0.7" right="0.7" top="0.75" bottom="0.75" header="0.3" footer="0.3"/>
  <pageSetup paperSize="9" scale="5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17A26-16EB-4FC6-B31D-4B3404A2AF8D}">
  <sheetPr>
    <tabColor theme="0"/>
  </sheetPr>
  <dimension ref="A1:AM147"/>
  <sheetViews>
    <sheetView view="pageBreakPreview" topLeftCell="A122" zoomScale="145" zoomScaleNormal="90" zoomScaleSheetLayoutView="145" workbookViewId="0">
      <selection activeCell="AH157" sqref="AH157"/>
    </sheetView>
  </sheetViews>
  <sheetFormatPr defaultColWidth="2.5" defaultRowHeight="15" customHeight="1"/>
  <cols>
    <col min="1" max="1" width="5.75" style="5" customWidth="1"/>
    <col min="2" max="3" width="2.875" style="5" customWidth="1"/>
    <col min="4" max="4" width="3.375" style="5" customWidth="1"/>
    <col min="5" max="6" width="2.875" style="5" customWidth="1"/>
    <col min="7" max="7" width="1.625" style="5" customWidth="1"/>
    <col min="8" max="16" width="2.875" style="5" customWidth="1"/>
    <col min="17" max="17" width="1.875" style="5" customWidth="1"/>
    <col min="18" max="32" width="2.875" style="5" customWidth="1"/>
    <col min="33" max="16384" width="2.5" style="5"/>
  </cols>
  <sheetData>
    <row r="1" spans="1:39" ht="15" customHeight="1">
      <c r="A1" s="2250" t="s">
        <v>1450</v>
      </c>
      <c r="B1" s="2250"/>
      <c r="C1" s="2250"/>
      <c r="D1" s="2250"/>
      <c r="E1" s="2250"/>
      <c r="F1" s="2250"/>
      <c r="G1" s="2250"/>
      <c r="H1" s="2250"/>
      <c r="I1" s="2250"/>
      <c r="J1" s="2250"/>
      <c r="K1" s="2250"/>
      <c r="L1" s="2250"/>
      <c r="M1" s="2250"/>
      <c r="N1" s="2250"/>
      <c r="O1" s="2250"/>
      <c r="P1" s="2250"/>
      <c r="Q1" s="2250"/>
      <c r="R1" s="2250"/>
      <c r="S1" s="2250"/>
      <c r="T1" s="2250"/>
      <c r="U1" s="2250"/>
      <c r="V1" s="2250"/>
      <c r="W1" s="2250"/>
      <c r="X1" s="2250"/>
      <c r="Y1" s="2250"/>
      <c r="Z1" s="2250"/>
      <c r="AA1" s="2250"/>
      <c r="AB1" s="2250"/>
      <c r="AC1" s="2250"/>
      <c r="AD1" s="2250"/>
      <c r="AE1" s="2250"/>
      <c r="AF1" s="2250"/>
    </row>
    <row r="2" spans="1:39" ht="17.25" customHeight="1">
      <c r="A2" s="2250"/>
      <c r="B2" s="2250"/>
      <c r="C2" s="2250"/>
      <c r="D2" s="2250"/>
      <c r="E2" s="2250"/>
      <c r="F2" s="2250"/>
      <c r="G2" s="2250"/>
      <c r="H2" s="2250"/>
      <c r="I2" s="2250"/>
      <c r="J2" s="2250"/>
      <c r="K2" s="2250"/>
      <c r="L2" s="2250"/>
      <c r="M2" s="2250"/>
      <c r="N2" s="2250"/>
      <c r="O2" s="2250"/>
      <c r="P2" s="2250"/>
      <c r="Q2" s="2250"/>
      <c r="R2" s="2250"/>
      <c r="S2" s="2250"/>
      <c r="T2" s="2250"/>
      <c r="U2" s="2250"/>
      <c r="V2" s="2250"/>
      <c r="W2" s="2250"/>
      <c r="X2" s="2250"/>
      <c r="Y2" s="2250"/>
      <c r="Z2" s="2250"/>
      <c r="AA2" s="2250"/>
      <c r="AB2" s="2250"/>
      <c r="AC2" s="2250"/>
      <c r="AD2" s="2250"/>
      <c r="AE2" s="2250"/>
      <c r="AF2" s="2250"/>
    </row>
    <row r="3" spans="1:39" ht="25.5" customHeight="1">
      <c r="A3" s="2251" t="s">
        <v>1451</v>
      </c>
      <c r="B3" s="2250"/>
      <c r="C3" s="2250"/>
      <c r="D3" s="2250"/>
      <c r="E3" s="2250"/>
      <c r="F3" s="2250"/>
      <c r="G3" s="2250"/>
      <c r="H3" s="2250"/>
      <c r="I3" s="2250"/>
      <c r="J3" s="2250"/>
      <c r="K3" s="2250"/>
      <c r="L3" s="2250"/>
      <c r="M3" s="2250"/>
      <c r="N3" s="2250"/>
      <c r="O3" s="2250"/>
      <c r="P3" s="2250"/>
      <c r="Q3" s="2250"/>
      <c r="R3" s="2250"/>
      <c r="S3" s="2250"/>
      <c r="T3" s="2250"/>
      <c r="U3" s="2250"/>
      <c r="V3" s="2250"/>
      <c r="W3" s="2250"/>
      <c r="X3" s="2250"/>
      <c r="Y3" s="2250"/>
      <c r="Z3" s="2250"/>
      <c r="AA3" s="2250"/>
      <c r="AB3" s="2250"/>
      <c r="AC3" s="2250"/>
      <c r="AD3" s="2250"/>
      <c r="AE3" s="2250"/>
      <c r="AF3" s="2250"/>
    </row>
    <row r="4" spans="1:39" ht="20.100000000000001" customHeight="1">
      <c r="A4" s="2252" t="s">
        <v>1452</v>
      </c>
      <c r="B4" s="2252"/>
      <c r="C4" s="2252"/>
      <c r="D4" s="2252"/>
      <c r="E4" s="2252"/>
      <c r="F4" s="2252"/>
      <c r="G4" s="2252"/>
      <c r="H4" s="2252"/>
      <c r="I4" s="2252"/>
      <c r="J4" s="2252"/>
      <c r="K4" s="2252"/>
      <c r="L4" s="2252"/>
      <c r="M4" s="2252"/>
      <c r="N4" s="2252"/>
      <c r="O4" s="2252"/>
      <c r="P4" s="2252"/>
      <c r="Q4" s="2252"/>
      <c r="R4" s="2252"/>
      <c r="S4" s="2252"/>
      <c r="T4" s="2252"/>
      <c r="U4" s="2252"/>
      <c r="V4" s="2252"/>
      <c r="W4" s="2252"/>
      <c r="X4" s="2252"/>
      <c r="Y4" s="2252"/>
      <c r="Z4" s="2252"/>
      <c r="AA4" s="2252"/>
      <c r="AB4" s="2252"/>
      <c r="AC4" s="2252"/>
      <c r="AD4" s="2252"/>
      <c r="AE4" s="2252"/>
      <c r="AF4" s="2252"/>
    </row>
    <row r="5" spans="1:39" s="1" customFormat="1" ht="23.1" customHeight="1">
      <c r="A5" s="1153" t="s">
        <v>769</v>
      </c>
      <c r="B5" s="1154"/>
      <c r="C5" s="1154"/>
      <c r="D5" s="1154"/>
      <c r="E5" s="2253" t="s">
        <v>1570</v>
      </c>
      <c r="F5" s="2254"/>
      <c r="G5" s="2254"/>
      <c r="H5" s="2254"/>
      <c r="I5" s="2254"/>
      <c r="J5" s="2254"/>
      <c r="K5" s="2254"/>
      <c r="L5" s="2254"/>
      <c r="M5" s="2254"/>
      <c r="N5" s="2254"/>
      <c r="O5" s="2254"/>
      <c r="P5" s="2254"/>
      <c r="Q5" s="2254"/>
      <c r="R5" s="2254"/>
      <c r="S5" s="2254"/>
      <c r="T5" s="2254"/>
      <c r="U5" s="2254"/>
      <c r="V5" s="2254"/>
      <c r="W5" s="2254"/>
      <c r="X5" s="2254"/>
      <c r="Y5" s="2254"/>
      <c r="Z5" s="2254"/>
      <c r="AA5" s="2254"/>
      <c r="AB5" s="2254"/>
      <c r="AC5" s="2254"/>
      <c r="AD5" s="2254"/>
      <c r="AE5" s="2254"/>
      <c r="AF5" s="2255"/>
      <c r="AG5" s="493"/>
      <c r="AH5" s="493"/>
      <c r="AI5" s="493"/>
      <c r="AJ5" s="493"/>
      <c r="AK5" s="493"/>
      <c r="AL5" s="493"/>
      <c r="AM5" s="493"/>
    </row>
    <row r="6" spans="1:39" s="1" customFormat="1" ht="15" customHeight="1">
      <c r="A6" s="1156"/>
      <c r="B6" s="1157"/>
      <c r="C6" s="1157"/>
      <c r="D6" s="1157"/>
      <c r="E6" s="2256"/>
      <c r="F6" s="1157"/>
      <c r="G6" s="1157"/>
      <c r="H6" s="1157"/>
      <c r="I6" s="1157"/>
      <c r="J6" s="1157"/>
      <c r="K6" s="1157"/>
      <c r="L6" s="1157"/>
      <c r="M6" s="1157"/>
      <c r="N6" s="1157"/>
      <c r="O6" s="1157"/>
      <c r="P6" s="1157"/>
      <c r="Q6" s="1157"/>
      <c r="R6" s="1157"/>
      <c r="S6" s="1157"/>
      <c r="T6" s="1157"/>
      <c r="U6" s="1157"/>
      <c r="V6" s="1157"/>
      <c r="W6" s="1157"/>
      <c r="X6" s="1157"/>
      <c r="Y6" s="1157"/>
      <c r="Z6" s="1157"/>
      <c r="AA6" s="1157"/>
      <c r="AB6" s="1157"/>
      <c r="AC6" s="1157"/>
      <c r="AD6" s="1157"/>
      <c r="AE6" s="1157"/>
      <c r="AF6" s="1158"/>
      <c r="AG6" s="493"/>
      <c r="AH6" s="493"/>
      <c r="AI6" s="493"/>
      <c r="AJ6" s="493"/>
      <c r="AK6" s="493"/>
      <c r="AL6" s="493"/>
      <c r="AM6" s="493"/>
    </row>
    <row r="7" spans="1:39" s="1" customFormat="1" ht="15" customHeight="1">
      <c r="A7" s="1156"/>
      <c r="B7" s="1157"/>
      <c r="C7" s="1157"/>
      <c r="D7" s="1157"/>
      <c r="E7" s="2257"/>
      <c r="F7" s="2258"/>
      <c r="G7" s="2258"/>
      <c r="H7" s="2258"/>
      <c r="I7" s="2258"/>
      <c r="J7" s="2258"/>
      <c r="K7" s="2258"/>
      <c r="L7" s="2258"/>
      <c r="M7" s="2258"/>
      <c r="N7" s="2258"/>
      <c r="O7" s="2258"/>
      <c r="P7" s="2258"/>
      <c r="Q7" s="2258"/>
      <c r="R7" s="2258"/>
      <c r="S7" s="2258"/>
      <c r="T7" s="494" t="s">
        <v>69</v>
      </c>
      <c r="U7" s="2259"/>
      <c r="V7" s="2259"/>
      <c r="W7" s="2259"/>
      <c r="X7" s="2259"/>
      <c r="Y7" s="2259"/>
      <c r="Z7" s="2259"/>
      <c r="AA7" s="2259"/>
      <c r="AB7" s="2259"/>
      <c r="AC7" s="2259"/>
      <c r="AD7" s="2259"/>
      <c r="AE7" s="2259"/>
      <c r="AF7" s="495" t="s">
        <v>68</v>
      </c>
      <c r="AG7" s="493"/>
      <c r="AH7" s="493"/>
      <c r="AI7" s="493"/>
      <c r="AJ7" s="493"/>
      <c r="AK7" s="493"/>
      <c r="AL7" s="493"/>
      <c r="AM7" s="493"/>
    </row>
    <row r="8" spans="1:39" ht="27.6" customHeight="1">
      <c r="A8" s="1156"/>
      <c r="B8" s="1157"/>
      <c r="C8" s="1157"/>
      <c r="D8" s="1157"/>
      <c r="E8" s="2260" t="s">
        <v>1453</v>
      </c>
      <c r="F8" s="2261"/>
      <c r="G8" s="2261"/>
      <c r="H8" s="2261"/>
      <c r="I8" s="2261"/>
      <c r="J8" s="2261"/>
      <c r="K8" s="2261"/>
      <c r="L8" s="2261"/>
      <c r="M8" s="2261"/>
      <c r="N8" s="2261"/>
      <c r="O8" s="2261"/>
      <c r="P8" s="2261"/>
      <c r="Q8" s="2261"/>
      <c r="R8" s="2261"/>
      <c r="S8" s="2261"/>
      <c r="T8" s="2261"/>
      <c r="U8" s="2261"/>
      <c r="V8" s="2261"/>
      <c r="W8" s="2261"/>
      <c r="X8" s="2261"/>
      <c r="Y8" s="2261"/>
      <c r="Z8" s="2261"/>
      <c r="AA8" s="2261"/>
      <c r="AB8" s="2261"/>
      <c r="AC8" s="2261"/>
      <c r="AD8" s="2261"/>
      <c r="AE8" s="2261"/>
      <c r="AF8" s="2262"/>
      <c r="AG8" s="348"/>
      <c r="AH8" s="348"/>
      <c r="AI8" s="348"/>
      <c r="AJ8" s="348"/>
      <c r="AK8" s="348"/>
      <c r="AL8" s="348"/>
      <c r="AM8" s="348"/>
    </row>
    <row r="9" spans="1:39" ht="15" customHeight="1">
      <c r="A9" s="1156"/>
      <c r="B9" s="1157"/>
      <c r="C9" s="1157"/>
      <c r="D9" s="1157"/>
      <c r="E9" s="2263"/>
      <c r="F9" s="2264"/>
      <c r="G9" s="2264"/>
      <c r="H9" s="2264"/>
      <c r="I9" s="2264"/>
      <c r="J9" s="2264"/>
      <c r="K9" s="2264"/>
      <c r="L9" s="2264"/>
      <c r="M9" s="2264"/>
      <c r="N9" s="2264"/>
      <c r="O9" s="2264"/>
      <c r="P9" s="2264"/>
      <c r="Q9" s="2264"/>
      <c r="R9" s="2264"/>
      <c r="S9" s="2264"/>
      <c r="T9" s="2264"/>
      <c r="U9" s="2264"/>
      <c r="V9" s="2264"/>
      <c r="W9" s="2264"/>
      <c r="X9" s="2264"/>
      <c r="Y9" s="2264"/>
      <c r="Z9" s="2264"/>
      <c r="AA9" s="2264"/>
      <c r="AB9" s="2264"/>
      <c r="AC9" s="2264"/>
      <c r="AD9" s="2264"/>
      <c r="AE9" s="2264"/>
      <c r="AF9" s="2265"/>
      <c r="AG9" s="348"/>
      <c r="AH9" s="348"/>
      <c r="AI9" s="348"/>
      <c r="AJ9" s="348"/>
      <c r="AK9" s="348"/>
      <c r="AL9" s="348"/>
      <c r="AM9" s="348"/>
    </row>
    <row r="10" spans="1:39" ht="15" customHeight="1">
      <c r="A10" s="1156"/>
      <c r="B10" s="1157"/>
      <c r="C10" s="1157"/>
      <c r="D10" s="1157"/>
      <c r="E10" s="2266"/>
      <c r="F10" s="2264"/>
      <c r="G10" s="2264"/>
      <c r="H10" s="2264"/>
      <c r="I10" s="2264"/>
      <c r="J10" s="2264"/>
      <c r="K10" s="2264"/>
      <c r="L10" s="2264"/>
      <c r="M10" s="2264"/>
      <c r="N10" s="2264"/>
      <c r="O10" s="2264"/>
      <c r="P10" s="2264"/>
      <c r="Q10" s="2264"/>
      <c r="R10" s="2264"/>
      <c r="S10" s="2264"/>
      <c r="T10" s="2264"/>
      <c r="U10" s="2264"/>
      <c r="V10" s="2264"/>
      <c r="W10" s="2264"/>
      <c r="X10" s="2264"/>
      <c r="Y10" s="2264"/>
      <c r="Z10" s="2264"/>
      <c r="AA10" s="2264"/>
      <c r="AB10" s="2264"/>
      <c r="AC10" s="2264"/>
      <c r="AD10" s="2264"/>
      <c r="AE10" s="2264"/>
      <c r="AF10" s="2265"/>
      <c r="AG10" s="348"/>
      <c r="AH10" s="348"/>
      <c r="AI10" s="348"/>
      <c r="AJ10" s="348"/>
      <c r="AK10" s="348"/>
      <c r="AL10" s="348"/>
      <c r="AM10" s="348"/>
    </row>
    <row r="11" spans="1:39" ht="15" customHeight="1">
      <c r="A11" s="1156"/>
      <c r="B11" s="1157"/>
      <c r="C11" s="1157"/>
      <c r="D11" s="1157"/>
      <c r="E11" s="2266"/>
      <c r="F11" s="2264"/>
      <c r="G11" s="2264"/>
      <c r="H11" s="2264"/>
      <c r="I11" s="2264"/>
      <c r="J11" s="2264"/>
      <c r="K11" s="2264"/>
      <c r="L11" s="2264"/>
      <c r="M11" s="2264"/>
      <c r="N11" s="2264"/>
      <c r="O11" s="2264"/>
      <c r="P11" s="2264"/>
      <c r="Q11" s="2264"/>
      <c r="R11" s="2264"/>
      <c r="S11" s="2264"/>
      <c r="T11" s="2264"/>
      <c r="U11" s="2264"/>
      <c r="V11" s="2264"/>
      <c r="W11" s="2264"/>
      <c r="X11" s="2264"/>
      <c r="Y11" s="2264"/>
      <c r="Z11" s="2264"/>
      <c r="AA11" s="2264"/>
      <c r="AB11" s="2264"/>
      <c r="AC11" s="2264"/>
      <c r="AD11" s="2264"/>
      <c r="AE11" s="2264"/>
      <c r="AF11" s="2265"/>
      <c r="AG11" s="348"/>
      <c r="AH11" s="348"/>
      <c r="AI11" s="348"/>
      <c r="AJ11" s="348"/>
      <c r="AK11" s="348"/>
      <c r="AL11" s="348"/>
      <c r="AM11" s="348"/>
    </row>
    <row r="12" spans="1:39" ht="15" customHeight="1">
      <c r="A12" s="1156"/>
      <c r="B12" s="1157"/>
      <c r="C12" s="1157"/>
      <c r="D12" s="1157"/>
      <c r="E12" s="2277"/>
      <c r="F12" s="2278"/>
      <c r="G12" s="2278"/>
      <c r="H12" s="2278"/>
      <c r="I12" s="2278"/>
      <c r="J12" s="496"/>
      <c r="K12" s="2281"/>
      <c r="L12" s="2282"/>
      <c r="M12" s="2282"/>
      <c r="N12" s="2282"/>
      <c r="O12" s="2282"/>
      <c r="P12" s="2282"/>
      <c r="Q12" s="2282"/>
      <c r="R12" s="2282"/>
      <c r="S12" s="2282"/>
      <c r="T12" s="2282"/>
      <c r="U12" s="2282"/>
      <c r="V12" s="2282"/>
      <c r="W12" s="2282"/>
      <c r="X12" s="2282"/>
      <c r="Y12" s="2282"/>
      <c r="Z12" s="2282"/>
      <c r="AA12" s="2282"/>
      <c r="AB12" s="2282"/>
      <c r="AC12" s="2282"/>
      <c r="AD12" s="2282"/>
      <c r="AE12" s="2282"/>
      <c r="AF12" s="497"/>
      <c r="AG12" s="348"/>
      <c r="AH12" s="348"/>
      <c r="AI12" s="348"/>
      <c r="AJ12" s="348"/>
      <c r="AK12" s="348"/>
      <c r="AL12" s="348"/>
      <c r="AM12" s="348"/>
    </row>
    <row r="13" spans="1:39" ht="7.5" customHeight="1">
      <c r="A13" s="1156"/>
      <c r="B13" s="1157"/>
      <c r="C13" s="1157"/>
      <c r="D13" s="1157"/>
      <c r="E13" s="2279"/>
      <c r="F13" s="2280"/>
      <c r="G13" s="2280"/>
      <c r="H13" s="2280"/>
      <c r="I13" s="2280"/>
      <c r="J13" s="496"/>
      <c r="K13" s="2283"/>
      <c r="L13" s="2283"/>
      <c r="M13" s="2283"/>
      <c r="N13" s="2283"/>
      <c r="O13" s="2283"/>
      <c r="P13" s="2283"/>
      <c r="Q13" s="2283"/>
      <c r="R13" s="2283"/>
      <c r="S13" s="2283"/>
      <c r="T13" s="2283"/>
      <c r="U13" s="2283"/>
      <c r="V13" s="2283"/>
      <c r="W13" s="2283"/>
      <c r="X13" s="2283"/>
      <c r="Y13" s="2283"/>
      <c r="Z13" s="2283"/>
      <c r="AA13" s="2283"/>
      <c r="AB13" s="2283"/>
      <c r="AC13" s="2283"/>
      <c r="AD13" s="2283"/>
      <c r="AE13" s="2283"/>
      <c r="AF13" s="497"/>
      <c r="AG13" s="348"/>
      <c r="AH13" s="348"/>
      <c r="AI13" s="348"/>
      <c r="AJ13" s="348"/>
      <c r="AK13" s="348"/>
      <c r="AL13" s="348"/>
      <c r="AM13" s="348"/>
    </row>
    <row r="14" spans="1:39" ht="15" customHeight="1">
      <c r="A14" s="1156"/>
      <c r="B14" s="1157"/>
      <c r="C14" s="1157"/>
      <c r="D14" s="1157"/>
      <c r="E14" s="2284" t="s">
        <v>1454</v>
      </c>
      <c r="F14" s="2285"/>
      <c r="G14" s="2285"/>
      <c r="H14" s="2285"/>
      <c r="I14" s="2285"/>
      <c r="J14" s="2285"/>
      <c r="K14" s="2285"/>
      <c r="L14" s="2285"/>
      <c r="M14" s="2285"/>
      <c r="N14" s="2285"/>
      <c r="O14" s="2285"/>
      <c r="P14" s="2285"/>
      <c r="Q14" s="2285"/>
      <c r="R14" s="2285"/>
      <c r="S14" s="2285"/>
      <c r="T14" s="2285"/>
      <c r="U14" s="2285"/>
      <c r="V14" s="2285"/>
      <c r="W14" s="2285"/>
      <c r="X14" s="2285"/>
      <c r="Y14" s="2285"/>
      <c r="Z14" s="2285"/>
      <c r="AA14" s="2285"/>
      <c r="AB14" s="2285"/>
      <c r="AC14" s="2285"/>
      <c r="AD14" s="2285"/>
      <c r="AE14" s="2285"/>
      <c r="AF14" s="2286"/>
      <c r="AG14" s="348"/>
      <c r="AH14" s="348"/>
      <c r="AI14" s="348"/>
      <c r="AJ14" s="348"/>
      <c r="AK14" s="348"/>
      <c r="AL14" s="348"/>
      <c r="AM14" s="348"/>
    </row>
    <row r="15" spans="1:39" ht="15" customHeight="1">
      <c r="A15" s="1156"/>
      <c r="B15" s="1157"/>
      <c r="C15" s="1157"/>
      <c r="D15" s="1157"/>
      <c r="E15" s="1387"/>
      <c r="F15" s="2269"/>
      <c r="G15" s="2269"/>
      <c r="H15" s="2269"/>
      <c r="I15" s="2269"/>
      <c r="J15" s="2269"/>
      <c r="K15" s="2269"/>
      <c r="L15" s="2269"/>
      <c r="M15" s="2269"/>
      <c r="N15" s="2269"/>
      <c r="O15" s="2269"/>
      <c r="P15" s="2269"/>
      <c r="Q15" s="2269"/>
      <c r="R15" s="2269"/>
      <c r="S15" s="2269"/>
      <c r="T15" s="2269"/>
      <c r="U15" s="2269"/>
      <c r="V15" s="2269"/>
      <c r="W15" s="2269"/>
      <c r="X15" s="2269"/>
      <c r="Y15" s="2269"/>
      <c r="Z15" s="2269"/>
      <c r="AA15" s="2269"/>
      <c r="AB15" s="2269"/>
      <c r="AC15" s="2269"/>
      <c r="AD15" s="2269"/>
      <c r="AE15" s="2269"/>
      <c r="AF15" s="2271"/>
      <c r="AG15" s="348"/>
      <c r="AH15" s="348"/>
      <c r="AI15" s="348"/>
      <c r="AJ15" s="348"/>
      <c r="AK15" s="348"/>
      <c r="AL15" s="348"/>
      <c r="AM15" s="348"/>
    </row>
    <row r="16" spans="1:39" ht="15" customHeight="1">
      <c r="A16" s="1156"/>
      <c r="B16" s="1157"/>
      <c r="C16" s="1157"/>
      <c r="D16" s="1157"/>
      <c r="E16" s="2268"/>
      <c r="F16" s="2270"/>
      <c r="G16" s="2270"/>
      <c r="H16" s="2270"/>
      <c r="I16" s="2270"/>
      <c r="J16" s="2270"/>
      <c r="K16" s="2270"/>
      <c r="L16" s="2270"/>
      <c r="M16" s="2270"/>
      <c r="N16" s="2270"/>
      <c r="O16" s="2270"/>
      <c r="P16" s="2270"/>
      <c r="Q16" s="2270"/>
      <c r="R16" s="2270"/>
      <c r="S16" s="2270"/>
      <c r="T16" s="2270"/>
      <c r="U16" s="2270"/>
      <c r="V16" s="2270"/>
      <c r="W16" s="2270"/>
      <c r="X16" s="2270"/>
      <c r="Y16" s="2270"/>
      <c r="Z16" s="2270"/>
      <c r="AA16" s="2270"/>
      <c r="AB16" s="2270"/>
      <c r="AC16" s="2270"/>
      <c r="AD16" s="2270"/>
      <c r="AE16" s="2270"/>
      <c r="AF16" s="2272"/>
      <c r="AG16" s="348"/>
      <c r="AH16" s="348"/>
      <c r="AI16" s="348"/>
      <c r="AJ16" s="348"/>
      <c r="AK16" s="348"/>
      <c r="AL16" s="348"/>
      <c r="AM16" s="348"/>
    </row>
    <row r="17" spans="1:39" ht="15" customHeight="1">
      <c r="A17" s="1156"/>
      <c r="B17" s="1157"/>
      <c r="C17" s="1157"/>
      <c r="D17" s="1157"/>
      <c r="E17" s="2267" t="s">
        <v>1109</v>
      </c>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5"/>
      <c r="AG17" s="348"/>
      <c r="AH17" s="348"/>
      <c r="AI17" s="348"/>
      <c r="AJ17" s="348"/>
      <c r="AK17" s="348"/>
      <c r="AL17" s="348"/>
      <c r="AM17" s="348"/>
    </row>
    <row r="18" spans="1:39" ht="15" customHeight="1">
      <c r="A18" s="1156"/>
      <c r="B18" s="1157"/>
      <c r="C18" s="1157"/>
      <c r="D18" s="1157"/>
      <c r="E18" s="1387"/>
      <c r="F18" s="2269"/>
      <c r="G18" s="2269"/>
      <c r="H18" s="2269"/>
      <c r="I18" s="2269"/>
      <c r="J18" s="2269"/>
      <c r="K18" s="2269"/>
      <c r="L18" s="2269"/>
      <c r="M18" s="2269"/>
      <c r="N18" s="2269"/>
      <c r="O18" s="2269"/>
      <c r="P18" s="2269"/>
      <c r="Q18" s="2269"/>
      <c r="R18" s="2269"/>
      <c r="S18" s="2269"/>
      <c r="T18" s="2269"/>
      <c r="U18" s="2269"/>
      <c r="V18" s="2269"/>
      <c r="W18" s="2269"/>
      <c r="X18" s="2269"/>
      <c r="Y18" s="2269"/>
      <c r="Z18" s="2269"/>
      <c r="AA18" s="2269"/>
      <c r="AB18" s="2269"/>
      <c r="AC18" s="2269"/>
      <c r="AD18" s="2269"/>
      <c r="AE18" s="2269"/>
      <c r="AF18" s="2271"/>
      <c r="AG18" s="348"/>
      <c r="AH18" s="348"/>
      <c r="AI18" s="348"/>
      <c r="AJ18" s="348"/>
      <c r="AK18" s="348"/>
      <c r="AL18" s="348"/>
      <c r="AM18" s="348"/>
    </row>
    <row r="19" spans="1:39" ht="15" customHeight="1">
      <c r="A19" s="1156"/>
      <c r="B19" s="1157"/>
      <c r="C19" s="1157"/>
      <c r="D19" s="1157"/>
      <c r="E19" s="2268"/>
      <c r="F19" s="2270"/>
      <c r="G19" s="2270"/>
      <c r="H19" s="2270"/>
      <c r="I19" s="2270"/>
      <c r="J19" s="2270"/>
      <c r="K19" s="2270"/>
      <c r="L19" s="2270"/>
      <c r="M19" s="2270"/>
      <c r="N19" s="2270"/>
      <c r="O19" s="2270"/>
      <c r="P19" s="2270"/>
      <c r="Q19" s="2270"/>
      <c r="R19" s="2270"/>
      <c r="S19" s="2270"/>
      <c r="T19" s="2270"/>
      <c r="U19" s="2270"/>
      <c r="V19" s="2270"/>
      <c r="W19" s="2270"/>
      <c r="X19" s="2270"/>
      <c r="Y19" s="2270"/>
      <c r="Z19" s="2270"/>
      <c r="AA19" s="2270"/>
      <c r="AB19" s="2270"/>
      <c r="AC19" s="2270"/>
      <c r="AD19" s="2270"/>
      <c r="AE19" s="2270"/>
      <c r="AF19" s="2272"/>
      <c r="AG19" s="348"/>
      <c r="AH19" s="348"/>
      <c r="AI19" s="348"/>
      <c r="AJ19" s="348"/>
      <c r="AK19" s="348"/>
      <c r="AL19" s="348"/>
      <c r="AM19" s="348"/>
    </row>
    <row r="20" spans="1:39" ht="27.6" customHeight="1">
      <c r="A20" s="1156"/>
      <c r="B20" s="1157"/>
      <c r="C20" s="1157"/>
      <c r="D20" s="1157"/>
      <c r="E20" s="2273" t="s">
        <v>1455</v>
      </c>
      <c r="F20" s="2274"/>
      <c r="G20" s="2274"/>
      <c r="H20" s="2274"/>
      <c r="I20" s="2274"/>
      <c r="J20" s="2274"/>
      <c r="K20" s="2274"/>
      <c r="L20" s="2274"/>
      <c r="M20" s="2274"/>
      <c r="N20" s="2274"/>
      <c r="O20" s="2274"/>
      <c r="P20" s="2274"/>
      <c r="Q20" s="2274"/>
      <c r="R20" s="2274"/>
      <c r="S20" s="2274"/>
      <c r="T20" s="2274"/>
      <c r="U20" s="2274"/>
      <c r="V20" s="2274"/>
      <c r="W20" s="2274"/>
      <c r="X20" s="2274"/>
      <c r="Y20" s="2274"/>
      <c r="Z20" s="2274"/>
      <c r="AA20" s="2274"/>
      <c r="AB20" s="2274"/>
      <c r="AC20" s="2274"/>
      <c r="AD20" s="2274"/>
      <c r="AE20" s="2274"/>
      <c r="AF20" s="2275"/>
      <c r="AG20" s="348"/>
      <c r="AH20" s="348"/>
      <c r="AI20" s="348"/>
      <c r="AJ20" s="348"/>
      <c r="AK20" s="348"/>
      <c r="AL20" s="348"/>
      <c r="AM20" s="348"/>
    </row>
    <row r="21" spans="1:39" ht="21.95" customHeight="1">
      <c r="A21" s="1159"/>
      <c r="B21" s="1160"/>
      <c r="C21" s="1160"/>
      <c r="D21" s="1160"/>
      <c r="E21" s="498"/>
      <c r="F21" s="373"/>
      <c r="G21" s="373"/>
      <c r="H21" s="494"/>
      <c r="I21" s="2276"/>
      <c r="J21" s="2276"/>
      <c r="K21" s="2276"/>
      <c r="L21" s="2276"/>
      <c r="M21" s="2276"/>
      <c r="N21" s="2276"/>
      <c r="O21" s="2276"/>
      <c r="P21" s="2276"/>
      <c r="Q21" s="2276"/>
      <c r="R21" s="2276"/>
      <c r="S21" s="2276"/>
      <c r="T21" s="2276"/>
      <c r="U21" s="2276"/>
      <c r="V21" s="2276"/>
      <c r="W21" s="2276"/>
      <c r="X21" s="2276"/>
      <c r="Y21" s="2276"/>
      <c r="Z21" s="2276"/>
      <c r="AA21" s="373"/>
      <c r="AB21" s="373"/>
      <c r="AC21" s="373"/>
      <c r="AD21" s="373"/>
      <c r="AE21" s="373"/>
      <c r="AF21" s="500"/>
      <c r="AG21" s="348"/>
      <c r="AH21" s="348"/>
      <c r="AI21" s="348"/>
      <c r="AJ21" s="348"/>
      <c r="AK21" s="348"/>
      <c r="AL21" s="348"/>
      <c r="AM21" s="348"/>
    </row>
    <row r="22" spans="1:39" ht="19.5" customHeight="1">
      <c r="A22" s="2252" t="s">
        <v>1456</v>
      </c>
      <c r="B22" s="2252"/>
      <c r="C22" s="2252"/>
      <c r="D22" s="2252"/>
      <c r="E22" s="2252"/>
      <c r="F22" s="2252"/>
      <c r="G22" s="2252"/>
      <c r="H22" s="2252"/>
      <c r="I22" s="2252"/>
      <c r="J22" s="2252"/>
      <c r="K22" s="2252"/>
      <c r="L22" s="2252"/>
      <c r="M22" s="2252"/>
      <c r="N22" s="2252"/>
      <c r="O22" s="2252"/>
      <c r="P22" s="2252"/>
      <c r="Q22" s="2252"/>
      <c r="R22" s="2252"/>
      <c r="S22" s="2252"/>
      <c r="T22" s="2252"/>
      <c r="U22" s="2252"/>
      <c r="V22" s="2252"/>
      <c r="W22" s="2252"/>
      <c r="X22" s="2252"/>
      <c r="Y22" s="2252"/>
      <c r="Z22" s="2252"/>
      <c r="AA22" s="2252"/>
      <c r="AB22" s="2252"/>
      <c r="AC22" s="2252"/>
      <c r="AD22" s="2252"/>
      <c r="AE22" s="2252"/>
      <c r="AF22" s="2252"/>
    </row>
    <row r="23" spans="1:39" ht="15" customHeight="1">
      <c r="A23" s="1153" t="s">
        <v>533</v>
      </c>
      <c r="B23" s="1154"/>
      <c r="C23" s="1154"/>
      <c r="D23" s="1155"/>
      <c r="E23" s="2299" t="s">
        <v>246</v>
      </c>
      <c r="F23" s="2300"/>
      <c r="G23" s="2300"/>
      <c r="H23" s="2300"/>
      <c r="I23" s="2300"/>
      <c r="J23" s="2300"/>
      <c r="K23" s="2300"/>
      <c r="L23" s="2300"/>
      <c r="M23" s="2300"/>
      <c r="N23" s="2300"/>
      <c r="O23" s="2300"/>
      <c r="P23" s="2300"/>
      <c r="Q23" s="2300"/>
      <c r="R23" s="2300"/>
      <c r="S23" s="2300"/>
      <c r="T23" s="2300"/>
      <c r="U23" s="2300"/>
      <c r="V23" s="2291"/>
      <c r="W23" s="2291"/>
      <c r="X23" s="2291"/>
      <c r="Y23" s="2291"/>
      <c r="Z23" s="2291"/>
      <c r="AA23" s="2291"/>
      <c r="AB23" s="2291"/>
      <c r="AC23" s="2291"/>
      <c r="AD23" s="2291"/>
      <c r="AE23" s="2291"/>
      <c r="AF23" s="2292"/>
    </row>
    <row r="24" spans="1:39" ht="15" customHeight="1">
      <c r="A24" s="1156"/>
      <c r="B24" s="1157"/>
      <c r="C24" s="1157"/>
      <c r="D24" s="1158"/>
      <c r="E24" s="2301"/>
      <c r="F24" s="2302"/>
      <c r="G24" s="2302"/>
      <c r="H24" s="2302"/>
      <c r="I24" s="2303"/>
      <c r="J24" s="2305" t="s">
        <v>518</v>
      </c>
      <c r="K24" s="2306"/>
      <c r="L24" s="2306"/>
      <c r="M24" s="2306"/>
      <c r="N24" s="2306"/>
      <c r="O24" s="2306"/>
      <c r="P24" s="2307"/>
      <c r="Q24" s="2308"/>
      <c r="R24" s="2309"/>
      <c r="S24" s="2309"/>
      <c r="T24" s="2309"/>
      <c r="U24" s="2309"/>
      <c r="V24" s="2309"/>
      <c r="W24" s="2309"/>
      <c r="X24" s="2309"/>
      <c r="Y24" s="2309"/>
      <c r="Z24" s="2309"/>
      <c r="AA24" s="2309"/>
      <c r="AB24" s="2309"/>
      <c r="AC24" s="2309"/>
      <c r="AD24" s="2309"/>
      <c r="AE24" s="2309"/>
      <c r="AF24" s="2310"/>
    </row>
    <row r="25" spans="1:39" ht="15" customHeight="1">
      <c r="A25" s="1156"/>
      <c r="B25" s="1157"/>
      <c r="C25" s="1157"/>
      <c r="D25" s="1158"/>
      <c r="E25" s="2304"/>
      <c r="F25" s="1380"/>
      <c r="G25" s="1380"/>
      <c r="H25" s="1380"/>
      <c r="I25" s="1381"/>
      <c r="J25" s="2314" t="s">
        <v>519</v>
      </c>
      <c r="K25" s="2315"/>
      <c r="L25" s="2315"/>
      <c r="M25" s="2315"/>
      <c r="N25" s="2315"/>
      <c r="O25" s="2315"/>
      <c r="P25" s="2316"/>
      <c r="Q25" s="2311"/>
      <c r="R25" s="2312"/>
      <c r="S25" s="2312"/>
      <c r="T25" s="2312"/>
      <c r="U25" s="2312"/>
      <c r="V25" s="2312"/>
      <c r="W25" s="2312"/>
      <c r="X25" s="2312"/>
      <c r="Y25" s="2312"/>
      <c r="Z25" s="2312"/>
      <c r="AA25" s="2312"/>
      <c r="AB25" s="2312"/>
      <c r="AC25" s="2312"/>
      <c r="AD25" s="2312"/>
      <c r="AE25" s="2312"/>
      <c r="AF25" s="2313"/>
    </row>
    <row r="26" spans="1:39" ht="15" customHeight="1">
      <c r="A26" s="1153" t="s">
        <v>1457</v>
      </c>
      <c r="B26" s="1154"/>
      <c r="C26" s="1154"/>
      <c r="D26" s="1155"/>
      <c r="E26" s="928" t="s">
        <v>445</v>
      </c>
      <c r="F26" s="992"/>
      <c r="G26" s="992"/>
      <c r="H26" s="992"/>
      <c r="I26" s="1179"/>
      <c r="J26" s="2287" t="s">
        <v>125</v>
      </c>
      <c r="K26" s="2288"/>
      <c r="L26" s="2288"/>
      <c r="M26" s="2288"/>
      <c r="N26" s="2288"/>
      <c r="O26" s="2288"/>
      <c r="P26" s="2289"/>
      <c r="Q26" s="2290"/>
      <c r="R26" s="2291"/>
      <c r="S26" s="2291"/>
      <c r="T26" s="2291"/>
      <c r="U26" s="2291"/>
      <c r="V26" s="2291"/>
      <c r="W26" s="2291"/>
      <c r="X26" s="2291"/>
      <c r="Y26" s="2291"/>
      <c r="Z26" s="2291"/>
      <c r="AA26" s="2291"/>
      <c r="AB26" s="2291"/>
      <c r="AC26" s="2291"/>
      <c r="AD26" s="2291"/>
      <c r="AE26" s="2291"/>
      <c r="AF26" s="2292"/>
    </row>
    <row r="27" spans="1:39" ht="15" customHeight="1">
      <c r="A27" s="1159"/>
      <c r="B27" s="1160"/>
      <c r="C27" s="1160"/>
      <c r="D27" s="1161"/>
      <c r="E27" s="1211"/>
      <c r="F27" s="993"/>
      <c r="G27" s="993"/>
      <c r="H27" s="993"/>
      <c r="I27" s="1180"/>
      <c r="J27" s="2293" t="s">
        <v>368</v>
      </c>
      <c r="K27" s="2294"/>
      <c r="L27" s="2294"/>
      <c r="M27" s="2294"/>
      <c r="N27" s="2294"/>
      <c r="O27" s="2294"/>
      <c r="P27" s="2295"/>
      <c r="Q27" s="2296"/>
      <c r="R27" s="2297"/>
      <c r="S27" s="2297"/>
      <c r="T27" s="2297"/>
      <c r="U27" s="2297"/>
      <c r="V27" s="7" t="s">
        <v>69</v>
      </c>
      <c r="W27" s="2298"/>
      <c r="X27" s="2298"/>
      <c r="Y27" s="2298"/>
      <c r="Z27" s="2298"/>
      <c r="AA27" s="2298"/>
      <c r="AB27" s="2298"/>
      <c r="AC27" s="2298"/>
      <c r="AD27" s="2298"/>
      <c r="AE27" s="2298"/>
      <c r="AF27" s="501" t="s">
        <v>68</v>
      </c>
    </row>
    <row r="28" spans="1:39" ht="15" customHeight="1">
      <c r="A28" s="1099" t="s">
        <v>772</v>
      </c>
      <c r="B28" s="1100"/>
      <c r="C28" s="1100"/>
      <c r="D28" s="1101"/>
      <c r="E28" s="1275" t="s">
        <v>1110</v>
      </c>
      <c r="F28" s="939"/>
      <c r="G28" s="939"/>
      <c r="H28" s="939"/>
      <c r="I28" s="939"/>
      <c r="J28" s="939"/>
      <c r="K28" s="939"/>
      <c r="L28" s="939"/>
      <c r="M28" s="939"/>
      <c r="N28" s="939"/>
      <c r="O28" s="939"/>
      <c r="P28" s="939"/>
      <c r="Q28" s="939"/>
      <c r="R28" s="939"/>
      <c r="S28" s="939"/>
      <c r="T28" s="939"/>
      <c r="U28" s="939"/>
      <c r="V28" s="939"/>
      <c r="W28" s="939"/>
      <c r="X28" s="939"/>
      <c r="Y28" s="939"/>
      <c r="Z28" s="939"/>
      <c r="AA28" s="939"/>
      <c r="AB28" s="939"/>
      <c r="AC28" s="939"/>
      <c r="AD28" s="939"/>
      <c r="AE28" s="939"/>
      <c r="AF28" s="940"/>
    </row>
    <row r="29" spans="1:39" ht="15" customHeight="1">
      <c r="A29" s="1102"/>
      <c r="B29" s="1103"/>
      <c r="C29" s="1103"/>
      <c r="D29" s="1104"/>
      <c r="E29" s="502"/>
      <c r="F29" s="52"/>
      <c r="G29" s="52"/>
      <c r="H29" s="52"/>
      <c r="I29" s="52"/>
      <c r="J29" s="52"/>
      <c r="K29" s="52"/>
      <c r="L29" s="7"/>
      <c r="M29" s="102"/>
      <c r="N29" s="102"/>
      <c r="O29" s="48"/>
      <c r="P29" s="48"/>
      <c r="Q29" s="48"/>
      <c r="R29" s="48"/>
      <c r="S29" s="48"/>
      <c r="T29" s="48"/>
      <c r="U29" s="48"/>
      <c r="V29" s="48"/>
      <c r="W29" s="503"/>
      <c r="X29" s="503"/>
      <c r="Y29" s="503"/>
      <c r="Z29" s="503"/>
      <c r="AA29" s="503"/>
      <c r="AB29" s="503"/>
      <c r="AC29" s="503"/>
      <c r="AD29" s="503"/>
      <c r="AE29" s="503"/>
      <c r="AF29" s="504"/>
    </row>
    <row r="30" spans="1:39" ht="15" customHeight="1">
      <c r="A30" s="2260" t="s">
        <v>1458</v>
      </c>
      <c r="B30" s="2317"/>
      <c r="C30" s="2317"/>
      <c r="D30" s="2318"/>
      <c r="E30" s="2321" t="s">
        <v>1459</v>
      </c>
      <c r="F30" s="2322"/>
      <c r="G30" s="2322"/>
      <c r="H30" s="2322"/>
      <c r="I30" s="2322"/>
      <c r="J30" s="2322"/>
      <c r="K30" s="2322"/>
      <c r="L30" s="2322"/>
      <c r="M30" s="2322"/>
      <c r="N30" s="2322"/>
      <c r="O30" s="2322"/>
      <c r="P30" s="2322"/>
      <c r="Q30" s="2322"/>
      <c r="R30" s="2322"/>
      <c r="S30" s="2322"/>
      <c r="T30" s="2322"/>
      <c r="U30" s="2322"/>
      <c r="V30" s="2322"/>
      <c r="W30" s="2322"/>
      <c r="X30" s="2322"/>
      <c r="Y30" s="2322"/>
      <c r="Z30" s="2322"/>
      <c r="AA30" s="2322"/>
      <c r="AB30" s="2322"/>
      <c r="AC30" s="2322"/>
      <c r="AD30" s="2322"/>
      <c r="AE30" s="2322"/>
      <c r="AF30" s="2323"/>
    </row>
    <row r="31" spans="1:39" ht="15" customHeight="1">
      <c r="A31" s="2319"/>
      <c r="B31" s="1743"/>
      <c r="C31" s="1743"/>
      <c r="D31" s="2320"/>
      <c r="E31" s="2324"/>
      <c r="F31" s="2325"/>
      <c r="G31" s="2325"/>
      <c r="H31" s="2325"/>
      <c r="I31" s="2325"/>
      <c r="J31" s="2325"/>
      <c r="K31" s="2325"/>
      <c r="L31" s="2325"/>
      <c r="M31" s="2325"/>
      <c r="N31" s="2325"/>
      <c r="O31" s="2325"/>
      <c r="P31" s="2325"/>
      <c r="Q31" s="2325"/>
      <c r="R31" s="2325"/>
      <c r="S31" s="2325"/>
      <c r="T31" s="2325"/>
      <c r="U31" s="2325"/>
      <c r="V31" s="2325"/>
      <c r="W31" s="2325"/>
      <c r="X31" s="2325"/>
      <c r="Y31" s="2325"/>
      <c r="Z31" s="2325"/>
      <c r="AA31" s="2325"/>
      <c r="AB31" s="2325"/>
      <c r="AC31" s="2325"/>
      <c r="AD31" s="2325"/>
      <c r="AE31" s="2325"/>
      <c r="AF31" s="2326"/>
    </row>
    <row r="32" spans="1:39" ht="15" customHeight="1">
      <c r="A32" s="2319"/>
      <c r="B32" s="1743"/>
      <c r="C32" s="1743"/>
      <c r="D32" s="2320"/>
      <c r="E32" s="1285" t="s">
        <v>1460</v>
      </c>
      <c r="F32" s="1285"/>
      <c r="G32" s="1285" t="s">
        <v>15</v>
      </c>
      <c r="H32" s="1285"/>
      <c r="I32" s="1285"/>
      <c r="J32" s="2327" t="s">
        <v>367</v>
      </c>
      <c r="K32" s="2327"/>
      <c r="L32" s="2327"/>
      <c r="M32" s="1285" t="s">
        <v>446</v>
      </c>
      <c r="N32" s="1285"/>
      <c r="O32" s="1285"/>
      <c r="P32" s="1828" t="s">
        <v>856</v>
      </c>
      <c r="Q32" s="2237"/>
      <c r="R32" s="998" t="s">
        <v>857</v>
      </c>
      <c r="S32" s="999"/>
      <c r="T32" s="999"/>
      <c r="U32" s="999"/>
      <c r="V32" s="999"/>
      <c r="W32" s="999"/>
      <c r="X32" s="999"/>
      <c r="Y32" s="1000"/>
      <c r="Z32" s="2328" t="s">
        <v>858</v>
      </c>
      <c r="AA32" s="2328"/>
      <c r="AB32" s="2328"/>
      <c r="AC32" s="1285" t="s">
        <v>859</v>
      </c>
      <c r="AD32" s="1285"/>
      <c r="AE32" s="2329" t="s">
        <v>447</v>
      </c>
      <c r="AF32" s="2329"/>
    </row>
    <row r="33" spans="1:35" ht="15" customHeight="1">
      <c r="A33" s="2319"/>
      <c r="B33" s="1743"/>
      <c r="C33" s="1743"/>
      <c r="D33" s="2320"/>
      <c r="E33" s="1285"/>
      <c r="F33" s="1285"/>
      <c r="G33" s="1285"/>
      <c r="H33" s="1285"/>
      <c r="I33" s="1285"/>
      <c r="J33" s="2327"/>
      <c r="K33" s="2327"/>
      <c r="L33" s="2327"/>
      <c r="M33" s="1285"/>
      <c r="N33" s="1285"/>
      <c r="O33" s="1285"/>
      <c r="P33" s="1822"/>
      <c r="Q33" s="1824"/>
      <c r="R33" s="1193"/>
      <c r="S33" s="1045"/>
      <c r="T33" s="1045"/>
      <c r="U33" s="1045"/>
      <c r="V33" s="1045"/>
      <c r="W33" s="1045"/>
      <c r="X33" s="1045"/>
      <c r="Y33" s="1046"/>
      <c r="Z33" s="2328"/>
      <c r="AA33" s="2328"/>
      <c r="AB33" s="2328"/>
      <c r="AC33" s="1285"/>
      <c r="AD33" s="1285"/>
      <c r="AE33" s="2329"/>
      <c r="AF33" s="2329"/>
    </row>
    <row r="34" spans="1:35" ht="12.95" customHeight="1">
      <c r="A34" s="2319"/>
      <c r="B34" s="1743"/>
      <c r="C34" s="1743"/>
      <c r="D34" s="2320"/>
      <c r="E34" s="1285"/>
      <c r="F34" s="1285"/>
      <c r="G34" s="1285"/>
      <c r="H34" s="1285"/>
      <c r="I34" s="1285"/>
      <c r="J34" s="2327"/>
      <c r="K34" s="2327"/>
      <c r="L34" s="2327"/>
      <c r="M34" s="1285"/>
      <c r="N34" s="1285"/>
      <c r="O34" s="1285"/>
      <c r="P34" s="1825"/>
      <c r="Q34" s="1078"/>
      <c r="R34" s="1001"/>
      <c r="S34" s="1002"/>
      <c r="T34" s="1002"/>
      <c r="U34" s="1002"/>
      <c r="V34" s="1002"/>
      <c r="W34" s="1002"/>
      <c r="X34" s="1002"/>
      <c r="Y34" s="1003"/>
      <c r="Z34" s="2328"/>
      <c r="AA34" s="2328"/>
      <c r="AB34" s="2328"/>
      <c r="AC34" s="1285"/>
      <c r="AD34" s="1285"/>
      <c r="AE34" s="2329"/>
      <c r="AF34" s="2329"/>
    </row>
    <row r="35" spans="1:35" ht="15" customHeight="1">
      <c r="A35" s="2319"/>
      <c r="B35" s="1743"/>
      <c r="C35" s="1743"/>
      <c r="D35" s="2320"/>
      <c r="E35" s="2330"/>
      <c r="F35" s="2331"/>
      <c r="G35" s="2332"/>
      <c r="H35" s="2333"/>
      <c r="I35" s="2334"/>
      <c r="J35" s="2335"/>
      <c r="K35" s="2336"/>
      <c r="L35" s="2337"/>
      <c r="M35" s="2338"/>
      <c r="N35" s="2338"/>
      <c r="O35" s="2338"/>
      <c r="P35" s="2339"/>
      <c r="Q35" s="2340"/>
      <c r="R35" s="2341"/>
      <c r="S35" s="2342"/>
      <c r="T35" s="2342"/>
      <c r="U35" s="2342"/>
      <c r="V35" s="2342"/>
      <c r="W35" s="2342"/>
      <c r="X35" s="2342"/>
      <c r="Y35" s="2343"/>
      <c r="Z35" s="2344"/>
      <c r="AA35" s="2345"/>
      <c r="AB35" s="2346"/>
      <c r="AC35" s="2340"/>
      <c r="AD35" s="2347"/>
      <c r="AE35" s="2347"/>
      <c r="AF35" s="2347"/>
    </row>
    <row r="36" spans="1:35" ht="15" customHeight="1">
      <c r="A36" s="2319"/>
      <c r="B36" s="1743"/>
      <c r="C36" s="1743"/>
      <c r="D36" s="2320"/>
      <c r="E36" s="2330"/>
      <c r="F36" s="2331"/>
      <c r="G36" s="2332"/>
      <c r="H36" s="2333"/>
      <c r="I36" s="2334"/>
      <c r="J36" s="2348"/>
      <c r="K36" s="2349"/>
      <c r="L36" s="2350"/>
      <c r="M36" s="2338"/>
      <c r="N36" s="2338"/>
      <c r="O36" s="2338"/>
      <c r="P36" s="2339"/>
      <c r="Q36" s="2340"/>
      <c r="R36" s="2341"/>
      <c r="S36" s="2342"/>
      <c r="T36" s="2342"/>
      <c r="U36" s="2342"/>
      <c r="V36" s="2342"/>
      <c r="W36" s="2342"/>
      <c r="X36" s="2342"/>
      <c r="Y36" s="2343"/>
      <c r="Z36" s="2344"/>
      <c r="AA36" s="2345"/>
      <c r="AB36" s="2346"/>
      <c r="AC36" s="2340"/>
      <c r="AD36" s="2347"/>
      <c r="AE36" s="2347"/>
      <c r="AF36" s="2347"/>
    </row>
    <row r="37" spans="1:35" ht="15" customHeight="1">
      <c r="A37" s="2319"/>
      <c r="B37" s="1743"/>
      <c r="C37" s="1743"/>
      <c r="D37" s="2320"/>
      <c r="E37" s="2330"/>
      <c r="F37" s="2331"/>
      <c r="G37" s="2332"/>
      <c r="H37" s="2333"/>
      <c r="I37" s="2334"/>
      <c r="J37" s="2348"/>
      <c r="K37" s="2349"/>
      <c r="L37" s="2350"/>
      <c r="M37" s="2338"/>
      <c r="N37" s="2338"/>
      <c r="O37" s="2338"/>
      <c r="P37" s="2339"/>
      <c r="Q37" s="2340"/>
      <c r="R37" s="2341"/>
      <c r="S37" s="2342"/>
      <c r="T37" s="2342"/>
      <c r="U37" s="2342"/>
      <c r="V37" s="2342"/>
      <c r="W37" s="2342"/>
      <c r="X37" s="2342"/>
      <c r="Y37" s="2343"/>
      <c r="Z37" s="2344"/>
      <c r="AA37" s="2345"/>
      <c r="AB37" s="2346"/>
      <c r="AC37" s="2340"/>
      <c r="AD37" s="2347"/>
      <c r="AE37" s="2347"/>
      <c r="AF37" s="2347"/>
    </row>
    <row r="38" spans="1:35" ht="15" customHeight="1">
      <c r="A38" s="2319"/>
      <c r="B38" s="1743"/>
      <c r="C38" s="1743"/>
      <c r="D38" s="2320"/>
      <c r="E38" s="2330"/>
      <c r="F38" s="2331"/>
      <c r="G38" s="2332"/>
      <c r="H38" s="2333"/>
      <c r="I38" s="2334"/>
      <c r="J38" s="2348"/>
      <c r="K38" s="2349"/>
      <c r="L38" s="2350"/>
      <c r="M38" s="2338"/>
      <c r="N38" s="2338"/>
      <c r="O38" s="2338"/>
      <c r="P38" s="2339"/>
      <c r="Q38" s="2340"/>
      <c r="R38" s="2341"/>
      <c r="S38" s="2342"/>
      <c r="T38" s="2342"/>
      <c r="U38" s="2342"/>
      <c r="V38" s="2342"/>
      <c r="W38" s="2342"/>
      <c r="X38" s="2342"/>
      <c r="Y38" s="2343"/>
      <c r="Z38" s="2344"/>
      <c r="AA38" s="2345"/>
      <c r="AB38" s="2346"/>
      <c r="AC38" s="2340"/>
      <c r="AD38" s="2347"/>
      <c r="AE38" s="2347"/>
      <c r="AF38" s="2347"/>
    </row>
    <row r="39" spans="1:35" ht="15" customHeight="1">
      <c r="A39" s="2319"/>
      <c r="B39" s="1743"/>
      <c r="C39" s="1743"/>
      <c r="D39" s="2320"/>
      <c r="E39" s="2330"/>
      <c r="F39" s="2331"/>
      <c r="G39" s="2332"/>
      <c r="H39" s="2333"/>
      <c r="I39" s="2334"/>
      <c r="J39" s="2348"/>
      <c r="K39" s="2349"/>
      <c r="L39" s="2350"/>
      <c r="M39" s="2338"/>
      <c r="N39" s="2338"/>
      <c r="O39" s="2338"/>
      <c r="P39" s="2339"/>
      <c r="Q39" s="2340"/>
      <c r="R39" s="2341"/>
      <c r="S39" s="2342"/>
      <c r="T39" s="2342"/>
      <c r="U39" s="2342"/>
      <c r="V39" s="2342"/>
      <c r="W39" s="2342"/>
      <c r="X39" s="2342"/>
      <c r="Y39" s="2343"/>
      <c r="Z39" s="2344"/>
      <c r="AA39" s="2345"/>
      <c r="AB39" s="2346"/>
      <c r="AC39" s="2340"/>
      <c r="AD39" s="2347"/>
      <c r="AE39" s="2347"/>
      <c r="AF39" s="2347"/>
    </row>
    <row r="40" spans="1:35" ht="15" customHeight="1">
      <c r="A40" s="2319"/>
      <c r="B40" s="1743"/>
      <c r="C40" s="1743"/>
      <c r="D40" s="2320"/>
      <c r="E40" s="2330"/>
      <c r="F40" s="2331"/>
      <c r="G40" s="2332"/>
      <c r="H40" s="2333"/>
      <c r="I40" s="2334"/>
      <c r="J40" s="2348"/>
      <c r="K40" s="2349"/>
      <c r="L40" s="2350"/>
      <c r="M40" s="2338"/>
      <c r="N40" s="2338"/>
      <c r="O40" s="2338"/>
      <c r="P40" s="2339"/>
      <c r="Q40" s="2340"/>
      <c r="R40" s="2341"/>
      <c r="S40" s="2342"/>
      <c r="T40" s="2342"/>
      <c r="U40" s="2342"/>
      <c r="V40" s="2342"/>
      <c r="W40" s="2342"/>
      <c r="X40" s="2342"/>
      <c r="Y40" s="2343"/>
      <c r="Z40" s="2344"/>
      <c r="AA40" s="2345"/>
      <c r="AB40" s="2346"/>
      <c r="AC40" s="2340"/>
      <c r="AD40" s="2347"/>
      <c r="AE40" s="2347"/>
      <c r="AF40" s="2347"/>
    </row>
    <row r="41" spans="1:35" ht="15" customHeight="1">
      <c r="A41" s="2319"/>
      <c r="B41" s="1743"/>
      <c r="C41" s="1743"/>
      <c r="D41" s="2320"/>
      <c r="E41" s="2330"/>
      <c r="F41" s="2331"/>
      <c r="G41" s="2332"/>
      <c r="H41" s="2333"/>
      <c r="I41" s="2334"/>
      <c r="J41" s="2348"/>
      <c r="K41" s="2349"/>
      <c r="L41" s="2350"/>
      <c r="M41" s="2351"/>
      <c r="N41" s="2352"/>
      <c r="O41" s="2353"/>
      <c r="P41" s="2339"/>
      <c r="Q41" s="2340"/>
      <c r="R41" s="2341"/>
      <c r="S41" s="2342"/>
      <c r="T41" s="2342"/>
      <c r="U41" s="2342"/>
      <c r="V41" s="2342"/>
      <c r="W41" s="2342"/>
      <c r="X41" s="2342"/>
      <c r="Y41" s="2343"/>
      <c r="Z41" s="2344"/>
      <c r="AA41" s="2345"/>
      <c r="AB41" s="2354"/>
      <c r="AC41" s="2339"/>
      <c r="AD41" s="2340"/>
      <c r="AE41" s="2339"/>
      <c r="AF41" s="2340"/>
    </row>
    <row r="42" spans="1:35" ht="15.95" customHeight="1">
      <c r="A42" s="2363" t="s">
        <v>1571</v>
      </c>
      <c r="B42" s="2364"/>
      <c r="C42" s="2364"/>
      <c r="D42" s="2365"/>
      <c r="E42" s="2369" t="s">
        <v>1572</v>
      </c>
      <c r="F42" s="2370"/>
      <c r="G42" s="2370"/>
      <c r="H42" s="2370"/>
      <c r="I42" s="2370"/>
      <c r="J42" s="2370"/>
      <c r="K42" s="2370"/>
      <c r="L42" s="2370"/>
      <c r="M42" s="2370"/>
      <c r="N42" s="2370"/>
      <c r="O42" s="2370"/>
      <c r="P42" s="2370"/>
      <c r="Q42" s="2370"/>
      <c r="R42" s="2370"/>
      <c r="S42" s="2370"/>
      <c r="T42" s="2370"/>
      <c r="U42" s="2370"/>
      <c r="V42" s="2370"/>
      <c r="W42" s="2370"/>
      <c r="X42" s="2370"/>
      <c r="Y42" s="2370"/>
      <c r="Z42" s="2370"/>
      <c r="AA42" s="2370"/>
      <c r="AB42" s="2370"/>
      <c r="AC42" s="2370"/>
      <c r="AD42" s="2370"/>
      <c r="AE42" s="2370"/>
      <c r="AF42" s="2370"/>
      <c r="AG42" s="759"/>
      <c r="AH42" s="759"/>
      <c r="AI42" s="759"/>
    </row>
    <row r="43" spans="1:35" ht="18" customHeight="1">
      <c r="A43" s="2366"/>
      <c r="B43" s="2367"/>
      <c r="C43" s="2367"/>
      <c r="D43" s="2368"/>
      <c r="E43" s="760"/>
      <c r="F43" s="761"/>
      <c r="G43" s="761"/>
      <c r="H43" s="761"/>
      <c r="I43" s="761"/>
      <c r="J43" s="761"/>
      <c r="K43" s="496"/>
      <c r="L43" s="496"/>
      <c r="M43" s="496"/>
      <c r="N43" s="496"/>
      <c r="O43" s="496"/>
      <c r="P43" s="496"/>
      <c r="Q43" s="496"/>
      <c r="R43" s="496"/>
      <c r="S43" s="496"/>
      <c r="T43" s="496"/>
      <c r="U43" s="762"/>
      <c r="V43" s="763"/>
      <c r="W43" s="763"/>
      <c r="X43" s="763"/>
      <c r="Y43" s="763"/>
      <c r="Z43" s="763"/>
      <c r="AA43" s="763"/>
      <c r="AB43" s="763"/>
      <c r="AC43" s="763"/>
      <c r="AD43" s="763"/>
      <c r="AE43" s="763"/>
      <c r="AF43" s="763"/>
      <c r="AG43" s="763"/>
      <c r="AH43" s="763"/>
      <c r="AI43" s="763"/>
    </row>
    <row r="44" spans="1:35" ht="18" customHeight="1">
      <c r="A44" s="2366"/>
      <c r="B44" s="2367"/>
      <c r="C44" s="2367"/>
      <c r="D44" s="2368"/>
      <c r="E44" s="760"/>
      <c r="F44" s="761"/>
      <c r="G44" s="764"/>
      <c r="H44" s="764"/>
      <c r="I44" s="764"/>
      <c r="J44" s="764"/>
      <c r="K44" s="764"/>
      <c r="L44" s="764"/>
      <c r="M44" s="764"/>
      <c r="N44" s="764"/>
      <c r="O44" s="764"/>
      <c r="P44" s="764"/>
      <c r="Q44" s="764"/>
      <c r="R44" s="764"/>
      <c r="S44" s="764"/>
      <c r="T44" s="764"/>
      <c r="U44" s="764"/>
      <c r="V44" s="764"/>
      <c r="W44" s="764"/>
      <c r="X44" s="764"/>
      <c r="Y44" s="764"/>
      <c r="Z44" s="764"/>
      <c r="AA44" s="764"/>
      <c r="AB44" s="764"/>
      <c r="AC44" s="764"/>
      <c r="AD44" s="764"/>
      <c r="AE44" s="764"/>
      <c r="AF44" s="765"/>
      <c r="AG44" s="766"/>
      <c r="AH44" s="766"/>
      <c r="AI44" s="766"/>
    </row>
    <row r="45" spans="1:35" ht="9.6" customHeight="1">
      <c r="A45" s="2366"/>
      <c r="B45" s="2367"/>
      <c r="C45" s="2367"/>
      <c r="D45" s="2368"/>
      <c r="E45" s="760"/>
      <c r="F45" s="761"/>
      <c r="G45" s="764"/>
      <c r="H45" s="764"/>
      <c r="I45" s="764"/>
      <c r="J45" s="764"/>
      <c r="K45" s="764"/>
      <c r="L45" s="764"/>
      <c r="M45" s="764"/>
      <c r="N45" s="764"/>
      <c r="O45" s="764"/>
      <c r="P45" s="764"/>
      <c r="Q45" s="764"/>
      <c r="R45" s="764"/>
      <c r="S45" s="764"/>
      <c r="T45" s="764"/>
      <c r="U45" s="764"/>
      <c r="V45" s="764"/>
      <c r="W45" s="764"/>
      <c r="X45" s="764"/>
      <c r="Y45" s="764"/>
      <c r="Z45" s="764"/>
      <c r="AA45" s="764"/>
      <c r="AB45" s="764"/>
      <c r="AC45" s="764"/>
      <c r="AD45" s="764"/>
      <c r="AE45" s="764"/>
      <c r="AF45" s="765"/>
      <c r="AG45" s="766"/>
      <c r="AH45" s="766"/>
      <c r="AI45" s="766"/>
    </row>
    <row r="46" spans="1:35" ht="18" customHeight="1">
      <c r="A46" s="2366"/>
      <c r="B46" s="2367"/>
      <c r="C46" s="2367"/>
      <c r="D46" s="2368"/>
      <c r="E46" s="2371" t="s">
        <v>1573</v>
      </c>
      <c r="F46" s="2372"/>
      <c r="G46" s="2372"/>
      <c r="H46" s="2372"/>
      <c r="I46" s="2372"/>
      <c r="J46" s="2372"/>
      <c r="K46" s="2372"/>
      <c r="L46" s="2372"/>
      <c r="M46" s="2372"/>
      <c r="N46" s="2372"/>
      <c r="O46" s="2372"/>
      <c r="P46" s="2372"/>
      <c r="Q46" s="2372"/>
      <c r="R46" s="2372"/>
      <c r="S46" s="2372"/>
      <c r="T46" s="2372"/>
      <c r="U46" s="2372"/>
      <c r="V46" s="2372"/>
      <c r="W46" s="2372"/>
      <c r="X46" s="2372"/>
      <c r="Y46" s="2372"/>
      <c r="Z46" s="2372"/>
      <c r="AA46" s="2372"/>
      <c r="AB46" s="2372"/>
      <c r="AC46" s="2372"/>
      <c r="AD46" s="2372"/>
      <c r="AE46" s="2372"/>
      <c r="AF46" s="2373"/>
      <c r="AG46" s="767"/>
      <c r="AH46" s="759"/>
      <c r="AI46" s="759"/>
    </row>
    <row r="47" spans="1:35" ht="18" customHeight="1">
      <c r="A47" s="2366"/>
      <c r="B47" s="2367"/>
      <c r="C47" s="2367"/>
      <c r="D47" s="2368"/>
      <c r="E47" s="760"/>
      <c r="F47" s="761"/>
      <c r="G47" s="761"/>
      <c r="H47" s="761"/>
      <c r="I47" s="761"/>
      <c r="J47" s="761"/>
      <c r="L47" s="496"/>
      <c r="M47" s="496"/>
      <c r="N47" s="496"/>
      <c r="O47" s="496"/>
      <c r="P47" s="496"/>
      <c r="Q47" s="496"/>
      <c r="R47" s="496"/>
      <c r="S47" s="496"/>
      <c r="T47" s="496"/>
      <c r="U47" s="762"/>
      <c r="V47" s="763"/>
      <c r="W47" s="763"/>
      <c r="X47" s="763"/>
      <c r="Y47" s="763"/>
      <c r="Z47" s="763"/>
      <c r="AA47" s="763"/>
      <c r="AB47" s="763"/>
      <c r="AC47" s="763"/>
      <c r="AD47" s="763"/>
      <c r="AE47" s="763"/>
      <c r="AF47" s="763"/>
      <c r="AG47" s="763"/>
      <c r="AH47" s="763"/>
      <c r="AI47" s="763"/>
    </row>
    <row r="48" spans="1:35" ht="14.25" customHeight="1">
      <c r="A48" s="2366"/>
      <c r="B48" s="2367"/>
      <c r="C48" s="2367"/>
      <c r="D48" s="2368"/>
      <c r="E48" s="760"/>
      <c r="F48" s="761"/>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5"/>
      <c r="AG48" s="766"/>
      <c r="AH48" s="766"/>
      <c r="AI48" s="766"/>
    </row>
    <row r="49" spans="1:39" ht="18.95" customHeight="1">
      <c r="A49" s="2366"/>
      <c r="B49" s="2367"/>
      <c r="C49" s="2367"/>
      <c r="D49" s="2368"/>
      <c r="E49" s="760"/>
      <c r="F49" s="761"/>
      <c r="G49" s="764"/>
      <c r="H49" s="764"/>
      <c r="I49" s="764"/>
      <c r="J49" s="764"/>
      <c r="K49" s="764"/>
      <c r="L49" s="764"/>
      <c r="M49" s="764"/>
      <c r="N49" s="764"/>
      <c r="O49" s="764"/>
      <c r="P49" s="764"/>
      <c r="Q49" s="764"/>
      <c r="R49" s="764"/>
      <c r="S49" s="764"/>
      <c r="T49" s="764"/>
      <c r="U49" s="764"/>
      <c r="V49" s="764"/>
      <c r="W49" s="764"/>
      <c r="X49" s="764"/>
      <c r="Y49" s="764"/>
      <c r="Z49" s="764"/>
      <c r="AA49" s="764"/>
      <c r="AB49" s="764"/>
      <c r="AC49" s="764"/>
      <c r="AD49" s="764"/>
      <c r="AE49" s="764"/>
      <c r="AF49" s="765"/>
      <c r="AG49" s="766"/>
      <c r="AH49" s="766"/>
      <c r="AI49" s="766"/>
    </row>
    <row r="50" spans="1:39" ht="14.45" customHeight="1">
      <c r="A50" s="2374">
        <v>13</v>
      </c>
      <c r="B50" s="2374"/>
      <c r="C50" s="2374"/>
      <c r="D50" s="2374"/>
      <c r="E50" s="2374"/>
      <c r="F50" s="2374"/>
      <c r="G50" s="2374"/>
      <c r="H50" s="2374"/>
      <c r="I50" s="2374"/>
      <c r="J50" s="2374"/>
      <c r="K50" s="2374"/>
      <c r="L50" s="2374"/>
      <c r="M50" s="2374"/>
      <c r="N50" s="2374"/>
      <c r="O50" s="2374"/>
      <c r="P50" s="2374"/>
      <c r="Q50" s="2374"/>
      <c r="R50" s="2374"/>
      <c r="S50" s="2374"/>
      <c r="T50" s="2374"/>
      <c r="U50" s="2374"/>
      <c r="V50" s="2374"/>
      <c r="W50" s="2374"/>
      <c r="X50" s="2374"/>
      <c r="Y50" s="2374"/>
      <c r="Z50" s="2374"/>
      <c r="AA50" s="2374"/>
      <c r="AB50" s="2374"/>
      <c r="AC50" s="2374"/>
      <c r="AD50" s="2374"/>
      <c r="AE50" s="2374"/>
      <c r="AF50" s="2374"/>
    </row>
    <row r="51" spans="1:39" ht="18" customHeight="1">
      <c r="A51" s="2375" t="s">
        <v>1461</v>
      </c>
      <c r="B51" s="2376"/>
      <c r="C51" s="2376"/>
      <c r="D51" s="2377"/>
      <c r="E51" s="2384" t="s">
        <v>1462</v>
      </c>
      <c r="F51" s="2385"/>
      <c r="G51" s="2385"/>
      <c r="H51" s="2385"/>
      <c r="I51" s="2386"/>
      <c r="J51" s="998" t="s">
        <v>5</v>
      </c>
      <c r="K51" s="999"/>
      <c r="L51" s="999"/>
      <c r="M51" s="1949"/>
      <c r="N51" s="2390"/>
      <c r="O51" s="2391"/>
      <c r="P51" s="2391"/>
      <c r="Q51" s="2391"/>
      <c r="R51" s="2391"/>
      <c r="S51" s="2391"/>
      <c r="T51" s="2004" t="s">
        <v>997</v>
      </c>
      <c r="U51" s="2004"/>
      <c r="V51" s="2004"/>
      <c r="W51" s="2004"/>
      <c r="X51" s="2004"/>
      <c r="Y51" s="2392"/>
      <c r="Z51" s="2393"/>
      <c r="AA51" s="937"/>
      <c r="AB51" s="996"/>
      <c r="AC51" s="1869" t="s">
        <v>369</v>
      </c>
      <c r="AD51" s="1869"/>
      <c r="AE51" s="1869"/>
      <c r="AF51" s="2355"/>
      <c r="AG51" s="348"/>
      <c r="AH51" s="348"/>
      <c r="AI51" s="348"/>
      <c r="AJ51" s="348"/>
      <c r="AK51" s="348"/>
      <c r="AL51" s="348"/>
      <c r="AM51" s="348"/>
    </row>
    <row r="52" spans="1:39" ht="20.100000000000001" customHeight="1">
      <c r="A52" s="2378"/>
      <c r="B52" s="2379"/>
      <c r="C52" s="2379"/>
      <c r="D52" s="2380"/>
      <c r="E52" s="2387"/>
      <c r="F52" s="2388"/>
      <c r="G52" s="2388"/>
      <c r="H52" s="2388"/>
      <c r="I52" s="2389"/>
      <c r="J52" s="1001"/>
      <c r="K52" s="1002"/>
      <c r="L52" s="1002"/>
      <c r="M52" s="1251"/>
      <c r="N52" s="2356"/>
      <c r="O52" s="2357"/>
      <c r="P52" s="2357"/>
      <c r="Q52" s="2357"/>
      <c r="R52" s="2357"/>
      <c r="S52" s="2357"/>
      <c r="T52" s="2007" t="s">
        <v>998</v>
      </c>
      <c r="U52" s="2007"/>
      <c r="V52" s="2007"/>
      <c r="W52" s="2007"/>
      <c r="X52" s="2007"/>
      <c r="Y52" s="2358"/>
      <c r="Z52" s="2359"/>
      <c r="AA52" s="2360"/>
      <c r="AB52" s="997"/>
      <c r="AC52" s="2361" t="s">
        <v>369</v>
      </c>
      <c r="AD52" s="2361"/>
      <c r="AE52" s="2361"/>
      <c r="AF52" s="2362"/>
      <c r="AG52" s="348"/>
      <c r="AH52" s="348"/>
      <c r="AI52" s="348"/>
      <c r="AJ52" s="348"/>
      <c r="AK52" s="348"/>
      <c r="AL52" s="348"/>
      <c r="AM52" s="348"/>
    </row>
    <row r="53" spans="1:39" ht="14.25" customHeight="1">
      <c r="A53" s="2378"/>
      <c r="B53" s="2379"/>
      <c r="C53" s="2379"/>
      <c r="D53" s="2380"/>
      <c r="E53" s="2394" t="s">
        <v>1463</v>
      </c>
      <c r="F53" s="2395"/>
      <c r="G53" s="2395"/>
      <c r="H53" s="2395"/>
      <c r="I53" s="2396"/>
      <c r="J53" s="998" t="s">
        <v>5</v>
      </c>
      <c r="K53" s="999"/>
      <c r="L53" s="999"/>
      <c r="M53" s="1949"/>
      <c r="N53" s="2390"/>
      <c r="O53" s="2391"/>
      <c r="P53" s="2391"/>
      <c r="Q53" s="2391"/>
      <c r="R53" s="2391"/>
      <c r="S53" s="2391"/>
      <c r="T53" s="2004" t="s">
        <v>997</v>
      </c>
      <c r="U53" s="2004"/>
      <c r="V53" s="2004"/>
      <c r="W53" s="2004"/>
      <c r="X53" s="2004"/>
      <c r="Y53" s="2392"/>
      <c r="Z53" s="2393"/>
      <c r="AA53" s="937"/>
      <c r="AB53" s="996"/>
      <c r="AC53" s="1869" t="s">
        <v>369</v>
      </c>
      <c r="AD53" s="1869"/>
      <c r="AE53" s="1869"/>
      <c r="AF53" s="2355"/>
      <c r="AG53" s="348"/>
      <c r="AH53" s="348"/>
      <c r="AI53" s="348"/>
      <c r="AJ53" s="348"/>
      <c r="AK53" s="348"/>
      <c r="AL53" s="348"/>
      <c r="AM53" s="348"/>
    </row>
    <row r="54" spans="1:39" ht="27.6" customHeight="1">
      <c r="A54" s="2378"/>
      <c r="B54" s="2379"/>
      <c r="C54" s="2379"/>
      <c r="D54" s="2380"/>
      <c r="E54" s="2397"/>
      <c r="F54" s="2398"/>
      <c r="G54" s="2398"/>
      <c r="H54" s="2398"/>
      <c r="I54" s="2399"/>
      <c r="J54" s="1001"/>
      <c r="K54" s="1002"/>
      <c r="L54" s="1002"/>
      <c r="M54" s="1251"/>
      <c r="N54" s="2356"/>
      <c r="O54" s="2357"/>
      <c r="P54" s="2357"/>
      <c r="Q54" s="2357"/>
      <c r="R54" s="2357"/>
      <c r="S54" s="2357"/>
      <c r="T54" s="2007" t="s">
        <v>998</v>
      </c>
      <c r="U54" s="2007"/>
      <c r="V54" s="2007"/>
      <c r="W54" s="2007"/>
      <c r="X54" s="2007"/>
      <c r="Y54" s="2358"/>
      <c r="Z54" s="2359"/>
      <c r="AA54" s="2360"/>
      <c r="AB54" s="997"/>
      <c r="AC54" s="2361" t="s">
        <v>369</v>
      </c>
      <c r="AD54" s="2361"/>
      <c r="AE54" s="2361"/>
      <c r="AF54" s="2362"/>
      <c r="AG54" s="348"/>
      <c r="AH54" s="348"/>
      <c r="AI54" s="348"/>
      <c r="AJ54" s="348"/>
      <c r="AK54" s="348"/>
      <c r="AL54" s="348"/>
      <c r="AM54" s="348"/>
    </row>
    <row r="55" spans="1:39" s="1" customFormat="1" ht="18.600000000000001" customHeight="1">
      <c r="A55" s="2378"/>
      <c r="B55" s="2379"/>
      <c r="C55" s="2379"/>
      <c r="D55" s="2380"/>
      <c r="E55" s="2400" t="s">
        <v>525</v>
      </c>
      <c r="F55" s="2401"/>
      <c r="G55" s="2401"/>
      <c r="H55" s="2401"/>
      <c r="I55" s="2402"/>
      <c r="J55" s="768"/>
      <c r="K55" s="768"/>
      <c r="L55" s="768"/>
      <c r="M55" s="768"/>
      <c r="N55" s="769"/>
      <c r="O55" s="769"/>
      <c r="P55" s="769"/>
      <c r="Q55" s="769"/>
      <c r="R55" s="770"/>
      <c r="S55" s="770"/>
      <c r="T55" s="771"/>
      <c r="U55" s="771"/>
      <c r="V55" s="771"/>
      <c r="W55" s="771"/>
      <c r="X55" s="771"/>
      <c r="Y55" s="771"/>
      <c r="Z55" s="771"/>
      <c r="AA55" s="771"/>
      <c r="AB55" s="771"/>
      <c r="AC55" s="771"/>
      <c r="AD55" s="771"/>
      <c r="AE55" s="771"/>
      <c r="AF55" s="772"/>
      <c r="AG55" s="773"/>
      <c r="AH55" s="774"/>
      <c r="AI55" s="5"/>
    </row>
    <row r="56" spans="1:39" s="1" customFormat="1" ht="18.95" customHeight="1">
      <c r="A56" s="2381"/>
      <c r="B56" s="2382"/>
      <c r="C56" s="2382"/>
      <c r="D56" s="2383"/>
      <c r="E56" s="2403"/>
      <c r="F56" s="2404"/>
      <c r="G56" s="2404"/>
      <c r="H56" s="2404"/>
      <c r="I56" s="2405"/>
      <c r="J56" s="775"/>
      <c r="K56" s="775"/>
      <c r="L56" s="775"/>
      <c r="M56" s="775"/>
      <c r="N56" s="776"/>
      <c r="O56" s="776"/>
      <c r="P56" s="776"/>
      <c r="Q56" s="776"/>
      <c r="R56" s="777"/>
      <c r="S56" s="778"/>
      <c r="T56" s="778"/>
      <c r="U56" s="778"/>
      <c r="V56" s="778"/>
      <c r="W56" s="778"/>
      <c r="X56" s="778"/>
      <c r="Y56" s="778"/>
      <c r="Z56" s="778"/>
      <c r="AA56" s="778"/>
      <c r="AB56" s="778"/>
      <c r="AC56" s="778"/>
      <c r="AD56" s="778"/>
      <c r="AE56" s="779"/>
      <c r="AF56" s="778"/>
      <c r="AG56" s="773"/>
      <c r="AH56" s="774"/>
      <c r="AI56" s="5"/>
    </row>
    <row r="57" spans="1:39" ht="24.95" customHeight="1">
      <c r="A57" s="2406" t="s">
        <v>1464</v>
      </c>
      <c r="B57" s="2406"/>
      <c r="C57" s="2406"/>
      <c r="D57" s="2406"/>
      <c r="E57" s="2406"/>
      <c r="F57" s="2406"/>
      <c r="G57" s="2406"/>
      <c r="H57" s="2406"/>
      <c r="I57" s="2406"/>
      <c r="J57" s="2406"/>
      <c r="K57" s="2406"/>
      <c r="L57" s="2406"/>
      <c r="M57" s="2406"/>
      <c r="N57" s="2406"/>
      <c r="O57" s="2406"/>
      <c r="P57" s="2406"/>
      <c r="Q57" s="2406"/>
      <c r="R57" s="2406"/>
      <c r="S57" s="2406"/>
      <c r="T57" s="2406"/>
      <c r="U57" s="2406"/>
      <c r="V57" s="2406"/>
      <c r="W57" s="2406"/>
      <c r="X57" s="2406"/>
      <c r="Y57" s="2406"/>
      <c r="Z57" s="2406"/>
      <c r="AA57" s="2406"/>
      <c r="AB57" s="2406"/>
      <c r="AC57" s="2406"/>
      <c r="AD57" s="2406"/>
      <c r="AE57" s="2406"/>
      <c r="AF57" s="2406"/>
    </row>
    <row r="58" spans="1:39" ht="25.5" customHeight="1">
      <c r="A58" s="2407" t="s">
        <v>1574</v>
      </c>
      <c r="B58" s="2408"/>
      <c r="C58" s="2408"/>
      <c r="D58" s="2409"/>
      <c r="E58" s="2260" t="s">
        <v>1465</v>
      </c>
      <c r="F58" s="2261"/>
      <c r="G58" s="2261"/>
      <c r="H58" s="2261"/>
      <c r="I58" s="2261"/>
      <c r="J58" s="2261"/>
      <c r="K58" s="2261"/>
      <c r="L58" s="2261"/>
      <c r="M58" s="2261"/>
      <c r="N58" s="2261"/>
      <c r="O58" s="2261"/>
      <c r="P58" s="2261"/>
      <c r="Q58" s="2261"/>
      <c r="R58" s="2261"/>
      <c r="S58" s="2261"/>
      <c r="T58" s="2261"/>
      <c r="U58" s="2261"/>
      <c r="V58" s="2261"/>
      <c r="W58" s="2261"/>
      <c r="X58" s="2261"/>
      <c r="Y58" s="2261"/>
      <c r="Z58" s="2261"/>
      <c r="AA58" s="2261"/>
      <c r="AB58" s="2261"/>
      <c r="AC58" s="2261"/>
      <c r="AD58" s="2261"/>
      <c r="AE58" s="2261"/>
      <c r="AF58" s="2262"/>
    </row>
    <row r="59" spans="1:39" ht="15" customHeight="1">
      <c r="A59" s="2410"/>
      <c r="B59" s="2411"/>
      <c r="C59" s="2411"/>
      <c r="D59" s="2412"/>
      <c r="E59" s="2416"/>
      <c r="F59" s="2417"/>
      <c r="G59" s="2417"/>
      <c r="H59" s="2417"/>
      <c r="I59" s="2418"/>
      <c r="J59" s="2418"/>
      <c r="K59" s="2418"/>
      <c r="L59" s="2418"/>
      <c r="M59" s="2418"/>
      <c r="N59" s="2418"/>
      <c r="O59" s="2418"/>
      <c r="P59" s="2418"/>
      <c r="Q59" s="2418"/>
      <c r="R59" s="2418"/>
      <c r="S59" s="2419"/>
      <c r="T59" s="2420"/>
      <c r="U59" s="2420"/>
      <c r="V59" s="2420"/>
      <c r="W59" s="2420"/>
      <c r="X59" s="2420"/>
      <c r="Y59" s="2420"/>
      <c r="Z59" s="2420"/>
      <c r="AA59" s="2420"/>
      <c r="AB59" s="2420"/>
      <c r="AC59" s="2420"/>
      <c r="AD59" s="2420"/>
      <c r="AE59" s="2420"/>
      <c r="AF59" s="2421"/>
    </row>
    <row r="60" spans="1:39" ht="15" customHeight="1">
      <c r="A60" s="2410"/>
      <c r="B60" s="2411"/>
      <c r="C60" s="2411"/>
      <c r="D60" s="2412"/>
      <c r="E60" s="2416"/>
      <c r="F60" s="2423"/>
      <c r="G60" s="2423"/>
      <c r="H60" s="2423"/>
      <c r="I60" s="2423"/>
      <c r="J60" s="2423"/>
      <c r="K60" s="2423"/>
      <c r="L60" s="2423"/>
      <c r="M60" s="2423"/>
      <c r="N60" s="2423"/>
      <c r="O60" s="2423"/>
      <c r="P60" s="2423"/>
      <c r="Q60" s="2423"/>
      <c r="R60" s="2423"/>
      <c r="S60" s="2423"/>
      <c r="T60" s="2423"/>
      <c r="U60" s="2423"/>
      <c r="V60" s="2423"/>
      <c r="W60" s="2423"/>
      <c r="X60" s="2423"/>
      <c r="Y60" s="2423"/>
      <c r="Z60" s="2423"/>
      <c r="AA60" s="2423"/>
      <c r="AB60" s="2423"/>
      <c r="AC60" s="2423"/>
      <c r="AD60" s="2423"/>
      <c r="AE60" s="2423"/>
      <c r="AF60" s="2421"/>
    </row>
    <row r="61" spans="1:39" ht="15" customHeight="1">
      <c r="A61" s="2413"/>
      <c r="B61" s="2414"/>
      <c r="C61" s="2414"/>
      <c r="D61" s="2415"/>
      <c r="E61" s="2422"/>
      <c r="F61" s="2424"/>
      <c r="G61" s="2424"/>
      <c r="H61" s="2424"/>
      <c r="I61" s="2424"/>
      <c r="J61" s="2424"/>
      <c r="K61" s="2424"/>
      <c r="L61" s="2424"/>
      <c r="M61" s="2424"/>
      <c r="N61" s="2424"/>
      <c r="O61" s="2424"/>
      <c r="P61" s="2424"/>
      <c r="Q61" s="2424"/>
      <c r="R61" s="2424"/>
      <c r="S61" s="2424"/>
      <c r="T61" s="2424"/>
      <c r="U61" s="2424"/>
      <c r="V61" s="2424"/>
      <c r="W61" s="2424"/>
      <c r="X61" s="2424"/>
      <c r="Y61" s="2424"/>
      <c r="Z61" s="2424"/>
      <c r="AA61" s="2424"/>
      <c r="AB61" s="2424"/>
      <c r="AC61" s="2424"/>
      <c r="AD61" s="2424"/>
      <c r="AE61" s="2424"/>
      <c r="AF61" s="2425"/>
    </row>
    <row r="62" spans="1:39" ht="30" customHeight="1">
      <c r="A62" s="1099" t="s">
        <v>1466</v>
      </c>
      <c r="B62" s="1100"/>
      <c r="C62" s="1100"/>
      <c r="D62" s="1101"/>
      <c r="E62" s="1153" t="s">
        <v>1467</v>
      </c>
      <c r="F62" s="1154"/>
      <c r="G62" s="1154"/>
      <c r="H62" s="1154"/>
      <c r="I62" s="1154"/>
      <c r="J62" s="1154"/>
      <c r="K62" s="1154"/>
      <c r="L62" s="1154"/>
      <c r="M62" s="1154"/>
      <c r="N62" s="1154"/>
      <c r="O62" s="1154"/>
      <c r="P62" s="1154"/>
      <c r="Q62" s="1154"/>
      <c r="R62" s="1154"/>
      <c r="S62" s="1154"/>
      <c r="T62" s="1154"/>
      <c r="U62" s="1154"/>
      <c r="V62" s="1154"/>
      <c r="W62" s="1154"/>
      <c r="X62" s="1154"/>
      <c r="Y62" s="1154"/>
      <c r="Z62" s="1154"/>
      <c r="AA62" s="1154"/>
      <c r="AB62" s="1154"/>
      <c r="AC62" s="1154"/>
      <c r="AD62" s="1154"/>
      <c r="AE62" s="1154"/>
      <c r="AF62" s="1155"/>
    </row>
    <row r="63" spans="1:39" ht="15" customHeight="1">
      <c r="A63" s="1102"/>
      <c r="B63" s="1103"/>
      <c r="C63" s="1103"/>
      <c r="D63" s="1104"/>
      <c r="E63" s="908"/>
      <c r="F63" s="2278"/>
      <c r="G63" s="2278"/>
      <c r="H63" s="2278"/>
      <c r="I63" s="2278"/>
      <c r="J63" s="2278"/>
      <c r="K63" s="2278"/>
      <c r="L63" s="2278"/>
      <c r="M63" s="2278"/>
      <c r="N63" s="2278"/>
      <c r="O63" s="2278"/>
      <c r="P63" s="2278"/>
      <c r="Q63" s="2278"/>
      <c r="R63" s="2278"/>
      <c r="S63" s="2278"/>
      <c r="T63" s="2278"/>
      <c r="U63" s="2278"/>
      <c r="V63" s="2278"/>
      <c r="W63" s="2278"/>
      <c r="X63" s="2278"/>
      <c r="Y63" s="2278"/>
      <c r="Z63" s="2278"/>
      <c r="AA63" s="2278"/>
      <c r="AB63" s="2278"/>
      <c r="AC63" s="2278"/>
      <c r="AD63" s="2278"/>
      <c r="AE63" s="2278"/>
      <c r="AF63" s="2429"/>
    </row>
    <row r="64" spans="1:39" ht="15" customHeight="1">
      <c r="A64" s="1102"/>
      <c r="B64" s="1103"/>
      <c r="C64" s="1103"/>
      <c r="D64" s="1104"/>
      <c r="E64" s="505"/>
      <c r="F64" s="2430"/>
      <c r="G64" s="2430"/>
      <c r="H64" s="2430"/>
      <c r="I64" s="2430"/>
      <c r="J64" s="2430"/>
      <c r="K64" s="2430"/>
      <c r="L64" s="2430"/>
      <c r="M64" s="2430"/>
      <c r="N64" s="2430"/>
      <c r="O64" s="2430"/>
      <c r="P64" s="2430"/>
      <c r="Q64" s="2430"/>
      <c r="R64" s="2430"/>
      <c r="S64" s="2430"/>
      <c r="T64" s="2430"/>
      <c r="U64" s="2430"/>
      <c r="V64" s="2430"/>
      <c r="W64" s="2430"/>
      <c r="X64" s="2430"/>
      <c r="Y64" s="2430"/>
      <c r="Z64" s="2430"/>
      <c r="AA64" s="2430"/>
      <c r="AB64" s="2430"/>
      <c r="AC64" s="2430"/>
      <c r="AD64" s="2430"/>
      <c r="AE64" s="2430"/>
      <c r="AF64" s="2432"/>
    </row>
    <row r="65" spans="1:32" ht="15" customHeight="1">
      <c r="A65" s="1102"/>
      <c r="B65" s="1103"/>
      <c r="C65" s="1103"/>
      <c r="D65" s="1104"/>
      <c r="E65" s="506"/>
      <c r="F65" s="2431"/>
      <c r="G65" s="2431"/>
      <c r="H65" s="2431"/>
      <c r="I65" s="2431"/>
      <c r="J65" s="2431"/>
      <c r="K65" s="2431"/>
      <c r="L65" s="2431"/>
      <c r="M65" s="2431"/>
      <c r="N65" s="2431"/>
      <c r="O65" s="2431"/>
      <c r="P65" s="2431"/>
      <c r="Q65" s="2431"/>
      <c r="R65" s="2431"/>
      <c r="S65" s="2431"/>
      <c r="T65" s="2431"/>
      <c r="U65" s="2431"/>
      <c r="V65" s="2431"/>
      <c r="W65" s="2431"/>
      <c r="X65" s="2431"/>
      <c r="Y65" s="2431"/>
      <c r="Z65" s="2431"/>
      <c r="AA65" s="2431"/>
      <c r="AB65" s="2431"/>
      <c r="AC65" s="2431"/>
      <c r="AD65" s="2431"/>
      <c r="AE65" s="2431"/>
      <c r="AF65" s="2433"/>
    </row>
    <row r="66" spans="1:32" ht="21.6" customHeight="1">
      <c r="A66" s="1102"/>
      <c r="B66" s="1103"/>
      <c r="C66" s="1103"/>
      <c r="D66" s="1104"/>
      <c r="E66" s="2260" t="s">
        <v>1468</v>
      </c>
      <c r="F66" s="2261"/>
      <c r="G66" s="2261"/>
      <c r="H66" s="2261"/>
      <c r="I66" s="2261"/>
      <c r="J66" s="2261"/>
      <c r="K66" s="2261"/>
      <c r="L66" s="2261"/>
      <c r="M66" s="2261"/>
      <c r="N66" s="2261"/>
      <c r="O66" s="2261"/>
      <c r="P66" s="2261"/>
      <c r="Q66" s="2261"/>
      <c r="R66" s="2261"/>
      <c r="S66" s="2261"/>
      <c r="T66" s="2261"/>
      <c r="U66" s="2261"/>
      <c r="V66" s="2261"/>
      <c r="W66" s="2261"/>
      <c r="X66" s="2261"/>
      <c r="Y66" s="2261"/>
      <c r="Z66" s="2261"/>
      <c r="AA66" s="2261"/>
      <c r="AB66" s="2261"/>
      <c r="AC66" s="2261"/>
      <c r="AD66" s="2261"/>
      <c r="AE66" s="2261"/>
      <c r="AF66" s="2262"/>
    </row>
    <row r="67" spans="1:32" ht="15" customHeight="1">
      <c r="A67" s="1102"/>
      <c r="B67" s="1103"/>
      <c r="C67" s="1103"/>
      <c r="D67" s="1104"/>
      <c r="E67" s="2434"/>
      <c r="F67" s="2278"/>
      <c r="G67" s="2278"/>
      <c r="H67" s="2278"/>
      <c r="I67" s="2278"/>
      <c r="J67" s="2278"/>
      <c r="K67" s="2278"/>
      <c r="L67" s="2278"/>
      <c r="M67" s="2278"/>
      <c r="N67" s="2278"/>
      <c r="O67" s="2278"/>
      <c r="P67" s="2278"/>
      <c r="Q67" s="2278"/>
      <c r="R67" s="2278"/>
      <c r="S67" s="2278"/>
      <c r="T67" s="2278"/>
      <c r="U67" s="2278"/>
      <c r="V67" s="2278"/>
      <c r="W67" s="2278"/>
      <c r="X67" s="2278"/>
      <c r="Y67" s="2278"/>
      <c r="Z67" s="2278"/>
      <c r="AA67" s="2278"/>
      <c r="AB67" s="2278"/>
      <c r="AC67" s="2278"/>
      <c r="AD67" s="2278"/>
      <c r="AE67" s="2278"/>
      <c r="AF67" s="2429"/>
    </row>
    <row r="68" spans="1:32" ht="15" customHeight="1">
      <c r="A68" s="1102"/>
      <c r="B68" s="1103"/>
      <c r="C68" s="1103"/>
      <c r="D68" s="1104"/>
      <c r="E68" s="505"/>
      <c r="F68" s="2430"/>
      <c r="G68" s="2430"/>
      <c r="H68" s="2430"/>
      <c r="I68" s="2430"/>
      <c r="J68" s="2430"/>
      <c r="K68" s="2430"/>
      <c r="L68" s="2430"/>
      <c r="M68" s="2430"/>
      <c r="N68" s="2430"/>
      <c r="O68" s="2430"/>
      <c r="P68" s="2430"/>
      <c r="Q68" s="2430"/>
      <c r="R68" s="2430"/>
      <c r="S68" s="2430"/>
      <c r="T68" s="2430"/>
      <c r="U68" s="2430"/>
      <c r="V68" s="2430"/>
      <c r="W68" s="2430"/>
      <c r="X68" s="2430"/>
      <c r="Y68" s="2430"/>
      <c r="Z68" s="2430"/>
      <c r="AA68" s="2430"/>
      <c r="AB68" s="2430"/>
      <c r="AC68" s="2430"/>
      <c r="AD68" s="2430"/>
      <c r="AE68" s="2430"/>
      <c r="AF68" s="2432"/>
    </row>
    <row r="69" spans="1:32" ht="15" customHeight="1">
      <c r="A69" s="2426"/>
      <c r="B69" s="2427"/>
      <c r="C69" s="2427"/>
      <c r="D69" s="2428"/>
      <c r="E69" s="506"/>
      <c r="F69" s="2431"/>
      <c r="G69" s="2431"/>
      <c r="H69" s="2431"/>
      <c r="I69" s="2431"/>
      <c r="J69" s="2431"/>
      <c r="K69" s="2431"/>
      <c r="L69" s="2431"/>
      <c r="M69" s="2431"/>
      <c r="N69" s="2431"/>
      <c r="O69" s="2431"/>
      <c r="P69" s="2431"/>
      <c r="Q69" s="2431"/>
      <c r="R69" s="2431"/>
      <c r="S69" s="2431"/>
      <c r="T69" s="2431"/>
      <c r="U69" s="2431"/>
      <c r="V69" s="2431"/>
      <c r="W69" s="2431"/>
      <c r="X69" s="2431"/>
      <c r="Y69" s="2431"/>
      <c r="Z69" s="2431"/>
      <c r="AA69" s="2431"/>
      <c r="AB69" s="2431"/>
      <c r="AC69" s="2431"/>
      <c r="AD69" s="2431"/>
      <c r="AE69" s="2431"/>
      <c r="AF69" s="2433"/>
    </row>
    <row r="70" spans="1:32" ht="15" customHeight="1">
      <c r="A70" s="2267" t="s">
        <v>1469</v>
      </c>
      <c r="B70" s="1224"/>
      <c r="C70" s="1224"/>
      <c r="D70" s="1225"/>
      <c r="E70" s="1329"/>
      <c r="F70" s="1330"/>
      <c r="G70" s="1330"/>
      <c r="H70" s="1330"/>
      <c r="I70" s="1330"/>
      <c r="J70" s="1330"/>
      <c r="K70" s="1330"/>
      <c r="L70" s="1330"/>
      <c r="M70" s="1330"/>
      <c r="N70" s="1330"/>
      <c r="O70" s="1330"/>
      <c r="P70" s="1330"/>
      <c r="Q70" s="1330"/>
      <c r="R70" s="1330"/>
      <c r="S70" s="1330"/>
      <c r="T70" s="1330"/>
      <c r="U70" s="1330"/>
      <c r="V70" s="1330"/>
      <c r="W70" s="1330"/>
      <c r="X70" s="1330"/>
      <c r="Y70" s="1330"/>
      <c r="Z70" s="1330"/>
      <c r="AA70" s="1330"/>
      <c r="AB70" s="1330"/>
      <c r="AC70" s="1330"/>
      <c r="AD70" s="1330"/>
      <c r="AE70" s="1330"/>
      <c r="AF70" s="1331"/>
    </row>
    <row r="71" spans="1:32" ht="15" customHeight="1">
      <c r="A71" s="1275" t="s">
        <v>1470</v>
      </c>
      <c r="B71" s="939"/>
      <c r="C71" s="939"/>
      <c r="D71" s="940"/>
      <c r="E71" s="928"/>
      <c r="F71" s="992"/>
      <c r="G71" s="992"/>
      <c r="H71" s="1661"/>
      <c r="I71" s="1826"/>
      <c r="J71" s="998" t="s">
        <v>126</v>
      </c>
      <c r="K71" s="999"/>
      <c r="L71" s="999"/>
      <c r="M71" s="999"/>
      <c r="N71" s="999"/>
      <c r="O71" s="992"/>
      <c r="P71" s="2457"/>
      <c r="Q71" s="2457"/>
      <c r="R71" s="2457"/>
      <c r="S71" s="2457"/>
      <c r="T71" s="2457"/>
      <c r="U71" s="2457"/>
      <c r="V71" s="2457"/>
      <c r="W71" s="2457"/>
      <c r="X71" s="2457"/>
      <c r="Y71" s="2457"/>
      <c r="Z71" s="2457"/>
      <c r="AA71" s="2457"/>
      <c r="AB71" s="2457"/>
      <c r="AC71" s="2457"/>
      <c r="AD71" s="2457"/>
      <c r="AE71" s="2457"/>
      <c r="AF71" s="2005"/>
    </row>
    <row r="72" spans="1:32" ht="15" customHeight="1">
      <c r="A72" s="2448"/>
      <c r="B72" s="2449"/>
      <c r="C72" s="2449"/>
      <c r="D72" s="2450"/>
      <c r="E72" s="1211"/>
      <c r="F72" s="993"/>
      <c r="G72" s="993"/>
      <c r="H72" s="1699"/>
      <c r="I72" s="1827"/>
      <c r="J72" s="1001"/>
      <c r="K72" s="1002"/>
      <c r="L72" s="1002"/>
      <c r="M72" s="1002"/>
      <c r="N72" s="1002"/>
      <c r="O72" s="993"/>
      <c r="P72" s="2438"/>
      <c r="Q72" s="2438"/>
      <c r="R72" s="2438"/>
      <c r="S72" s="2438"/>
      <c r="T72" s="2438"/>
      <c r="U72" s="2438"/>
      <c r="V72" s="2438"/>
      <c r="W72" s="2438"/>
      <c r="X72" s="2438"/>
      <c r="Y72" s="2438"/>
      <c r="Z72" s="2438"/>
      <c r="AA72" s="2438"/>
      <c r="AB72" s="2438"/>
      <c r="AC72" s="2438"/>
      <c r="AD72" s="2438"/>
      <c r="AE72" s="2438"/>
      <c r="AF72" s="2008"/>
    </row>
    <row r="73" spans="1:32" ht="15" customHeight="1">
      <c r="A73" s="2451"/>
      <c r="B73" s="2452"/>
      <c r="C73" s="2452"/>
      <c r="D73" s="2453"/>
      <c r="E73" s="2458" t="s">
        <v>469</v>
      </c>
      <c r="F73" s="2459"/>
      <c r="G73" s="2459"/>
      <c r="H73" s="2459"/>
      <c r="I73" s="2460"/>
      <c r="J73" s="507"/>
      <c r="K73" s="2464"/>
      <c r="L73" s="2464"/>
      <c r="M73" s="2464"/>
      <c r="N73" s="2464"/>
      <c r="O73" s="2464"/>
      <c r="P73" s="2464"/>
      <c r="Q73" s="2464"/>
      <c r="R73" s="508"/>
      <c r="S73" s="2435"/>
      <c r="T73" s="2436"/>
      <c r="U73" s="2436"/>
      <c r="V73" s="2436"/>
      <c r="W73" s="2436"/>
      <c r="X73" s="2436"/>
      <c r="Y73" s="2436"/>
      <c r="Z73" s="508"/>
      <c r="AA73" s="508"/>
      <c r="AB73" s="1856"/>
      <c r="AC73" s="1856"/>
      <c r="AD73" s="1856"/>
      <c r="AE73" s="1856"/>
      <c r="AF73" s="2187"/>
    </row>
    <row r="74" spans="1:32" ht="15" customHeight="1">
      <c r="A74" s="2454"/>
      <c r="B74" s="2455"/>
      <c r="C74" s="2455"/>
      <c r="D74" s="2456"/>
      <c r="E74" s="2461"/>
      <c r="F74" s="2462"/>
      <c r="G74" s="2462"/>
      <c r="H74" s="2462"/>
      <c r="I74" s="2463"/>
      <c r="J74" s="509"/>
      <c r="K74" s="2437"/>
      <c r="L74" s="2437"/>
      <c r="M74" s="2437"/>
      <c r="N74" s="2437"/>
      <c r="O74" s="2437"/>
      <c r="P74" s="2437"/>
      <c r="Q74" s="370" t="s">
        <v>69</v>
      </c>
      <c r="R74" s="2438"/>
      <c r="S74" s="2438"/>
      <c r="T74" s="2438"/>
      <c r="U74" s="2438"/>
      <c r="V74" s="2438"/>
      <c r="W74" s="2438"/>
      <c r="X74" s="2438"/>
      <c r="Y74" s="2438"/>
      <c r="Z74" s="2438"/>
      <c r="AA74" s="2438"/>
      <c r="AB74" s="2438"/>
      <c r="AC74" s="2438"/>
      <c r="AD74" s="2438"/>
      <c r="AE74" s="2438"/>
      <c r="AF74" s="510" t="s">
        <v>68</v>
      </c>
    </row>
    <row r="75" spans="1:32" ht="15" customHeight="1">
      <c r="A75" s="2439" t="s">
        <v>1471</v>
      </c>
      <c r="B75" s="2440"/>
      <c r="C75" s="2440"/>
      <c r="D75" s="2440"/>
      <c r="E75" s="2299" t="s">
        <v>389</v>
      </c>
      <c r="F75" s="2300"/>
      <c r="G75" s="2300"/>
      <c r="H75" s="2300"/>
      <c r="I75" s="2300"/>
      <c r="J75" s="2300"/>
      <c r="K75" s="2300"/>
      <c r="L75" s="2300"/>
      <c r="M75" s="2300"/>
      <c r="N75" s="2300"/>
      <c r="O75" s="2300"/>
      <c r="P75" s="2300"/>
      <c r="Q75" s="2300"/>
      <c r="R75" s="2300"/>
      <c r="S75" s="2300"/>
      <c r="T75" s="2300"/>
      <c r="U75" s="2300"/>
      <c r="V75" s="2300"/>
      <c r="W75" s="2300"/>
      <c r="X75" s="2300"/>
      <c r="Y75" s="2300"/>
      <c r="Z75" s="2300"/>
      <c r="AA75" s="2300"/>
      <c r="AB75" s="2300"/>
      <c r="AC75" s="2300"/>
      <c r="AD75" s="2300"/>
      <c r="AE75" s="2300"/>
      <c r="AF75" s="2441"/>
    </row>
    <row r="76" spans="1:32" s="6" customFormat="1" ht="15" customHeight="1">
      <c r="A76" s="2440"/>
      <c r="B76" s="2440"/>
      <c r="C76" s="2440"/>
      <c r="D76" s="2440"/>
      <c r="E76" s="2442"/>
      <c r="F76" s="2443"/>
      <c r="G76" s="2443"/>
      <c r="H76" s="2443"/>
      <c r="I76" s="2443"/>
      <c r="J76" s="2443"/>
      <c r="K76" s="2443"/>
      <c r="L76" s="2443"/>
      <c r="M76" s="2443"/>
      <c r="N76" s="2443"/>
      <c r="O76" s="2443"/>
      <c r="P76" s="2443"/>
      <c r="Q76" s="2443"/>
      <c r="R76" s="2443"/>
      <c r="S76" s="1760"/>
      <c r="T76" s="1760"/>
      <c r="U76" s="1760"/>
      <c r="V76" s="1760"/>
      <c r="W76" s="1760"/>
      <c r="X76" s="1760"/>
      <c r="Y76" s="1760"/>
      <c r="Z76" s="1760"/>
      <c r="AA76" s="1760"/>
      <c r="AB76" s="1760"/>
      <c r="AC76" s="1760"/>
      <c r="AD76" s="1760"/>
      <c r="AE76" s="1760"/>
      <c r="AF76" s="2444"/>
    </row>
    <row r="77" spans="1:32" s="6" customFormat="1" ht="15" customHeight="1">
      <c r="A77" s="2440"/>
      <c r="B77" s="2440"/>
      <c r="C77" s="2440"/>
      <c r="D77" s="2440"/>
      <c r="E77" s="2445"/>
      <c r="F77" s="1663"/>
      <c r="G77" s="1663"/>
      <c r="H77" s="1663"/>
      <c r="I77" s="1663"/>
      <c r="J77" s="1663"/>
      <c r="K77" s="1663"/>
      <c r="L77" s="1663"/>
      <c r="M77" s="1663"/>
      <c r="N77" s="1663"/>
      <c r="O77" s="1663"/>
      <c r="P77" s="1663"/>
      <c r="Q77" s="1663"/>
      <c r="R77" s="1663"/>
      <c r="S77" s="1663"/>
      <c r="T77" s="1663"/>
      <c r="U77" s="1663"/>
      <c r="V77" s="1663"/>
      <c r="W77" s="1663"/>
      <c r="X77" s="1663"/>
      <c r="Y77" s="1663"/>
      <c r="Z77" s="1663"/>
      <c r="AA77" s="1663"/>
      <c r="AB77" s="1663"/>
      <c r="AC77" s="1663"/>
      <c r="AD77" s="1663"/>
      <c r="AE77" s="1663"/>
      <c r="AF77" s="2446"/>
    </row>
    <row r="78" spans="1:32" s="6" customFormat="1" ht="15" customHeight="1">
      <c r="A78" s="2440"/>
      <c r="B78" s="2440"/>
      <c r="C78" s="2440"/>
      <c r="D78" s="2440"/>
      <c r="E78" s="2445"/>
      <c r="F78" s="1663"/>
      <c r="G78" s="1663"/>
      <c r="H78" s="1663"/>
      <c r="I78" s="1663"/>
      <c r="J78" s="1663"/>
      <c r="K78" s="1663"/>
      <c r="L78" s="1663"/>
      <c r="M78" s="1663"/>
      <c r="N78" s="1663"/>
      <c r="O78" s="1663"/>
      <c r="P78" s="1663"/>
      <c r="Q78" s="1663"/>
      <c r="R78" s="1663"/>
      <c r="S78" s="1663"/>
      <c r="T78" s="1663"/>
      <c r="U78" s="1663"/>
      <c r="V78" s="1663"/>
      <c r="W78" s="1663"/>
      <c r="X78" s="1663"/>
      <c r="Y78" s="1663"/>
      <c r="Z78" s="1663"/>
      <c r="AA78" s="1663"/>
      <c r="AB78" s="1663"/>
      <c r="AC78" s="1663"/>
      <c r="AD78" s="1663"/>
      <c r="AE78" s="1663"/>
      <c r="AF78" s="2446"/>
    </row>
    <row r="79" spans="1:32" s="6" customFormat="1" ht="15" customHeight="1">
      <c r="A79" s="2440"/>
      <c r="B79" s="2440"/>
      <c r="C79" s="2440"/>
      <c r="D79" s="2440"/>
      <c r="E79" s="2445"/>
      <c r="F79" s="1663"/>
      <c r="G79" s="1663"/>
      <c r="H79" s="1663"/>
      <c r="I79" s="1663"/>
      <c r="J79" s="1663"/>
      <c r="K79" s="1663"/>
      <c r="L79" s="1663"/>
      <c r="M79" s="1663"/>
      <c r="N79" s="1663"/>
      <c r="O79" s="1663"/>
      <c r="P79" s="1663"/>
      <c r="Q79" s="1663"/>
      <c r="R79" s="1663"/>
      <c r="S79" s="1663"/>
      <c r="T79" s="1663"/>
      <c r="U79" s="1663"/>
      <c r="V79" s="1663"/>
      <c r="W79" s="1663"/>
      <c r="X79" s="1663"/>
      <c r="Y79" s="1663"/>
      <c r="Z79" s="1663"/>
      <c r="AA79" s="1663"/>
      <c r="AB79" s="1663"/>
      <c r="AC79" s="1663"/>
      <c r="AD79" s="1663"/>
      <c r="AE79" s="1663"/>
      <c r="AF79" s="2446"/>
    </row>
    <row r="80" spans="1:32" s="6" customFormat="1" ht="15" customHeight="1">
      <c r="A80" s="2440"/>
      <c r="B80" s="2440"/>
      <c r="C80" s="2440"/>
      <c r="D80" s="2440"/>
      <c r="E80" s="2445"/>
      <c r="F80" s="1663"/>
      <c r="G80" s="1663"/>
      <c r="H80" s="1663"/>
      <c r="I80" s="1663"/>
      <c r="J80" s="1663"/>
      <c r="K80" s="1663"/>
      <c r="L80" s="1663"/>
      <c r="M80" s="1663"/>
      <c r="N80" s="1663"/>
      <c r="O80" s="1663"/>
      <c r="P80" s="1663"/>
      <c r="Q80" s="1663"/>
      <c r="R80" s="1663"/>
      <c r="S80" s="1663"/>
      <c r="T80" s="1663"/>
      <c r="U80" s="1663"/>
      <c r="V80" s="1663"/>
      <c r="W80" s="1663"/>
      <c r="X80" s="1663"/>
      <c r="Y80" s="1663"/>
      <c r="Z80" s="1663"/>
      <c r="AA80" s="1663"/>
      <c r="AB80" s="1663"/>
      <c r="AC80" s="1663"/>
      <c r="AD80" s="1663"/>
      <c r="AE80" s="1663"/>
      <c r="AF80" s="2446"/>
    </row>
    <row r="81" spans="1:32" s="6" customFormat="1" ht="15" customHeight="1">
      <c r="A81" s="2440"/>
      <c r="B81" s="2440"/>
      <c r="C81" s="2440"/>
      <c r="D81" s="2440"/>
      <c r="E81" s="511"/>
      <c r="F81" s="487"/>
      <c r="G81" s="487"/>
      <c r="H81" s="487"/>
      <c r="I81" s="512" t="s">
        <v>69</v>
      </c>
      <c r="J81" s="2270"/>
      <c r="K81" s="2447"/>
      <c r="L81" s="2447"/>
      <c r="M81" s="2447"/>
      <c r="N81" s="2447"/>
      <c r="O81" s="2447"/>
      <c r="P81" s="2447"/>
      <c r="Q81" s="2447"/>
      <c r="R81" s="2447"/>
      <c r="S81" s="2447"/>
      <c r="T81" s="2447"/>
      <c r="U81" s="2447"/>
      <c r="V81" s="2447"/>
      <c r="W81" s="2447"/>
      <c r="X81" s="2447"/>
      <c r="Y81" s="2447"/>
      <c r="Z81" s="2447"/>
      <c r="AA81" s="2447"/>
      <c r="AB81" s="2447"/>
      <c r="AC81" s="2447"/>
      <c r="AD81" s="2447"/>
      <c r="AE81" s="2447"/>
      <c r="AF81" s="513" t="s">
        <v>68</v>
      </c>
    </row>
    <row r="82" spans="1:32" s="6" customFormat="1" ht="15" customHeight="1">
      <c r="A82" s="2465" t="s">
        <v>1472</v>
      </c>
      <c r="B82" s="2466"/>
      <c r="C82" s="2466"/>
      <c r="D82" s="2467"/>
      <c r="E82" s="2267" t="s">
        <v>865</v>
      </c>
      <c r="F82" s="1224"/>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5"/>
    </row>
    <row r="83" spans="1:32" s="6" customFormat="1" ht="15" customHeight="1">
      <c r="A83" s="2468"/>
      <c r="B83" s="2469"/>
      <c r="C83" s="2469"/>
      <c r="D83" s="2470"/>
      <c r="E83" s="944"/>
      <c r="F83" s="2430"/>
      <c r="G83" s="2430"/>
      <c r="H83" s="2430"/>
      <c r="I83" s="2430"/>
      <c r="J83" s="2430"/>
      <c r="K83" s="2430"/>
      <c r="L83" s="2430"/>
      <c r="M83" s="2430"/>
      <c r="N83" s="2430"/>
      <c r="O83" s="2430"/>
      <c r="P83" s="2430"/>
      <c r="Q83" s="2430"/>
      <c r="R83" s="2430"/>
      <c r="S83" s="2430"/>
      <c r="T83" s="2430"/>
      <c r="U83" s="2430"/>
      <c r="V83" s="2430"/>
      <c r="W83" s="2430"/>
      <c r="X83" s="2430"/>
      <c r="Y83" s="2430"/>
      <c r="Z83" s="2430"/>
      <c r="AA83" s="2430"/>
      <c r="AB83" s="2430"/>
      <c r="AC83" s="2430"/>
      <c r="AD83" s="2430"/>
      <c r="AE83" s="2430"/>
      <c r="AF83" s="1830"/>
    </row>
    <row r="84" spans="1:32" s="6" customFormat="1" ht="15" customHeight="1">
      <c r="A84" s="2468"/>
      <c r="B84" s="2469"/>
      <c r="C84" s="2469"/>
      <c r="D84" s="2470"/>
      <c r="E84" s="1018"/>
      <c r="F84" s="2431"/>
      <c r="G84" s="2431"/>
      <c r="H84" s="2431"/>
      <c r="I84" s="2431"/>
      <c r="J84" s="2431"/>
      <c r="K84" s="2431"/>
      <c r="L84" s="2431"/>
      <c r="M84" s="2431"/>
      <c r="N84" s="2431"/>
      <c r="O84" s="2431"/>
      <c r="P84" s="2431"/>
      <c r="Q84" s="2431"/>
      <c r="R84" s="2431"/>
      <c r="S84" s="2431"/>
      <c r="T84" s="2431"/>
      <c r="U84" s="2431"/>
      <c r="V84" s="2431"/>
      <c r="W84" s="2431"/>
      <c r="X84" s="2431"/>
      <c r="Y84" s="2431"/>
      <c r="Z84" s="2431"/>
      <c r="AA84" s="2431"/>
      <c r="AB84" s="2431"/>
      <c r="AC84" s="2431"/>
      <c r="AD84" s="2431"/>
      <c r="AE84" s="2431"/>
      <c r="AF84" s="1219"/>
    </row>
    <row r="85" spans="1:32" s="6" customFormat="1" ht="15" customHeight="1">
      <c r="A85" s="2468"/>
      <c r="B85" s="2469"/>
      <c r="C85" s="2469"/>
      <c r="D85" s="2470"/>
      <c r="E85" s="1163" t="s">
        <v>861</v>
      </c>
      <c r="F85" s="1164"/>
      <c r="G85" s="1164"/>
      <c r="H85" s="1164"/>
      <c r="I85" s="1164"/>
      <c r="J85" s="1164"/>
      <c r="K85" s="2474"/>
      <c r="L85" s="2474"/>
      <c r="M85" s="2475"/>
      <c r="N85" s="2475"/>
      <c r="O85" s="2475"/>
      <c r="P85" s="1164" t="s">
        <v>369</v>
      </c>
      <c r="Q85" s="1164"/>
      <c r="R85" s="2249" t="s">
        <v>1473</v>
      </c>
      <c r="S85" s="2476"/>
      <c r="T85" s="2476"/>
      <c r="U85" s="2476"/>
      <c r="V85" s="2476"/>
      <c r="W85" s="2476"/>
      <c r="X85" s="2477"/>
      <c r="Y85" s="2477"/>
      <c r="Z85" s="2477"/>
      <c r="AA85" s="2477"/>
      <c r="AB85" s="2477"/>
      <c r="AC85" s="2477"/>
      <c r="AD85" s="2477"/>
      <c r="AE85" s="2477"/>
      <c r="AF85" s="2478"/>
    </row>
    <row r="86" spans="1:32" s="6" customFormat="1" ht="15" customHeight="1">
      <c r="A86" s="2468"/>
      <c r="B86" s="2469"/>
      <c r="C86" s="2469"/>
      <c r="D86" s="2470"/>
      <c r="E86" s="905" t="s">
        <v>860</v>
      </c>
      <c r="F86" s="1265"/>
      <c r="G86" s="1265"/>
      <c r="H86" s="1265"/>
      <c r="I86" s="1265"/>
      <c r="J86" s="1265"/>
      <c r="K86" s="1265"/>
      <c r="L86" s="1265"/>
      <c r="M86" s="1126"/>
      <c r="N86" s="2479"/>
      <c r="O86" s="2479"/>
      <c r="P86" s="2479"/>
      <c r="Q86" s="2479"/>
      <c r="R86" s="2479"/>
      <c r="S86" s="2479"/>
      <c r="T86" s="2479"/>
      <c r="U86" s="2479"/>
      <c r="V86" s="2479"/>
      <c r="W86" s="2479"/>
      <c r="X86" s="2479"/>
      <c r="Y86" s="2479"/>
      <c r="Z86" s="2479"/>
      <c r="AA86" s="2479"/>
      <c r="AB86" s="2479"/>
      <c r="AC86" s="2479"/>
      <c r="AD86" s="2479"/>
      <c r="AE86" s="2479"/>
      <c r="AF86" s="2480"/>
    </row>
    <row r="87" spans="1:32" s="6" customFormat="1" ht="15" customHeight="1">
      <c r="A87" s="2468"/>
      <c r="B87" s="2469"/>
      <c r="C87" s="2469"/>
      <c r="D87" s="2470"/>
      <c r="E87" s="1270"/>
      <c r="F87" s="1271"/>
      <c r="G87" s="1271"/>
      <c r="H87" s="1271"/>
      <c r="I87" s="1271"/>
      <c r="J87" s="1271"/>
      <c r="K87" s="1271"/>
      <c r="L87" s="1271"/>
      <c r="M87" s="1025" t="s">
        <v>260</v>
      </c>
      <c r="N87" s="2481"/>
      <c r="O87" s="2481"/>
      <c r="P87" s="2481"/>
      <c r="Q87" s="1019" t="s">
        <v>424</v>
      </c>
      <c r="R87" s="1019"/>
      <c r="S87" s="514" t="s">
        <v>69</v>
      </c>
      <c r="T87" s="2431"/>
      <c r="U87" s="2431"/>
      <c r="V87" s="2431"/>
      <c r="W87" s="2431"/>
      <c r="X87" s="2431"/>
      <c r="Y87" s="2431"/>
      <c r="Z87" s="2431"/>
      <c r="AA87" s="2431"/>
      <c r="AB87" s="2431"/>
      <c r="AC87" s="2431"/>
      <c r="AD87" s="2431"/>
      <c r="AE87" s="2431"/>
      <c r="AF87" s="515" t="s">
        <v>68</v>
      </c>
    </row>
    <row r="88" spans="1:32" s="6" customFormat="1" ht="15" customHeight="1">
      <c r="A88" s="2471"/>
      <c r="B88" s="2472"/>
      <c r="C88" s="2472"/>
      <c r="D88" s="2473"/>
      <c r="E88" s="2482" t="s">
        <v>862</v>
      </c>
      <c r="F88" s="2483"/>
      <c r="G88" s="2483"/>
      <c r="H88" s="2483"/>
      <c r="I88" s="2483"/>
      <c r="J88" s="2483"/>
      <c r="K88" s="2483"/>
      <c r="L88" s="2483"/>
      <c r="M88" s="2483"/>
      <c r="N88" s="2483"/>
      <c r="O88" s="2483"/>
      <c r="P88" s="2483"/>
      <c r="Q88" s="2483"/>
      <c r="R88" s="1164" t="s">
        <v>863</v>
      </c>
      <c r="S88" s="1164"/>
      <c r="T88" s="2484"/>
      <c r="U88" s="2484"/>
      <c r="V88" s="2484"/>
      <c r="W88" s="2476" t="s">
        <v>864</v>
      </c>
      <c r="X88" s="2476"/>
      <c r="Y88" s="2476"/>
      <c r="Z88" s="2476"/>
      <c r="AA88" s="2476"/>
      <c r="AB88" s="2485"/>
      <c r="AC88" s="2485"/>
      <c r="AD88" s="2485"/>
      <c r="AE88" s="2485"/>
      <c r="AF88" s="2486"/>
    </row>
    <row r="89" spans="1:32" ht="15" customHeight="1">
      <c r="A89" s="2487" t="s">
        <v>1474</v>
      </c>
      <c r="B89" s="2488"/>
      <c r="C89" s="2488"/>
      <c r="D89" s="2489"/>
      <c r="E89" s="2496" t="s">
        <v>125</v>
      </c>
      <c r="F89" s="2497"/>
      <c r="G89" s="2498"/>
      <c r="H89" s="2505"/>
      <c r="I89" s="2506"/>
      <c r="J89" s="2496" t="s">
        <v>639</v>
      </c>
      <c r="K89" s="2505"/>
      <c r="L89" s="2505"/>
      <c r="M89" s="2506"/>
      <c r="N89" s="2513"/>
      <c r="O89" s="2505"/>
      <c r="P89" s="2505"/>
      <c r="Q89" s="2505"/>
      <c r="R89" s="2505"/>
      <c r="S89" s="1661"/>
      <c r="T89" s="1661"/>
      <c r="U89" s="1661"/>
      <c r="V89" s="1661"/>
      <c r="W89" s="1661"/>
      <c r="X89" s="1661"/>
      <c r="Y89" s="1661"/>
      <c r="Z89" s="1661"/>
      <c r="AA89" s="1661"/>
      <c r="AB89" s="1661"/>
      <c r="AC89" s="1661"/>
      <c r="AD89" s="1661"/>
      <c r="AE89" s="1661"/>
      <c r="AF89" s="1826"/>
    </row>
    <row r="90" spans="1:32" ht="15" customHeight="1">
      <c r="A90" s="2490"/>
      <c r="B90" s="2491"/>
      <c r="C90" s="2491"/>
      <c r="D90" s="2492"/>
      <c r="E90" s="2499"/>
      <c r="F90" s="2500"/>
      <c r="G90" s="2501"/>
      <c r="H90" s="1663"/>
      <c r="I90" s="2446"/>
      <c r="J90" s="2507"/>
      <c r="K90" s="2508"/>
      <c r="L90" s="2508"/>
      <c r="M90" s="2509"/>
      <c r="N90" s="2507"/>
      <c r="O90" s="2508"/>
      <c r="P90" s="2508"/>
      <c r="Q90" s="2508"/>
      <c r="R90" s="2508"/>
      <c r="S90" s="2514" t="s">
        <v>1475</v>
      </c>
      <c r="T90" s="2452"/>
      <c r="U90" s="2515"/>
      <c r="V90" s="2516"/>
      <c r="W90" s="1713"/>
      <c r="X90" s="1713"/>
      <c r="Y90" s="1713"/>
      <c r="Z90" s="1713"/>
      <c r="AA90" s="1713"/>
      <c r="AB90" s="1713"/>
      <c r="AC90" s="1713"/>
      <c r="AD90" s="1713"/>
      <c r="AE90" s="1713"/>
      <c r="AF90" s="2518"/>
    </row>
    <row r="91" spans="1:32" ht="15" customHeight="1">
      <c r="A91" s="2493"/>
      <c r="B91" s="2494"/>
      <c r="C91" s="2494"/>
      <c r="D91" s="2495"/>
      <c r="E91" s="2502"/>
      <c r="F91" s="2503"/>
      <c r="G91" s="2504"/>
      <c r="H91" s="1699"/>
      <c r="I91" s="1827"/>
      <c r="J91" s="2510"/>
      <c r="K91" s="2511"/>
      <c r="L91" s="2511"/>
      <c r="M91" s="2512"/>
      <c r="N91" s="2510"/>
      <c r="O91" s="2511"/>
      <c r="P91" s="2511"/>
      <c r="Q91" s="2511"/>
      <c r="R91" s="2511"/>
      <c r="S91" s="2455"/>
      <c r="T91" s="2455"/>
      <c r="U91" s="2455"/>
      <c r="V91" s="2517"/>
      <c r="W91" s="2517"/>
      <c r="X91" s="2517"/>
      <c r="Y91" s="2517"/>
      <c r="Z91" s="2517"/>
      <c r="AA91" s="2517"/>
      <c r="AB91" s="2517"/>
      <c r="AC91" s="2517"/>
      <c r="AD91" s="2517"/>
      <c r="AE91" s="2517"/>
      <c r="AF91" s="2456"/>
    </row>
    <row r="92" spans="1:32" ht="19.5" customHeight="1">
      <c r="A92" s="2525">
        <v>14</v>
      </c>
      <c r="B92" s="2525"/>
      <c r="C92" s="2525"/>
      <c r="D92" s="2525"/>
      <c r="E92" s="2525"/>
      <c r="F92" s="2525"/>
      <c r="G92" s="2525"/>
      <c r="H92" s="2525"/>
      <c r="I92" s="2525"/>
      <c r="J92" s="2525"/>
      <c r="K92" s="2525"/>
      <c r="L92" s="2525"/>
      <c r="M92" s="2525"/>
      <c r="N92" s="2525"/>
      <c r="O92" s="2525"/>
      <c r="P92" s="2525"/>
      <c r="Q92" s="2525"/>
      <c r="R92" s="2525"/>
      <c r="S92" s="2525"/>
      <c r="T92" s="2525"/>
      <c r="U92" s="2525"/>
      <c r="V92" s="2525"/>
      <c r="W92" s="2525"/>
      <c r="X92" s="2525"/>
      <c r="Y92" s="2525"/>
      <c r="Z92" s="2525"/>
      <c r="AA92" s="2525"/>
      <c r="AB92" s="2525"/>
      <c r="AC92" s="2525"/>
      <c r="AD92" s="2525"/>
      <c r="AE92" s="2525"/>
      <c r="AF92" s="2525"/>
    </row>
    <row r="93" spans="1:32" s="516" customFormat="1" ht="24.95" customHeight="1">
      <c r="A93" s="2526" t="s">
        <v>1476</v>
      </c>
      <c r="B93" s="2526"/>
      <c r="C93" s="2526"/>
      <c r="D93" s="2526"/>
      <c r="E93" s="2526"/>
      <c r="F93" s="2526"/>
      <c r="G93" s="2526"/>
      <c r="H93" s="2526"/>
      <c r="I93" s="2526"/>
      <c r="J93" s="2526"/>
      <c r="K93" s="2526"/>
      <c r="L93" s="2526"/>
      <c r="M93" s="2526"/>
      <c r="N93" s="2526"/>
      <c r="O93" s="2526"/>
      <c r="P93" s="2526"/>
      <c r="Q93" s="2526"/>
      <c r="R93" s="2526"/>
      <c r="S93" s="2526"/>
      <c r="T93" s="2526"/>
      <c r="U93" s="2526"/>
      <c r="V93" s="2526"/>
      <c r="W93" s="2526"/>
      <c r="X93" s="2526"/>
      <c r="Y93" s="2526"/>
      <c r="Z93" s="2526"/>
      <c r="AA93" s="2526"/>
      <c r="AB93" s="2526"/>
      <c r="AC93" s="2526"/>
      <c r="AD93" s="2526"/>
      <c r="AE93" s="2526"/>
      <c r="AF93" s="2526"/>
    </row>
    <row r="94" spans="1:32" s="6" customFormat="1" ht="15" customHeight="1">
      <c r="A94" s="1153" t="s">
        <v>526</v>
      </c>
      <c r="B94" s="1154"/>
      <c r="C94" s="1154"/>
      <c r="D94" s="1155"/>
      <c r="E94" s="2527" t="s">
        <v>1477</v>
      </c>
      <c r="F94" s="2527"/>
      <c r="G94" s="2527"/>
      <c r="H94" s="2527"/>
      <c r="I94" s="2527"/>
      <c r="J94" s="2527"/>
      <c r="K94" s="2528"/>
      <c r="L94" s="2529"/>
      <c r="M94" s="2532"/>
      <c r="N94" s="2532"/>
      <c r="O94" s="2532"/>
      <c r="P94" s="2532"/>
      <c r="Q94" s="2532"/>
      <c r="R94" s="2532"/>
      <c r="S94" s="2532"/>
      <c r="T94" s="2532"/>
      <c r="U94" s="2532"/>
      <c r="V94" s="2532"/>
      <c r="W94" s="2532"/>
      <c r="X94" s="2532"/>
      <c r="Y94" s="2532"/>
      <c r="Z94" s="2532"/>
      <c r="AA94" s="2532"/>
      <c r="AB94" s="2532"/>
      <c r="AC94" s="2532"/>
      <c r="AD94" s="2532"/>
      <c r="AE94" s="2532"/>
      <c r="AF94" s="2533"/>
    </row>
    <row r="95" spans="1:32" s="6" customFormat="1" ht="8.1" customHeight="1">
      <c r="A95" s="1156"/>
      <c r="B95" s="1157"/>
      <c r="C95" s="1157"/>
      <c r="D95" s="1158"/>
      <c r="E95" s="2527"/>
      <c r="F95" s="2527"/>
      <c r="G95" s="2527"/>
      <c r="H95" s="2527"/>
      <c r="I95" s="2527"/>
      <c r="J95" s="2527"/>
      <c r="K95" s="2530"/>
      <c r="L95" s="2531"/>
      <c r="M95" s="2534"/>
      <c r="N95" s="2534"/>
      <c r="O95" s="2534"/>
      <c r="P95" s="2534"/>
      <c r="Q95" s="2534"/>
      <c r="R95" s="2534"/>
      <c r="S95" s="2534"/>
      <c r="T95" s="2534"/>
      <c r="U95" s="2534"/>
      <c r="V95" s="2534"/>
      <c r="W95" s="2534"/>
      <c r="X95" s="2534"/>
      <c r="Y95" s="2534"/>
      <c r="Z95" s="2534"/>
      <c r="AA95" s="2534"/>
      <c r="AB95" s="2534"/>
      <c r="AC95" s="2534"/>
      <c r="AD95" s="2534"/>
      <c r="AE95" s="2534"/>
      <c r="AF95" s="2535"/>
    </row>
    <row r="96" spans="1:32" s="6" customFormat="1" ht="15" customHeight="1">
      <c r="A96" s="1156"/>
      <c r="B96" s="1157"/>
      <c r="C96" s="1157"/>
      <c r="D96" s="1158"/>
      <c r="E96" s="979" t="s">
        <v>448</v>
      </c>
      <c r="F96" s="979"/>
      <c r="G96" s="979"/>
      <c r="H96" s="979"/>
      <c r="I96" s="979"/>
      <c r="J96" s="979"/>
      <c r="K96" s="1294"/>
      <c r="L96" s="2536"/>
      <c r="M96" s="2537" t="s">
        <v>361</v>
      </c>
      <c r="N96" s="981"/>
      <c r="O96" s="981"/>
      <c r="P96" s="981" t="s">
        <v>537</v>
      </c>
      <c r="Q96" s="981"/>
      <c r="R96" s="481"/>
      <c r="S96" s="368" t="s">
        <v>67</v>
      </c>
      <c r="T96" s="484"/>
      <c r="U96" s="368" t="s">
        <v>51</v>
      </c>
      <c r="V96" s="484"/>
      <c r="W96" s="368" t="s">
        <v>29</v>
      </c>
      <c r="X96" s="368"/>
      <c r="Y96" s="2519"/>
      <c r="Z96" s="2520"/>
      <c r="AA96" s="2520"/>
      <c r="AB96" s="2520"/>
      <c r="AC96" s="2520"/>
      <c r="AD96" s="2520"/>
      <c r="AE96" s="2520"/>
      <c r="AF96" s="2521"/>
    </row>
    <row r="97" spans="1:32" s="6" customFormat="1" ht="15" customHeight="1">
      <c r="A97" s="1156"/>
      <c r="B97" s="1157"/>
      <c r="C97" s="1157"/>
      <c r="D97" s="1158"/>
      <c r="E97" s="1197" t="s">
        <v>449</v>
      </c>
      <c r="F97" s="1197"/>
      <c r="G97" s="1197"/>
      <c r="H97" s="1197"/>
      <c r="I97" s="1197"/>
      <c r="J97" s="1197"/>
      <c r="K97" s="2522"/>
      <c r="L97" s="2523"/>
      <c r="M97" s="1045" t="s">
        <v>333</v>
      </c>
      <c r="N97" s="1045"/>
      <c r="O97" s="1045"/>
      <c r="P97" s="1045"/>
      <c r="Q97" s="1004" t="s">
        <v>450</v>
      </c>
      <c r="R97" s="1004"/>
      <c r="S97" s="2264"/>
      <c r="T97" s="517"/>
      <c r="U97" s="1045" t="s">
        <v>451</v>
      </c>
      <c r="V97" s="2264"/>
      <c r="W97" s="2264"/>
      <c r="X97" s="2524"/>
      <c r="Y97" s="2264"/>
      <c r="Z97" s="2264"/>
      <c r="AA97" s="2264"/>
      <c r="AB97" s="2264"/>
      <c r="AC97" s="2264"/>
      <c r="AD97" s="2264"/>
      <c r="AE97" s="2264"/>
      <c r="AF97" s="2265"/>
    </row>
    <row r="98" spans="1:32" s="6" customFormat="1" ht="15" customHeight="1">
      <c r="A98" s="1156"/>
      <c r="B98" s="1157"/>
      <c r="C98" s="1157"/>
      <c r="D98" s="1158"/>
      <c r="E98" s="2541" t="s">
        <v>473</v>
      </c>
      <c r="F98" s="2541"/>
      <c r="G98" s="2541"/>
      <c r="H98" s="2541"/>
      <c r="I98" s="2541"/>
      <c r="J98" s="2541"/>
      <c r="K98" s="2528"/>
      <c r="L98" s="2529"/>
      <c r="M98" s="2537" t="s">
        <v>333</v>
      </c>
      <c r="N98" s="981"/>
      <c r="O98" s="981"/>
      <c r="P98" s="981"/>
      <c r="Q98" s="2084" t="s">
        <v>450</v>
      </c>
      <c r="R98" s="2084"/>
      <c r="S98" s="2538"/>
      <c r="T98" s="2540"/>
      <c r="U98" s="981" t="s">
        <v>451</v>
      </c>
      <c r="V98" s="2538"/>
      <c r="W98" s="2538"/>
      <c r="X98" s="2520"/>
      <c r="Y98" s="2538"/>
      <c r="Z98" s="2538"/>
      <c r="AA98" s="2538"/>
      <c r="AB98" s="2538"/>
      <c r="AC98" s="2538"/>
      <c r="AD98" s="2538"/>
      <c r="AE98" s="2538"/>
      <c r="AF98" s="2539"/>
    </row>
    <row r="99" spans="1:32" s="6" customFormat="1" ht="15" customHeight="1">
      <c r="A99" s="1156"/>
      <c r="B99" s="1157"/>
      <c r="C99" s="1157"/>
      <c r="D99" s="1158"/>
      <c r="E99" s="2541"/>
      <c r="F99" s="2541"/>
      <c r="G99" s="2541"/>
      <c r="H99" s="2541"/>
      <c r="I99" s="2541"/>
      <c r="J99" s="2541"/>
      <c r="K99" s="2530"/>
      <c r="L99" s="2531"/>
      <c r="M99" s="2537"/>
      <c r="N99" s="981"/>
      <c r="O99" s="981"/>
      <c r="P99" s="981"/>
      <c r="Q99" s="2084"/>
      <c r="R99" s="2084"/>
      <c r="S99" s="2538"/>
      <c r="T99" s="2540"/>
      <c r="U99" s="2538"/>
      <c r="V99" s="2538"/>
      <c r="W99" s="2538"/>
      <c r="X99" s="2538"/>
      <c r="Y99" s="2538"/>
      <c r="Z99" s="2538"/>
      <c r="AA99" s="2538"/>
      <c r="AB99" s="2538"/>
      <c r="AC99" s="2538"/>
      <c r="AD99" s="2538"/>
      <c r="AE99" s="2538"/>
      <c r="AF99" s="2539"/>
    </row>
    <row r="100" spans="1:32" s="6" customFormat="1" ht="15" customHeight="1">
      <c r="A100" s="1156"/>
      <c r="B100" s="1157"/>
      <c r="C100" s="1157"/>
      <c r="D100" s="1158"/>
      <c r="E100" s="979" t="s">
        <v>452</v>
      </c>
      <c r="F100" s="979"/>
      <c r="G100" s="979"/>
      <c r="H100" s="979"/>
      <c r="I100" s="979"/>
      <c r="J100" s="979"/>
      <c r="K100" s="2528"/>
      <c r="L100" s="2529"/>
      <c r="M100" s="2537" t="s">
        <v>333</v>
      </c>
      <c r="N100" s="981"/>
      <c r="O100" s="981"/>
      <c r="P100" s="981"/>
      <c r="Q100" s="2084" t="s">
        <v>450</v>
      </c>
      <c r="R100" s="2084"/>
      <c r="S100" s="2538"/>
      <c r="T100" s="2540"/>
      <c r="U100" s="981" t="s">
        <v>451</v>
      </c>
      <c r="V100" s="2538"/>
      <c r="W100" s="2538"/>
      <c r="X100" s="2520"/>
      <c r="Y100" s="2538"/>
      <c r="Z100" s="2538"/>
      <c r="AA100" s="2538"/>
      <c r="AB100" s="2538"/>
      <c r="AC100" s="2538"/>
      <c r="AD100" s="2538"/>
      <c r="AE100" s="2538"/>
      <c r="AF100" s="2539"/>
    </row>
    <row r="101" spans="1:32" s="6" customFormat="1" ht="15" customHeight="1">
      <c r="A101" s="1156"/>
      <c r="B101" s="1157"/>
      <c r="C101" s="1157"/>
      <c r="D101" s="1158"/>
      <c r="E101" s="979"/>
      <c r="F101" s="979"/>
      <c r="G101" s="979"/>
      <c r="H101" s="979"/>
      <c r="I101" s="979"/>
      <c r="J101" s="979"/>
      <c r="K101" s="2530"/>
      <c r="L101" s="2531"/>
      <c r="M101" s="2537"/>
      <c r="N101" s="981"/>
      <c r="O101" s="981"/>
      <c r="P101" s="981"/>
      <c r="Q101" s="2084"/>
      <c r="R101" s="2084"/>
      <c r="S101" s="2538"/>
      <c r="T101" s="2540"/>
      <c r="U101" s="2538"/>
      <c r="V101" s="2538"/>
      <c r="W101" s="2538"/>
      <c r="X101" s="2538"/>
      <c r="Y101" s="2538"/>
      <c r="Z101" s="2538"/>
      <c r="AA101" s="2538"/>
      <c r="AB101" s="2538"/>
      <c r="AC101" s="2538"/>
      <c r="AD101" s="2538"/>
      <c r="AE101" s="2538"/>
      <c r="AF101" s="2539"/>
    </row>
    <row r="102" spans="1:32" s="6" customFormat="1" ht="15" customHeight="1">
      <c r="A102" s="1156"/>
      <c r="B102" s="1157"/>
      <c r="C102" s="1157"/>
      <c r="D102" s="1158"/>
      <c r="E102" s="979" t="s">
        <v>455</v>
      </c>
      <c r="F102" s="979"/>
      <c r="G102" s="979"/>
      <c r="H102" s="979"/>
      <c r="I102" s="979"/>
      <c r="J102" s="979"/>
      <c r="K102" s="2528"/>
      <c r="L102" s="2529"/>
      <c r="M102" s="2542"/>
      <c r="N102" s="2524"/>
      <c r="O102" s="2524"/>
      <c r="P102" s="2524"/>
      <c r="Q102" s="2524"/>
      <c r="R102" s="2524"/>
      <c r="S102" s="2524"/>
      <c r="T102" s="2524"/>
      <c r="U102" s="2524"/>
      <c r="V102" s="2524"/>
      <c r="W102" s="2524"/>
      <c r="X102" s="2524"/>
      <c r="Y102" s="2524"/>
      <c r="Z102" s="2524"/>
      <c r="AA102" s="2524"/>
      <c r="AB102" s="2524"/>
      <c r="AC102" s="2524"/>
      <c r="AD102" s="2524"/>
      <c r="AE102" s="2524"/>
      <c r="AF102" s="2543"/>
    </row>
    <row r="103" spans="1:32" s="6" customFormat="1" ht="15" customHeight="1">
      <c r="A103" s="1156"/>
      <c r="B103" s="1157"/>
      <c r="C103" s="1157"/>
      <c r="D103" s="1158"/>
      <c r="E103" s="979"/>
      <c r="F103" s="979"/>
      <c r="G103" s="979"/>
      <c r="H103" s="979"/>
      <c r="I103" s="979"/>
      <c r="J103" s="979"/>
      <c r="K103" s="2530"/>
      <c r="L103" s="2531"/>
      <c r="M103" s="2544"/>
      <c r="N103" s="2545"/>
      <c r="O103" s="2545"/>
      <c r="P103" s="2545"/>
      <c r="Q103" s="2545"/>
      <c r="R103" s="2545"/>
      <c r="S103" s="2545"/>
      <c r="T103" s="2545"/>
      <c r="U103" s="2545"/>
      <c r="V103" s="19" t="s">
        <v>69</v>
      </c>
      <c r="W103" s="2546"/>
      <c r="X103" s="2547"/>
      <c r="Y103" s="2547"/>
      <c r="Z103" s="2547"/>
      <c r="AA103" s="2547"/>
      <c r="AB103" s="2547"/>
      <c r="AC103" s="2547"/>
      <c r="AD103" s="2547"/>
      <c r="AE103" s="2547"/>
      <c r="AF103" s="518" t="s">
        <v>68</v>
      </c>
    </row>
    <row r="104" spans="1:32" s="6" customFormat="1" ht="15" customHeight="1">
      <c r="A104" s="1156"/>
      <c r="B104" s="1157"/>
      <c r="C104" s="1157"/>
      <c r="D104" s="1158"/>
      <c r="E104" s="2527" t="s">
        <v>523</v>
      </c>
      <c r="F104" s="2527"/>
      <c r="G104" s="2527"/>
      <c r="H104" s="2527"/>
      <c r="I104" s="2527"/>
      <c r="J104" s="2527"/>
      <c r="K104" s="2528"/>
      <c r="L104" s="2529"/>
      <c r="M104" s="1905" t="s">
        <v>453</v>
      </c>
      <c r="N104" s="1905"/>
      <c r="O104" s="1905"/>
      <c r="P104" s="2548"/>
      <c r="Q104" s="2548"/>
      <c r="R104" s="999" t="s">
        <v>763</v>
      </c>
      <c r="S104" s="999"/>
      <c r="T104" s="2548"/>
      <c r="U104" s="2548"/>
      <c r="V104" s="999" t="s">
        <v>763</v>
      </c>
      <c r="W104" s="999"/>
      <c r="X104" s="2550"/>
      <c r="Y104" s="2551"/>
      <c r="Z104" s="2551"/>
      <c r="AA104" s="2551"/>
      <c r="AB104" s="2551"/>
      <c r="AC104" s="2551"/>
      <c r="AD104" s="2551"/>
      <c r="AE104" s="2551"/>
      <c r="AF104" s="2552"/>
    </row>
    <row r="105" spans="1:32" s="6" customFormat="1" ht="15" customHeight="1">
      <c r="A105" s="1156"/>
      <c r="B105" s="1157"/>
      <c r="C105" s="1157"/>
      <c r="D105" s="1158"/>
      <c r="E105" s="2527"/>
      <c r="F105" s="2527"/>
      <c r="G105" s="2527"/>
      <c r="H105" s="2527"/>
      <c r="I105" s="2527"/>
      <c r="J105" s="2527"/>
      <c r="K105" s="2530"/>
      <c r="L105" s="2531"/>
      <c r="M105" s="1077"/>
      <c r="N105" s="1077"/>
      <c r="O105" s="1077"/>
      <c r="P105" s="2549"/>
      <c r="Q105" s="2549"/>
      <c r="R105" s="1002"/>
      <c r="S105" s="1002"/>
      <c r="T105" s="2549"/>
      <c r="U105" s="2549"/>
      <c r="V105" s="1002"/>
      <c r="W105" s="1002"/>
      <c r="X105" s="2545"/>
      <c r="Y105" s="2545"/>
      <c r="Z105" s="2545"/>
      <c r="AA105" s="2545"/>
      <c r="AB105" s="2545"/>
      <c r="AC105" s="2545"/>
      <c r="AD105" s="2545"/>
      <c r="AE105" s="2545"/>
      <c r="AF105" s="2272"/>
    </row>
    <row r="106" spans="1:32" s="6" customFormat="1" ht="15" customHeight="1">
      <c r="A106" s="1156"/>
      <c r="B106" s="1157"/>
      <c r="C106" s="1157"/>
      <c r="D106" s="1158"/>
      <c r="E106" s="1275" t="s">
        <v>1112</v>
      </c>
      <c r="F106" s="939"/>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40"/>
    </row>
    <row r="107" spans="1:32" s="6" customFormat="1" ht="23.1" customHeight="1">
      <c r="A107" s="1156"/>
      <c r="B107" s="1157"/>
      <c r="C107" s="1157"/>
      <c r="D107" s="1158"/>
      <c r="E107" s="104"/>
      <c r="F107" s="1301"/>
      <c r="G107" s="1301"/>
      <c r="H107" s="1301"/>
      <c r="I107" s="1301"/>
      <c r="J107" s="1301"/>
      <c r="K107" s="1301"/>
      <c r="L107" s="1301"/>
      <c r="M107" s="1301"/>
      <c r="N107" s="1301"/>
      <c r="O107" s="1301"/>
      <c r="P107" s="1301"/>
      <c r="Q107" s="1301"/>
      <c r="R107" s="1301"/>
      <c r="S107" s="1301"/>
      <c r="T107" s="1301"/>
      <c r="U107" s="1301"/>
      <c r="V107" s="1301"/>
      <c r="W107" s="1301"/>
      <c r="X107" s="1301"/>
      <c r="Y107" s="1301"/>
      <c r="Z107" s="1301"/>
      <c r="AA107" s="1301"/>
      <c r="AB107" s="1301"/>
      <c r="AC107" s="1301"/>
      <c r="AD107" s="1301"/>
      <c r="AE107" s="1301"/>
      <c r="AF107" s="519"/>
    </row>
    <row r="108" spans="1:32" s="520" customFormat="1" ht="15" customHeight="1">
      <c r="A108" s="2465" t="s">
        <v>454</v>
      </c>
      <c r="B108" s="2466"/>
      <c r="C108" s="2466"/>
      <c r="D108" s="2466"/>
      <c r="E108" s="2553" t="s">
        <v>1478</v>
      </c>
      <c r="F108" s="2551"/>
      <c r="G108" s="2551"/>
      <c r="H108" s="2551"/>
      <c r="I108" s="2551"/>
      <c r="J108" s="2551"/>
      <c r="K108" s="2551"/>
      <c r="L108" s="2551"/>
      <c r="M108" s="2551"/>
      <c r="N108" s="2551"/>
      <c r="O108" s="2551"/>
      <c r="P108" s="2551"/>
      <c r="Q108" s="2551"/>
      <c r="R108" s="2551"/>
      <c r="S108" s="2551"/>
      <c r="T108" s="2551"/>
      <c r="U108" s="2551"/>
      <c r="V108" s="2551"/>
      <c r="W108" s="2551"/>
      <c r="X108" s="2551"/>
      <c r="Y108" s="2551"/>
      <c r="Z108" s="2551"/>
      <c r="AA108" s="2551"/>
      <c r="AB108" s="2551"/>
      <c r="AC108" s="2551"/>
      <c r="AD108" s="2551"/>
      <c r="AE108" s="2551"/>
      <c r="AF108" s="2552"/>
    </row>
    <row r="109" spans="1:32" s="520" customFormat="1" ht="15" customHeight="1">
      <c r="A109" s="2468"/>
      <c r="B109" s="2469"/>
      <c r="C109" s="2469"/>
      <c r="D109" s="2469"/>
      <c r="E109" s="2554"/>
      <c r="F109" s="2524"/>
      <c r="G109" s="2524"/>
      <c r="H109" s="2524"/>
      <c r="I109" s="2556"/>
      <c r="J109" s="2556"/>
      <c r="K109" s="2524"/>
      <c r="L109" s="2524"/>
      <c r="M109" s="2524"/>
      <c r="N109" s="2524"/>
      <c r="O109" s="2524"/>
      <c r="P109" s="2524"/>
      <c r="Q109" s="2524"/>
      <c r="R109" s="2524"/>
      <c r="S109" s="2524"/>
      <c r="T109" s="2524"/>
      <c r="U109" s="2524"/>
      <c r="V109" s="2524"/>
      <c r="W109" s="2524"/>
      <c r="X109" s="2524"/>
      <c r="Y109" s="2524"/>
      <c r="Z109" s="2524"/>
      <c r="AA109" s="2524"/>
      <c r="AB109" s="2524"/>
      <c r="AC109" s="2524"/>
      <c r="AD109" s="2524"/>
      <c r="AE109" s="2524"/>
      <c r="AF109" s="2543"/>
    </row>
    <row r="110" spans="1:32" s="520" customFormat="1" ht="15" customHeight="1">
      <c r="A110" s="2471"/>
      <c r="B110" s="2472"/>
      <c r="C110" s="2472"/>
      <c r="D110" s="2472"/>
      <c r="E110" s="2555"/>
      <c r="F110" s="2545"/>
      <c r="G110" s="2545"/>
      <c r="H110" s="2545"/>
      <c r="I110" s="2545"/>
      <c r="J110" s="995"/>
      <c r="K110" s="2545"/>
      <c r="L110" s="2545"/>
      <c r="M110" s="499"/>
      <c r="N110" s="521" t="s">
        <v>69</v>
      </c>
      <c r="O110" s="2560"/>
      <c r="P110" s="2560"/>
      <c r="Q110" s="2560"/>
      <c r="R110" s="2560"/>
      <c r="S110" s="2560"/>
      <c r="T110" s="2560"/>
      <c r="U110" s="2560"/>
      <c r="V110" s="2560"/>
      <c r="W110" s="2560"/>
      <c r="X110" s="2560"/>
      <c r="Y110" s="2560"/>
      <c r="Z110" s="2560"/>
      <c r="AA110" s="522" t="s">
        <v>68</v>
      </c>
      <c r="AB110" s="488"/>
      <c r="AC110" s="488"/>
      <c r="AD110" s="488"/>
      <c r="AE110" s="488"/>
      <c r="AF110" s="492"/>
    </row>
    <row r="111" spans="1:32" s="520" customFormat="1" ht="15" customHeight="1">
      <c r="A111" s="2465" t="s">
        <v>1479</v>
      </c>
      <c r="B111" s="2466"/>
      <c r="C111" s="2466"/>
      <c r="D111" s="2467"/>
      <c r="E111" s="1153" t="s">
        <v>1480</v>
      </c>
      <c r="F111" s="1154"/>
      <c r="G111" s="1154"/>
      <c r="H111" s="1154"/>
      <c r="I111" s="1154"/>
      <c r="J111" s="1154"/>
      <c r="K111" s="1154"/>
      <c r="L111" s="1154"/>
      <c r="M111" s="1154"/>
      <c r="N111" s="1154"/>
      <c r="O111" s="1154"/>
      <c r="P111" s="1154"/>
      <c r="Q111" s="1154"/>
      <c r="R111" s="1154"/>
      <c r="S111" s="1154"/>
      <c r="T111" s="1154"/>
      <c r="U111" s="1154"/>
      <c r="V111" s="1154"/>
      <c r="W111" s="1154"/>
      <c r="X111" s="1154"/>
      <c r="Y111" s="1154"/>
      <c r="Z111" s="1154"/>
      <c r="AA111" s="1154"/>
      <c r="AB111" s="1154"/>
      <c r="AC111" s="1154"/>
      <c r="AD111" s="1154"/>
      <c r="AE111" s="1154"/>
      <c r="AF111" s="1155"/>
    </row>
    <row r="112" spans="1:32" s="520" customFormat="1" ht="15" customHeight="1">
      <c r="A112" s="2468"/>
      <c r="B112" s="2469"/>
      <c r="C112" s="2469"/>
      <c r="D112" s="2470"/>
      <c r="E112" s="1156"/>
      <c r="F112" s="1157"/>
      <c r="G112" s="1157"/>
      <c r="H112" s="1157"/>
      <c r="I112" s="1157"/>
      <c r="J112" s="1157"/>
      <c r="K112" s="1157"/>
      <c r="L112" s="1157"/>
      <c r="M112" s="1157"/>
      <c r="N112" s="1157"/>
      <c r="O112" s="1157"/>
      <c r="P112" s="1157"/>
      <c r="Q112" s="1157"/>
      <c r="R112" s="1157"/>
      <c r="S112" s="1157"/>
      <c r="T112" s="1157"/>
      <c r="U112" s="1157"/>
      <c r="V112" s="1157"/>
      <c r="W112" s="1157"/>
      <c r="X112" s="1157"/>
      <c r="Y112" s="1157"/>
      <c r="Z112" s="1157"/>
      <c r="AA112" s="1157"/>
      <c r="AB112" s="1157"/>
      <c r="AC112" s="1157"/>
      <c r="AD112" s="1157"/>
      <c r="AE112" s="1157"/>
      <c r="AF112" s="1158"/>
    </row>
    <row r="113" spans="1:32" s="520" customFormat="1" ht="15" customHeight="1">
      <c r="A113" s="2468"/>
      <c r="B113" s="2469"/>
      <c r="C113" s="2469"/>
      <c r="D113" s="2470"/>
      <c r="E113" s="1156"/>
      <c r="F113" s="1157"/>
      <c r="G113" s="1157"/>
      <c r="H113" s="1157"/>
      <c r="I113" s="1157"/>
      <c r="J113" s="1157"/>
      <c r="K113" s="1157"/>
      <c r="L113" s="1157"/>
      <c r="M113" s="1157"/>
      <c r="N113" s="1157"/>
      <c r="O113" s="1157"/>
      <c r="P113" s="1157"/>
      <c r="Q113" s="1157"/>
      <c r="R113" s="1157"/>
      <c r="S113" s="1157"/>
      <c r="T113" s="1157"/>
      <c r="U113" s="1157"/>
      <c r="V113" s="1157"/>
      <c r="W113" s="1157"/>
      <c r="X113" s="1157"/>
      <c r="Y113" s="1157"/>
      <c r="Z113" s="1157"/>
      <c r="AA113" s="1157"/>
      <c r="AB113" s="1157"/>
      <c r="AC113" s="1157"/>
      <c r="AD113" s="1157"/>
      <c r="AE113" s="1157"/>
      <c r="AF113" s="1158"/>
    </row>
    <row r="114" spans="1:32" s="520" customFormat="1" ht="15" customHeight="1">
      <c r="A114" s="2471"/>
      <c r="B114" s="2472"/>
      <c r="C114" s="2472"/>
      <c r="D114" s="2473"/>
      <c r="E114" s="2561"/>
      <c r="F114" s="2562"/>
      <c r="G114" s="2562"/>
      <c r="H114" s="2562"/>
      <c r="I114" s="2562"/>
      <c r="J114" s="2562"/>
      <c r="K114" s="2562"/>
      <c r="L114" s="2562"/>
      <c r="M114" s="2562"/>
      <c r="N114" s="2562"/>
      <c r="O114" s="2562"/>
      <c r="P114" s="2562"/>
      <c r="Q114" s="2562"/>
      <c r="R114" s="2562"/>
      <c r="S114" s="2562"/>
      <c r="T114" s="2562"/>
      <c r="U114" s="2562"/>
      <c r="V114" s="2562"/>
      <c r="W114" s="2562"/>
      <c r="X114" s="2562"/>
      <c r="Y114" s="2562"/>
      <c r="Z114" s="2562"/>
      <c r="AA114" s="2562"/>
      <c r="AB114" s="2562"/>
      <c r="AC114" s="2562"/>
      <c r="AD114" s="2562"/>
      <c r="AE114" s="2562"/>
      <c r="AF114" s="2563"/>
    </row>
    <row r="115" spans="1:32" ht="15" customHeight="1">
      <c r="A115" s="1099" t="s">
        <v>680</v>
      </c>
      <c r="B115" s="1100"/>
      <c r="C115" s="1100"/>
      <c r="D115" s="1101"/>
      <c r="E115" s="1329" t="s">
        <v>527</v>
      </c>
      <c r="F115" s="1330"/>
      <c r="G115" s="1330"/>
      <c r="H115" s="1330"/>
      <c r="I115" s="1330"/>
      <c r="J115" s="1330"/>
      <c r="K115" s="1331"/>
      <c r="L115" s="928"/>
      <c r="M115" s="1661"/>
      <c r="N115" s="1661"/>
      <c r="O115" s="1661"/>
      <c r="P115" s="1661"/>
      <c r="Q115" s="1661"/>
      <c r="R115" s="1661"/>
      <c r="S115" s="1661"/>
      <c r="T115" s="1661"/>
      <c r="U115" s="1661"/>
      <c r="V115" s="1661"/>
      <c r="W115" s="1661"/>
      <c r="X115" s="1661"/>
      <c r="Y115" s="1661"/>
      <c r="Z115" s="1661"/>
      <c r="AA115" s="1661"/>
      <c r="AB115" s="1661"/>
      <c r="AC115" s="1661"/>
      <c r="AD115" s="1661"/>
      <c r="AE115" s="1661"/>
      <c r="AF115" s="1826"/>
    </row>
    <row r="116" spans="1:32" ht="15" customHeight="1">
      <c r="A116" s="1102"/>
      <c r="B116" s="1103"/>
      <c r="C116" s="1103"/>
      <c r="D116" s="1104"/>
      <c r="E116" s="2268"/>
      <c r="F116" s="2565"/>
      <c r="G116" s="2565"/>
      <c r="H116" s="2565"/>
      <c r="I116" s="2565"/>
      <c r="J116" s="2565"/>
      <c r="K116" s="2566"/>
      <c r="L116" s="2567"/>
      <c r="M116" s="2568"/>
      <c r="N116" s="2568"/>
      <c r="O116" s="2568"/>
      <c r="P116" s="2568"/>
      <c r="Q116" s="2568"/>
      <c r="R116" s="2568"/>
      <c r="S116" s="2568"/>
      <c r="T116" s="2568"/>
      <c r="U116" s="2568"/>
      <c r="V116" s="2568"/>
      <c r="W116" s="2568"/>
      <c r="X116" s="2568"/>
      <c r="Y116" s="523" t="s">
        <v>69</v>
      </c>
      <c r="Z116" s="755"/>
      <c r="AA116" s="755"/>
      <c r="AB116" s="755"/>
      <c r="AC116" s="755"/>
      <c r="AD116" s="755"/>
      <c r="AE116" s="755"/>
      <c r="AF116" s="524" t="s">
        <v>68</v>
      </c>
    </row>
    <row r="117" spans="1:32" ht="15" customHeight="1">
      <c r="A117" s="1102"/>
      <c r="B117" s="1103"/>
      <c r="C117" s="1103"/>
      <c r="D117" s="1104"/>
      <c r="E117" s="1329" t="s">
        <v>529</v>
      </c>
      <c r="F117" s="1330"/>
      <c r="G117" s="1330"/>
      <c r="H117" s="1330"/>
      <c r="I117" s="1330"/>
      <c r="J117" s="1330"/>
      <c r="K117" s="1331"/>
      <c r="L117" s="992"/>
      <c r="M117" s="2557"/>
      <c r="N117" s="2558"/>
      <c r="O117" s="2558"/>
      <c r="P117" s="2558"/>
      <c r="Q117" s="2558"/>
      <c r="R117" s="2558"/>
      <c r="S117" s="2558"/>
      <c r="T117" s="2558"/>
      <c r="U117" s="2558"/>
      <c r="V117" s="2558"/>
      <c r="W117" s="2558"/>
      <c r="X117" s="2558"/>
      <c r="Y117" s="2558"/>
      <c r="Z117" s="2558"/>
      <c r="AA117" s="2558"/>
      <c r="AB117" s="2558"/>
      <c r="AC117" s="2558"/>
      <c r="AD117" s="2558"/>
      <c r="AE117" s="2558"/>
      <c r="AF117" s="1179"/>
    </row>
    <row r="118" spans="1:32" ht="11.45" customHeight="1">
      <c r="A118" s="2564"/>
      <c r="B118" s="2447"/>
      <c r="C118" s="2447"/>
      <c r="D118" s="2433"/>
      <c r="E118" s="2569"/>
      <c r="F118" s="1723"/>
      <c r="G118" s="1723"/>
      <c r="H118" s="1723"/>
      <c r="I118" s="1723"/>
      <c r="J118" s="1723"/>
      <c r="K118" s="2570"/>
      <c r="L118" s="1699"/>
      <c r="M118" s="2517"/>
      <c r="N118" s="2517"/>
      <c r="O118" s="2517"/>
      <c r="P118" s="2517"/>
      <c r="Q118" s="2517"/>
      <c r="R118" s="2517"/>
      <c r="S118" s="2517"/>
      <c r="T118" s="2517"/>
      <c r="U118" s="2517"/>
      <c r="V118" s="2517"/>
      <c r="W118" s="2517"/>
      <c r="X118" s="2517"/>
      <c r="Y118" s="2517"/>
      <c r="Z118" s="2517"/>
      <c r="AA118" s="2517"/>
      <c r="AB118" s="2517"/>
      <c r="AC118" s="2517"/>
      <c r="AD118" s="2517"/>
      <c r="AE118" s="2517"/>
      <c r="AF118" s="1827"/>
    </row>
    <row r="119" spans="1:32" ht="15.75" customHeight="1">
      <c r="A119" s="1153" t="s">
        <v>800</v>
      </c>
      <c r="B119" s="1154"/>
      <c r="C119" s="1154"/>
      <c r="D119" s="1155"/>
      <c r="E119" s="2267" t="s">
        <v>773</v>
      </c>
      <c r="F119" s="1224"/>
      <c r="G119" s="1224"/>
      <c r="H119" s="1224"/>
      <c r="I119" s="1224"/>
      <c r="J119" s="1224"/>
      <c r="K119" s="1224"/>
      <c r="L119" s="1224"/>
      <c r="M119" s="1224"/>
      <c r="N119" s="1224"/>
      <c r="O119" s="1224"/>
      <c r="P119" s="1224"/>
      <c r="Q119" s="1224"/>
      <c r="R119" s="1224"/>
      <c r="S119" s="1224"/>
      <c r="T119" s="1224"/>
      <c r="U119" s="1224"/>
      <c r="V119" s="1224"/>
      <c r="W119" s="1224"/>
      <c r="X119" s="1224"/>
      <c r="Y119" s="1224"/>
      <c r="Z119" s="1224"/>
      <c r="AA119" s="1224"/>
      <c r="AB119" s="1224"/>
      <c r="AC119" s="1224"/>
      <c r="AD119" s="1224"/>
      <c r="AE119" s="1224"/>
      <c r="AF119" s="1225"/>
    </row>
    <row r="120" spans="1:32" ht="15" customHeight="1">
      <c r="A120" s="1156"/>
      <c r="B120" s="1157"/>
      <c r="C120" s="1157"/>
      <c r="D120" s="1158"/>
      <c r="E120" s="2559" t="s">
        <v>774</v>
      </c>
      <c r="F120" s="2524"/>
      <c r="G120" s="2524"/>
      <c r="H120" s="2524"/>
      <c r="I120" s="2524"/>
      <c r="J120" s="2524"/>
      <c r="K120" s="2524"/>
      <c r="L120" s="2524"/>
      <c r="M120" s="2524"/>
      <c r="N120" s="2524"/>
      <c r="O120" s="2524"/>
      <c r="P120" s="2524"/>
      <c r="Q120" s="2524"/>
      <c r="R120" s="2524"/>
      <c r="S120" s="2524"/>
      <c r="T120" s="2524"/>
      <c r="U120" s="2524"/>
      <c r="V120" s="2524"/>
      <c r="W120" s="2524"/>
      <c r="X120" s="2524"/>
      <c r="Y120" s="2524"/>
      <c r="Z120" s="2524"/>
      <c r="AA120" s="2524"/>
      <c r="AB120" s="2524"/>
      <c r="AC120" s="2524"/>
      <c r="AD120" s="2524"/>
      <c r="AE120" s="2524"/>
      <c r="AF120" s="2543"/>
    </row>
    <row r="121" spans="1:32" ht="15" customHeight="1">
      <c r="A121" s="1159"/>
      <c r="B121" s="1160"/>
      <c r="C121" s="1160"/>
      <c r="D121" s="1161"/>
      <c r="E121" s="2555"/>
      <c r="F121" s="2545"/>
      <c r="G121" s="2545"/>
      <c r="H121" s="2545"/>
      <c r="I121" s="2545"/>
      <c r="J121" s="2545"/>
      <c r="K121" s="2545"/>
      <c r="L121" s="2545"/>
      <c r="M121" s="2545"/>
      <c r="N121" s="2545"/>
      <c r="O121" s="2545"/>
      <c r="P121" s="2545"/>
      <c r="Q121" s="2545"/>
      <c r="R121" s="2545"/>
      <c r="S121" s="2545"/>
      <c r="T121" s="2545"/>
      <c r="U121" s="2545"/>
      <c r="V121" s="2545"/>
      <c r="W121" s="2545"/>
      <c r="X121" s="2545"/>
      <c r="Y121" s="2545"/>
      <c r="Z121" s="2545"/>
      <c r="AA121" s="2545"/>
      <c r="AB121" s="2545"/>
      <c r="AC121" s="2545"/>
      <c r="AD121" s="2545"/>
      <c r="AE121" s="2545"/>
      <c r="AF121" s="2272"/>
    </row>
    <row r="122" spans="1:32" s="516" customFormat="1" ht="24.95" customHeight="1">
      <c r="A122" s="2526" t="s">
        <v>1481</v>
      </c>
      <c r="B122" s="2526"/>
      <c r="C122" s="2526"/>
      <c r="D122" s="2526"/>
      <c r="E122" s="2526"/>
      <c r="F122" s="2526"/>
      <c r="G122" s="2526"/>
      <c r="H122" s="2526"/>
      <c r="I122" s="2526"/>
      <c r="J122" s="2526"/>
      <c r="K122" s="2526"/>
      <c r="L122" s="2526"/>
      <c r="M122" s="2526"/>
      <c r="N122" s="2526"/>
      <c r="O122" s="2526"/>
      <c r="P122" s="2526"/>
      <c r="Q122" s="2526"/>
      <c r="R122" s="2526"/>
      <c r="S122" s="2526"/>
      <c r="T122" s="2526"/>
      <c r="U122" s="2526"/>
      <c r="V122" s="2526"/>
      <c r="W122" s="2526"/>
      <c r="X122" s="2526"/>
      <c r="Y122" s="2526"/>
      <c r="Z122" s="2526"/>
      <c r="AA122" s="2526"/>
      <c r="AB122" s="2526"/>
      <c r="AC122" s="2526"/>
      <c r="AD122" s="2526"/>
      <c r="AE122" s="2526"/>
      <c r="AF122" s="2526"/>
    </row>
    <row r="123" spans="1:32" ht="15" customHeight="1">
      <c r="A123" s="2407" t="s">
        <v>534</v>
      </c>
      <c r="B123" s="2408"/>
      <c r="C123" s="2408"/>
      <c r="D123" s="2409"/>
      <c r="E123" s="2574" t="s">
        <v>536</v>
      </c>
      <c r="F123" s="2575"/>
      <c r="G123" s="2575"/>
      <c r="H123" s="2575"/>
      <c r="I123" s="2575"/>
      <c r="J123" s="2578"/>
      <c r="K123" s="2579"/>
      <c r="L123" s="2579"/>
      <c r="M123" s="2579"/>
      <c r="N123" s="2579"/>
      <c r="O123" s="2580"/>
      <c r="P123" s="2581"/>
      <c r="Q123" s="2584"/>
      <c r="R123" s="2584"/>
      <c r="S123" s="2586" t="s">
        <v>369</v>
      </c>
      <c r="T123" s="2579"/>
      <c r="U123" s="2579"/>
      <c r="V123" s="2579"/>
      <c r="W123" s="2579"/>
      <c r="X123" s="2579"/>
      <c r="Y123" s="2588" t="s">
        <v>866</v>
      </c>
      <c r="Z123" s="2588"/>
      <c r="AA123" s="2588"/>
      <c r="AB123" s="2580"/>
      <c r="AC123" s="2581"/>
      <c r="AD123" s="2584"/>
      <c r="AE123" s="2584"/>
      <c r="AF123" s="2600" t="s">
        <v>369</v>
      </c>
    </row>
    <row r="124" spans="1:32" ht="15" customHeight="1">
      <c r="A124" s="2410"/>
      <c r="B124" s="2411"/>
      <c r="C124" s="2411"/>
      <c r="D124" s="2412"/>
      <c r="E124" s="2576"/>
      <c r="F124" s="2577"/>
      <c r="G124" s="2577"/>
      <c r="H124" s="2577"/>
      <c r="I124" s="2577"/>
      <c r="J124" s="2312"/>
      <c r="K124" s="2312"/>
      <c r="L124" s="2312"/>
      <c r="M124" s="2312"/>
      <c r="N124" s="2312"/>
      <c r="O124" s="2582"/>
      <c r="P124" s="2583"/>
      <c r="Q124" s="2585"/>
      <c r="R124" s="2585"/>
      <c r="S124" s="2587"/>
      <c r="T124" s="2312"/>
      <c r="U124" s="2312"/>
      <c r="V124" s="2312"/>
      <c r="W124" s="2312"/>
      <c r="X124" s="2312"/>
      <c r="Y124" s="2589"/>
      <c r="Z124" s="2589"/>
      <c r="AA124" s="2589"/>
      <c r="AB124" s="2582"/>
      <c r="AC124" s="2583"/>
      <c r="AD124" s="2585"/>
      <c r="AE124" s="2585"/>
      <c r="AF124" s="2601"/>
    </row>
    <row r="125" spans="1:32" ht="15" customHeight="1">
      <c r="A125" s="2410"/>
      <c r="B125" s="2411"/>
      <c r="C125" s="2411"/>
      <c r="D125" s="2412"/>
      <c r="E125" s="2458" t="s">
        <v>1111</v>
      </c>
      <c r="F125" s="2602"/>
      <c r="G125" s="2602"/>
      <c r="H125" s="2602"/>
      <c r="I125" s="525"/>
      <c r="J125" s="52"/>
      <c r="K125" s="52"/>
      <c r="L125" s="52"/>
      <c r="M125" s="52"/>
      <c r="N125" s="52"/>
      <c r="O125" s="526"/>
      <c r="P125" s="526"/>
      <c r="Q125" s="527"/>
      <c r="R125" s="527"/>
      <c r="S125" s="528"/>
      <c r="T125" s="52"/>
      <c r="U125" s="52"/>
      <c r="V125" s="52"/>
      <c r="W125" s="52"/>
      <c r="X125" s="52"/>
      <c r="Y125" s="529"/>
      <c r="Z125" s="529"/>
      <c r="AA125" s="529"/>
      <c r="AB125" s="526"/>
      <c r="AC125" s="526"/>
      <c r="AD125" s="527"/>
      <c r="AE125" s="527"/>
      <c r="AF125" s="530"/>
    </row>
    <row r="126" spans="1:32" ht="15" customHeight="1">
      <c r="A126" s="2410"/>
      <c r="B126" s="2411"/>
      <c r="C126" s="2411"/>
      <c r="D126" s="2412"/>
      <c r="E126" s="2569"/>
      <c r="F126" s="1723"/>
      <c r="G126" s="1723"/>
      <c r="H126" s="1723"/>
      <c r="I126" s="525"/>
      <c r="J126" s="52"/>
      <c r="K126" s="52"/>
      <c r="L126" s="52"/>
      <c r="M126" s="52"/>
      <c r="N126" s="2603"/>
      <c r="O126" s="2312"/>
      <c r="P126" s="2312"/>
      <c r="Q126" s="2312"/>
      <c r="R126" s="2312"/>
      <c r="S126" s="2312"/>
      <c r="T126" s="2312"/>
      <c r="U126" s="2312"/>
      <c r="V126" s="2312"/>
      <c r="W126" s="2312"/>
      <c r="X126" s="2312"/>
      <c r="Y126" s="2312"/>
      <c r="Z126" s="2312"/>
      <c r="AA126" s="2312"/>
      <c r="AB126" s="2312"/>
      <c r="AC126" s="2312"/>
      <c r="AD126" s="2312"/>
      <c r="AE126" s="527"/>
      <c r="AF126" s="530"/>
    </row>
    <row r="127" spans="1:32" ht="15" customHeight="1">
      <c r="A127" s="2410"/>
      <c r="B127" s="2411"/>
      <c r="C127" s="2411"/>
      <c r="D127" s="2412"/>
      <c r="E127" s="2574" t="s">
        <v>1482</v>
      </c>
      <c r="F127" s="2459"/>
      <c r="G127" s="2459"/>
      <c r="H127" s="1661"/>
      <c r="I127" s="531"/>
      <c r="J127" s="531"/>
      <c r="K127" s="531"/>
      <c r="L127" s="531"/>
      <c r="M127" s="531"/>
      <c r="N127" s="531"/>
      <c r="O127" s="531"/>
      <c r="P127" s="531"/>
      <c r="Q127" s="531"/>
      <c r="R127" s="531"/>
      <c r="S127" s="531"/>
      <c r="T127" s="531"/>
      <c r="U127" s="531"/>
      <c r="V127" s="531"/>
      <c r="W127" s="531"/>
      <c r="X127" s="531"/>
      <c r="Y127" s="531"/>
      <c r="Z127" s="531"/>
      <c r="AA127" s="531"/>
      <c r="AB127" s="531"/>
      <c r="AC127" s="531"/>
      <c r="AD127" s="531"/>
      <c r="AE127" s="531"/>
      <c r="AF127" s="532"/>
    </row>
    <row r="128" spans="1:32" ht="15" customHeight="1">
      <c r="A128" s="2410"/>
      <c r="B128" s="2411"/>
      <c r="C128" s="2411"/>
      <c r="D128" s="2412"/>
      <c r="E128" s="2593"/>
      <c r="F128" s="2604"/>
      <c r="G128" s="2604"/>
      <c r="H128" s="1663"/>
      <c r="I128" s="533"/>
      <c r="J128" s="533"/>
      <c r="K128" s="533"/>
      <c r="L128" s="533"/>
      <c r="M128" s="533"/>
      <c r="N128" s="533"/>
      <c r="O128" s="533"/>
      <c r="P128" s="533"/>
      <c r="Q128" s="533"/>
      <c r="R128" s="533"/>
      <c r="S128" s="533"/>
      <c r="T128" s="533"/>
      <c r="U128" s="533"/>
      <c r="V128" s="533"/>
      <c r="W128" s="533"/>
      <c r="X128" s="533"/>
      <c r="Y128" s="533"/>
      <c r="Z128" s="533"/>
      <c r="AA128" s="533"/>
      <c r="AB128" s="533"/>
      <c r="AC128" s="533"/>
      <c r="AD128" s="533"/>
      <c r="AE128" s="533"/>
      <c r="AF128" s="532"/>
    </row>
    <row r="129" spans="1:39" ht="21" customHeight="1">
      <c r="A129" s="2410"/>
      <c r="B129" s="2411"/>
      <c r="C129" s="2411"/>
      <c r="D129" s="2412"/>
      <c r="E129" s="2461"/>
      <c r="F129" s="2462"/>
      <c r="G129" s="2462"/>
      <c r="H129" s="1699"/>
      <c r="I129" s="534"/>
      <c r="J129" s="534"/>
      <c r="K129" s="534"/>
      <c r="L129" s="534"/>
      <c r="M129" s="2605"/>
      <c r="N129" s="2605"/>
      <c r="O129" s="2605"/>
      <c r="P129" s="2605"/>
      <c r="Q129" s="2605"/>
      <c r="R129" s="2605"/>
      <c r="S129" s="2605"/>
      <c r="T129" s="2605"/>
      <c r="U129" s="2605"/>
      <c r="V129" s="2605"/>
      <c r="W129" s="2605"/>
      <c r="X129" s="2605"/>
      <c r="Y129" s="2605"/>
      <c r="Z129" s="2605"/>
      <c r="AA129" s="2605"/>
      <c r="AB129" s="2605"/>
      <c r="AC129" s="2605"/>
      <c r="AD129" s="2605"/>
      <c r="AE129" s="2605"/>
      <c r="AF129" s="532"/>
    </row>
    <row r="130" spans="1:39" ht="14.1" customHeight="1">
      <c r="A130" s="2571"/>
      <c r="B130" s="2572"/>
      <c r="C130" s="2572"/>
      <c r="D130" s="2573"/>
      <c r="E130" s="2590" t="s">
        <v>1113</v>
      </c>
      <c r="F130" s="2591"/>
      <c r="G130" s="2591"/>
      <c r="H130" s="2591"/>
      <c r="I130" s="2591"/>
      <c r="J130" s="2591"/>
      <c r="K130" s="2591"/>
      <c r="L130" s="2591"/>
      <c r="M130" s="2591"/>
      <c r="N130" s="2591"/>
      <c r="O130" s="2591"/>
      <c r="P130" s="2591"/>
      <c r="Q130" s="2591"/>
      <c r="R130" s="2591"/>
      <c r="S130" s="2591"/>
      <c r="T130" s="2591"/>
      <c r="U130" s="2591"/>
      <c r="V130" s="2591"/>
      <c r="W130" s="2591"/>
      <c r="X130" s="2591"/>
      <c r="Y130" s="2591"/>
      <c r="Z130" s="2591"/>
      <c r="AA130" s="2591"/>
      <c r="AB130" s="2591"/>
      <c r="AC130" s="2591"/>
      <c r="AD130" s="2591"/>
      <c r="AE130" s="2591"/>
      <c r="AF130" s="2592"/>
      <c r="AG130" s="348"/>
      <c r="AH130" s="348"/>
      <c r="AI130" s="348"/>
      <c r="AJ130" s="348"/>
      <c r="AK130" s="348"/>
      <c r="AL130" s="348"/>
      <c r="AM130" s="348"/>
    </row>
    <row r="131" spans="1:39" ht="15" customHeight="1">
      <c r="A131" s="2571"/>
      <c r="B131" s="2572"/>
      <c r="C131" s="2572"/>
      <c r="D131" s="2573"/>
      <c r="E131" s="2593"/>
      <c r="F131" s="2423"/>
      <c r="G131" s="2423"/>
      <c r="H131" s="2423"/>
      <c r="I131" s="2423"/>
      <c r="J131" s="2423"/>
      <c r="K131" s="2423"/>
      <c r="L131" s="2423"/>
      <c r="M131" s="2423"/>
      <c r="N131" s="2423"/>
      <c r="O131" s="2423"/>
      <c r="P131" s="2423"/>
      <c r="Q131" s="2423"/>
      <c r="R131" s="2423"/>
      <c r="S131" s="2423"/>
      <c r="T131" s="2423"/>
      <c r="U131" s="2423"/>
      <c r="V131" s="2423"/>
      <c r="W131" s="2423"/>
      <c r="X131" s="2423"/>
      <c r="Y131" s="2423"/>
      <c r="Z131" s="2423"/>
      <c r="AA131" s="2423"/>
      <c r="AB131" s="2423"/>
      <c r="AC131" s="2423"/>
      <c r="AD131" s="2423"/>
      <c r="AE131" s="2423"/>
      <c r="AF131" s="2594"/>
      <c r="AG131" s="348"/>
      <c r="AH131" s="348"/>
      <c r="AI131" s="348"/>
      <c r="AJ131" s="348"/>
      <c r="AK131" s="348"/>
      <c r="AL131" s="348"/>
      <c r="AM131" s="348"/>
    </row>
    <row r="132" spans="1:39" ht="15" customHeight="1">
      <c r="A132" s="2571"/>
      <c r="B132" s="2572"/>
      <c r="C132" s="2572"/>
      <c r="D132" s="2573"/>
      <c r="E132" s="2461"/>
      <c r="F132" s="2424"/>
      <c r="G132" s="2424"/>
      <c r="H132" s="2424"/>
      <c r="I132" s="2424"/>
      <c r="J132" s="2424"/>
      <c r="K132" s="2424"/>
      <c r="L132" s="2424"/>
      <c r="M132" s="2424"/>
      <c r="N132" s="2424"/>
      <c r="O132" s="2424"/>
      <c r="P132" s="2424"/>
      <c r="Q132" s="2424"/>
      <c r="R132" s="2424"/>
      <c r="S132" s="2424"/>
      <c r="T132" s="2424"/>
      <c r="U132" s="2424"/>
      <c r="V132" s="2424"/>
      <c r="W132" s="2424"/>
      <c r="X132" s="2424"/>
      <c r="Y132" s="2424"/>
      <c r="Z132" s="2424"/>
      <c r="AA132" s="2424"/>
      <c r="AB132" s="2424"/>
      <c r="AC132" s="2424"/>
      <c r="AD132" s="2424"/>
      <c r="AE132" s="2424"/>
      <c r="AF132" s="2595"/>
      <c r="AG132" s="348"/>
      <c r="AH132" s="348"/>
      <c r="AI132" s="348"/>
      <c r="AJ132" s="348"/>
      <c r="AK132" s="348"/>
      <c r="AL132" s="348"/>
      <c r="AM132" s="348"/>
    </row>
    <row r="133" spans="1:39" ht="14.1" customHeight="1">
      <c r="A133" s="2571"/>
      <c r="B133" s="2572"/>
      <c r="C133" s="2572"/>
      <c r="D133" s="2573"/>
      <c r="E133" s="2596" t="s">
        <v>1575</v>
      </c>
      <c r="F133" s="2597"/>
      <c r="G133" s="2597"/>
      <c r="H133" s="2597"/>
      <c r="I133" s="2597"/>
      <c r="J133" s="2597"/>
      <c r="K133" s="2597"/>
      <c r="L133" s="2597"/>
      <c r="M133" s="2597"/>
      <c r="N133" s="2597"/>
      <c r="O133" s="2597"/>
      <c r="P133" s="2597"/>
      <c r="Q133" s="2597"/>
      <c r="R133" s="2597"/>
      <c r="S133" s="2597"/>
      <c r="T133" s="2597"/>
      <c r="U133" s="2597"/>
      <c r="V133" s="2597"/>
      <c r="W133" s="2597"/>
      <c r="X133" s="2597"/>
      <c r="Y133" s="2597"/>
      <c r="Z133" s="2597"/>
      <c r="AA133" s="2597"/>
      <c r="AB133" s="2597"/>
      <c r="AC133" s="2597"/>
      <c r="AD133" s="2597"/>
      <c r="AE133" s="2597"/>
      <c r="AF133" s="2598"/>
      <c r="AG133" s="348"/>
      <c r="AH133" s="348"/>
      <c r="AI133" s="348"/>
      <c r="AJ133" s="348"/>
      <c r="AK133" s="348"/>
      <c r="AL133" s="348"/>
      <c r="AM133" s="348"/>
    </row>
    <row r="134" spans="1:39" ht="14.1" customHeight="1">
      <c r="A134" s="2571"/>
      <c r="B134" s="2572"/>
      <c r="C134" s="2572"/>
      <c r="D134" s="2573"/>
      <c r="E134" s="2599"/>
      <c r="F134" s="2264"/>
      <c r="G134" s="2264"/>
      <c r="H134" s="2264"/>
      <c r="I134" s="2264"/>
      <c r="J134" s="2264"/>
      <c r="K134" s="2264"/>
      <c r="L134" s="2264"/>
      <c r="M134" s="2264"/>
      <c r="N134" s="2264"/>
      <c r="O134" s="2264"/>
      <c r="P134" s="2264"/>
      <c r="Q134" s="2264"/>
      <c r="R134" s="2264"/>
      <c r="S134" s="2264"/>
      <c r="T134" s="2264"/>
      <c r="U134" s="2264"/>
      <c r="V134" s="2264"/>
      <c r="W134" s="2264"/>
      <c r="X134" s="2264"/>
      <c r="Y134" s="2264"/>
      <c r="Z134" s="2264"/>
      <c r="AA134" s="2264"/>
      <c r="AB134" s="2264"/>
      <c r="AC134" s="2264"/>
      <c r="AD134" s="2264"/>
      <c r="AE134" s="2264"/>
      <c r="AF134" s="2265"/>
      <c r="AG134" s="348"/>
      <c r="AH134" s="348"/>
      <c r="AI134" s="348"/>
      <c r="AJ134" s="348"/>
      <c r="AK134" s="348"/>
      <c r="AL134" s="348"/>
      <c r="AM134" s="348"/>
    </row>
    <row r="135" spans="1:39" ht="14.1" customHeight="1">
      <c r="A135" s="2571"/>
      <c r="B135" s="2572"/>
      <c r="C135" s="2572"/>
      <c r="D135" s="2573"/>
      <c r="E135" s="2608" t="s">
        <v>1483</v>
      </c>
      <c r="F135" s="2609"/>
      <c r="G135" s="2609"/>
      <c r="H135" s="2609"/>
      <c r="I135" s="2609"/>
      <c r="J135" s="2609"/>
      <c r="K135" s="2609"/>
      <c r="L135" s="2609"/>
      <c r="M135" s="2609"/>
      <c r="N135" s="2609"/>
      <c r="O135" s="2609"/>
      <c r="P135" s="2609"/>
      <c r="Q135" s="2609"/>
      <c r="R135" s="2609"/>
      <c r="S135" s="2609"/>
      <c r="T135" s="2609"/>
      <c r="U135" s="2609"/>
      <c r="V135" s="2609"/>
      <c r="W135" s="2609"/>
      <c r="X135" s="2609"/>
      <c r="Y135" s="2609"/>
      <c r="Z135" s="2609"/>
      <c r="AA135" s="2609"/>
      <c r="AB135" s="2609"/>
      <c r="AC135" s="2609"/>
      <c r="AD135" s="2609"/>
      <c r="AE135" s="2609"/>
      <c r="AF135" s="2610"/>
      <c r="AG135" s="348"/>
      <c r="AH135" s="348"/>
      <c r="AI135" s="348"/>
      <c r="AJ135" s="348"/>
      <c r="AK135" s="348"/>
      <c r="AL135" s="348"/>
      <c r="AM135" s="348"/>
    </row>
    <row r="136" spans="1:39" ht="15" customHeight="1">
      <c r="A136" s="2571"/>
      <c r="B136" s="2572"/>
      <c r="C136" s="2572"/>
      <c r="D136" s="2573"/>
      <c r="E136" s="2593"/>
      <c r="F136" s="2269"/>
      <c r="G136" s="2269"/>
      <c r="H136" s="2269"/>
      <c r="I136" s="2269"/>
      <c r="J136" s="2269"/>
      <c r="K136" s="2269"/>
      <c r="L136" s="2269"/>
      <c r="M136" s="2269"/>
      <c r="N136" s="2269"/>
      <c r="O136" s="2269"/>
      <c r="P136" s="2269"/>
      <c r="Q136" s="2269"/>
      <c r="R136" s="2269"/>
      <c r="S136" s="2269"/>
      <c r="T136" s="2269"/>
      <c r="U136" s="2269"/>
      <c r="V136" s="2269"/>
      <c r="W136" s="2269"/>
      <c r="X136" s="2269"/>
      <c r="Y136" s="2269"/>
      <c r="Z136" s="2269"/>
      <c r="AA136" s="2269"/>
      <c r="AB136" s="2269"/>
      <c r="AC136" s="2269"/>
      <c r="AD136" s="2269"/>
      <c r="AE136" s="2269"/>
      <c r="AF136" s="2611"/>
      <c r="AG136" s="348"/>
      <c r="AH136" s="348"/>
      <c r="AI136" s="348"/>
      <c r="AJ136" s="348"/>
      <c r="AK136" s="348"/>
      <c r="AL136" s="348"/>
      <c r="AM136" s="348"/>
    </row>
    <row r="137" spans="1:39" ht="15" customHeight="1">
      <c r="A137" s="2564"/>
      <c r="B137" s="2447"/>
      <c r="C137" s="2447"/>
      <c r="D137" s="2433"/>
      <c r="E137" s="2461"/>
      <c r="F137" s="2270"/>
      <c r="G137" s="2270"/>
      <c r="H137" s="2270"/>
      <c r="I137" s="2270"/>
      <c r="J137" s="2270"/>
      <c r="K137" s="2270"/>
      <c r="L137" s="2270"/>
      <c r="M137" s="2270"/>
      <c r="N137" s="2270"/>
      <c r="O137" s="2270"/>
      <c r="P137" s="2270"/>
      <c r="Q137" s="2270"/>
      <c r="R137" s="2270"/>
      <c r="S137" s="2270"/>
      <c r="T137" s="2270"/>
      <c r="U137" s="2270"/>
      <c r="V137" s="2270"/>
      <c r="W137" s="2270"/>
      <c r="X137" s="2270"/>
      <c r="Y137" s="2270"/>
      <c r="Z137" s="2270"/>
      <c r="AA137" s="2270"/>
      <c r="AB137" s="2270"/>
      <c r="AC137" s="2270"/>
      <c r="AD137" s="2270"/>
      <c r="AE137" s="2270"/>
      <c r="AF137" s="2612"/>
      <c r="AG137" s="348"/>
      <c r="AH137" s="348"/>
      <c r="AI137" s="348"/>
      <c r="AJ137" s="348"/>
      <c r="AK137" s="348"/>
      <c r="AL137" s="348"/>
      <c r="AM137" s="348"/>
    </row>
    <row r="138" spans="1:39" ht="14.1" customHeight="1">
      <c r="A138" s="1099" t="s">
        <v>1484</v>
      </c>
      <c r="B138" s="1100"/>
      <c r="C138" s="1100"/>
      <c r="D138" s="1101"/>
      <c r="E138" s="2267" t="s">
        <v>1485</v>
      </c>
      <c r="F138" s="1224"/>
      <c r="G138" s="1224"/>
      <c r="H138" s="1224"/>
      <c r="I138" s="1224"/>
      <c r="J138" s="1224"/>
      <c r="K138" s="1224"/>
      <c r="L138" s="1224"/>
      <c r="M138" s="1224"/>
      <c r="N138" s="1224"/>
      <c r="O138" s="1224"/>
      <c r="P138" s="1224"/>
      <c r="Q138" s="1224"/>
      <c r="R138" s="1224"/>
      <c r="S138" s="1224"/>
      <c r="T138" s="1224"/>
      <c r="U138" s="1224"/>
      <c r="V138" s="1224"/>
      <c r="W138" s="1224"/>
      <c r="X138" s="1224"/>
      <c r="Y138" s="1224"/>
      <c r="Z138" s="1224"/>
      <c r="AA138" s="1224"/>
      <c r="AB138" s="1224"/>
      <c r="AC138" s="1224"/>
      <c r="AD138" s="1224"/>
      <c r="AE138" s="1224"/>
      <c r="AF138" s="1225"/>
      <c r="AG138" s="348"/>
      <c r="AH138" s="348"/>
      <c r="AI138" s="348"/>
      <c r="AJ138" s="348"/>
      <c r="AK138" s="348"/>
      <c r="AL138" s="348"/>
      <c r="AM138" s="348"/>
    </row>
    <row r="139" spans="1:39" ht="15" customHeight="1">
      <c r="A139" s="1102"/>
      <c r="B139" s="1103"/>
      <c r="C139" s="1103"/>
      <c r="D139" s="1104"/>
      <c r="E139" s="908"/>
      <c r="F139" s="2269"/>
      <c r="G139" s="2269"/>
      <c r="H139" s="2269"/>
      <c r="I139" s="2269"/>
      <c r="J139" s="2269"/>
      <c r="K139" s="2269"/>
      <c r="L139" s="2269"/>
      <c r="M139" s="2269"/>
      <c r="N139" s="2269"/>
      <c r="O139" s="2269"/>
      <c r="P139" s="2269"/>
      <c r="Q139" s="2269"/>
      <c r="R139" s="2269"/>
      <c r="S139" s="2269"/>
      <c r="T139" s="2269"/>
      <c r="U139" s="2269"/>
      <c r="V139" s="2269"/>
      <c r="W139" s="2269"/>
      <c r="X139" s="2269"/>
      <c r="Y139" s="2269"/>
      <c r="Z139" s="2269"/>
      <c r="AA139" s="2269"/>
      <c r="AB139" s="2269"/>
      <c r="AC139" s="2269"/>
      <c r="AD139" s="2269"/>
      <c r="AE139" s="2269"/>
      <c r="AF139" s="910"/>
      <c r="AG139" s="348"/>
      <c r="AH139" s="348"/>
      <c r="AI139" s="348"/>
      <c r="AJ139" s="348"/>
      <c r="AK139" s="348"/>
      <c r="AL139" s="348"/>
      <c r="AM139" s="348"/>
    </row>
    <row r="140" spans="1:39" ht="15" customHeight="1">
      <c r="A140" s="1102"/>
      <c r="B140" s="1103"/>
      <c r="C140" s="1103"/>
      <c r="D140" s="1104"/>
      <c r="E140" s="911"/>
      <c r="F140" s="2270"/>
      <c r="G140" s="2270"/>
      <c r="H140" s="2270"/>
      <c r="I140" s="2270"/>
      <c r="J140" s="2270"/>
      <c r="K140" s="2270"/>
      <c r="L140" s="2270"/>
      <c r="M140" s="2270"/>
      <c r="N140" s="2270"/>
      <c r="O140" s="2270"/>
      <c r="P140" s="2270"/>
      <c r="Q140" s="2270"/>
      <c r="R140" s="2270"/>
      <c r="S140" s="2270"/>
      <c r="T140" s="2270"/>
      <c r="U140" s="2270"/>
      <c r="V140" s="2270"/>
      <c r="W140" s="2270"/>
      <c r="X140" s="2270"/>
      <c r="Y140" s="2270"/>
      <c r="Z140" s="2270"/>
      <c r="AA140" s="2270"/>
      <c r="AB140" s="2270"/>
      <c r="AC140" s="2270"/>
      <c r="AD140" s="2270"/>
      <c r="AE140" s="2270"/>
      <c r="AF140" s="913"/>
      <c r="AG140" s="348"/>
      <c r="AH140" s="348"/>
      <c r="AI140" s="348"/>
      <c r="AJ140" s="348"/>
      <c r="AK140" s="348"/>
      <c r="AL140" s="348"/>
      <c r="AM140" s="348"/>
    </row>
    <row r="141" spans="1:39" ht="14.1" customHeight="1">
      <c r="A141" s="1102"/>
      <c r="B141" s="1103"/>
      <c r="C141" s="1103"/>
      <c r="D141" s="1104"/>
      <c r="E141" s="2613" t="s">
        <v>1486</v>
      </c>
      <c r="F141" s="2614"/>
      <c r="G141" s="2614"/>
      <c r="H141" s="2614"/>
      <c r="I141" s="2614"/>
      <c r="J141" s="2614"/>
      <c r="K141" s="2614"/>
      <c r="L141" s="2614"/>
      <c r="M141" s="2614"/>
      <c r="N141" s="2614"/>
      <c r="O141" s="2614"/>
      <c r="P141" s="2614"/>
      <c r="Q141" s="2614"/>
      <c r="R141" s="2614"/>
      <c r="S141" s="2614"/>
      <c r="T141" s="2614"/>
      <c r="U141" s="2614"/>
      <c r="V141" s="2614"/>
      <c r="W141" s="2614"/>
      <c r="X141" s="2614"/>
      <c r="Y141" s="2614"/>
      <c r="Z141" s="2614"/>
      <c r="AA141" s="2614"/>
      <c r="AB141" s="2614"/>
      <c r="AC141" s="2614"/>
      <c r="AD141" s="2614"/>
      <c r="AE141" s="2614"/>
      <c r="AF141" s="2615"/>
      <c r="AG141" s="348"/>
      <c r="AH141" s="348"/>
      <c r="AI141" s="348"/>
      <c r="AJ141" s="348"/>
      <c r="AK141" s="348"/>
      <c r="AL141" s="348"/>
      <c r="AM141" s="348"/>
    </row>
    <row r="142" spans="1:39" ht="15" customHeight="1">
      <c r="A142" s="1102"/>
      <c r="B142" s="1103"/>
      <c r="C142" s="1103"/>
      <c r="D142" s="1104"/>
      <c r="E142" s="1387"/>
      <c r="F142" s="2269"/>
      <c r="G142" s="2269"/>
      <c r="H142" s="2269"/>
      <c r="I142" s="2269"/>
      <c r="J142" s="2269"/>
      <c r="K142" s="2269"/>
      <c r="L142" s="2269"/>
      <c r="M142" s="2269"/>
      <c r="N142" s="2269"/>
      <c r="O142" s="2269"/>
      <c r="P142" s="2269"/>
      <c r="Q142" s="2269"/>
      <c r="R142" s="2269"/>
      <c r="S142" s="2269"/>
      <c r="T142" s="2269"/>
      <c r="U142" s="2269"/>
      <c r="V142" s="2269"/>
      <c r="W142" s="2269"/>
      <c r="X142" s="2269"/>
      <c r="Y142" s="2269"/>
      <c r="Z142" s="2269"/>
      <c r="AA142" s="2269"/>
      <c r="AB142" s="2269"/>
      <c r="AC142" s="2269"/>
      <c r="AD142" s="2269"/>
      <c r="AE142" s="2269"/>
      <c r="AF142" s="2271"/>
      <c r="AG142" s="348"/>
      <c r="AH142" s="348"/>
      <c r="AI142" s="348"/>
      <c r="AJ142" s="348"/>
      <c r="AK142" s="348"/>
      <c r="AL142" s="348"/>
      <c r="AM142" s="348"/>
    </row>
    <row r="143" spans="1:39" ht="15" customHeight="1">
      <c r="A143" s="2426"/>
      <c r="B143" s="2427"/>
      <c r="C143" s="2427"/>
      <c r="D143" s="2428"/>
      <c r="E143" s="2268"/>
      <c r="F143" s="2270"/>
      <c r="G143" s="2270"/>
      <c r="H143" s="2270"/>
      <c r="I143" s="2270"/>
      <c r="J143" s="2270"/>
      <c r="K143" s="2270"/>
      <c r="L143" s="2270"/>
      <c r="M143" s="2270"/>
      <c r="N143" s="2270"/>
      <c r="O143" s="2270"/>
      <c r="P143" s="2270"/>
      <c r="Q143" s="2270"/>
      <c r="R143" s="2270"/>
      <c r="S143" s="2270"/>
      <c r="T143" s="2270"/>
      <c r="U143" s="2270"/>
      <c r="V143" s="2270"/>
      <c r="W143" s="2270"/>
      <c r="X143" s="2270"/>
      <c r="Y143" s="2270"/>
      <c r="Z143" s="2270"/>
      <c r="AA143" s="2270"/>
      <c r="AB143" s="2270"/>
      <c r="AC143" s="2270"/>
      <c r="AD143" s="2270"/>
      <c r="AE143" s="2270"/>
      <c r="AF143" s="2606"/>
      <c r="AG143" s="348"/>
      <c r="AH143" s="348"/>
      <c r="AI143" s="348"/>
      <c r="AJ143" s="348"/>
      <c r="AK143" s="348"/>
      <c r="AL143" s="348"/>
      <c r="AM143" s="348"/>
    </row>
    <row r="144" spans="1:39" ht="21.95" customHeight="1">
      <c r="A144" s="2525">
        <v>15</v>
      </c>
      <c r="B144" s="2525"/>
      <c r="C144" s="2525"/>
      <c r="D144" s="2525"/>
      <c r="E144" s="2525"/>
      <c r="F144" s="2525"/>
      <c r="G144" s="2525"/>
      <c r="H144" s="2525"/>
      <c r="I144" s="2525"/>
      <c r="J144" s="2525"/>
      <c r="K144" s="2525"/>
      <c r="L144" s="2525"/>
      <c r="M144" s="2525"/>
      <c r="N144" s="2525"/>
      <c r="O144" s="2525"/>
      <c r="P144" s="2525"/>
      <c r="Q144" s="2525"/>
      <c r="R144" s="2525"/>
      <c r="S144" s="2525"/>
      <c r="T144" s="2525"/>
      <c r="U144" s="2525"/>
      <c r="V144" s="2525"/>
      <c r="W144" s="2525"/>
      <c r="X144" s="2525"/>
      <c r="Y144" s="2525"/>
      <c r="Z144" s="2525"/>
      <c r="AA144" s="2525"/>
      <c r="AB144" s="2525"/>
      <c r="AC144" s="2525"/>
      <c r="AD144" s="2525"/>
      <c r="AE144" s="2525"/>
      <c r="AF144" s="2525"/>
    </row>
    <row r="145" spans="6:21" ht="8.1" customHeight="1">
      <c r="F145" s="535"/>
      <c r="G145" s="535"/>
      <c r="H145" s="535"/>
      <c r="I145" s="535"/>
      <c r="J145" s="535"/>
      <c r="K145" s="535"/>
      <c r="L145" s="535"/>
      <c r="M145" s="536"/>
      <c r="N145" s="52"/>
      <c r="O145" s="52"/>
      <c r="P145" s="52"/>
      <c r="Q145" s="52"/>
      <c r="R145" s="52"/>
      <c r="S145" s="52"/>
    </row>
    <row r="146" spans="6:21" ht="15" customHeight="1">
      <c r="L146" s="2607" t="s">
        <v>216</v>
      </c>
      <c r="M146" s="2607"/>
      <c r="N146" s="2607"/>
      <c r="O146" s="2607"/>
      <c r="P146" s="2607"/>
      <c r="Q146" s="2607"/>
      <c r="R146" s="2607"/>
      <c r="S146" s="2607"/>
      <c r="T146" s="2607"/>
      <c r="U146" s="2607"/>
    </row>
    <row r="147" spans="6:21" ht="15" customHeight="1">
      <c r="L147" s="2607"/>
      <c r="M147" s="2607"/>
      <c r="N147" s="2607"/>
      <c r="O147" s="2607"/>
      <c r="P147" s="2607"/>
      <c r="Q147" s="2607"/>
      <c r="R147" s="2607"/>
      <c r="S147" s="2607"/>
      <c r="T147" s="2607"/>
      <c r="U147" s="2607"/>
    </row>
  </sheetData>
  <sheetProtection selectLockedCells="1"/>
  <mergeCells count="311">
    <mergeCell ref="E142:E143"/>
    <mergeCell ref="F142:AE143"/>
    <mergeCell ref="AF142:AF143"/>
    <mergeCell ref="A144:AF144"/>
    <mergeCell ref="L146:U147"/>
    <mergeCell ref="E135:AF135"/>
    <mergeCell ref="E136:E137"/>
    <mergeCell ref="F136:AE137"/>
    <mergeCell ref="AF136:AF137"/>
    <mergeCell ref="A138:D143"/>
    <mergeCell ref="E138:AF138"/>
    <mergeCell ref="E139:E140"/>
    <mergeCell ref="F139:AE140"/>
    <mergeCell ref="AF139:AF140"/>
    <mergeCell ref="E141:AF141"/>
    <mergeCell ref="A122:AF122"/>
    <mergeCell ref="A123:D137"/>
    <mergeCell ref="E123:I124"/>
    <mergeCell ref="J123:N124"/>
    <mergeCell ref="O123:P124"/>
    <mergeCell ref="Q123:R124"/>
    <mergeCell ref="S123:S124"/>
    <mergeCell ref="T123:X124"/>
    <mergeCell ref="Y123:AA124"/>
    <mergeCell ref="AB123:AC124"/>
    <mergeCell ref="E130:AF130"/>
    <mergeCell ref="E131:E132"/>
    <mergeCell ref="F131:AE132"/>
    <mergeCell ref="AF131:AF132"/>
    <mergeCell ref="E133:AF133"/>
    <mergeCell ref="E134:AF134"/>
    <mergeCell ref="AD123:AE124"/>
    <mergeCell ref="AF123:AF124"/>
    <mergeCell ref="E125:H126"/>
    <mergeCell ref="N126:AD126"/>
    <mergeCell ref="E127:H129"/>
    <mergeCell ref="M129:AE129"/>
    <mergeCell ref="A119:D121"/>
    <mergeCell ref="E119:AF119"/>
    <mergeCell ref="E120:AF121"/>
    <mergeCell ref="J110:L110"/>
    <mergeCell ref="O110:Z110"/>
    <mergeCell ref="A111:D114"/>
    <mergeCell ref="E111:AF113"/>
    <mergeCell ref="E114:AF114"/>
    <mergeCell ref="A115:D118"/>
    <mergeCell ref="E115:K116"/>
    <mergeCell ref="L115:AF115"/>
    <mergeCell ref="L116:X116"/>
    <mergeCell ref="E117:K118"/>
    <mergeCell ref="F107:AE107"/>
    <mergeCell ref="A108:D110"/>
    <mergeCell ref="E108:AF108"/>
    <mergeCell ref="E109:H110"/>
    <mergeCell ref="I109:I110"/>
    <mergeCell ref="J109:AF109"/>
    <mergeCell ref="L117:L118"/>
    <mergeCell ref="M117:AE118"/>
    <mergeCell ref="AF117:AF118"/>
    <mergeCell ref="E104:J105"/>
    <mergeCell ref="K104:L105"/>
    <mergeCell ref="M104:O105"/>
    <mergeCell ref="P104:Q105"/>
    <mergeCell ref="R104:S105"/>
    <mergeCell ref="T104:U105"/>
    <mergeCell ref="V104:W105"/>
    <mergeCell ref="X104:AF105"/>
    <mergeCell ref="E106:AF106"/>
    <mergeCell ref="X100:AF101"/>
    <mergeCell ref="E98:J99"/>
    <mergeCell ref="K98:L99"/>
    <mergeCell ref="M98:P99"/>
    <mergeCell ref="Q98:S99"/>
    <mergeCell ref="T98:T99"/>
    <mergeCell ref="U98:W99"/>
    <mergeCell ref="E102:J103"/>
    <mergeCell ref="K102:L103"/>
    <mergeCell ref="M102:AF102"/>
    <mergeCell ref="M103:U103"/>
    <mergeCell ref="W103:AE103"/>
    <mergeCell ref="Y96:AF96"/>
    <mergeCell ref="E97:J97"/>
    <mergeCell ref="K97:L97"/>
    <mergeCell ref="M97:P97"/>
    <mergeCell ref="Q97:S97"/>
    <mergeCell ref="U97:W97"/>
    <mergeCell ref="X97:AF97"/>
    <mergeCell ref="A92:AF92"/>
    <mergeCell ref="A93:AF93"/>
    <mergeCell ref="A94:D107"/>
    <mergeCell ref="E94:J95"/>
    <mergeCell ref="K94:L95"/>
    <mergeCell ref="M94:AF95"/>
    <mergeCell ref="E96:J96"/>
    <mergeCell ref="K96:L96"/>
    <mergeCell ref="M96:O96"/>
    <mergeCell ref="P96:Q96"/>
    <mergeCell ref="X98:AF99"/>
    <mergeCell ref="E100:J101"/>
    <mergeCell ref="K100:L101"/>
    <mergeCell ref="M100:P101"/>
    <mergeCell ref="Q100:S101"/>
    <mergeCell ref="T100:T101"/>
    <mergeCell ref="U100:W101"/>
    <mergeCell ref="A89:D91"/>
    <mergeCell ref="E89:G91"/>
    <mergeCell ref="H89:I91"/>
    <mergeCell ref="J89:M91"/>
    <mergeCell ref="N89:AF89"/>
    <mergeCell ref="N90:R91"/>
    <mergeCell ref="S90:T91"/>
    <mergeCell ref="U90:U91"/>
    <mergeCell ref="V90:AE91"/>
    <mergeCell ref="AF90:AF91"/>
    <mergeCell ref="A82:D88"/>
    <mergeCell ref="E82:AF82"/>
    <mergeCell ref="E83:E84"/>
    <mergeCell ref="F83:AE84"/>
    <mergeCell ref="AF83:AF84"/>
    <mergeCell ref="E85:J85"/>
    <mergeCell ref="K85:L85"/>
    <mergeCell ref="M85:O85"/>
    <mergeCell ref="P85:Q85"/>
    <mergeCell ref="R85:AF85"/>
    <mergeCell ref="E86:L87"/>
    <mergeCell ref="M86:AF86"/>
    <mergeCell ref="M87:P87"/>
    <mergeCell ref="Q87:R87"/>
    <mergeCell ref="T87:AE87"/>
    <mergeCell ref="E88:Q88"/>
    <mergeCell ref="R88:S88"/>
    <mergeCell ref="T88:V88"/>
    <mergeCell ref="W88:AF88"/>
    <mergeCell ref="S73:Y73"/>
    <mergeCell ref="AB73:AF73"/>
    <mergeCell ref="K74:P74"/>
    <mergeCell ref="R74:AE74"/>
    <mergeCell ref="A75:D81"/>
    <mergeCell ref="E75:AF75"/>
    <mergeCell ref="E76:AF80"/>
    <mergeCell ref="J81:AE81"/>
    <mergeCell ref="A70:D70"/>
    <mergeCell ref="E70:AF70"/>
    <mergeCell ref="A71:D74"/>
    <mergeCell ref="E71:I72"/>
    <mergeCell ref="J71:N72"/>
    <mergeCell ref="O71:O72"/>
    <mergeCell ref="P71:AE72"/>
    <mergeCell ref="AF71:AF72"/>
    <mergeCell ref="E73:I74"/>
    <mergeCell ref="K73:Q73"/>
    <mergeCell ref="A62:D69"/>
    <mergeCell ref="E62:AF62"/>
    <mergeCell ref="E63:AF63"/>
    <mergeCell ref="F64:AE65"/>
    <mergeCell ref="AF64:AF65"/>
    <mergeCell ref="E66:AF66"/>
    <mergeCell ref="E67:AF67"/>
    <mergeCell ref="F68:AE69"/>
    <mergeCell ref="AF68:AF69"/>
    <mergeCell ref="J53:M54"/>
    <mergeCell ref="N53:S53"/>
    <mergeCell ref="T53:X53"/>
    <mergeCell ref="Y53:Z53"/>
    <mergeCell ref="AA53:AB53"/>
    <mergeCell ref="E55:I56"/>
    <mergeCell ref="A57:AF57"/>
    <mergeCell ref="A58:D61"/>
    <mergeCell ref="E58:AF58"/>
    <mergeCell ref="E59:H59"/>
    <mergeCell ref="I59:R59"/>
    <mergeCell ref="S59:AF59"/>
    <mergeCell ref="E60:E61"/>
    <mergeCell ref="F60:AE61"/>
    <mergeCell ref="AF60:AF61"/>
    <mergeCell ref="AA51:AB51"/>
    <mergeCell ref="AC51:AF51"/>
    <mergeCell ref="N52:S52"/>
    <mergeCell ref="T52:X52"/>
    <mergeCell ref="Y52:Z52"/>
    <mergeCell ref="AA52:AB52"/>
    <mergeCell ref="AC52:AF52"/>
    <mergeCell ref="A42:D49"/>
    <mergeCell ref="E42:AF42"/>
    <mergeCell ref="E46:AF46"/>
    <mergeCell ref="A50:AF50"/>
    <mergeCell ref="A51:D56"/>
    <mergeCell ref="E51:I52"/>
    <mergeCell ref="J51:M52"/>
    <mergeCell ref="N51:S51"/>
    <mergeCell ref="T51:X51"/>
    <mergeCell ref="Y51:Z51"/>
    <mergeCell ref="AC53:AF53"/>
    <mergeCell ref="N54:S54"/>
    <mergeCell ref="T54:X54"/>
    <mergeCell ref="Y54:Z54"/>
    <mergeCell ref="AA54:AB54"/>
    <mergeCell ref="AC54:AF54"/>
    <mergeCell ref="E53:I54"/>
    <mergeCell ref="E41:F41"/>
    <mergeCell ref="G41:I41"/>
    <mergeCell ref="J41:L41"/>
    <mergeCell ref="M41:O41"/>
    <mergeCell ref="P41:Q41"/>
    <mergeCell ref="R41:Y41"/>
    <mergeCell ref="Z41:AB41"/>
    <mergeCell ref="AC41:AD41"/>
    <mergeCell ref="AE41:AF41"/>
    <mergeCell ref="E40:F40"/>
    <mergeCell ref="G40:I40"/>
    <mergeCell ref="J40:L40"/>
    <mergeCell ref="M40:O40"/>
    <mergeCell ref="P40:Q40"/>
    <mergeCell ref="R40:Y40"/>
    <mergeCell ref="Z40:AB40"/>
    <mergeCell ref="AC40:AD40"/>
    <mergeCell ref="AE40:AF40"/>
    <mergeCell ref="Z38:AB38"/>
    <mergeCell ref="AC38:AD38"/>
    <mergeCell ref="AE38:AF38"/>
    <mergeCell ref="E39:F39"/>
    <mergeCell ref="G39:I39"/>
    <mergeCell ref="J39:L39"/>
    <mergeCell ref="M39:O39"/>
    <mergeCell ref="P39:Q39"/>
    <mergeCell ref="R39:Y39"/>
    <mergeCell ref="Z39:AB39"/>
    <mergeCell ref="E38:F38"/>
    <mergeCell ref="G38:I38"/>
    <mergeCell ref="J38:L38"/>
    <mergeCell ref="M38:O38"/>
    <mergeCell ref="P38:Q38"/>
    <mergeCell ref="R38:Y38"/>
    <mergeCell ref="AC39:AD39"/>
    <mergeCell ref="AE39:AF39"/>
    <mergeCell ref="J36:L36"/>
    <mergeCell ref="M36:O36"/>
    <mergeCell ref="P36:Q36"/>
    <mergeCell ref="R36:Y36"/>
    <mergeCell ref="Z36:AB36"/>
    <mergeCell ref="AC36:AD36"/>
    <mergeCell ref="AE36:AF36"/>
    <mergeCell ref="E37:F37"/>
    <mergeCell ref="G37:I37"/>
    <mergeCell ref="J37:L37"/>
    <mergeCell ref="M37:O37"/>
    <mergeCell ref="P37:Q37"/>
    <mergeCell ref="R37:Y37"/>
    <mergeCell ref="Z37:AB37"/>
    <mergeCell ref="AC37:AD37"/>
    <mergeCell ref="AE37:AF37"/>
    <mergeCell ref="A28:D29"/>
    <mergeCell ref="E28:AF28"/>
    <mergeCell ref="A30:D41"/>
    <mergeCell ref="E30:AF31"/>
    <mergeCell ref="E32:F34"/>
    <mergeCell ref="G32:I34"/>
    <mergeCell ref="J32:L34"/>
    <mergeCell ref="M32:O34"/>
    <mergeCell ref="P32:Q34"/>
    <mergeCell ref="R32:Y34"/>
    <mergeCell ref="Z32:AB34"/>
    <mergeCell ref="AC32:AD34"/>
    <mergeCell ref="AE32:AF34"/>
    <mergeCell ref="E35:F35"/>
    <mergeCell ref="G35:I35"/>
    <mergeCell ref="J35:L35"/>
    <mergeCell ref="M35:O35"/>
    <mergeCell ref="P35:Q35"/>
    <mergeCell ref="R35:Y35"/>
    <mergeCell ref="Z35:AB35"/>
    <mergeCell ref="AC35:AD35"/>
    <mergeCell ref="AE35:AF35"/>
    <mergeCell ref="E36:F36"/>
    <mergeCell ref="G36:I36"/>
    <mergeCell ref="A26:D27"/>
    <mergeCell ref="E26:I27"/>
    <mergeCell ref="J26:P26"/>
    <mergeCell ref="Q26:AF26"/>
    <mergeCell ref="J27:P27"/>
    <mergeCell ref="Q27:U27"/>
    <mergeCell ref="W27:AE27"/>
    <mergeCell ref="A22:AF22"/>
    <mergeCell ref="A23:D25"/>
    <mergeCell ref="E23:AF23"/>
    <mergeCell ref="E24:I25"/>
    <mergeCell ref="J24:P24"/>
    <mergeCell ref="Q24:AF25"/>
    <mergeCell ref="J25:P25"/>
    <mergeCell ref="A1:AF2"/>
    <mergeCell ref="A3:AF3"/>
    <mergeCell ref="A4:AF4"/>
    <mergeCell ref="A5:D21"/>
    <mergeCell ref="E5:AF5"/>
    <mergeCell ref="E6:AF6"/>
    <mergeCell ref="E7:S7"/>
    <mergeCell ref="U7:AE7"/>
    <mergeCell ref="E8:AF8"/>
    <mergeCell ref="E9:AF11"/>
    <mergeCell ref="E17:AF17"/>
    <mergeCell ref="E18:E19"/>
    <mergeCell ref="F18:AE19"/>
    <mergeCell ref="AF18:AF19"/>
    <mergeCell ref="E20:AF20"/>
    <mergeCell ref="I21:Z21"/>
    <mergeCell ref="E12:I13"/>
    <mergeCell ref="K12:AE13"/>
    <mergeCell ref="E14:AF14"/>
    <mergeCell ref="E15:E16"/>
    <mergeCell ref="F15:AE16"/>
    <mergeCell ref="AF15:AF16"/>
  </mergeCells>
  <phoneticPr fontId="2"/>
  <conditionalFormatting sqref="A5 E42 F43 E46 F47 L47:U47 AI55:XFD56 Y116:AE116">
    <cfRule type="notContainsBlanks" dxfId="404" priority="50">
      <formula>LEN(TRIM(A5))&gt;0</formula>
    </cfRule>
  </conditionalFormatting>
  <conditionalFormatting sqref="A42 AG42 K43:U43 AF44">
    <cfRule type="notContainsBlanks" dxfId="403" priority="4">
      <formula>LEN(TRIM(A42))&gt;0</formula>
    </cfRule>
  </conditionalFormatting>
  <conditionalFormatting sqref="A51">
    <cfRule type="notContainsBlanks" dxfId="402" priority="23">
      <formula>LEN(TRIM(A51))&gt;0</formula>
    </cfRule>
  </conditionalFormatting>
  <conditionalFormatting sqref="A58 E59 I59:S59 AF60">
    <cfRule type="notContainsBlanks" dxfId="401" priority="28">
      <formula>LEN(TRIM(A58))&gt;0</formula>
    </cfRule>
  </conditionalFormatting>
  <conditionalFormatting sqref="E5:E7">
    <cfRule type="notContainsBlanks" dxfId="400" priority="51">
      <formula>LEN(TRIM(E5))&gt;0</formula>
    </cfRule>
  </conditionalFormatting>
  <conditionalFormatting sqref="E9">
    <cfRule type="notContainsBlanks" dxfId="399" priority="35">
      <formula>LEN(TRIM(E9))&gt;0</formula>
    </cfRule>
  </conditionalFormatting>
  <conditionalFormatting sqref="E12">
    <cfRule type="notContainsBlanks" dxfId="398" priority="36">
      <formula>LEN(TRIM(E12))&gt;0</formula>
    </cfRule>
  </conditionalFormatting>
  <conditionalFormatting sqref="E14">
    <cfRule type="notContainsBlanks" dxfId="397" priority="34">
      <formula>LEN(TRIM(E14))&gt;0</formula>
    </cfRule>
  </conditionalFormatting>
  <conditionalFormatting sqref="E20">
    <cfRule type="notContainsBlanks" dxfId="396" priority="33">
      <formula>LEN(TRIM(E20))&gt;0</formula>
    </cfRule>
  </conditionalFormatting>
  <conditionalFormatting sqref="E30">
    <cfRule type="notContainsBlanks" dxfId="395" priority="30" stopIfTrue="1">
      <formula>LEN(TRIM(E30))&gt;0</formula>
    </cfRule>
  </conditionalFormatting>
  <conditionalFormatting sqref="E51">
    <cfRule type="notContainsBlanks" dxfId="394" priority="22">
      <formula>LEN(TRIM(E51))&gt;0</formula>
    </cfRule>
  </conditionalFormatting>
  <conditionalFormatting sqref="E53">
    <cfRule type="notContainsBlanks" dxfId="393" priority="17">
      <formula>LEN(TRIM(E53))&gt;0</formula>
    </cfRule>
  </conditionalFormatting>
  <conditionalFormatting sqref="E55">
    <cfRule type="notContainsBlanks" dxfId="392" priority="1">
      <formula>LEN(TRIM(E55))&gt;0</formula>
    </cfRule>
  </conditionalFormatting>
  <conditionalFormatting sqref="E130:E131">
    <cfRule type="notContainsBlanks" dxfId="391" priority="46">
      <formula>LEN(TRIM(E130))&gt;0</formula>
    </cfRule>
  </conditionalFormatting>
  <conditionalFormatting sqref="E134">
    <cfRule type="notContainsBlanks" dxfId="390" priority="13">
      <formula>LEN(TRIM(E134))&gt;0</formula>
    </cfRule>
  </conditionalFormatting>
  <conditionalFormatting sqref="E60:F60">
    <cfRule type="notContainsBlanks" dxfId="389" priority="29">
      <formula>LEN(TRIM(E60))&gt;0</formula>
    </cfRule>
  </conditionalFormatting>
  <conditionalFormatting sqref="E136:F136">
    <cfRule type="notContainsBlanks" dxfId="388" priority="11">
      <formula>LEN(TRIM(E136))&gt;0</formula>
    </cfRule>
  </conditionalFormatting>
  <conditionalFormatting sqref="E21:I21">
    <cfRule type="notContainsBlanks" dxfId="387" priority="32">
      <formula>LEN(TRIM(E21))&gt;0</formula>
    </cfRule>
  </conditionalFormatting>
  <conditionalFormatting sqref="E35:Y41">
    <cfRule type="notContainsBlanks" dxfId="386" priority="27">
      <formula>LEN(TRIM(E35))&gt;0</formula>
    </cfRule>
  </conditionalFormatting>
  <conditionalFormatting sqref="F44:G44">
    <cfRule type="notContainsBlanks" dxfId="385" priority="5">
      <formula>LEN(TRIM(F44))&gt;0</formula>
    </cfRule>
  </conditionalFormatting>
  <conditionalFormatting sqref="F48:G48">
    <cfRule type="notContainsBlanks" dxfId="384" priority="3">
      <formula>LEN(TRIM(F48))&gt;0</formula>
    </cfRule>
  </conditionalFormatting>
  <conditionalFormatting sqref="J51 T51">
    <cfRule type="notContainsBlanks" dxfId="383" priority="24">
      <formula>LEN(TRIM(J51))&gt;0</formula>
    </cfRule>
  </conditionalFormatting>
  <conditionalFormatting sqref="J53 T53">
    <cfRule type="notContainsBlanks" dxfId="382" priority="21">
      <formula>LEN(TRIM(J53))&gt;0</formula>
    </cfRule>
  </conditionalFormatting>
  <conditionalFormatting sqref="J36:L41">
    <cfRule type="notContainsBlanks" priority="43">
      <formula>LEN(TRIM(J36))&gt;0</formula>
    </cfRule>
  </conditionalFormatting>
  <conditionalFormatting sqref="K85:O85">
    <cfRule type="notContainsBlanks" dxfId="381" priority="59">
      <formula>LEN(TRIM(K85))&gt;0</formula>
    </cfRule>
  </conditionalFormatting>
  <conditionalFormatting sqref="L146:U147">
    <cfRule type="notContainsBlanks" dxfId="380" priority="8">
      <formula>LEN(TRIM(L146))&gt;0</formula>
    </cfRule>
  </conditionalFormatting>
  <conditionalFormatting sqref="M117">
    <cfRule type="notContainsBlanks" dxfId="379" priority="54">
      <formula>LEN(TRIM(M117))&gt;0</formula>
    </cfRule>
  </conditionalFormatting>
  <conditionalFormatting sqref="M29:N29">
    <cfRule type="notContainsBlanks" dxfId="378" priority="40">
      <formula>LEN(TRIM(M29))&gt;0</formula>
    </cfRule>
  </conditionalFormatting>
  <conditionalFormatting sqref="M117:AE118">
    <cfRule type="notContainsBlanks" dxfId="377" priority="44">
      <formula>LEN(TRIM(M117))&gt;0</formula>
    </cfRule>
    <cfRule type="notContainsBlanks" priority="45">
      <formula>LEN(TRIM(M117))&gt;0</formula>
    </cfRule>
  </conditionalFormatting>
  <conditionalFormatting sqref="N51:N54">
    <cfRule type="notContainsBlanks" dxfId="376" priority="20">
      <formula>LEN(TRIM(N51))&gt;0</formula>
    </cfRule>
  </conditionalFormatting>
  <conditionalFormatting sqref="N126">
    <cfRule type="notContainsBlanks" dxfId="375" priority="14">
      <formula>LEN(TRIM(N126))&gt;0</formula>
    </cfRule>
  </conditionalFormatting>
  <conditionalFormatting sqref="N110:Z110">
    <cfRule type="notContainsBlanks" dxfId="374" priority="55">
      <formula>LEN(TRIM(N110))&gt;0</formula>
    </cfRule>
  </conditionalFormatting>
  <conditionalFormatting sqref="O123:R125">
    <cfRule type="notContainsBlanks" dxfId="373" priority="53">
      <formula>LEN(TRIM(O123))&gt;0</formula>
    </cfRule>
  </conditionalFormatting>
  <conditionalFormatting sqref="P104:Q105">
    <cfRule type="notContainsBlanks" dxfId="372" priority="7">
      <formula>LEN(TRIM(P104))&gt;0</formula>
    </cfRule>
  </conditionalFormatting>
  <conditionalFormatting sqref="R96">
    <cfRule type="notContainsBlanks" dxfId="371" priority="25">
      <formula>LEN(TRIM(R96))&gt;0</formula>
    </cfRule>
  </conditionalFormatting>
  <conditionalFormatting sqref="T7">
    <cfRule type="notContainsBlanks" dxfId="370" priority="47">
      <formula>LEN(TRIM(T7))&gt;0</formula>
    </cfRule>
  </conditionalFormatting>
  <conditionalFormatting sqref="T96:T101">
    <cfRule type="notContainsBlanks" dxfId="369" priority="9">
      <formula>LEN(TRIM(T96))&gt;0</formula>
    </cfRule>
  </conditionalFormatting>
  <conditionalFormatting sqref="T97:T101">
    <cfRule type="notContainsBlanks" priority="10">
      <formula>LEN(TRIM(T97))&gt;0</formula>
    </cfRule>
  </conditionalFormatting>
  <conditionalFormatting sqref="T104:U105">
    <cfRule type="notContainsBlanks" dxfId="368" priority="6">
      <formula>LEN(TRIM(T104))&gt;0</formula>
    </cfRule>
  </conditionalFormatting>
  <conditionalFormatting sqref="T88:V88">
    <cfRule type="notContainsBlanks" dxfId="367" priority="37">
      <formula>LEN(TRIM(T88))&gt;0</formula>
    </cfRule>
    <cfRule type="notContainsBlanks" priority="38">
      <formula>LEN(TRIM(T88))&gt;0</formula>
    </cfRule>
    <cfRule type="containsBlanks" priority="39">
      <formula>LEN(TRIM(T88))=0</formula>
    </cfRule>
  </conditionalFormatting>
  <conditionalFormatting sqref="U7">
    <cfRule type="notContainsBlanks" dxfId="366" priority="48" stopIfTrue="1">
      <formula>LEN(TRIM(U7))&gt;0</formula>
    </cfRule>
  </conditionalFormatting>
  <conditionalFormatting sqref="V90">
    <cfRule type="notContainsBlanks" dxfId="365" priority="58">
      <formula>LEN(TRIM(V90))&gt;0</formula>
    </cfRule>
  </conditionalFormatting>
  <conditionalFormatting sqref="V96">
    <cfRule type="notContainsBlanks" dxfId="364" priority="41">
      <formula>LEN(TRIM(V96))&gt;0</formula>
    </cfRule>
  </conditionalFormatting>
  <conditionalFormatting sqref="W27:AE27">
    <cfRule type="notContainsBlanks" dxfId="363" priority="64">
      <formula>LEN(TRIM(W27))&gt;0</formula>
    </cfRule>
  </conditionalFormatting>
  <conditionalFormatting sqref="W29:AE29">
    <cfRule type="notContainsBlanks" dxfId="362" priority="63">
      <formula>LEN(TRIM(W29))&gt;0</formula>
    </cfRule>
  </conditionalFormatting>
  <conditionalFormatting sqref="W103:AE103">
    <cfRule type="notContainsBlanks" dxfId="361" priority="57">
      <formula>LEN(TRIM(W103))&gt;0</formula>
    </cfRule>
  </conditionalFormatting>
  <conditionalFormatting sqref="Y51:Y54">
    <cfRule type="notContainsBlanks" dxfId="360" priority="18">
      <formula>LEN(TRIM(Y51))&gt;0</formula>
    </cfRule>
  </conditionalFormatting>
  <conditionalFormatting sqref="Z35:AA35">
    <cfRule type="notContainsBlanks" dxfId="359" priority="62">
      <formula>LEN(TRIM(Z35))&gt;0</formula>
    </cfRule>
  </conditionalFormatting>
  <conditionalFormatting sqref="Z36:AB41">
    <cfRule type="notContainsBlanks" dxfId="358" priority="26">
      <formula>LEN(TRIM(Z36))&gt;0</formula>
    </cfRule>
  </conditionalFormatting>
  <conditionalFormatting sqref="Z73:AB73 E73:E74 J73:K74 R73:R74">
    <cfRule type="notContainsBlanks" dxfId="357" priority="15" stopIfTrue="1">
      <formula>LEN(TRIM(E73))&gt;0</formula>
    </cfRule>
  </conditionalFormatting>
  <conditionalFormatting sqref="AA51:AA54 AC51:AC54">
    <cfRule type="notContainsBlanks" dxfId="356" priority="19">
      <formula>LEN(TRIM(AA51))&gt;0</formula>
    </cfRule>
  </conditionalFormatting>
  <conditionalFormatting sqref="AA21:AF21">
    <cfRule type="notContainsBlanks" dxfId="355" priority="31">
      <formula>LEN(TRIM(AA21))&gt;0</formula>
    </cfRule>
  </conditionalFormatting>
  <conditionalFormatting sqref="AB123:AE125 AE126">
    <cfRule type="notContainsBlanks" dxfId="354" priority="52">
      <formula>LEN(TRIM(AB123))&gt;0</formula>
    </cfRule>
  </conditionalFormatting>
  <conditionalFormatting sqref="AC35:AF41">
    <cfRule type="notContainsBlanks" dxfId="353" priority="42">
      <formula>LEN(TRIM(AC35))&gt;0</formula>
    </cfRule>
  </conditionalFormatting>
  <conditionalFormatting sqref="AF7">
    <cfRule type="notContainsBlanks" dxfId="352" priority="49">
      <formula>LEN(TRIM(AF7))&gt;0</formula>
    </cfRule>
  </conditionalFormatting>
  <conditionalFormatting sqref="AF64">
    <cfRule type="notContainsBlanks" dxfId="351" priority="61">
      <formula>LEN(TRIM(AF64))&gt;0</formula>
    </cfRule>
  </conditionalFormatting>
  <conditionalFormatting sqref="AF68">
    <cfRule type="notContainsBlanks" dxfId="350" priority="60">
      <formula>LEN(TRIM(AF68))&gt;0</formula>
    </cfRule>
  </conditionalFormatting>
  <conditionalFormatting sqref="AF74">
    <cfRule type="notContainsBlanks" dxfId="349" priority="16" stopIfTrue="1">
      <formula>LEN(TRIM(AF74))&gt;0</formula>
    </cfRule>
  </conditionalFormatting>
  <conditionalFormatting sqref="AF136">
    <cfRule type="notContainsBlanks" dxfId="348" priority="12">
      <formula>LEN(TRIM(AF136))&gt;0</formula>
    </cfRule>
  </conditionalFormatting>
  <conditionalFormatting sqref="AG46:AI46 AF48">
    <cfRule type="notContainsBlanks" dxfId="347" priority="2">
      <formula>LEN(TRIM(AF46))&gt;0</formula>
    </cfRule>
  </conditionalFormatting>
  <conditionalFormatting sqref="AG5:XFD21 E8:AF8 K12:AE12 E15:AF15 E16:AE16 E17:AF18 E19:AE19 AG51:XFD54 E58:AF58 F64:AE65 F68:AE69 P71:AE72 J81 F83:AE84 T87:AE87 K94:L105 F107:AE107 I127:X127 E127:G129 I128:W128 I129:M129 AG130:XFD143 AF131 F131:AE132 A138:AF138 A139:F139 AF139 A140:D140 A141:E141 A142:AF142 A143:AE143">
    <cfRule type="notContainsBlanks" dxfId="346" priority="56">
      <formula>LEN(TRIM(A5))&gt;0</formula>
    </cfRule>
  </conditionalFormatting>
  <dataValidations count="14">
    <dataValidation type="list" allowBlank="1" showErrorMessage="1" sqref="P104:Q105 T104:U105" xr:uid="{F213C266-A3FC-44D2-B6B2-0354C0D60E3C}">
      <formula1>"0,1,2,3,4,5,6"</formula1>
    </dataValidation>
    <dataValidation type="list" allowBlank="1" showInputMessage="1" showErrorMessage="1" sqref="R96" xr:uid="{1E9EE228-4F15-4955-A9F0-CF1881FECACA}">
      <formula1>"7,8,9"</formula1>
    </dataValidation>
    <dataValidation type="list" allowBlank="1" showInputMessage="1" showErrorMessage="1" prompt="該当児の４月１日時点での年齢（クラス年齢）を選んでください。" sqref="E35:F41" xr:uid="{AEACB020-00D5-473B-ADA0-CE7DAD21DC2C}">
      <formula1>"0,1,2"</formula1>
    </dataValidation>
    <dataValidation allowBlank="1" showInputMessage="1" showErrorMessage="1" prompt="川崎　花子_x000a_↓_x000a_K・H" sqref="J35:L35" xr:uid="{06DA20C0-943E-46A3-BE1A-B77850815321}"/>
    <dataValidation type="list" allowBlank="1" showInputMessage="1" showErrorMessage="1" sqref="O123 Y51:Y54 AB123:AC125" xr:uid="{CBF139C3-A964-4A3E-B767-6BDDE53FC7D3}">
      <formula1>"年,月,週,随時"</formula1>
    </dataValidation>
    <dataValidation allowBlank="1" showInputMessage="1" showErrorMessage="1" promptTitle="入力例" prompt="月ごとに作成し、児童票に添付している。" sqref="Q27" xr:uid="{01068285-9711-4A38-9FA6-361D41CEE905}"/>
    <dataValidation type="list" allowBlank="1" showInputMessage="1" showErrorMessage="1" sqref="AE35:AF41 K94:L105" xr:uid="{7C7ED9A9-60E4-4E6B-8049-CBAD2F739534}">
      <formula1>"有,無"</formula1>
    </dataValidation>
    <dataValidation type="list" allowBlank="1" showInputMessage="1" showErrorMessage="1" promptTitle="入力方法" sqref="P35:Q41 AC35:AD41" xr:uid="{34229E8F-11B6-4798-866E-9237130DA9FF}">
      <formula1>"有,無"</formula1>
    </dataValidation>
    <dataValidation allowBlank="1" showErrorMessage="1" sqref="P96 V103:W103" xr:uid="{459AED7F-4500-4E40-BB30-67B82FD0550D}"/>
    <dataValidation type="list" allowBlank="1" showInputMessage="1" showErrorMessage="1" sqref="V96" xr:uid="{F63DDCAC-ACD9-4FC2-8E5D-B7F84E0C6B78}">
      <formula1>"1,2,3,4,5,6,7,8,9,10,11,12,13,14,15,16,17,18,19,20,21,22,23,24,25,26,27,28,29,30,31"</formula1>
    </dataValidation>
    <dataValidation type="list" allowBlank="1" showInputMessage="1" showErrorMessage="1" sqref="K85:L85" xr:uid="{8F2BAC8E-A17E-4B79-8ECE-7A059C04B871}">
      <formula1>"年,月,週"</formula1>
    </dataValidation>
    <dataValidation type="list" allowBlank="1" showInputMessage="1" showErrorMessage="1" promptTitle="入力方法" sqref="Z35:AA41" xr:uid="{68C79ECB-7E8A-4B95-A85B-D645AD0D78FB}">
      <formula1>"毎日,毎週,毎月,2カ月毎,３カ月毎,4カ月毎,5カ月毎,半年毎,その他,作成無し"</formula1>
    </dataValidation>
    <dataValidation type="list" allowBlank="1" showInputMessage="1" showErrorMessage="1" sqref="T96" xr:uid="{EA898CD3-C84C-49D4-8F15-C1CDBFC289F6}">
      <formula1>"4,5,6,7,8,9,10,11,12,1,2,3"</formula1>
    </dataValidation>
    <dataValidation type="list" allowBlank="1" showInputMessage="1" showErrorMessage="1" prompt="一クラス当たりの回数を記入してください。" sqref="T97:T101" xr:uid="{21295B85-A58E-4C00-ACF4-A9E0D7688386}">
      <formula1>"0,1,2,3,4,5,6,7,8,9,10,10回以上"</formula1>
    </dataValidation>
  </dataValidations>
  <pageMargins left="0.70866141732283472" right="0.31496062992125984" top="0.55118110236220474" bottom="0.35433070866141736" header="0.31496062992125984" footer="0.31496062992125984"/>
  <pageSetup paperSize="9" orientation="portrait" r:id="rId1"/>
  <rowBreaks count="2" manualBreakCount="2">
    <brk id="50" max="16383" man="1"/>
    <brk id="92"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41" r:id="rId4" name="Check Box 1">
              <controlPr defaultSize="0" autoFill="0" autoLine="0" autoPict="0">
                <anchor moveWithCells="1">
                  <from>
                    <xdr:col>7</xdr:col>
                    <xdr:colOff>0</xdr:colOff>
                    <xdr:row>69</xdr:row>
                    <xdr:rowOff>0</xdr:rowOff>
                  </from>
                  <to>
                    <xdr:col>9</xdr:col>
                    <xdr:colOff>38100</xdr:colOff>
                    <xdr:row>69</xdr:row>
                    <xdr:rowOff>180975</xdr:rowOff>
                  </to>
                </anchor>
              </controlPr>
            </control>
          </mc:Choice>
        </mc:AlternateContent>
        <mc:AlternateContent xmlns:mc="http://schemas.openxmlformats.org/markup-compatibility/2006">
          <mc:Choice Requires="x14">
            <control shapeId="215042" r:id="rId5" name="Check Box 2">
              <controlPr defaultSize="0" autoFill="0" autoLine="0" autoPict="0">
                <anchor moveWithCells="1">
                  <from>
                    <xdr:col>4</xdr:col>
                    <xdr:colOff>180975</xdr:colOff>
                    <xdr:row>69</xdr:row>
                    <xdr:rowOff>9525</xdr:rowOff>
                  </from>
                  <to>
                    <xdr:col>7</xdr:col>
                    <xdr:colOff>114300</xdr:colOff>
                    <xdr:row>70</xdr:row>
                    <xdr:rowOff>0</xdr:rowOff>
                  </to>
                </anchor>
              </controlPr>
            </control>
          </mc:Choice>
        </mc:AlternateContent>
        <mc:AlternateContent xmlns:mc="http://schemas.openxmlformats.org/markup-compatibility/2006">
          <mc:Choice Requires="x14">
            <control shapeId="215043" r:id="rId6" name="Check Box 3">
              <controlPr defaultSize="0" autoFill="0" autoLine="0" autoPict="0">
                <anchor moveWithCells="1">
                  <from>
                    <xdr:col>4</xdr:col>
                    <xdr:colOff>171450</xdr:colOff>
                    <xdr:row>70</xdr:row>
                    <xdr:rowOff>9525</xdr:rowOff>
                  </from>
                  <to>
                    <xdr:col>7</xdr:col>
                    <xdr:colOff>76200</xdr:colOff>
                    <xdr:row>72</xdr:row>
                    <xdr:rowOff>0</xdr:rowOff>
                  </to>
                </anchor>
              </controlPr>
            </control>
          </mc:Choice>
        </mc:AlternateContent>
        <mc:AlternateContent xmlns:mc="http://schemas.openxmlformats.org/markup-compatibility/2006">
          <mc:Choice Requires="x14">
            <control shapeId="215044" r:id="rId7" name="Check Box 4">
              <controlPr defaultSize="0" autoFill="0" autoLine="0" autoPict="0">
                <anchor moveWithCells="1">
                  <from>
                    <xdr:col>7</xdr:col>
                    <xdr:colOff>0</xdr:colOff>
                    <xdr:row>70</xdr:row>
                    <xdr:rowOff>19050</xdr:rowOff>
                  </from>
                  <to>
                    <xdr:col>9</xdr:col>
                    <xdr:colOff>0</xdr:colOff>
                    <xdr:row>72</xdr:row>
                    <xdr:rowOff>9525</xdr:rowOff>
                  </to>
                </anchor>
              </controlPr>
            </control>
          </mc:Choice>
        </mc:AlternateContent>
        <mc:AlternateContent xmlns:mc="http://schemas.openxmlformats.org/markup-compatibility/2006">
          <mc:Choice Requires="x14">
            <control shapeId="215045" r:id="rId8" name="Check Box 5">
              <controlPr defaultSize="0" autoFill="0" autoLine="0" autoPict="0">
                <anchor moveWithCells="1">
                  <from>
                    <xdr:col>16</xdr:col>
                    <xdr:colOff>180975</xdr:colOff>
                    <xdr:row>25</xdr:row>
                    <xdr:rowOff>9525</xdr:rowOff>
                  </from>
                  <to>
                    <xdr:col>19</xdr:col>
                    <xdr:colOff>28575</xdr:colOff>
                    <xdr:row>26</xdr:row>
                    <xdr:rowOff>0</xdr:rowOff>
                  </to>
                </anchor>
              </controlPr>
            </control>
          </mc:Choice>
        </mc:AlternateContent>
        <mc:AlternateContent xmlns:mc="http://schemas.openxmlformats.org/markup-compatibility/2006">
          <mc:Choice Requires="x14">
            <control shapeId="215046" r:id="rId9" name="Check Box 6">
              <controlPr defaultSize="0" autoFill="0" autoLine="0" autoPict="0">
                <anchor moveWithCells="1">
                  <from>
                    <xdr:col>19</xdr:col>
                    <xdr:colOff>0</xdr:colOff>
                    <xdr:row>25</xdr:row>
                    <xdr:rowOff>0</xdr:rowOff>
                  </from>
                  <to>
                    <xdr:col>21</xdr:col>
                    <xdr:colOff>19050</xdr:colOff>
                    <xdr:row>26</xdr:row>
                    <xdr:rowOff>0</xdr:rowOff>
                  </to>
                </anchor>
              </controlPr>
            </control>
          </mc:Choice>
        </mc:AlternateContent>
        <mc:AlternateContent xmlns:mc="http://schemas.openxmlformats.org/markup-compatibility/2006">
          <mc:Choice Requires="x14">
            <control shapeId="215047" r:id="rId10" name="Check Box 7">
              <controlPr defaultSize="0" autoFill="0" autoLine="0" autoPict="0">
                <anchor moveWithCells="1">
                  <from>
                    <xdr:col>17</xdr:col>
                    <xdr:colOff>0</xdr:colOff>
                    <xdr:row>23</xdr:row>
                    <xdr:rowOff>0</xdr:rowOff>
                  </from>
                  <to>
                    <xdr:col>21</xdr:col>
                    <xdr:colOff>114300</xdr:colOff>
                    <xdr:row>24</xdr:row>
                    <xdr:rowOff>19050</xdr:rowOff>
                  </to>
                </anchor>
              </controlPr>
            </control>
          </mc:Choice>
        </mc:AlternateContent>
        <mc:AlternateContent xmlns:mc="http://schemas.openxmlformats.org/markup-compatibility/2006">
          <mc:Choice Requires="x14">
            <control shapeId="215048" r:id="rId11" name="Check Box 8">
              <controlPr defaultSize="0" autoFill="0" autoLine="0" autoPict="0">
                <anchor moveWithCells="1">
                  <from>
                    <xdr:col>17</xdr:col>
                    <xdr:colOff>9525</xdr:colOff>
                    <xdr:row>23</xdr:row>
                    <xdr:rowOff>180975</xdr:rowOff>
                  </from>
                  <to>
                    <xdr:col>21</xdr:col>
                    <xdr:colOff>123825</xdr:colOff>
                    <xdr:row>24</xdr:row>
                    <xdr:rowOff>190500</xdr:rowOff>
                  </to>
                </anchor>
              </controlPr>
            </control>
          </mc:Choice>
        </mc:AlternateContent>
        <mc:AlternateContent xmlns:mc="http://schemas.openxmlformats.org/markup-compatibility/2006">
          <mc:Choice Requires="x14">
            <control shapeId="215049" r:id="rId12" name="Check Box 9">
              <controlPr defaultSize="0" autoFill="0" autoLine="0" autoPict="0">
                <anchor moveWithCells="1">
                  <from>
                    <xdr:col>22</xdr:col>
                    <xdr:colOff>38100</xdr:colOff>
                    <xdr:row>22</xdr:row>
                    <xdr:rowOff>180975</xdr:rowOff>
                  </from>
                  <to>
                    <xdr:col>26</xdr:col>
                    <xdr:colOff>180975</xdr:colOff>
                    <xdr:row>24</xdr:row>
                    <xdr:rowOff>0</xdr:rowOff>
                  </to>
                </anchor>
              </controlPr>
            </control>
          </mc:Choice>
        </mc:AlternateContent>
        <mc:AlternateContent xmlns:mc="http://schemas.openxmlformats.org/markup-compatibility/2006">
          <mc:Choice Requires="x14">
            <control shapeId="215050" r:id="rId13" name="Check Box 10">
              <controlPr defaultSize="0" autoFill="0" autoLine="0" autoPict="0">
                <anchor moveWithCells="1">
                  <from>
                    <xdr:col>22</xdr:col>
                    <xdr:colOff>38100</xdr:colOff>
                    <xdr:row>23</xdr:row>
                    <xdr:rowOff>180975</xdr:rowOff>
                  </from>
                  <to>
                    <xdr:col>26</xdr:col>
                    <xdr:colOff>180975</xdr:colOff>
                    <xdr:row>24</xdr:row>
                    <xdr:rowOff>190500</xdr:rowOff>
                  </to>
                </anchor>
              </controlPr>
            </control>
          </mc:Choice>
        </mc:AlternateContent>
        <mc:AlternateContent xmlns:mc="http://schemas.openxmlformats.org/markup-compatibility/2006">
          <mc:Choice Requires="x14">
            <control shapeId="215051" r:id="rId14" name="Check Box 11">
              <controlPr defaultSize="0" autoFill="0" autoLine="0" autoPict="0">
                <anchor moveWithCells="1">
                  <from>
                    <xdr:col>4</xdr:col>
                    <xdr:colOff>180975</xdr:colOff>
                    <xdr:row>76</xdr:row>
                    <xdr:rowOff>180975</xdr:rowOff>
                  </from>
                  <to>
                    <xdr:col>10</xdr:col>
                    <xdr:colOff>85725</xdr:colOff>
                    <xdr:row>78</xdr:row>
                    <xdr:rowOff>0</xdr:rowOff>
                  </to>
                </anchor>
              </controlPr>
            </control>
          </mc:Choice>
        </mc:AlternateContent>
        <mc:AlternateContent xmlns:mc="http://schemas.openxmlformats.org/markup-compatibility/2006">
          <mc:Choice Requires="x14">
            <control shapeId="215052" r:id="rId15" name="Check Box 12">
              <controlPr defaultSize="0" autoFill="0" autoLine="0" autoPict="0">
                <anchor moveWithCells="1">
                  <from>
                    <xdr:col>18</xdr:col>
                    <xdr:colOff>152400</xdr:colOff>
                    <xdr:row>74</xdr:row>
                    <xdr:rowOff>171450</xdr:rowOff>
                  </from>
                  <to>
                    <xdr:col>30</xdr:col>
                    <xdr:colOff>19050</xdr:colOff>
                    <xdr:row>76</xdr:row>
                    <xdr:rowOff>0</xdr:rowOff>
                  </to>
                </anchor>
              </controlPr>
            </control>
          </mc:Choice>
        </mc:AlternateContent>
        <mc:AlternateContent xmlns:mc="http://schemas.openxmlformats.org/markup-compatibility/2006">
          <mc:Choice Requires="x14">
            <control shapeId="215053" r:id="rId16" name="Check Box 13">
              <controlPr defaultSize="0" autoFill="0" autoLine="0" autoPict="0">
                <anchor moveWithCells="1">
                  <from>
                    <xdr:col>18</xdr:col>
                    <xdr:colOff>152400</xdr:colOff>
                    <xdr:row>75</xdr:row>
                    <xdr:rowOff>161925</xdr:rowOff>
                  </from>
                  <to>
                    <xdr:col>30</xdr:col>
                    <xdr:colOff>161925</xdr:colOff>
                    <xdr:row>77</xdr:row>
                    <xdr:rowOff>0</xdr:rowOff>
                  </to>
                </anchor>
              </controlPr>
            </control>
          </mc:Choice>
        </mc:AlternateContent>
        <mc:AlternateContent xmlns:mc="http://schemas.openxmlformats.org/markup-compatibility/2006">
          <mc:Choice Requires="x14">
            <control shapeId="215054" r:id="rId17" name="Check Box 14">
              <controlPr defaultSize="0" autoFill="0" autoLine="0" autoPict="0">
                <anchor moveWithCells="1">
                  <from>
                    <xdr:col>18</xdr:col>
                    <xdr:colOff>161925</xdr:colOff>
                    <xdr:row>76</xdr:row>
                    <xdr:rowOff>180975</xdr:rowOff>
                  </from>
                  <to>
                    <xdr:col>29</xdr:col>
                    <xdr:colOff>0</xdr:colOff>
                    <xdr:row>78</xdr:row>
                    <xdr:rowOff>9525</xdr:rowOff>
                  </to>
                </anchor>
              </controlPr>
            </control>
          </mc:Choice>
        </mc:AlternateContent>
        <mc:AlternateContent xmlns:mc="http://schemas.openxmlformats.org/markup-compatibility/2006">
          <mc:Choice Requires="x14">
            <control shapeId="215055" r:id="rId18" name="Check Box 15">
              <controlPr defaultSize="0" autoFill="0" autoLine="0" autoPict="0">
                <anchor moveWithCells="1">
                  <from>
                    <xdr:col>18</xdr:col>
                    <xdr:colOff>161925</xdr:colOff>
                    <xdr:row>77</xdr:row>
                    <xdr:rowOff>180975</xdr:rowOff>
                  </from>
                  <to>
                    <xdr:col>29</xdr:col>
                    <xdr:colOff>209550</xdr:colOff>
                    <xdr:row>79</xdr:row>
                    <xdr:rowOff>9525</xdr:rowOff>
                  </to>
                </anchor>
              </controlPr>
            </control>
          </mc:Choice>
        </mc:AlternateContent>
        <mc:AlternateContent xmlns:mc="http://schemas.openxmlformats.org/markup-compatibility/2006">
          <mc:Choice Requires="x14">
            <control shapeId="215056" r:id="rId19" name="Check Box 16">
              <controlPr defaultSize="0" autoFill="0" autoLine="0" autoPict="0">
                <anchor moveWithCells="1">
                  <from>
                    <xdr:col>18</xdr:col>
                    <xdr:colOff>152400</xdr:colOff>
                    <xdr:row>78</xdr:row>
                    <xdr:rowOff>180975</xdr:rowOff>
                  </from>
                  <to>
                    <xdr:col>29</xdr:col>
                    <xdr:colOff>161925</xdr:colOff>
                    <xdr:row>80</xdr:row>
                    <xdr:rowOff>9525</xdr:rowOff>
                  </to>
                </anchor>
              </controlPr>
            </control>
          </mc:Choice>
        </mc:AlternateContent>
        <mc:AlternateContent xmlns:mc="http://schemas.openxmlformats.org/markup-compatibility/2006">
          <mc:Choice Requires="x14">
            <control shapeId="215057" r:id="rId20" name="Check Box 17">
              <controlPr defaultSize="0" autoFill="0" autoLine="0" autoPict="0">
                <anchor moveWithCells="1">
                  <from>
                    <xdr:col>4</xdr:col>
                    <xdr:colOff>180975</xdr:colOff>
                    <xdr:row>79</xdr:row>
                    <xdr:rowOff>171450</xdr:rowOff>
                  </from>
                  <to>
                    <xdr:col>7</xdr:col>
                    <xdr:colOff>209550</xdr:colOff>
                    <xdr:row>81</xdr:row>
                    <xdr:rowOff>9525</xdr:rowOff>
                  </to>
                </anchor>
              </controlPr>
            </control>
          </mc:Choice>
        </mc:AlternateContent>
        <mc:AlternateContent xmlns:mc="http://schemas.openxmlformats.org/markup-compatibility/2006">
          <mc:Choice Requires="x14">
            <control shapeId="215058" r:id="rId21" name="Check Box 18">
              <controlPr defaultSize="0" autoFill="0" autoLine="0" autoPict="0">
                <anchor moveWithCells="1">
                  <from>
                    <xdr:col>4</xdr:col>
                    <xdr:colOff>180975</xdr:colOff>
                    <xdr:row>75</xdr:row>
                    <xdr:rowOff>180975</xdr:rowOff>
                  </from>
                  <to>
                    <xdr:col>13</xdr:col>
                    <xdr:colOff>85725</xdr:colOff>
                    <xdr:row>77</xdr:row>
                    <xdr:rowOff>19050</xdr:rowOff>
                  </to>
                </anchor>
              </controlPr>
            </control>
          </mc:Choice>
        </mc:AlternateContent>
        <mc:AlternateContent xmlns:mc="http://schemas.openxmlformats.org/markup-compatibility/2006">
          <mc:Choice Requires="x14">
            <control shapeId="215059" r:id="rId22" name="Check Box 19">
              <controlPr defaultSize="0" autoFill="0" autoLine="0" autoPict="0">
                <anchor moveWithCells="1">
                  <from>
                    <xdr:col>4</xdr:col>
                    <xdr:colOff>171450</xdr:colOff>
                    <xdr:row>75</xdr:row>
                    <xdr:rowOff>9525</xdr:rowOff>
                  </from>
                  <to>
                    <xdr:col>8</xdr:col>
                    <xdr:colOff>209550</xdr:colOff>
                    <xdr:row>76</xdr:row>
                    <xdr:rowOff>28575</xdr:rowOff>
                  </to>
                </anchor>
              </controlPr>
            </control>
          </mc:Choice>
        </mc:AlternateContent>
        <mc:AlternateContent xmlns:mc="http://schemas.openxmlformats.org/markup-compatibility/2006">
          <mc:Choice Requires="x14">
            <control shapeId="215060" r:id="rId23" name="Check Box 20">
              <controlPr defaultSize="0" autoFill="0" autoLine="0" autoPict="0">
                <anchor moveWithCells="1">
                  <from>
                    <xdr:col>4</xdr:col>
                    <xdr:colOff>180975</xdr:colOff>
                    <xdr:row>77</xdr:row>
                    <xdr:rowOff>171450</xdr:rowOff>
                  </from>
                  <to>
                    <xdr:col>10</xdr:col>
                    <xdr:colOff>28575</xdr:colOff>
                    <xdr:row>78</xdr:row>
                    <xdr:rowOff>180975</xdr:rowOff>
                  </to>
                </anchor>
              </controlPr>
            </control>
          </mc:Choice>
        </mc:AlternateContent>
        <mc:AlternateContent xmlns:mc="http://schemas.openxmlformats.org/markup-compatibility/2006">
          <mc:Choice Requires="x14">
            <control shapeId="215061" r:id="rId24" name="Check Box 21">
              <controlPr defaultSize="0" autoFill="0" autoLine="0" autoPict="0">
                <anchor moveWithCells="1">
                  <from>
                    <xdr:col>4</xdr:col>
                    <xdr:colOff>171450</xdr:colOff>
                    <xdr:row>78</xdr:row>
                    <xdr:rowOff>171450</xdr:rowOff>
                  </from>
                  <to>
                    <xdr:col>9</xdr:col>
                    <xdr:colOff>171450</xdr:colOff>
                    <xdr:row>79</xdr:row>
                    <xdr:rowOff>180975</xdr:rowOff>
                  </to>
                </anchor>
              </controlPr>
            </control>
          </mc:Choice>
        </mc:AlternateContent>
        <mc:AlternateContent xmlns:mc="http://schemas.openxmlformats.org/markup-compatibility/2006">
          <mc:Choice Requires="x14">
            <control shapeId="215062" r:id="rId25" name="Check Box 22">
              <controlPr defaultSize="0" autoFill="0" autoLine="0" autoPict="0">
                <anchor moveWithCells="1">
                  <from>
                    <xdr:col>23</xdr:col>
                    <xdr:colOff>47625</xdr:colOff>
                    <xdr:row>103</xdr:row>
                    <xdr:rowOff>9525</xdr:rowOff>
                  </from>
                  <to>
                    <xdr:col>27</xdr:col>
                    <xdr:colOff>123825</xdr:colOff>
                    <xdr:row>104</xdr:row>
                    <xdr:rowOff>9525</xdr:rowOff>
                  </to>
                </anchor>
              </controlPr>
            </control>
          </mc:Choice>
        </mc:AlternateContent>
        <mc:AlternateContent xmlns:mc="http://schemas.openxmlformats.org/markup-compatibility/2006">
          <mc:Choice Requires="x14">
            <control shapeId="215063" r:id="rId26" name="Check Box 23">
              <controlPr defaultSize="0" autoFill="0" autoLine="0" autoPict="0">
                <anchor moveWithCells="1">
                  <from>
                    <xdr:col>28</xdr:col>
                    <xdr:colOff>85725</xdr:colOff>
                    <xdr:row>102</xdr:row>
                    <xdr:rowOff>180975</xdr:rowOff>
                  </from>
                  <to>
                    <xdr:col>31</xdr:col>
                    <xdr:colOff>133350</xdr:colOff>
                    <xdr:row>104</xdr:row>
                    <xdr:rowOff>9525</xdr:rowOff>
                  </to>
                </anchor>
              </controlPr>
            </control>
          </mc:Choice>
        </mc:AlternateContent>
        <mc:AlternateContent xmlns:mc="http://schemas.openxmlformats.org/markup-compatibility/2006">
          <mc:Choice Requires="x14">
            <control shapeId="215064" r:id="rId27" name="Check Box 24">
              <controlPr defaultSize="0" autoFill="0" autoLine="0" autoPict="0">
                <anchor moveWithCells="1">
                  <from>
                    <xdr:col>23</xdr:col>
                    <xdr:colOff>57150</xdr:colOff>
                    <xdr:row>103</xdr:row>
                    <xdr:rowOff>180975</xdr:rowOff>
                  </from>
                  <to>
                    <xdr:col>27</xdr:col>
                    <xdr:colOff>123825</xdr:colOff>
                    <xdr:row>105</xdr:row>
                    <xdr:rowOff>9525</xdr:rowOff>
                  </to>
                </anchor>
              </controlPr>
            </control>
          </mc:Choice>
        </mc:AlternateContent>
        <mc:AlternateContent xmlns:mc="http://schemas.openxmlformats.org/markup-compatibility/2006">
          <mc:Choice Requires="x14">
            <control shapeId="215065" r:id="rId28" name="Check Box 25">
              <controlPr defaultSize="0" autoFill="0" autoLine="0" autoPict="0">
                <anchor moveWithCells="1">
                  <from>
                    <xdr:col>21</xdr:col>
                    <xdr:colOff>133350</xdr:colOff>
                    <xdr:row>25</xdr:row>
                    <xdr:rowOff>0</xdr:rowOff>
                  </from>
                  <to>
                    <xdr:col>25</xdr:col>
                    <xdr:colOff>28575</xdr:colOff>
                    <xdr:row>26</xdr:row>
                    <xdr:rowOff>28575</xdr:rowOff>
                  </to>
                </anchor>
              </controlPr>
            </control>
          </mc:Choice>
        </mc:AlternateContent>
        <mc:AlternateContent xmlns:mc="http://schemas.openxmlformats.org/markup-compatibility/2006">
          <mc:Choice Requires="x14">
            <control shapeId="215066" r:id="rId29" name="Check Box 26">
              <controlPr defaultSize="0" autoFill="0" autoLine="0" autoPict="0">
                <anchor moveWithCells="1">
                  <from>
                    <xdr:col>16</xdr:col>
                    <xdr:colOff>180975</xdr:colOff>
                    <xdr:row>26</xdr:row>
                    <xdr:rowOff>9525</xdr:rowOff>
                  </from>
                  <to>
                    <xdr:col>19</xdr:col>
                    <xdr:colOff>57150</xdr:colOff>
                    <xdr:row>27</xdr:row>
                    <xdr:rowOff>9525</xdr:rowOff>
                  </to>
                </anchor>
              </controlPr>
            </control>
          </mc:Choice>
        </mc:AlternateContent>
        <mc:AlternateContent xmlns:mc="http://schemas.openxmlformats.org/markup-compatibility/2006">
          <mc:Choice Requires="x14">
            <control shapeId="215067" r:id="rId30" name="Check Box 27">
              <controlPr defaultSize="0" autoFill="0" autoLine="0" autoPict="0">
                <anchor moveWithCells="1">
                  <from>
                    <xdr:col>19</xdr:col>
                    <xdr:colOff>0</xdr:colOff>
                    <xdr:row>26</xdr:row>
                    <xdr:rowOff>9525</xdr:rowOff>
                  </from>
                  <to>
                    <xdr:col>21</xdr:col>
                    <xdr:colOff>47625</xdr:colOff>
                    <xdr:row>27</xdr:row>
                    <xdr:rowOff>9525</xdr:rowOff>
                  </to>
                </anchor>
              </controlPr>
            </control>
          </mc:Choice>
        </mc:AlternateContent>
        <mc:AlternateContent xmlns:mc="http://schemas.openxmlformats.org/markup-compatibility/2006">
          <mc:Choice Requires="x14">
            <control shapeId="215068" r:id="rId31" name="Check Box 28">
              <controlPr defaultSize="0" autoFill="0" autoLine="0" autoPict="0">
                <anchor moveWithCells="1">
                  <from>
                    <xdr:col>12</xdr:col>
                    <xdr:colOff>171450</xdr:colOff>
                    <xdr:row>101</xdr:row>
                    <xdr:rowOff>19050</xdr:rowOff>
                  </from>
                  <to>
                    <xdr:col>17</xdr:col>
                    <xdr:colOff>104775</xdr:colOff>
                    <xdr:row>102</xdr:row>
                    <xdr:rowOff>0</xdr:rowOff>
                  </to>
                </anchor>
              </controlPr>
            </control>
          </mc:Choice>
        </mc:AlternateContent>
        <mc:AlternateContent xmlns:mc="http://schemas.openxmlformats.org/markup-compatibility/2006">
          <mc:Choice Requires="x14">
            <control shapeId="215069" r:id="rId32" name="Check Box 29">
              <controlPr defaultSize="0" autoFill="0" autoLine="0" autoPict="0">
                <anchor moveWithCells="1">
                  <from>
                    <xdr:col>12</xdr:col>
                    <xdr:colOff>161925</xdr:colOff>
                    <xdr:row>102</xdr:row>
                    <xdr:rowOff>19050</xdr:rowOff>
                  </from>
                  <to>
                    <xdr:col>17</xdr:col>
                    <xdr:colOff>104775</xdr:colOff>
                    <xdr:row>103</xdr:row>
                    <xdr:rowOff>19050</xdr:rowOff>
                  </to>
                </anchor>
              </controlPr>
            </control>
          </mc:Choice>
        </mc:AlternateContent>
        <mc:AlternateContent xmlns:mc="http://schemas.openxmlformats.org/markup-compatibility/2006">
          <mc:Choice Requires="x14">
            <control shapeId="215070" r:id="rId33" name="Check Box 30">
              <controlPr defaultSize="0" autoFill="0" autoLine="0" autoPict="0">
                <anchor moveWithCells="1">
                  <from>
                    <xdr:col>19</xdr:col>
                    <xdr:colOff>0</xdr:colOff>
                    <xdr:row>101</xdr:row>
                    <xdr:rowOff>19050</xdr:rowOff>
                  </from>
                  <to>
                    <xdr:col>23</xdr:col>
                    <xdr:colOff>85725</xdr:colOff>
                    <xdr:row>102</xdr:row>
                    <xdr:rowOff>0</xdr:rowOff>
                  </to>
                </anchor>
              </controlPr>
            </control>
          </mc:Choice>
        </mc:AlternateContent>
        <mc:AlternateContent xmlns:mc="http://schemas.openxmlformats.org/markup-compatibility/2006">
          <mc:Choice Requires="x14">
            <control shapeId="215071" r:id="rId34" name="Check Box 31">
              <controlPr defaultSize="0" autoFill="0" autoLine="0" autoPict="0">
                <anchor moveWithCells="1">
                  <from>
                    <xdr:col>19</xdr:col>
                    <xdr:colOff>0</xdr:colOff>
                    <xdr:row>102</xdr:row>
                    <xdr:rowOff>9525</xdr:rowOff>
                  </from>
                  <to>
                    <xdr:col>21</xdr:col>
                    <xdr:colOff>133350</xdr:colOff>
                    <xdr:row>102</xdr:row>
                    <xdr:rowOff>171450</xdr:rowOff>
                  </to>
                </anchor>
              </controlPr>
            </control>
          </mc:Choice>
        </mc:AlternateContent>
        <mc:AlternateContent xmlns:mc="http://schemas.openxmlformats.org/markup-compatibility/2006">
          <mc:Choice Requires="x14">
            <control shapeId="215072" r:id="rId35" name="Check Box 32">
              <controlPr defaultSize="0" autoFill="0" autoLine="0" autoPict="0">
                <anchor moveWithCells="1">
                  <from>
                    <xdr:col>25</xdr:col>
                    <xdr:colOff>19050</xdr:colOff>
                    <xdr:row>101</xdr:row>
                    <xdr:rowOff>19050</xdr:rowOff>
                  </from>
                  <to>
                    <xdr:col>29</xdr:col>
                    <xdr:colOff>104775</xdr:colOff>
                    <xdr:row>102</xdr:row>
                    <xdr:rowOff>9525</xdr:rowOff>
                  </to>
                </anchor>
              </controlPr>
            </control>
          </mc:Choice>
        </mc:AlternateContent>
        <mc:AlternateContent xmlns:mc="http://schemas.openxmlformats.org/markup-compatibility/2006">
          <mc:Choice Requires="x14">
            <control shapeId="215073" r:id="rId36" name="Check Box 33">
              <controlPr defaultSize="0" autoFill="0" autoLine="0" autoPict="0">
                <anchor moveWithCells="1">
                  <from>
                    <xdr:col>7</xdr:col>
                    <xdr:colOff>0</xdr:colOff>
                    <xdr:row>88</xdr:row>
                    <xdr:rowOff>66675</xdr:rowOff>
                  </from>
                  <to>
                    <xdr:col>9</xdr:col>
                    <xdr:colOff>57150</xdr:colOff>
                    <xdr:row>89</xdr:row>
                    <xdr:rowOff>66675</xdr:rowOff>
                  </to>
                </anchor>
              </controlPr>
            </control>
          </mc:Choice>
        </mc:AlternateContent>
        <mc:AlternateContent xmlns:mc="http://schemas.openxmlformats.org/markup-compatibility/2006">
          <mc:Choice Requires="x14">
            <control shapeId="215074" r:id="rId37" name="Check Box 34">
              <controlPr defaultSize="0" autoFill="0" autoLine="0" autoPict="0">
                <anchor moveWithCells="1">
                  <from>
                    <xdr:col>7</xdr:col>
                    <xdr:colOff>0</xdr:colOff>
                    <xdr:row>89</xdr:row>
                    <xdr:rowOff>95250</xdr:rowOff>
                  </from>
                  <to>
                    <xdr:col>8</xdr:col>
                    <xdr:colOff>190500</xdr:colOff>
                    <xdr:row>90</xdr:row>
                    <xdr:rowOff>123825</xdr:rowOff>
                  </to>
                </anchor>
              </controlPr>
            </control>
          </mc:Choice>
        </mc:AlternateContent>
        <mc:AlternateContent xmlns:mc="http://schemas.openxmlformats.org/markup-compatibility/2006">
          <mc:Choice Requires="x14">
            <control shapeId="215075" r:id="rId38" name="Check Box 35">
              <controlPr defaultSize="0" autoFill="0" autoLine="0" autoPict="0">
                <anchor moveWithCells="1">
                  <from>
                    <xdr:col>13</xdr:col>
                    <xdr:colOff>38100</xdr:colOff>
                    <xdr:row>88</xdr:row>
                    <xdr:rowOff>38100</xdr:rowOff>
                  </from>
                  <to>
                    <xdr:col>17</xdr:col>
                    <xdr:colOff>142875</xdr:colOff>
                    <xdr:row>89</xdr:row>
                    <xdr:rowOff>19050</xdr:rowOff>
                  </to>
                </anchor>
              </controlPr>
            </control>
          </mc:Choice>
        </mc:AlternateContent>
        <mc:AlternateContent xmlns:mc="http://schemas.openxmlformats.org/markup-compatibility/2006">
          <mc:Choice Requires="x14">
            <control shapeId="215076" r:id="rId39" name="Check Box 36">
              <controlPr defaultSize="0" autoFill="0" autoLine="0" autoPict="0">
                <anchor moveWithCells="1">
                  <from>
                    <xdr:col>13</xdr:col>
                    <xdr:colOff>38100</xdr:colOff>
                    <xdr:row>89</xdr:row>
                    <xdr:rowOff>66675</xdr:rowOff>
                  </from>
                  <to>
                    <xdr:col>18</xdr:col>
                    <xdr:colOff>47625</xdr:colOff>
                    <xdr:row>90</xdr:row>
                    <xdr:rowOff>104775</xdr:rowOff>
                  </to>
                </anchor>
              </controlPr>
            </control>
          </mc:Choice>
        </mc:AlternateContent>
        <mc:AlternateContent xmlns:mc="http://schemas.openxmlformats.org/markup-compatibility/2006">
          <mc:Choice Requires="x14">
            <control shapeId="215077" r:id="rId40" name="Check Box 37">
              <controlPr defaultSize="0" autoFill="0" autoLine="0" autoPict="0">
                <anchor moveWithCells="1">
                  <from>
                    <xdr:col>17</xdr:col>
                    <xdr:colOff>180975</xdr:colOff>
                    <xdr:row>61</xdr:row>
                    <xdr:rowOff>371475</xdr:rowOff>
                  </from>
                  <to>
                    <xdr:col>22</xdr:col>
                    <xdr:colOff>104775</xdr:colOff>
                    <xdr:row>62</xdr:row>
                    <xdr:rowOff>180975</xdr:rowOff>
                  </to>
                </anchor>
              </controlPr>
            </control>
          </mc:Choice>
        </mc:AlternateContent>
        <mc:AlternateContent xmlns:mc="http://schemas.openxmlformats.org/markup-compatibility/2006">
          <mc:Choice Requires="x14">
            <control shapeId="215078" r:id="rId41" name="Check Box 38">
              <controlPr defaultSize="0" autoFill="0" autoLine="0" autoPict="0">
                <anchor moveWithCells="1">
                  <from>
                    <xdr:col>4</xdr:col>
                    <xdr:colOff>171450</xdr:colOff>
                    <xdr:row>28</xdr:row>
                    <xdr:rowOff>9525</xdr:rowOff>
                  </from>
                  <to>
                    <xdr:col>13</xdr:col>
                    <xdr:colOff>47625</xdr:colOff>
                    <xdr:row>29</xdr:row>
                    <xdr:rowOff>9525</xdr:rowOff>
                  </to>
                </anchor>
              </controlPr>
            </control>
          </mc:Choice>
        </mc:AlternateContent>
        <mc:AlternateContent xmlns:mc="http://schemas.openxmlformats.org/markup-compatibility/2006">
          <mc:Choice Requires="x14">
            <control shapeId="215079" r:id="rId42" name="Check Box 39">
              <controlPr defaultSize="0" autoFill="0" autoLine="0" autoPict="0">
                <anchor moveWithCells="1">
                  <from>
                    <xdr:col>19</xdr:col>
                    <xdr:colOff>0</xdr:colOff>
                    <xdr:row>122</xdr:row>
                    <xdr:rowOff>9525</xdr:rowOff>
                  </from>
                  <to>
                    <xdr:col>24</xdr:col>
                    <xdr:colOff>57150</xdr:colOff>
                    <xdr:row>124</xdr:row>
                    <xdr:rowOff>9525</xdr:rowOff>
                  </to>
                </anchor>
              </controlPr>
            </control>
          </mc:Choice>
        </mc:AlternateContent>
        <mc:AlternateContent xmlns:mc="http://schemas.openxmlformats.org/markup-compatibility/2006">
          <mc:Choice Requires="x14">
            <control shapeId="215080" r:id="rId43" name="Check Box 40">
              <controlPr defaultSize="0" autoFill="0" autoLine="0" autoPict="0">
                <anchor moveWithCells="1">
                  <from>
                    <xdr:col>9</xdr:col>
                    <xdr:colOff>76200</xdr:colOff>
                    <xdr:row>121</xdr:row>
                    <xdr:rowOff>285750</xdr:rowOff>
                  </from>
                  <to>
                    <xdr:col>13</xdr:col>
                    <xdr:colOff>161925</xdr:colOff>
                    <xdr:row>123</xdr:row>
                    <xdr:rowOff>171450</xdr:rowOff>
                  </to>
                </anchor>
              </controlPr>
            </control>
          </mc:Choice>
        </mc:AlternateContent>
        <mc:AlternateContent xmlns:mc="http://schemas.openxmlformats.org/markup-compatibility/2006">
          <mc:Choice Requires="x14">
            <control shapeId="215081" r:id="rId44" name="Check Box 41">
              <controlPr defaultSize="0" autoFill="0" autoLine="0" autoPict="0">
                <anchor moveWithCells="1">
                  <from>
                    <xdr:col>22</xdr:col>
                    <xdr:colOff>28575</xdr:colOff>
                    <xdr:row>83</xdr:row>
                    <xdr:rowOff>171450</xdr:rowOff>
                  </from>
                  <to>
                    <xdr:col>24</xdr:col>
                    <xdr:colOff>57150</xdr:colOff>
                    <xdr:row>85</xdr:row>
                    <xdr:rowOff>0</xdr:rowOff>
                  </to>
                </anchor>
              </controlPr>
            </control>
          </mc:Choice>
        </mc:AlternateContent>
        <mc:AlternateContent xmlns:mc="http://schemas.openxmlformats.org/markup-compatibility/2006">
          <mc:Choice Requires="x14">
            <control shapeId="215082" r:id="rId45" name="Check Box 42">
              <controlPr defaultSize="0" autoFill="0" autoLine="0" autoPict="0">
                <anchor moveWithCells="1">
                  <from>
                    <xdr:col>25</xdr:col>
                    <xdr:colOff>28575</xdr:colOff>
                    <xdr:row>83</xdr:row>
                    <xdr:rowOff>180975</xdr:rowOff>
                  </from>
                  <to>
                    <xdr:col>27</xdr:col>
                    <xdr:colOff>19050</xdr:colOff>
                    <xdr:row>85</xdr:row>
                    <xdr:rowOff>9525</xdr:rowOff>
                  </to>
                </anchor>
              </controlPr>
            </control>
          </mc:Choice>
        </mc:AlternateContent>
        <mc:AlternateContent xmlns:mc="http://schemas.openxmlformats.org/markup-compatibility/2006">
          <mc:Choice Requires="x14">
            <control shapeId="215083" r:id="rId46" name="Check Box 43">
              <controlPr defaultSize="0" autoFill="0" autoLine="0" autoPict="0">
                <anchor moveWithCells="1">
                  <from>
                    <xdr:col>12</xdr:col>
                    <xdr:colOff>28575</xdr:colOff>
                    <xdr:row>84</xdr:row>
                    <xdr:rowOff>190500</xdr:rowOff>
                  </from>
                  <to>
                    <xdr:col>15</xdr:col>
                    <xdr:colOff>66675</xdr:colOff>
                    <xdr:row>86</xdr:row>
                    <xdr:rowOff>0</xdr:rowOff>
                  </to>
                </anchor>
              </controlPr>
            </control>
          </mc:Choice>
        </mc:AlternateContent>
        <mc:AlternateContent xmlns:mc="http://schemas.openxmlformats.org/markup-compatibility/2006">
          <mc:Choice Requires="x14">
            <control shapeId="215084" r:id="rId47" name="Check Box 44">
              <controlPr defaultSize="0" autoFill="0" autoLine="0" autoPict="0">
                <anchor moveWithCells="1">
                  <from>
                    <xdr:col>12</xdr:col>
                    <xdr:colOff>28575</xdr:colOff>
                    <xdr:row>86</xdr:row>
                    <xdr:rowOff>0</xdr:rowOff>
                  </from>
                  <to>
                    <xdr:col>14</xdr:col>
                    <xdr:colOff>180975</xdr:colOff>
                    <xdr:row>87</xdr:row>
                    <xdr:rowOff>9525</xdr:rowOff>
                  </to>
                </anchor>
              </controlPr>
            </control>
          </mc:Choice>
        </mc:AlternateContent>
        <mc:AlternateContent xmlns:mc="http://schemas.openxmlformats.org/markup-compatibility/2006">
          <mc:Choice Requires="x14">
            <control shapeId="215085" r:id="rId48" name="Check Box 45">
              <controlPr defaultSize="0" autoFill="0" autoLine="0" autoPict="0">
                <anchor moveWithCells="1">
                  <from>
                    <xdr:col>13</xdr:col>
                    <xdr:colOff>95250</xdr:colOff>
                    <xdr:row>28</xdr:row>
                    <xdr:rowOff>9525</xdr:rowOff>
                  </from>
                  <to>
                    <xdr:col>18</xdr:col>
                    <xdr:colOff>123825</xdr:colOff>
                    <xdr:row>29</xdr:row>
                    <xdr:rowOff>0</xdr:rowOff>
                  </to>
                </anchor>
              </controlPr>
            </control>
          </mc:Choice>
        </mc:AlternateContent>
        <mc:AlternateContent xmlns:mc="http://schemas.openxmlformats.org/markup-compatibility/2006">
          <mc:Choice Requires="x14">
            <control shapeId="215086" r:id="rId49" name="Check Box 46">
              <controlPr defaultSize="0" autoFill="0" autoLine="0" autoPict="0">
                <anchor moveWithCells="1">
                  <from>
                    <xdr:col>23</xdr:col>
                    <xdr:colOff>66675</xdr:colOff>
                    <xdr:row>95</xdr:row>
                    <xdr:rowOff>9525</xdr:rowOff>
                  </from>
                  <to>
                    <xdr:col>31</xdr:col>
                    <xdr:colOff>161925</xdr:colOff>
                    <xdr:row>96</xdr:row>
                    <xdr:rowOff>0</xdr:rowOff>
                  </to>
                </anchor>
              </controlPr>
            </control>
          </mc:Choice>
        </mc:AlternateContent>
        <mc:AlternateContent xmlns:mc="http://schemas.openxmlformats.org/markup-compatibility/2006">
          <mc:Choice Requires="x14">
            <control shapeId="215087" r:id="rId50" name="Check Box 47">
              <controlPr defaultSize="0" autoFill="0" autoLine="0" autoPict="0">
                <anchor moveWithCells="1">
                  <from>
                    <xdr:col>23</xdr:col>
                    <xdr:colOff>76200</xdr:colOff>
                    <xdr:row>96</xdr:row>
                    <xdr:rowOff>9525</xdr:rowOff>
                  </from>
                  <to>
                    <xdr:col>31</xdr:col>
                    <xdr:colOff>38100</xdr:colOff>
                    <xdr:row>97</xdr:row>
                    <xdr:rowOff>28575</xdr:rowOff>
                  </to>
                </anchor>
              </controlPr>
            </control>
          </mc:Choice>
        </mc:AlternateContent>
        <mc:AlternateContent xmlns:mc="http://schemas.openxmlformats.org/markup-compatibility/2006">
          <mc:Choice Requires="x14">
            <control shapeId="215088" r:id="rId51" name="Check Box 48">
              <controlPr defaultSize="0" autoFill="0" autoLine="0" autoPict="0">
                <anchor moveWithCells="1">
                  <from>
                    <xdr:col>23</xdr:col>
                    <xdr:colOff>85725</xdr:colOff>
                    <xdr:row>97</xdr:row>
                    <xdr:rowOff>28575</xdr:rowOff>
                  </from>
                  <to>
                    <xdr:col>33</xdr:col>
                    <xdr:colOff>47625</xdr:colOff>
                    <xdr:row>98</xdr:row>
                    <xdr:rowOff>0</xdr:rowOff>
                  </to>
                </anchor>
              </controlPr>
            </control>
          </mc:Choice>
        </mc:AlternateContent>
        <mc:AlternateContent xmlns:mc="http://schemas.openxmlformats.org/markup-compatibility/2006">
          <mc:Choice Requires="x14">
            <control shapeId="215089" r:id="rId52" name="Check Box 49">
              <controlPr defaultSize="0" autoFill="0" autoLine="0" autoPict="0">
                <anchor moveWithCells="1">
                  <from>
                    <xdr:col>23</xdr:col>
                    <xdr:colOff>85725</xdr:colOff>
                    <xdr:row>97</xdr:row>
                    <xdr:rowOff>190500</xdr:rowOff>
                  </from>
                  <to>
                    <xdr:col>32</xdr:col>
                    <xdr:colOff>76200</xdr:colOff>
                    <xdr:row>99</xdr:row>
                    <xdr:rowOff>19050</xdr:rowOff>
                  </to>
                </anchor>
              </controlPr>
            </control>
          </mc:Choice>
        </mc:AlternateContent>
        <mc:AlternateContent xmlns:mc="http://schemas.openxmlformats.org/markup-compatibility/2006">
          <mc:Choice Requires="x14">
            <control shapeId="215090" r:id="rId53" name="Check Box 50">
              <controlPr defaultSize="0" autoFill="0" autoLine="0" autoPict="0">
                <anchor moveWithCells="1">
                  <from>
                    <xdr:col>23</xdr:col>
                    <xdr:colOff>85725</xdr:colOff>
                    <xdr:row>99</xdr:row>
                    <xdr:rowOff>19050</xdr:rowOff>
                  </from>
                  <to>
                    <xdr:col>33</xdr:col>
                    <xdr:colOff>47625</xdr:colOff>
                    <xdr:row>100</xdr:row>
                    <xdr:rowOff>19050</xdr:rowOff>
                  </to>
                </anchor>
              </controlPr>
            </control>
          </mc:Choice>
        </mc:AlternateContent>
        <mc:AlternateContent xmlns:mc="http://schemas.openxmlformats.org/markup-compatibility/2006">
          <mc:Choice Requires="x14">
            <control shapeId="215091" r:id="rId54" name="Check Box 51">
              <controlPr defaultSize="0" autoFill="0" autoLine="0" autoPict="0">
                <anchor moveWithCells="1">
                  <from>
                    <xdr:col>23</xdr:col>
                    <xdr:colOff>95250</xdr:colOff>
                    <xdr:row>99</xdr:row>
                    <xdr:rowOff>180975</xdr:rowOff>
                  </from>
                  <to>
                    <xdr:col>32</xdr:col>
                    <xdr:colOff>95250</xdr:colOff>
                    <xdr:row>101</xdr:row>
                    <xdr:rowOff>9525</xdr:rowOff>
                  </to>
                </anchor>
              </controlPr>
            </control>
          </mc:Choice>
        </mc:AlternateContent>
        <mc:AlternateContent xmlns:mc="http://schemas.openxmlformats.org/markup-compatibility/2006">
          <mc:Choice Requires="x14">
            <control shapeId="215092" r:id="rId55" name="Check Box 52">
              <controlPr defaultSize="0" autoFill="0" autoLine="0" autoPict="0">
                <anchor moveWithCells="1">
                  <from>
                    <xdr:col>10</xdr:col>
                    <xdr:colOff>104775</xdr:colOff>
                    <xdr:row>107</xdr:row>
                    <xdr:rowOff>190500</xdr:rowOff>
                  </from>
                  <to>
                    <xdr:col>16</xdr:col>
                    <xdr:colOff>28575</xdr:colOff>
                    <xdr:row>109</xdr:row>
                    <xdr:rowOff>38100</xdr:rowOff>
                  </to>
                </anchor>
              </controlPr>
            </control>
          </mc:Choice>
        </mc:AlternateContent>
        <mc:AlternateContent xmlns:mc="http://schemas.openxmlformats.org/markup-compatibility/2006">
          <mc:Choice Requires="x14">
            <control shapeId="215093" r:id="rId56" name="Check Box 53">
              <controlPr defaultSize="0" autoFill="0" autoLine="0" autoPict="0">
                <anchor moveWithCells="1">
                  <from>
                    <xdr:col>19</xdr:col>
                    <xdr:colOff>66675</xdr:colOff>
                    <xdr:row>108</xdr:row>
                    <xdr:rowOff>9525</xdr:rowOff>
                  </from>
                  <to>
                    <xdr:col>21</xdr:col>
                    <xdr:colOff>123825</xdr:colOff>
                    <xdr:row>109</xdr:row>
                    <xdr:rowOff>28575</xdr:rowOff>
                  </to>
                </anchor>
              </controlPr>
            </control>
          </mc:Choice>
        </mc:AlternateContent>
        <mc:AlternateContent xmlns:mc="http://schemas.openxmlformats.org/markup-compatibility/2006">
          <mc:Choice Requires="x14">
            <control shapeId="215094" r:id="rId57" name="Check Box 54">
              <controlPr defaultSize="0" autoFill="0" autoLine="0" autoPict="0">
                <anchor moveWithCells="1">
                  <from>
                    <xdr:col>10</xdr:col>
                    <xdr:colOff>114300</xdr:colOff>
                    <xdr:row>109</xdr:row>
                    <xdr:rowOff>9525</xdr:rowOff>
                  </from>
                  <to>
                    <xdr:col>13</xdr:col>
                    <xdr:colOff>0</xdr:colOff>
                    <xdr:row>110</xdr:row>
                    <xdr:rowOff>19050</xdr:rowOff>
                  </to>
                </anchor>
              </controlPr>
            </control>
          </mc:Choice>
        </mc:AlternateContent>
        <mc:AlternateContent xmlns:mc="http://schemas.openxmlformats.org/markup-compatibility/2006">
          <mc:Choice Requires="x14">
            <control shapeId="215095" r:id="rId58" name="Check Box 55">
              <controlPr defaultSize="0" autoFill="0" autoLine="0" autoPict="0">
                <anchor moveWithCells="1">
                  <from>
                    <xdr:col>4</xdr:col>
                    <xdr:colOff>38100</xdr:colOff>
                    <xdr:row>109</xdr:row>
                    <xdr:rowOff>0</xdr:rowOff>
                  </from>
                  <to>
                    <xdr:col>8</xdr:col>
                    <xdr:colOff>123825</xdr:colOff>
                    <xdr:row>110</xdr:row>
                    <xdr:rowOff>9525</xdr:rowOff>
                  </to>
                </anchor>
              </controlPr>
            </control>
          </mc:Choice>
        </mc:AlternateContent>
        <mc:AlternateContent xmlns:mc="http://schemas.openxmlformats.org/markup-compatibility/2006">
          <mc:Choice Requires="x14">
            <control shapeId="215096" r:id="rId59" name="Check Box 56">
              <controlPr defaultSize="0" autoFill="0" autoLine="0" autoPict="0">
                <anchor moveWithCells="1">
                  <from>
                    <xdr:col>4</xdr:col>
                    <xdr:colOff>38100</xdr:colOff>
                    <xdr:row>108</xdr:row>
                    <xdr:rowOff>38100</xdr:rowOff>
                  </from>
                  <to>
                    <xdr:col>10</xdr:col>
                    <xdr:colOff>123825</xdr:colOff>
                    <xdr:row>109</xdr:row>
                    <xdr:rowOff>9525</xdr:rowOff>
                  </to>
                </anchor>
              </controlPr>
            </control>
          </mc:Choice>
        </mc:AlternateContent>
        <mc:AlternateContent xmlns:mc="http://schemas.openxmlformats.org/markup-compatibility/2006">
          <mc:Choice Requires="x14">
            <control shapeId="215097" r:id="rId60" name="Check Box 57">
              <controlPr defaultSize="0" autoFill="0" autoLine="0" autoPict="0">
                <anchor moveWithCells="1">
                  <from>
                    <xdr:col>4</xdr:col>
                    <xdr:colOff>180975</xdr:colOff>
                    <xdr:row>112</xdr:row>
                    <xdr:rowOff>180975</xdr:rowOff>
                  </from>
                  <to>
                    <xdr:col>13</xdr:col>
                    <xdr:colOff>133350</xdr:colOff>
                    <xdr:row>113</xdr:row>
                    <xdr:rowOff>180975</xdr:rowOff>
                  </to>
                </anchor>
              </controlPr>
            </control>
          </mc:Choice>
        </mc:AlternateContent>
        <mc:AlternateContent xmlns:mc="http://schemas.openxmlformats.org/markup-compatibility/2006">
          <mc:Choice Requires="x14">
            <control shapeId="215098" r:id="rId61" name="Check Box 58">
              <controlPr defaultSize="0" autoFill="0" autoLine="0" autoPict="0">
                <anchor moveWithCells="1">
                  <from>
                    <xdr:col>16</xdr:col>
                    <xdr:colOff>28575</xdr:colOff>
                    <xdr:row>112</xdr:row>
                    <xdr:rowOff>180975</xdr:rowOff>
                  </from>
                  <to>
                    <xdr:col>26</xdr:col>
                    <xdr:colOff>133350</xdr:colOff>
                    <xdr:row>113</xdr:row>
                    <xdr:rowOff>171450</xdr:rowOff>
                  </to>
                </anchor>
              </controlPr>
            </control>
          </mc:Choice>
        </mc:AlternateContent>
        <mc:AlternateContent xmlns:mc="http://schemas.openxmlformats.org/markup-compatibility/2006">
          <mc:Choice Requires="x14">
            <control shapeId="215099" r:id="rId62" name="Check Box 59">
              <controlPr defaultSize="0" autoFill="0" autoLine="0" autoPict="0">
                <anchor moveWithCells="1">
                  <from>
                    <xdr:col>11</xdr:col>
                    <xdr:colOff>19050</xdr:colOff>
                    <xdr:row>119</xdr:row>
                    <xdr:rowOff>9525</xdr:rowOff>
                  </from>
                  <to>
                    <xdr:col>19</xdr:col>
                    <xdr:colOff>123825</xdr:colOff>
                    <xdr:row>119</xdr:row>
                    <xdr:rowOff>190500</xdr:rowOff>
                  </to>
                </anchor>
              </controlPr>
            </control>
          </mc:Choice>
        </mc:AlternateContent>
        <mc:AlternateContent xmlns:mc="http://schemas.openxmlformats.org/markup-compatibility/2006">
          <mc:Choice Requires="x14">
            <control shapeId="215100" r:id="rId63" name="Check Box 60">
              <controlPr defaultSize="0" autoFill="0" autoLine="0" autoPict="0">
                <anchor moveWithCells="1">
                  <from>
                    <xdr:col>11</xdr:col>
                    <xdr:colOff>19050</xdr:colOff>
                    <xdr:row>120</xdr:row>
                    <xdr:rowOff>0</xdr:rowOff>
                  </from>
                  <to>
                    <xdr:col>18</xdr:col>
                    <xdr:colOff>123825</xdr:colOff>
                    <xdr:row>120</xdr:row>
                    <xdr:rowOff>180975</xdr:rowOff>
                  </to>
                </anchor>
              </controlPr>
            </control>
          </mc:Choice>
        </mc:AlternateContent>
        <mc:AlternateContent xmlns:mc="http://schemas.openxmlformats.org/markup-compatibility/2006">
          <mc:Choice Requires="x14">
            <control shapeId="215101" r:id="rId64" name="Check Box 61">
              <controlPr defaultSize="0" autoFill="0" autoLine="0" autoPict="0">
                <anchor moveWithCells="1">
                  <from>
                    <xdr:col>4</xdr:col>
                    <xdr:colOff>180975</xdr:colOff>
                    <xdr:row>120</xdr:row>
                    <xdr:rowOff>9525</xdr:rowOff>
                  </from>
                  <to>
                    <xdr:col>8</xdr:col>
                    <xdr:colOff>142875</xdr:colOff>
                    <xdr:row>120</xdr:row>
                    <xdr:rowOff>171450</xdr:rowOff>
                  </to>
                </anchor>
              </controlPr>
            </control>
          </mc:Choice>
        </mc:AlternateContent>
        <mc:AlternateContent xmlns:mc="http://schemas.openxmlformats.org/markup-compatibility/2006">
          <mc:Choice Requires="x14">
            <control shapeId="215102" r:id="rId65" name="Check Box 62">
              <controlPr defaultSize="0" autoFill="0" autoLine="0" autoPict="0">
                <anchor moveWithCells="1">
                  <from>
                    <xdr:col>4</xdr:col>
                    <xdr:colOff>180975</xdr:colOff>
                    <xdr:row>119</xdr:row>
                    <xdr:rowOff>19050</xdr:rowOff>
                  </from>
                  <to>
                    <xdr:col>8</xdr:col>
                    <xdr:colOff>142875</xdr:colOff>
                    <xdr:row>120</xdr:row>
                    <xdr:rowOff>9525</xdr:rowOff>
                  </to>
                </anchor>
              </controlPr>
            </control>
          </mc:Choice>
        </mc:AlternateContent>
        <mc:AlternateContent xmlns:mc="http://schemas.openxmlformats.org/markup-compatibility/2006">
          <mc:Choice Requires="x14">
            <control shapeId="215103" r:id="rId66" name="Check Box 63">
              <controlPr defaultSize="0" autoFill="0" autoLine="0" autoPict="0">
                <anchor moveWithCells="1">
                  <from>
                    <xdr:col>4</xdr:col>
                    <xdr:colOff>180975</xdr:colOff>
                    <xdr:row>4</xdr:row>
                    <xdr:rowOff>361950</xdr:rowOff>
                  </from>
                  <to>
                    <xdr:col>14</xdr:col>
                    <xdr:colOff>57150</xdr:colOff>
                    <xdr:row>6</xdr:row>
                    <xdr:rowOff>19050</xdr:rowOff>
                  </to>
                </anchor>
              </controlPr>
            </control>
          </mc:Choice>
        </mc:AlternateContent>
        <mc:AlternateContent xmlns:mc="http://schemas.openxmlformats.org/markup-compatibility/2006">
          <mc:Choice Requires="x14">
            <control shapeId="215104" r:id="rId67" name="Check Box 64">
              <controlPr defaultSize="0" autoFill="0" autoLine="0" autoPict="0">
                <anchor moveWithCells="1">
                  <from>
                    <xdr:col>17</xdr:col>
                    <xdr:colOff>9525</xdr:colOff>
                    <xdr:row>6</xdr:row>
                    <xdr:rowOff>9525</xdr:rowOff>
                  </from>
                  <to>
                    <xdr:col>19</xdr:col>
                    <xdr:colOff>123825</xdr:colOff>
                    <xdr:row>7</xdr:row>
                    <xdr:rowOff>9525</xdr:rowOff>
                  </to>
                </anchor>
              </controlPr>
            </control>
          </mc:Choice>
        </mc:AlternateContent>
        <mc:AlternateContent xmlns:mc="http://schemas.openxmlformats.org/markup-compatibility/2006">
          <mc:Choice Requires="x14">
            <control shapeId="215105" r:id="rId68" name="Check Box 65">
              <controlPr defaultSize="0" autoFill="0" autoLine="0" autoPict="0">
                <anchor moveWithCells="1">
                  <from>
                    <xdr:col>17</xdr:col>
                    <xdr:colOff>9525</xdr:colOff>
                    <xdr:row>5</xdr:row>
                    <xdr:rowOff>9525</xdr:rowOff>
                  </from>
                  <to>
                    <xdr:col>23</xdr:col>
                    <xdr:colOff>161925</xdr:colOff>
                    <xdr:row>6</xdr:row>
                    <xdr:rowOff>28575</xdr:rowOff>
                  </to>
                </anchor>
              </controlPr>
            </control>
          </mc:Choice>
        </mc:AlternateContent>
        <mc:AlternateContent xmlns:mc="http://schemas.openxmlformats.org/markup-compatibility/2006">
          <mc:Choice Requires="x14">
            <control shapeId="215106" r:id="rId69" name="Check Box 66">
              <controlPr defaultSize="0" autoFill="0" autoLine="0" autoPict="0">
                <anchor moveWithCells="1">
                  <from>
                    <xdr:col>4</xdr:col>
                    <xdr:colOff>180975</xdr:colOff>
                    <xdr:row>6</xdr:row>
                    <xdr:rowOff>9525</xdr:rowOff>
                  </from>
                  <to>
                    <xdr:col>16</xdr:col>
                    <xdr:colOff>9525</xdr:colOff>
                    <xdr:row>6</xdr:row>
                    <xdr:rowOff>180975</xdr:rowOff>
                  </to>
                </anchor>
              </controlPr>
            </control>
          </mc:Choice>
        </mc:AlternateContent>
        <mc:AlternateContent xmlns:mc="http://schemas.openxmlformats.org/markup-compatibility/2006">
          <mc:Choice Requires="x14">
            <control shapeId="215107" r:id="rId70" name="Check Box 67">
              <controlPr defaultSize="0" autoFill="0" autoLine="0" autoPict="0">
                <anchor moveWithCells="1">
                  <from>
                    <xdr:col>18</xdr:col>
                    <xdr:colOff>47625</xdr:colOff>
                    <xdr:row>10</xdr:row>
                    <xdr:rowOff>9525</xdr:rowOff>
                  </from>
                  <to>
                    <xdr:col>24</xdr:col>
                    <xdr:colOff>161925</xdr:colOff>
                    <xdr:row>10</xdr:row>
                    <xdr:rowOff>171450</xdr:rowOff>
                  </to>
                </anchor>
              </controlPr>
            </control>
          </mc:Choice>
        </mc:AlternateContent>
        <mc:AlternateContent xmlns:mc="http://schemas.openxmlformats.org/markup-compatibility/2006">
          <mc:Choice Requires="x14">
            <control shapeId="215108" r:id="rId71" name="Check Box 68">
              <controlPr defaultSize="0" autoFill="0" autoLine="0" autoPict="0">
                <anchor moveWithCells="1">
                  <from>
                    <xdr:col>5</xdr:col>
                    <xdr:colOff>19050</xdr:colOff>
                    <xdr:row>7</xdr:row>
                    <xdr:rowOff>333375</xdr:rowOff>
                  </from>
                  <to>
                    <xdr:col>19</xdr:col>
                    <xdr:colOff>76200</xdr:colOff>
                    <xdr:row>8</xdr:row>
                    <xdr:rowOff>161925</xdr:rowOff>
                  </to>
                </anchor>
              </controlPr>
            </control>
          </mc:Choice>
        </mc:AlternateContent>
        <mc:AlternateContent xmlns:mc="http://schemas.openxmlformats.org/markup-compatibility/2006">
          <mc:Choice Requires="x14">
            <control shapeId="215109" r:id="rId72" name="Check Box 69">
              <controlPr defaultSize="0" autoFill="0" autoLine="0" autoPict="0">
                <anchor moveWithCells="1">
                  <from>
                    <xdr:col>5</xdr:col>
                    <xdr:colOff>200025</xdr:colOff>
                    <xdr:row>9</xdr:row>
                    <xdr:rowOff>9525</xdr:rowOff>
                  </from>
                  <to>
                    <xdr:col>12</xdr:col>
                    <xdr:colOff>152400</xdr:colOff>
                    <xdr:row>9</xdr:row>
                    <xdr:rowOff>152400</xdr:rowOff>
                  </to>
                </anchor>
              </controlPr>
            </control>
          </mc:Choice>
        </mc:AlternateContent>
        <mc:AlternateContent xmlns:mc="http://schemas.openxmlformats.org/markup-compatibility/2006">
          <mc:Choice Requires="x14">
            <control shapeId="215110" r:id="rId73" name="Check Box 70">
              <controlPr defaultSize="0" autoFill="0" autoLine="0" autoPict="0">
                <anchor moveWithCells="1">
                  <from>
                    <xdr:col>13</xdr:col>
                    <xdr:colOff>180975</xdr:colOff>
                    <xdr:row>8</xdr:row>
                    <xdr:rowOff>190500</xdr:rowOff>
                  </from>
                  <to>
                    <xdr:col>21</xdr:col>
                    <xdr:colOff>66675</xdr:colOff>
                    <xdr:row>9</xdr:row>
                    <xdr:rowOff>180975</xdr:rowOff>
                  </to>
                </anchor>
              </controlPr>
            </control>
          </mc:Choice>
        </mc:AlternateContent>
        <mc:AlternateContent xmlns:mc="http://schemas.openxmlformats.org/markup-compatibility/2006">
          <mc:Choice Requires="x14">
            <control shapeId="215111" r:id="rId74" name="Check Box 71">
              <controlPr defaultSize="0" autoFill="0" autoLine="0" autoPict="0">
                <anchor moveWithCells="1">
                  <from>
                    <xdr:col>5</xdr:col>
                    <xdr:colOff>200025</xdr:colOff>
                    <xdr:row>10</xdr:row>
                    <xdr:rowOff>19050</xdr:rowOff>
                  </from>
                  <to>
                    <xdr:col>10</xdr:col>
                    <xdr:colOff>9525</xdr:colOff>
                    <xdr:row>10</xdr:row>
                    <xdr:rowOff>171450</xdr:rowOff>
                  </to>
                </anchor>
              </controlPr>
            </control>
          </mc:Choice>
        </mc:AlternateContent>
        <mc:AlternateContent xmlns:mc="http://schemas.openxmlformats.org/markup-compatibility/2006">
          <mc:Choice Requires="x14">
            <control shapeId="215112" r:id="rId75" name="Check Box 72">
              <controlPr defaultSize="0" autoFill="0" autoLine="0" autoPict="0">
                <anchor moveWithCells="1">
                  <from>
                    <xdr:col>10</xdr:col>
                    <xdr:colOff>133350</xdr:colOff>
                    <xdr:row>9</xdr:row>
                    <xdr:rowOff>190500</xdr:rowOff>
                  </from>
                  <to>
                    <xdr:col>17</xdr:col>
                    <xdr:colOff>28575</xdr:colOff>
                    <xdr:row>10</xdr:row>
                    <xdr:rowOff>161925</xdr:rowOff>
                  </to>
                </anchor>
              </controlPr>
            </control>
          </mc:Choice>
        </mc:AlternateContent>
        <mc:AlternateContent xmlns:mc="http://schemas.openxmlformats.org/markup-compatibility/2006">
          <mc:Choice Requires="x14">
            <control shapeId="215113" r:id="rId76" name="Check Box 73">
              <controlPr defaultSize="0" autoFill="0" autoLine="0" autoPict="0">
                <anchor moveWithCells="1">
                  <from>
                    <xdr:col>23</xdr:col>
                    <xdr:colOff>133350</xdr:colOff>
                    <xdr:row>9</xdr:row>
                    <xdr:rowOff>19050</xdr:rowOff>
                  </from>
                  <to>
                    <xdr:col>29</xdr:col>
                    <xdr:colOff>66675</xdr:colOff>
                    <xdr:row>9</xdr:row>
                    <xdr:rowOff>171450</xdr:rowOff>
                  </to>
                </anchor>
              </controlPr>
            </control>
          </mc:Choice>
        </mc:AlternateContent>
        <mc:AlternateContent xmlns:mc="http://schemas.openxmlformats.org/markup-compatibility/2006">
          <mc:Choice Requires="x14">
            <control shapeId="215114" r:id="rId77" name="Check Box 74">
              <controlPr defaultSize="0" autoFill="0" autoLine="0" autoPict="0">
                <anchor moveWithCells="1">
                  <from>
                    <xdr:col>23</xdr:col>
                    <xdr:colOff>133350</xdr:colOff>
                    <xdr:row>9</xdr:row>
                    <xdr:rowOff>190500</xdr:rowOff>
                  </from>
                  <to>
                    <xdr:col>29</xdr:col>
                    <xdr:colOff>47625</xdr:colOff>
                    <xdr:row>10</xdr:row>
                    <xdr:rowOff>152400</xdr:rowOff>
                  </to>
                </anchor>
              </controlPr>
            </control>
          </mc:Choice>
        </mc:AlternateContent>
        <mc:AlternateContent xmlns:mc="http://schemas.openxmlformats.org/markup-compatibility/2006">
          <mc:Choice Requires="x14">
            <control shapeId="215115" r:id="rId78" name="Check Box 75">
              <controlPr defaultSize="0" autoFill="0" autoLine="0" autoPict="0">
                <anchor moveWithCells="1">
                  <from>
                    <xdr:col>5</xdr:col>
                    <xdr:colOff>190500</xdr:colOff>
                    <xdr:row>11</xdr:row>
                    <xdr:rowOff>66675</xdr:rowOff>
                  </from>
                  <to>
                    <xdr:col>8</xdr:col>
                    <xdr:colOff>152400</xdr:colOff>
                    <xdr:row>12</xdr:row>
                    <xdr:rowOff>9525</xdr:rowOff>
                  </to>
                </anchor>
              </controlPr>
            </control>
          </mc:Choice>
        </mc:AlternateContent>
        <mc:AlternateContent xmlns:mc="http://schemas.openxmlformats.org/markup-compatibility/2006">
          <mc:Choice Requires="x14">
            <control shapeId="215116" r:id="rId79" name="Check Box 76">
              <controlPr defaultSize="0" autoFill="0" autoLine="0" autoPict="0">
                <anchor moveWithCells="1">
                  <from>
                    <xdr:col>22</xdr:col>
                    <xdr:colOff>152400</xdr:colOff>
                    <xdr:row>7</xdr:row>
                    <xdr:rowOff>333375</xdr:rowOff>
                  </from>
                  <to>
                    <xdr:col>25</xdr:col>
                    <xdr:colOff>76200</xdr:colOff>
                    <xdr:row>8</xdr:row>
                    <xdr:rowOff>171450</xdr:rowOff>
                  </to>
                </anchor>
              </controlPr>
            </control>
          </mc:Choice>
        </mc:AlternateContent>
        <mc:AlternateContent xmlns:mc="http://schemas.openxmlformats.org/markup-compatibility/2006">
          <mc:Choice Requires="x14">
            <control shapeId="215117" r:id="rId80" name="Check Box 77">
              <controlPr defaultSize="0" autoFill="0" autoLine="0" autoPict="0">
                <anchor moveWithCells="1">
                  <from>
                    <xdr:col>4</xdr:col>
                    <xdr:colOff>57150</xdr:colOff>
                    <xdr:row>20</xdr:row>
                    <xdr:rowOff>66675</xdr:rowOff>
                  </from>
                  <to>
                    <xdr:col>8</xdr:col>
                    <xdr:colOff>47625</xdr:colOff>
                    <xdr:row>20</xdr:row>
                    <xdr:rowOff>209550</xdr:rowOff>
                  </to>
                </anchor>
              </controlPr>
            </control>
          </mc:Choice>
        </mc:AlternateContent>
        <mc:AlternateContent xmlns:mc="http://schemas.openxmlformats.org/markup-compatibility/2006">
          <mc:Choice Requires="x14">
            <control shapeId="215118" r:id="rId81" name="Check Box 78">
              <controlPr defaultSize="0" autoFill="0" autoLine="0" autoPict="0">
                <anchor moveWithCells="1">
                  <from>
                    <xdr:col>27</xdr:col>
                    <xdr:colOff>38100</xdr:colOff>
                    <xdr:row>20</xdr:row>
                    <xdr:rowOff>38100</xdr:rowOff>
                  </from>
                  <to>
                    <xdr:col>30</xdr:col>
                    <xdr:colOff>38100</xdr:colOff>
                    <xdr:row>20</xdr:row>
                    <xdr:rowOff>247650</xdr:rowOff>
                  </to>
                </anchor>
              </controlPr>
            </control>
          </mc:Choice>
        </mc:AlternateContent>
        <mc:AlternateContent xmlns:mc="http://schemas.openxmlformats.org/markup-compatibility/2006">
          <mc:Choice Requires="x14">
            <control shapeId="215119" r:id="rId82" name="Check Box 79">
              <controlPr defaultSize="0" autoFill="0" autoLine="0" autoPict="0">
                <anchor moveWithCells="1">
                  <from>
                    <xdr:col>17</xdr:col>
                    <xdr:colOff>142875</xdr:colOff>
                    <xdr:row>57</xdr:row>
                    <xdr:rowOff>314325</xdr:rowOff>
                  </from>
                  <to>
                    <xdr:col>22</xdr:col>
                    <xdr:colOff>9525</xdr:colOff>
                    <xdr:row>59</xdr:row>
                    <xdr:rowOff>9525</xdr:rowOff>
                  </to>
                </anchor>
              </controlPr>
            </control>
          </mc:Choice>
        </mc:AlternateContent>
        <mc:AlternateContent xmlns:mc="http://schemas.openxmlformats.org/markup-compatibility/2006">
          <mc:Choice Requires="x14">
            <control shapeId="215120" r:id="rId83" name="Check Box 80">
              <controlPr defaultSize="0" autoFill="0" autoLine="0" autoPict="0">
                <anchor moveWithCells="1">
                  <from>
                    <xdr:col>17</xdr:col>
                    <xdr:colOff>104775</xdr:colOff>
                    <xdr:row>114</xdr:row>
                    <xdr:rowOff>9525</xdr:rowOff>
                  </from>
                  <to>
                    <xdr:col>23</xdr:col>
                    <xdr:colOff>19050</xdr:colOff>
                    <xdr:row>115</xdr:row>
                    <xdr:rowOff>9525</xdr:rowOff>
                  </to>
                </anchor>
              </controlPr>
            </control>
          </mc:Choice>
        </mc:AlternateContent>
        <mc:AlternateContent xmlns:mc="http://schemas.openxmlformats.org/markup-compatibility/2006">
          <mc:Choice Requires="x14">
            <control shapeId="215121" r:id="rId84" name="Check Box 81">
              <controlPr defaultSize="0" autoFill="0" autoLine="0" autoPict="0">
                <anchor moveWithCells="1">
                  <from>
                    <xdr:col>24</xdr:col>
                    <xdr:colOff>200025</xdr:colOff>
                    <xdr:row>114</xdr:row>
                    <xdr:rowOff>0</xdr:rowOff>
                  </from>
                  <to>
                    <xdr:col>30</xdr:col>
                    <xdr:colOff>95250</xdr:colOff>
                    <xdr:row>115</xdr:row>
                    <xdr:rowOff>0</xdr:rowOff>
                  </to>
                </anchor>
              </controlPr>
            </control>
          </mc:Choice>
        </mc:AlternateContent>
        <mc:AlternateContent xmlns:mc="http://schemas.openxmlformats.org/markup-compatibility/2006">
          <mc:Choice Requires="x14">
            <control shapeId="215122" r:id="rId85" name="Check Box 82">
              <controlPr defaultSize="0" autoFill="0" autoLine="0" autoPict="0">
                <anchor moveWithCells="1">
                  <from>
                    <xdr:col>11</xdr:col>
                    <xdr:colOff>161925</xdr:colOff>
                    <xdr:row>115</xdr:row>
                    <xdr:rowOff>0</xdr:rowOff>
                  </from>
                  <to>
                    <xdr:col>17</xdr:col>
                    <xdr:colOff>38100</xdr:colOff>
                    <xdr:row>116</xdr:row>
                    <xdr:rowOff>9525</xdr:rowOff>
                  </to>
                </anchor>
              </controlPr>
            </control>
          </mc:Choice>
        </mc:AlternateContent>
        <mc:AlternateContent xmlns:mc="http://schemas.openxmlformats.org/markup-compatibility/2006">
          <mc:Choice Requires="x14">
            <control shapeId="215123" r:id="rId86" name="Check Box 83">
              <controlPr defaultSize="0" autoFill="0" autoLine="0" autoPict="0">
                <anchor moveWithCells="1">
                  <from>
                    <xdr:col>21</xdr:col>
                    <xdr:colOff>142875</xdr:colOff>
                    <xdr:row>114</xdr:row>
                    <xdr:rowOff>180975</xdr:rowOff>
                  </from>
                  <to>
                    <xdr:col>24</xdr:col>
                    <xdr:colOff>142875</xdr:colOff>
                    <xdr:row>116</xdr:row>
                    <xdr:rowOff>28575</xdr:rowOff>
                  </to>
                </anchor>
              </controlPr>
            </control>
          </mc:Choice>
        </mc:AlternateContent>
        <mc:AlternateContent xmlns:mc="http://schemas.openxmlformats.org/markup-compatibility/2006">
          <mc:Choice Requires="x14">
            <control shapeId="215124" r:id="rId87" name="Check Box 84">
              <controlPr defaultSize="0" autoFill="0" autoLine="0" autoPict="0">
                <anchor moveWithCells="1">
                  <from>
                    <xdr:col>8</xdr:col>
                    <xdr:colOff>19050</xdr:colOff>
                    <xdr:row>127</xdr:row>
                    <xdr:rowOff>161925</xdr:rowOff>
                  </from>
                  <to>
                    <xdr:col>10</xdr:col>
                    <xdr:colOff>123825</xdr:colOff>
                    <xdr:row>128</xdr:row>
                    <xdr:rowOff>190500</xdr:rowOff>
                  </to>
                </anchor>
              </controlPr>
            </control>
          </mc:Choice>
        </mc:AlternateContent>
        <mc:AlternateContent xmlns:mc="http://schemas.openxmlformats.org/markup-compatibility/2006">
          <mc:Choice Requires="x14">
            <control shapeId="215125" r:id="rId88" name="Check Box 85">
              <controlPr defaultSize="0" autoFill="0" autoLine="0" autoPict="0">
                <anchor moveWithCells="1">
                  <from>
                    <xdr:col>8</xdr:col>
                    <xdr:colOff>9525</xdr:colOff>
                    <xdr:row>126</xdr:row>
                    <xdr:rowOff>38100</xdr:rowOff>
                  </from>
                  <to>
                    <xdr:col>13</xdr:col>
                    <xdr:colOff>0</xdr:colOff>
                    <xdr:row>126</xdr:row>
                    <xdr:rowOff>161925</xdr:rowOff>
                  </to>
                </anchor>
              </controlPr>
            </control>
          </mc:Choice>
        </mc:AlternateContent>
        <mc:AlternateContent xmlns:mc="http://schemas.openxmlformats.org/markup-compatibility/2006">
          <mc:Choice Requires="x14">
            <control shapeId="215126" r:id="rId89" name="Check Box 86">
              <controlPr defaultSize="0" autoFill="0" autoLine="0" autoPict="0">
                <anchor moveWithCells="1">
                  <from>
                    <xdr:col>15</xdr:col>
                    <xdr:colOff>85725</xdr:colOff>
                    <xdr:row>126</xdr:row>
                    <xdr:rowOff>28575</xdr:rowOff>
                  </from>
                  <to>
                    <xdr:col>19</xdr:col>
                    <xdr:colOff>28575</xdr:colOff>
                    <xdr:row>126</xdr:row>
                    <xdr:rowOff>161925</xdr:rowOff>
                  </to>
                </anchor>
              </controlPr>
            </control>
          </mc:Choice>
        </mc:AlternateContent>
        <mc:AlternateContent xmlns:mc="http://schemas.openxmlformats.org/markup-compatibility/2006">
          <mc:Choice Requires="x14">
            <control shapeId="215127" r:id="rId90" name="Check Box 87">
              <controlPr defaultSize="0" autoFill="0" autoLine="0" autoPict="0">
                <anchor moveWithCells="1">
                  <from>
                    <xdr:col>25</xdr:col>
                    <xdr:colOff>142875</xdr:colOff>
                    <xdr:row>127</xdr:row>
                    <xdr:rowOff>9525</xdr:rowOff>
                  </from>
                  <to>
                    <xdr:col>28</xdr:col>
                    <xdr:colOff>209550</xdr:colOff>
                    <xdr:row>127</xdr:row>
                    <xdr:rowOff>161925</xdr:rowOff>
                  </to>
                </anchor>
              </controlPr>
            </control>
          </mc:Choice>
        </mc:AlternateContent>
        <mc:AlternateContent xmlns:mc="http://schemas.openxmlformats.org/markup-compatibility/2006">
          <mc:Choice Requires="x14">
            <control shapeId="215128" r:id="rId91" name="Check Box 88">
              <controlPr defaultSize="0" autoFill="0" autoLine="0" autoPict="0">
                <anchor moveWithCells="1">
                  <from>
                    <xdr:col>20</xdr:col>
                    <xdr:colOff>9525</xdr:colOff>
                    <xdr:row>126</xdr:row>
                    <xdr:rowOff>19050</xdr:rowOff>
                  </from>
                  <to>
                    <xdr:col>23</xdr:col>
                    <xdr:colOff>66675</xdr:colOff>
                    <xdr:row>126</xdr:row>
                    <xdr:rowOff>171450</xdr:rowOff>
                  </to>
                </anchor>
              </controlPr>
            </control>
          </mc:Choice>
        </mc:AlternateContent>
        <mc:AlternateContent xmlns:mc="http://schemas.openxmlformats.org/markup-compatibility/2006">
          <mc:Choice Requires="x14">
            <control shapeId="215129" r:id="rId92" name="Check Box 89">
              <controlPr defaultSize="0" autoFill="0" autoLine="0" autoPict="0">
                <anchor moveWithCells="1">
                  <from>
                    <xdr:col>8</xdr:col>
                    <xdr:colOff>19050</xdr:colOff>
                    <xdr:row>126</xdr:row>
                    <xdr:rowOff>161925</xdr:rowOff>
                  </from>
                  <to>
                    <xdr:col>13</xdr:col>
                    <xdr:colOff>190500</xdr:colOff>
                    <xdr:row>127</xdr:row>
                    <xdr:rowOff>180975</xdr:rowOff>
                  </to>
                </anchor>
              </controlPr>
            </control>
          </mc:Choice>
        </mc:AlternateContent>
        <mc:AlternateContent xmlns:mc="http://schemas.openxmlformats.org/markup-compatibility/2006">
          <mc:Choice Requires="x14">
            <control shapeId="215130" r:id="rId93" name="Check Box 90">
              <controlPr defaultSize="0" autoFill="0" autoLine="0" autoPict="0">
                <anchor moveWithCells="1">
                  <from>
                    <xdr:col>15</xdr:col>
                    <xdr:colOff>85725</xdr:colOff>
                    <xdr:row>127</xdr:row>
                    <xdr:rowOff>19050</xdr:rowOff>
                  </from>
                  <to>
                    <xdr:col>18</xdr:col>
                    <xdr:colOff>209550</xdr:colOff>
                    <xdr:row>127</xdr:row>
                    <xdr:rowOff>171450</xdr:rowOff>
                  </to>
                </anchor>
              </controlPr>
            </control>
          </mc:Choice>
        </mc:AlternateContent>
        <mc:AlternateContent xmlns:mc="http://schemas.openxmlformats.org/markup-compatibility/2006">
          <mc:Choice Requires="x14">
            <control shapeId="215131" r:id="rId94" name="Check Box 91">
              <controlPr defaultSize="0" autoFill="0" autoLine="0" autoPict="0">
                <anchor moveWithCells="1">
                  <from>
                    <xdr:col>20</xdr:col>
                    <xdr:colOff>19050</xdr:colOff>
                    <xdr:row>127</xdr:row>
                    <xdr:rowOff>19050</xdr:rowOff>
                  </from>
                  <to>
                    <xdr:col>23</xdr:col>
                    <xdr:colOff>76200</xdr:colOff>
                    <xdr:row>127</xdr:row>
                    <xdr:rowOff>171450</xdr:rowOff>
                  </to>
                </anchor>
              </controlPr>
            </control>
          </mc:Choice>
        </mc:AlternateContent>
        <mc:AlternateContent xmlns:mc="http://schemas.openxmlformats.org/markup-compatibility/2006">
          <mc:Choice Requires="x14">
            <control shapeId="215132" r:id="rId95" name="Check Box 92">
              <controlPr defaultSize="0" autoFill="0" autoLine="0" autoPict="0">
                <anchor moveWithCells="1">
                  <from>
                    <xdr:col>25</xdr:col>
                    <xdr:colOff>142875</xdr:colOff>
                    <xdr:row>126</xdr:row>
                    <xdr:rowOff>9525</xdr:rowOff>
                  </from>
                  <to>
                    <xdr:col>31</xdr:col>
                    <xdr:colOff>47625</xdr:colOff>
                    <xdr:row>126</xdr:row>
                    <xdr:rowOff>190500</xdr:rowOff>
                  </to>
                </anchor>
              </controlPr>
            </control>
          </mc:Choice>
        </mc:AlternateContent>
        <mc:AlternateContent xmlns:mc="http://schemas.openxmlformats.org/markup-compatibility/2006">
          <mc:Choice Requires="x14">
            <control shapeId="215133" r:id="rId96" name="Check Box 93">
              <controlPr defaultSize="0" autoFill="0" autoLine="0" autoPict="0">
                <anchor moveWithCells="1">
                  <from>
                    <xdr:col>4</xdr:col>
                    <xdr:colOff>180975</xdr:colOff>
                    <xdr:row>58</xdr:row>
                    <xdr:rowOff>0</xdr:rowOff>
                  </from>
                  <to>
                    <xdr:col>18</xdr:col>
                    <xdr:colOff>47625</xdr:colOff>
                    <xdr:row>58</xdr:row>
                    <xdr:rowOff>171450</xdr:rowOff>
                  </to>
                </anchor>
              </controlPr>
            </control>
          </mc:Choice>
        </mc:AlternateContent>
        <mc:AlternateContent xmlns:mc="http://schemas.openxmlformats.org/markup-compatibility/2006">
          <mc:Choice Requires="x14">
            <control shapeId="215134" r:id="rId97" name="Check Box 94">
              <controlPr defaultSize="0" autoFill="0" autoLine="0" autoPict="0">
                <anchor moveWithCells="1">
                  <from>
                    <xdr:col>4</xdr:col>
                    <xdr:colOff>180975</xdr:colOff>
                    <xdr:row>62</xdr:row>
                    <xdr:rowOff>0</xdr:rowOff>
                  </from>
                  <to>
                    <xdr:col>18</xdr:col>
                    <xdr:colOff>47625</xdr:colOff>
                    <xdr:row>63</xdr:row>
                    <xdr:rowOff>19050</xdr:rowOff>
                  </to>
                </anchor>
              </controlPr>
            </control>
          </mc:Choice>
        </mc:AlternateContent>
        <mc:AlternateContent xmlns:mc="http://schemas.openxmlformats.org/markup-compatibility/2006">
          <mc:Choice Requires="x14">
            <control shapeId="215135" r:id="rId98" name="Check Box 95">
              <controlPr defaultSize="0" autoFill="0" autoLine="0" autoPict="0">
                <anchor moveWithCells="1">
                  <from>
                    <xdr:col>4</xdr:col>
                    <xdr:colOff>180975</xdr:colOff>
                    <xdr:row>66</xdr:row>
                    <xdr:rowOff>0</xdr:rowOff>
                  </from>
                  <to>
                    <xdr:col>18</xdr:col>
                    <xdr:colOff>47625</xdr:colOff>
                    <xdr:row>67</xdr:row>
                    <xdr:rowOff>9525</xdr:rowOff>
                  </to>
                </anchor>
              </controlPr>
            </control>
          </mc:Choice>
        </mc:AlternateContent>
        <mc:AlternateContent xmlns:mc="http://schemas.openxmlformats.org/markup-compatibility/2006">
          <mc:Choice Requires="x14">
            <control shapeId="215136" r:id="rId99" name="Check Box 96">
              <controlPr defaultSize="0" autoFill="0" autoLine="0" autoPict="0">
                <anchor moveWithCells="1">
                  <from>
                    <xdr:col>17</xdr:col>
                    <xdr:colOff>190500</xdr:colOff>
                    <xdr:row>66</xdr:row>
                    <xdr:rowOff>0</xdr:rowOff>
                  </from>
                  <to>
                    <xdr:col>22</xdr:col>
                    <xdr:colOff>104775</xdr:colOff>
                    <xdr:row>67</xdr:row>
                    <xdr:rowOff>9525</xdr:rowOff>
                  </to>
                </anchor>
              </controlPr>
            </control>
          </mc:Choice>
        </mc:AlternateContent>
        <mc:AlternateContent xmlns:mc="http://schemas.openxmlformats.org/markup-compatibility/2006">
          <mc:Choice Requires="x14">
            <control shapeId="215137" r:id="rId100" name="Check Box 97">
              <controlPr defaultSize="0" autoFill="0" autoLine="0" autoPict="0">
                <anchor moveWithCells="1">
                  <from>
                    <xdr:col>27</xdr:col>
                    <xdr:colOff>28575</xdr:colOff>
                    <xdr:row>24</xdr:row>
                    <xdr:rowOff>0</xdr:rowOff>
                  </from>
                  <to>
                    <xdr:col>31</xdr:col>
                    <xdr:colOff>95250</xdr:colOff>
                    <xdr:row>24</xdr:row>
                    <xdr:rowOff>180975</xdr:rowOff>
                  </to>
                </anchor>
              </controlPr>
            </control>
          </mc:Choice>
        </mc:AlternateContent>
        <mc:AlternateContent xmlns:mc="http://schemas.openxmlformats.org/markup-compatibility/2006">
          <mc:Choice Requires="x14">
            <control shapeId="215138" r:id="rId101" name="Check Box 98">
              <controlPr defaultSize="0" autoFill="0" autoLine="0" autoPict="0">
                <anchor moveWithCells="1">
                  <from>
                    <xdr:col>13</xdr:col>
                    <xdr:colOff>47625</xdr:colOff>
                    <xdr:row>50</xdr:row>
                    <xdr:rowOff>9525</xdr:rowOff>
                  </from>
                  <to>
                    <xdr:col>18</xdr:col>
                    <xdr:colOff>66675</xdr:colOff>
                    <xdr:row>51</xdr:row>
                    <xdr:rowOff>28575</xdr:rowOff>
                  </to>
                </anchor>
              </controlPr>
            </control>
          </mc:Choice>
        </mc:AlternateContent>
        <mc:AlternateContent xmlns:mc="http://schemas.openxmlformats.org/markup-compatibility/2006">
          <mc:Choice Requires="x14">
            <control shapeId="215139" r:id="rId102" name="Check Box 99">
              <controlPr defaultSize="0" autoFill="0" autoLine="0" autoPict="0">
                <anchor moveWithCells="1">
                  <from>
                    <xdr:col>13</xdr:col>
                    <xdr:colOff>47625</xdr:colOff>
                    <xdr:row>51</xdr:row>
                    <xdr:rowOff>9525</xdr:rowOff>
                  </from>
                  <to>
                    <xdr:col>18</xdr:col>
                    <xdr:colOff>66675</xdr:colOff>
                    <xdr:row>51</xdr:row>
                    <xdr:rowOff>247650</xdr:rowOff>
                  </to>
                </anchor>
              </controlPr>
            </control>
          </mc:Choice>
        </mc:AlternateContent>
        <mc:AlternateContent xmlns:mc="http://schemas.openxmlformats.org/markup-compatibility/2006">
          <mc:Choice Requires="x14">
            <control shapeId="215140" r:id="rId103" name="Check Box 100">
              <controlPr defaultSize="0" autoFill="0" autoLine="0" autoPict="0">
                <anchor moveWithCells="1">
                  <from>
                    <xdr:col>13</xdr:col>
                    <xdr:colOff>47625</xdr:colOff>
                    <xdr:row>52</xdr:row>
                    <xdr:rowOff>9525</xdr:rowOff>
                  </from>
                  <to>
                    <xdr:col>18</xdr:col>
                    <xdr:colOff>66675</xdr:colOff>
                    <xdr:row>53</xdr:row>
                    <xdr:rowOff>66675</xdr:rowOff>
                  </to>
                </anchor>
              </controlPr>
            </control>
          </mc:Choice>
        </mc:AlternateContent>
        <mc:AlternateContent xmlns:mc="http://schemas.openxmlformats.org/markup-compatibility/2006">
          <mc:Choice Requires="x14">
            <control shapeId="215141" r:id="rId104" name="Check Box 101">
              <controlPr defaultSize="0" autoFill="0" autoLine="0" autoPict="0">
                <anchor moveWithCells="1">
                  <from>
                    <xdr:col>13</xdr:col>
                    <xdr:colOff>47625</xdr:colOff>
                    <xdr:row>53</xdr:row>
                    <xdr:rowOff>9525</xdr:rowOff>
                  </from>
                  <to>
                    <xdr:col>18</xdr:col>
                    <xdr:colOff>66675</xdr:colOff>
                    <xdr:row>53</xdr:row>
                    <xdr:rowOff>228600</xdr:rowOff>
                  </to>
                </anchor>
              </controlPr>
            </control>
          </mc:Choice>
        </mc:AlternateContent>
        <mc:AlternateContent xmlns:mc="http://schemas.openxmlformats.org/markup-compatibility/2006">
          <mc:Choice Requires="x14">
            <control shapeId="215142" r:id="rId105" name="Check Box 102">
              <controlPr defaultSize="0" autoFill="0" autoLine="0" autoPict="0">
                <anchor moveWithCells="1">
                  <from>
                    <xdr:col>4</xdr:col>
                    <xdr:colOff>28575</xdr:colOff>
                    <xdr:row>53</xdr:row>
                    <xdr:rowOff>0</xdr:rowOff>
                  </from>
                  <to>
                    <xdr:col>9</xdr:col>
                    <xdr:colOff>0</xdr:colOff>
                    <xdr:row>53</xdr:row>
                    <xdr:rowOff>133350</xdr:rowOff>
                  </to>
                </anchor>
              </controlPr>
            </control>
          </mc:Choice>
        </mc:AlternateContent>
        <mc:AlternateContent xmlns:mc="http://schemas.openxmlformats.org/markup-compatibility/2006">
          <mc:Choice Requires="x14">
            <control shapeId="215143" r:id="rId106" name="Check Box 103">
              <controlPr defaultSize="0" autoFill="0" autoLine="0" autoPict="0">
                <anchor moveWithCells="1">
                  <from>
                    <xdr:col>4</xdr:col>
                    <xdr:colOff>28575</xdr:colOff>
                    <xdr:row>53</xdr:row>
                    <xdr:rowOff>104775</xdr:rowOff>
                  </from>
                  <to>
                    <xdr:col>8</xdr:col>
                    <xdr:colOff>209550</xdr:colOff>
                    <xdr:row>53</xdr:row>
                    <xdr:rowOff>238125</xdr:rowOff>
                  </to>
                </anchor>
              </controlPr>
            </control>
          </mc:Choice>
        </mc:AlternateContent>
        <mc:AlternateContent xmlns:mc="http://schemas.openxmlformats.org/markup-compatibility/2006">
          <mc:Choice Requires="x14">
            <control shapeId="215144" r:id="rId107" name="Check Box 104">
              <controlPr defaultSize="0" autoFill="0" autoLine="0" autoPict="0">
                <anchor moveWithCells="1">
                  <from>
                    <xdr:col>4</xdr:col>
                    <xdr:colOff>38100</xdr:colOff>
                    <xdr:row>50</xdr:row>
                    <xdr:rowOff>190500</xdr:rowOff>
                  </from>
                  <to>
                    <xdr:col>9</xdr:col>
                    <xdr:colOff>66675</xdr:colOff>
                    <xdr:row>51</xdr:row>
                    <xdr:rowOff>114300</xdr:rowOff>
                  </to>
                </anchor>
              </controlPr>
            </control>
          </mc:Choice>
        </mc:AlternateContent>
        <mc:AlternateContent xmlns:mc="http://schemas.openxmlformats.org/markup-compatibility/2006">
          <mc:Choice Requires="x14">
            <control shapeId="215145" r:id="rId108" name="Check Box 105">
              <controlPr defaultSize="0" autoFill="0" autoLine="0" autoPict="0">
                <anchor moveWithCells="1">
                  <from>
                    <xdr:col>4</xdr:col>
                    <xdr:colOff>38100</xdr:colOff>
                    <xdr:row>51</xdr:row>
                    <xdr:rowOff>76200</xdr:rowOff>
                  </from>
                  <to>
                    <xdr:col>9</xdr:col>
                    <xdr:colOff>66675</xdr:colOff>
                    <xdr:row>52</xdr:row>
                    <xdr:rowOff>0</xdr:rowOff>
                  </to>
                </anchor>
              </controlPr>
            </control>
          </mc:Choice>
        </mc:AlternateContent>
        <mc:AlternateContent xmlns:mc="http://schemas.openxmlformats.org/markup-compatibility/2006">
          <mc:Choice Requires="x14">
            <control shapeId="215146" r:id="rId109" name="Check Box 106">
              <controlPr defaultSize="0" autoFill="0" autoLine="0" autoPict="0">
                <anchor moveWithCells="1">
                  <from>
                    <xdr:col>9</xdr:col>
                    <xdr:colOff>9525</xdr:colOff>
                    <xdr:row>72</xdr:row>
                    <xdr:rowOff>9525</xdr:rowOff>
                  </from>
                  <to>
                    <xdr:col>13</xdr:col>
                    <xdr:colOff>104775</xdr:colOff>
                    <xdr:row>73</xdr:row>
                    <xdr:rowOff>0</xdr:rowOff>
                  </to>
                </anchor>
              </controlPr>
            </control>
          </mc:Choice>
        </mc:AlternateContent>
        <mc:AlternateContent xmlns:mc="http://schemas.openxmlformats.org/markup-compatibility/2006">
          <mc:Choice Requires="x14">
            <control shapeId="215147" r:id="rId110" name="Check Box 107">
              <controlPr defaultSize="0" autoFill="0" autoLine="0" autoPict="0">
                <anchor moveWithCells="1">
                  <from>
                    <xdr:col>16</xdr:col>
                    <xdr:colOff>142875</xdr:colOff>
                    <xdr:row>72</xdr:row>
                    <xdr:rowOff>9525</xdr:rowOff>
                  </from>
                  <to>
                    <xdr:col>23</xdr:col>
                    <xdr:colOff>66675</xdr:colOff>
                    <xdr:row>72</xdr:row>
                    <xdr:rowOff>180975</xdr:rowOff>
                  </to>
                </anchor>
              </controlPr>
            </control>
          </mc:Choice>
        </mc:AlternateContent>
        <mc:AlternateContent xmlns:mc="http://schemas.openxmlformats.org/markup-compatibility/2006">
          <mc:Choice Requires="x14">
            <control shapeId="215148" r:id="rId111" name="Check Box 108">
              <controlPr defaultSize="0" autoFill="0" autoLine="0" autoPict="0">
                <anchor moveWithCells="1">
                  <from>
                    <xdr:col>25</xdr:col>
                    <xdr:colOff>47625</xdr:colOff>
                    <xdr:row>72</xdr:row>
                    <xdr:rowOff>9525</xdr:rowOff>
                  </from>
                  <to>
                    <xdr:col>30</xdr:col>
                    <xdr:colOff>142875</xdr:colOff>
                    <xdr:row>73</xdr:row>
                    <xdr:rowOff>0</xdr:rowOff>
                  </to>
                </anchor>
              </controlPr>
            </control>
          </mc:Choice>
        </mc:AlternateContent>
        <mc:AlternateContent xmlns:mc="http://schemas.openxmlformats.org/markup-compatibility/2006">
          <mc:Choice Requires="x14">
            <control shapeId="215149" r:id="rId112" name="Check Box 109">
              <controlPr defaultSize="0" autoFill="0" autoLine="0" autoPict="0">
                <anchor moveWithCells="1">
                  <from>
                    <xdr:col>9</xdr:col>
                    <xdr:colOff>9525</xdr:colOff>
                    <xdr:row>73</xdr:row>
                    <xdr:rowOff>9525</xdr:rowOff>
                  </from>
                  <to>
                    <xdr:col>15</xdr:col>
                    <xdr:colOff>171450</xdr:colOff>
                    <xdr:row>73</xdr:row>
                    <xdr:rowOff>180975</xdr:rowOff>
                  </to>
                </anchor>
              </controlPr>
            </control>
          </mc:Choice>
        </mc:AlternateContent>
        <mc:AlternateContent xmlns:mc="http://schemas.openxmlformats.org/markup-compatibility/2006">
          <mc:Choice Requires="x14">
            <control shapeId="215150" r:id="rId113" name="Check Box 110">
              <controlPr defaultSize="0" autoFill="0" autoLine="0" autoPict="0">
                <anchor moveWithCells="1">
                  <from>
                    <xdr:col>8</xdr:col>
                    <xdr:colOff>19050</xdr:colOff>
                    <xdr:row>124</xdr:row>
                    <xdr:rowOff>0</xdr:rowOff>
                  </from>
                  <to>
                    <xdr:col>12</xdr:col>
                    <xdr:colOff>104775</xdr:colOff>
                    <xdr:row>125</xdr:row>
                    <xdr:rowOff>0</xdr:rowOff>
                  </to>
                </anchor>
              </controlPr>
            </control>
          </mc:Choice>
        </mc:AlternateContent>
        <mc:AlternateContent xmlns:mc="http://schemas.openxmlformats.org/markup-compatibility/2006">
          <mc:Choice Requires="x14">
            <control shapeId="215151" r:id="rId114" name="Check Box 111">
              <controlPr defaultSize="0" autoFill="0" autoLine="0" autoPict="0">
                <anchor moveWithCells="1">
                  <from>
                    <xdr:col>15</xdr:col>
                    <xdr:colOff>0</xdr:colOff>
                    <xdr:row>124</xdr:row>
                    <xdr:rowOff>0</xdr:rowOff>
                  </from>
                  <to>
                    <xdr:col>20</xdr:col>
                    <xdr:colOff>142875</xdr:colOff>
                    <xdr:row>125</xdr:row>
                    <xdr:rowOff>0</xdr:rowOff>
                  </to>
                </anchor>
              </controlPr>
            </control>
          </mc:Choice>
        </mc:AlternateContent>
        <mc:AlternateContent xmlns:mc="http://schemas.openxmlformats.org/markup-compatibility/2006">
          <mc:Choice Requires="x14">
            <control shapeId="215152" r:id="rId115" name="Check Box 112">
              <controlPr defaultSize="0" autoFill="0" autoLine="0" autoPict="0">
                <anchor moveWithCells="1">
                  <from>
                    <xdr:col>8</xdr:col>
                    <xdr:colOff>28575</xdr:colOff>
                    <xdr:row>124</xdr:row>
                    <xdr:rowOff>180975</xdr:rowOff>
                  </from>
                  <to>
                    <xdr:col>12</xdr:col>
                    <xdr:colOff>104775</xdr:colOff>
                    <xdr:row>126</xdr:row>
                    <xdr:rowOff>28575</xdr:rowOff>
                  </to>
                </anchor>
              </controlPr>
            </control>
          </mc:Choice>
        </mc:AlternateContent>
        <mc:AlternateContent xmlns:mc="http://schemas.openxmlformats.org/markup-compatibility/2006">
          <mc:Choice Requires="x14">
            <control shapeId="215153" r:id="rId116" name="Check Box 113">
              <controlPr defaultSize="0" autoFill="0" autoLine="0" autoPict="0">
                <anchor moveWithCells="1">
                  <from>
                    <xdr:col>5</xdr:col>
                    <xdr:colOff>28575</xdr:colOff>
                    <xdr:row>133</xdr:row>
                    <xdr:rowOff>9525</xdr:rowOff>
                  </from>
                  <to>
                    <xdr:col>10</xdr:col>
                    <xdr:colOff>123825</xdr:colOff>
                    <xdr:row>133</xdr:row>
                    <xdr:rowOff>171450</xdr:rowOff>
                  </to>
                </anchor>
              </controlPr>
            </control>
          </mc:Choice>
        </mc:AlternateContent>
        <mc:AlternateContent xmlns:mc="http://schemas.openxmlformats.org/markup-compatibility/2006">
          <mc:Choice Requires="x14">
            <control shapeId="215154" r:id="rId117" name="Check Box 114">
              <controlPr defaultSize="0" autoFill="0" autoLine="0" autoPict="0">
                <anchor moveWithCells="1">
                  <from>
                    <xdr:col>14</xdr:col>
                    <xdr:colOff>200025</xdr:colOff>
                    <xdr:row>133</xdr:row>
                    <xdr:rowOff>38100</xdr:rowOff>
                  </from>
                  <to>
                    <xdr:col>19</xdr:col>
                    <xdr:colOff>161925</xdr:colOff>
                    <xdr:row>133</xdr:row>
                    <xdr:rowOff>161925</xdr:rowOff>
                  </to>
                </anchor>
              </controlPr>
            </control>
          </mc:Choice>
        </mc:AlternateContent>
        <mc:AlternateContent xmlns:mc="http://schemas.openxmlformats.org/markup-compatibility/2006">
          <mc:Choice Requires="x14">
            <control shapeId="215155" r:id="rId118" name="Check Box 115">
              <controlPr defaultSize="0" autoFill="0" autoLine="0" autoPict="0">
                <anchor moveWithCells="1">
                  <from>
                    <xdr:col>4</xdr:col>
                    <xdr:colOff>9525</xdr:colOff>
                    <xdr:row>23</xdr:row>
                    <xdr:rowOff>104775</xdr:rowOff>
                  </from>
                  <to>
                    <xdr:col>8</xdr:col>
                    <xdr:colOff>104775</xdr:colOff>
                    <xdr:row>24</xdr:row>
                    <xdr:rowOff>85725</xdr:rowOff>
                  </to>
                </anchor>
              </controlPr>
            </control>
          </mc:Choice>
        </mc:AlternateContent>
        <mc:AlternateContent xmlns:mc="http://schemas.openxmlformats.org/markup-compatibility/2006">
          <mc:Choice Requires="x14">
            <control shapeId="215156" r:id="rId119" name="Check Box 116">
              <controlPr defaultSize="0" autoFill="0" autoLine="0" autoPict="0">
                <anchor moveWithCells="1">
                  <from>
                    <xdr:col>17</xdr:col>
                    <xdr:colOff>161925</xdr:colOff>
                    <xdr:row>42</xdr:row>
                    <xdr:rowOff>9525</xdr:rowOff>
                  </from>
                  <to>
                    <xdr:col>22</xdr:col>
                    <xdr:colOff>47625</xdr:colOff>
                    <xdr:row>42</xdr:row>
                    <xdr:rowOff>152400</xdr:rowOff>
                  </to>
                </anchor>
              </controlPr>
            </control>
          </mc:Choice>
        </mc:AlternateContent>
        <mc:AlternateContent xmlns:mc="http://schemas.openxmlformats.org/markup-compatibility/2006">
          <mc:Choice Requires="x14">
            <control shapeId="215157" r:id="rId120" name="Check Box 117">
              <controlPr defaultSize="0" autoFill="0" autoLine="0" autoPict="0">
                <anchor moveWithCells="1">
                  <from>
                    <xdr:col>5</xdr:col>
                    <xdr:colOff>9525</xdr:colOff>
                    <xdr:row>41</xdr:row>
                    <xdr:rowOff>152400</xdr:rowOff>
                  </from>
                  <to>
                    <xdr:col>10</xdr:col>
                    <xdr:colOff>19050</xdr:colOff>
                    <xdr:row>42</xdr:row>
                    <xdr:rowOff>209550</xdr:rowOff>
                  </to>
                </anchor>
              </controlPr>
            </control>
          </mc:Choice>
        </mc:AlternateContent>
        <mc:AlternateContent xmlns:mc="http://schemas.openxmlformats.org/markup-compatibility/2006">
          <mc:Choice Requires="x14">
            <control shapeId="215158" r:id="rId121" name="Check Box 118">
              <controlPr defaultSize="0" autoFill="0" autoLine="0" autoPict="0">
                <anchor moveWithCells="1">
                  <from>
                    <xdr:col>20</xdr:col>
                    <xdr:colOff>19050</xdr:colOff>
                    <xdr:row>46</xdr:row>
                    <xdr:rowOff>38100</xdr:rowOff>
                  </from>
                  <to>
                    <xdr:col>24</xdr:col>
                    <xdr:colOff>104775</xdr:colOff>
                    <xdr:row>46</xdr:row>
                    <xdr:rowOff>152400</xdr:rowOff>
                  </to>
                </anchor>
              </controlPr>
            </control>
          </mc:Choice>
        </mc:AlternateContent>
        <mc:AlternateContent xmlns:mc="http://schemas.openxmlformats.org/markup-compatibility/2006">
          <mc:Choice Requires="x14">
            <control shapeId="215159" r:id="rId122" name="Check Box 119">
              <controlPr defaultSize="0" autoFill="0" autoLine="0" autoPict="0">
                <anchor moveWithCells="1">
                  <from>
                    <xdr:col>5</xdr:col>
                    <xdr:colOff>161925</xdr:colOff>
                    <xdr:row>45</xdr:row>
                    <xdr:rowOff>209550</xdr:rowOff>
                  </from>
                  <to>
                    <xdr:col>9</xdr:col>
                    <xdr:colOff>161925</xdr:colOff>
                    <xdr:row>46</xdr:row>
                    <xdr:rowOff>161925</xdr:rowOff>
                  </to>
                </anchor>
              </controlPr>
            </control>
          </mc:Choice>
        </mc:AlternateContent>
        <mc:AlternateContent xmlns:mc="http://schemas.openxmlformats.org/markup-compatibility/2006">
          <mc:Choice Requires="x14">
            <control shapeId="215160" r:id="rId123" name="Check Box 120">
              <controlPr defaultSize="0" autoFill="0" autoLine="0" autoPict="0">
                <anchor moveWithCells="1">
                  <from>
                    <xdr:col>9</xdr:col>
                    <xdr:colOff>28575</xdr:colOff>
                    <xdr:row>54</xdr:row>
                    <xdr:rowOff>47625</xdr:rowOff>
                  </from>
                  <to>
                    <xdr:col>19</xdr:col>
                    <xdr:colOff>161925</xdr:colOff>
                    <xdr:row>55</xdr:row>
                    <xdr:rowOff>0</xdr:rowOff>
                  </to>
                </anchor>
              </controlPr>
            </control>
          </mc:Choice>
        </mc:AlternateContent>
        <mc:AlternateContent xmlns:mc="http://schemas.openxmlformats.org/markup-compatibility/2006">
          <mc:Choice Requires="x14">
            <control shapeId="215161" r:id="rId124" name="Check Box 121">
              <controlPr defaultSize="0" autoFill="0" autoLine="0" autoPict="0">
                <anchor moveWithCells="1">
                  <from>
                    <xdr:col>9</xdr:col>
                    <xdr:colOff>28575</xdr:colOff>
                    <xdr:row>54</xdr:row>
                    <xdr:rowOff>219075</xdr:rowOff>
                  </from>
                  <to>
                    <xdr:col>14</xdr:col>
                    <xdr:colOff>123825</xdr:colOff>
                    <xdr:row>56</xdr:row>
                    <xdr:rowOff>38100</xdr:rowOff>
                  </to>
                </anchor>
              </controlPr>
            </control>
          </mc:Choice>
        </mc:AlternateContent>
        <mc:AlternateContent xmlns:mc="http://schemas.openxmlformats.org/markup-compatibility/2006">
          <mc:Choice Requires="x14">
            <control shapeId="215162" r:id="rId125" name="Check Box 122">
              <controlPr defaultSize="0" autoFill="0" autoLine="0" autoPict="0">
                <anchor moveWithCells="1">
                  <from>
                    <xdr:col>20</xdr:col>
                    <xdr:colOff>190500</xdr:colOff>
                    <xdr:row>54</xdr:row>
                    <xdr:rowOff>9525</xdr:rowOff>
                  </from>
                  <to>
                    <xdr:col>24</xdr:col>
                    <xdr:colOff>161925</xdr:colOff>
                    <xdr:row>55</xdr:row>
                    <xdr:rowOff>9525</xdr:rowOff>
                  </to>
                </anchor>
              </controlPr>
            </control>
          </mc:Choice>
        </mc:AlternateContent>
        <mc:AlternateContent xmlns:mc="http://schemas.openxmlformats.org/markup-compatibility/2006">
          <mc:Choice Requires="x14">
            <control shapeId="215163" r:id="rId126" name="Check Box 123">
              <controlPr defaultSize="0" autoFill="0" autoLine="0" autoPict="0">
                <anchor moveWithCells="1">
                  <from>
                    <xdr:col>25</xdr:col>
                    <xdr:colOff>0</xdr:colOff>
                    <xdr:row>54</xdr:row>
                    <xdr:rowOff>28575</xdr:rowOff>
                  </from>
                  <to>
                    <xdr:col>28</xdr:col>
                    <xdr:colOff>19050</xdr:colOff>
                    <xdr:row>54</xdr:row>
                    <xdr:rowOff>228600</xdr:rowOff>
                  </to>
                </anchor>
              </controlPr>
            </control>
          </mc:Choice>
        </mc:AlternateContent>
        <mc:AlternateContent xmlns:mc="http://schemas.openxmlformats.org/markup-compatibility/2006">
          <mc:Choice Requires="x14">
            <control shapeId="215164" r:id="rId127" name="Check Box 124">
              <controlPr defaultSize="0" autoFill="0" autoLine="0" autoPict="0">
                <anchor moveWithCells="1">
                  <from>
                    <xdr:col>11</xdr:col>
                    <xdr:colOff>161925</xdr:colOff>
                    <xdr:row>114</xdr:row>
                    <xdr:rowOff>9525</xdr:rowOff>
                  </from>
                  <to>
                    <xdr:col>15</xdr:col>
                    <xdr:colOff>47625</xdr:colOff>
                    <xdr:row>115</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06366-A882-457C-ADC4-BDDD315DE8E4}">
  <sheetPr>
    <tabColor theme="0"/>
  </sheetPr>
  <dimension ref="A1:AJ215"/>
  <sheetViews>
    <sheetView view="pageBreakPreview" topLeftCell="A159" zoomScale="130" zoomScaleNormal="90" zoomScaleSheetLayoutView="130" workbookViewId="0">
      <selection activeCell="E63" sqref="E63"/>
    </sheetView>
  </sheetViews>
  <sheetFormatPr defaultColWidth="2.5" defaultRowHeight="15" customHeight="1"/>
  <cols>
    <col min="1" max="1" width="5.5" style="1" bestFit="1" customWidth="1"/>
    <col min="2" max="4" width="2.5" style="1"/>
    <col min="5" max="5" width="4.25" style="1" customWidth="1"/>
    <col min="6" max="32" width="2.5" style="1"/>
    <col min="33" max="33" width="3.375" style="1" customWidth="1"/>
    <col min="34" max="34" width="3.125" style="1" customWidth="1"/>
    <col min="35" max="35" width="2.875" style="1" customWidth="1"/>
    <col min="36" max="16384" width="2.5" style="1"/>
  </cols>
  <sheetData>
    <row r="1" spans="1:35" ht="18.75" customHeight="1">
      <c r="A1" s="2250" t="s">
        <v>569</v>
      </c>
      <c r="B1" s="2250"/>
      <c r="C1" s="2250"/>
      <c r="D1" s="2250"/>
      <c r="E1" s="2250"/>
      <c r="F1" s="2250"/>
      <c r="G1" s="2250"/>
      <c r="H1" s="2250"/>
      <c r="I1" s="2250"/>
      <c r="J1" s="2250"/>
      <c r="K1" s="2250"/>
      <c r="L1" s="2250"/>
      <c r="M1" s="2250"/>
      <c r="N1" s="2250"/>
      <c r="O1" s="2250"/>
      <c r="P1" s="2250"/>
      <c r="Q1" s="2250"/>
      <c r="R1" s="2250"/>
      <c r="S1" s="2250"/>
      <c r="T1" s="2250"/>
      <c r="U1" s="2250"/>
      <c r="V1" s="2250"/>
      <c r="W1" s="2250"/>
      <c r="X1" s="2250"/>
      <c r="Y1" s="2250"/>
      <c r="Z1" s="2250"/>
      <c r="AA1" s="2250"/>
      <c r="AB1" s="2250"/>
      <c r="AC1" s="2250"/>
      <c r="AD1" s="2250"/>
      <c r="AE1" s="2250"/>
      <c r="AF1" s="2250"/>
      <c r="AG1" s="2250"/>
      <c r="AH1" s="2250"/>
      <c r="AI1" s="2250"/>
    </row>
    <row r="2" spans="1:35" ht="16.5" customHeight="1">
      <c r="A2" s="537" t="s">
        <v>50</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row>
    <row r="3" spans="1:35" ht="15" customHeight="1">
      <c r="A3" s="1315"/>
      <c r="B3" s="1316"/>
      <c r="C3" s="1316"/>
      <c r="D3" s="1316"/>
      <c r="E3" s="2616"/>
      <c r="F3" s="2617"/>
      <c r="G3" s="2617"/>
      <c r="H3" s="2617"/>
      <c r="I3" s="2617"/>
      <c r="J3" s="2617"/>
      <c r="K3" s="2617"/>
      <c r="L3" s="2617"/>
      <c r="M3" s="2617"/>
      <c r="N3" s="2617"/>
      <c r="O3" s="2617"/>
      <c r="P3" s="2617"/>
      <c r="Q3" s="2617"/>
      <c r="R3" s="2617"/>
      <c r="S3" s="2617"/>
      <c r="T3" s="2617"/>
      <c r="U3" s="2617"/>
      <c r="V3" s="2617"/>
      <c r="W3" s="2617"/>
      <c r="X3" s="2617"/>
      <c r="Y3" s="2617"/>
      <c r="Z3" s="2617"/>
      <c r="AA3" s="2617"/>
      <c r="AB3" s="2617"/>
      <c r="AC3" s="2617"/>
      <c r="AD3" s="2617"/>
      <c r="AE3" s="2617"/>
      <c r="AF3" s="2617"/>
      <c r="AG3" s="2617"/>
      <c r="AH3" s="2617"/>
      <c r="AI3" s="2618"/>
    </row>
    <row r="4" spans="1:35" ht="15" customHeight="1">
      <c r="A4" s="2619"/>
      <c r="B4" s="2620"/>
      <c r="C4" s="2620"/>
      <c r="D4" s="2621"/>
      <c r="E4" s="1828" t="s">
        <v>396</v>
      </c>
      <c r="F4" s="1905"/>
      <c r="G4" s="1905"/>
      <c r="H4" s="1905"/>
      <c r="I4" s="1905"/>
      <c r="J4" s="538" t="s">
        <v>69</v>
      </c>
      <c r="K4" s="2092"/>
      <c r="L4" s="2092"/>
      <c r="M4" s="2092"/>
      <c r="N4" s="2092"/>
      <c r="O4" s="2092"/>
      <c r="P4" s="2092"/>
      <c r="Q4" s="2092"/>
      <c r="R4" s="2092"/>
      <c r="S4" s="2092"/>
      <c r="T4" s="2092"/>
      <c r="U4" s="2092"/>
      <c r="V4" s="2092"/>
      <c r="W4" s="2092"/>
      <c r="X4" s="2092"/>
      <c r="Y4" s="2092"/>
      <c r="Z4" s="2092"/>
      <c r="AA4" s="2092"/>
      <c r="AB4" s="2092"/>
      <c r="AC4" s="2092"/>
      <c r="AD4" s="2092"/>
      <c r="AE4" s="2092"/>
      <c r="AF4" s="2092"/>
      <c r="AG4" s="2092"/>
      <c r="AH4" s="2092"/>
      <c r="AI4" s="539" t="s">
        <v>68</v>
      </c>
    </row>
    <row r="5" spans="1:35" ht="15" customHeight="1">
      <c r="A5" s="2622"/>
      <c r="B5" s="2623"/>
      <c r="C5" s="2623"/>
      <c r="D5" s="2624"/>
      <c r="E5" s="2628" t="s">
        <v>456</v>
      </c>
      <c r="F5" s="2629"/>
      <c r="G5" s="2629"/>
      <c r="H5" s="2629"/>
      <c r="I5" s="2629"/>
      <c r="J5" s="2629"/>
      <c r="K5" s="2629"/>
      <c r="L5" s="2629"/>
      <c r="M5" s="2629"/>
      <c r="N5" s="2629"/>
      <c r="O5" s="2629"/>
      <c r="P5" s="2629"/>
      <c r="Q5" s="2629"/>
      <c r="R5" s="2629"/>
      <c r="S5" s="2629"/>
      <c r="T5" s="2629"/>
      <c r="U5" s="2629"/>
      <c r="V5" s="2629"/>
      <c r="W5" s="2629"/>
      <c r="X5" s="2629"/>
      <c r="Y5" s="2629"/>
      <c r="Z5" s="2629"/>
      <c r="AA5" s="2629"/>
      <c r="AB5" s="2629"/>
      <c r="AC5" s="2629"/>
      <c r="AD5" s="2629"/>
      <c r="AE5" s="2629"/>
      <c r="AF5" s="2629"/>
      <c r="AG5" s="2629"/>
      <c r="AH5" s="2629"/>
      <c r="AI5" s="2630"/>
    </row>
    <row r="6" spans="1:35" ht="15" customHeight="1">
      <c r="A6" s="2622"/>
      <c r="B6" s="2623"/>
      <c r="C6" s="2623"/>
      <c r="D6" s="2624"/>
      <c r="E6" s="540" t="s">
        <v>1487</v>
      </c>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2"/>
    </row>
    <row r="7" spans="1:35" ht="15" customHeight="1">
      <c r="A7" s="2622"/>
      <c r="B7" s="2623"/>
      <c r="C7" s="2623"/>
      <c r="D7" s="2624"/>
      <c r="E7" s="540" t="s">
        <v>1487</v>
      </c>
      <c r="F7" s="541"/>
      <c r="G7" s="541"/>
      <c r="H7" s="541"/>
      <c r="I7" s="541"/>
      <c r="J7" s="541"/>
      <c r="K7" s="541"/>
      <c r="L7" s="541"/>
      <c r="M7" s="541"/>
      <c r="N7" s="541"/>
      <c r="O7" s="541"/>
      <c r="P7" s="541"/>
      <c r="Q7" s="541"/>
      <c r="R7" s="541"/>
      <c r="S7" s="541"/>
      <c r="T7" s="541"/>
      <c r="U7" s="541"/>
      <c r="V7" s="541"/>
      <c r="W7" s="541"/>
      <c r="X7" s="541"/>
      <c r="Y7" s="541"/>
      <c r="Z7" s="541"/>
      <c r="AA7" s="541"/>
      <c r="AB7" s="541"/>
      <c r="AC7" s="541"/>
      <c r="AD7" s="541"/>
      <c r="AE7" s="541"/>
      <c r="AF7" s="541"/>
      <c r="AG7" s="541"/>
      <c r="AH7" s="541"/>
      <c r="AI7" s="542"/>
    </row>
    <row r="8" spans="1:35" ht="15" customHeight="1">
      <c r="A8" s="2622"/>
      <c r="B8" s="2623"/>
      <c r="C8" s="2623"/>
      <c r="D8" s="2624"/>
      <c r="E8" s="540" t="s">
        <v>1487</v>
      </c>
      <c r="F8" s="541"/>
      <c r="G8" s="541"/>
      <c r="H8" s="541"/>
      <c r="I8" s="541"/>
      <c r="J8" s="541"/>
      <c r="K8" s="541"/>
      <c r="L8" s="541"/>
      <c r="M8" s="541"/>
      <c r="N8" s="541"/>
      <c r="O8" s="541"/>
      <c r="P8" s="541"/>
      <c r="Q8" s="541"/>
      <c r="R8" s="541"/>
      <c r="S8" s="541"/>
      <c r="T8" s="541"/>
      <c r="U8" s="541"/>
      <c r="V8" s="541"/>
      <c r="W8" s="541"/>
      <c r="X8" s="541"/>
      <c r="Y8" s="541"/>
      <c r="Z8" s="541"/>
      <c r="AA8" s="541"/>
      <c r="AB8" s="541"/>
      <c r="AC8" s="541"/>
      <c r="AD8" s="541"/>
      <c r="AE8" s="541"/>
      <c r="AF8" s="541"/>
      <c r="AG8" s="541"/>
      <c r="AH8" s="541"/>
      <c r="AI8" s="542"/>
    </row>
    <row r="9" spans="1:35" ht="15" customHeight="1">
      <c r="A9" s="2622"/>
      <c r="B9" s="2623"/>
      <c r="C9" s="2623"/>
      <c r="D9" s="2624"/>
      <c r="E9" s="540"/>
      <c r="F9" s="541"/>
      <c r="G9" s="541"/>
      <c r="H9" s="541"/>
      <c r="I9" s="541"/>
      <c r="J9" s="541"/>
      <c r="K9" s="541"/>
      <c r="L9" s="541"/>
      <c r="M9" s="541"/>
      <c r="N9" s="541"/>
      <c r="O9" s="541"/>
      <c r="P9" s="541"/>
      <c r="Q9" s="541"/>
      <c r="R9" s="541"/>
      <c r="S9" s="541"/>
      <c r="T9" s="541"/>
      <c r="U9" s="541"/>
      <c r="V9" s="541"/>
      <c r="W9" s="541"/>
      <c r="X9" s="541"/>
      <c r="Y9" s="541"/>
      <c r="Z9" s="541"/>
      <c r="AA9" s="541"/>
      <c r="AB9" s="541"/>
      <c r="AC9" s="541"/>
      <c r="AD9" s="541"/>
      <c r="AE9" s="541"/>
      <c r="AF9" s="541"/>
      <c r="AG9" s="541"/>
      <c r="AH9" s="541"/>
      <c r="AI9" s="542"/>
    </row>
    <row r="10" spans="1:35" ht="15" customHeight="1">
      <c r="A10" s="2622"/>
      <c r="B10" s="2623"/>
      <c r="C10" s="2623"/>
      <c r="D10" s="2624"/>
      <c r="E10" s="540" t="s">
        <v>1487</v>
      </c>
      <c r="F10" s="541"/>
      <c r="G10" s="541"/>
      <c r="H10" s="541"/>
      <c r="I10" s="541"/>
      <c r="J10" s="541"/>
      <c r="K10" s="541"/>
      <c r="L10" s="541"/>
      <c r="M10" s="541"/>
      <c r="N10" s="541"/>
      <c r="O10" s="541"/>
      <c r="P10" s="541"/>
      <c r="Q10" s="541"/>
      <c r="R10" s="541"/>
      <c r="S10" s="541"/>
      <c r="T10" s="541"/>
      <c r="U10" s="541"/>
      <c r="V10" s="541"/>
      <c r="W10" s="541"/>
      <c r="X10" s="541"/>
      <c r="Y10" s="541"/>
      <c r="Z10" s="541"/>
      <c r="AA10" s="541"/>
      <c r="AB10" s="541"/>
      <c r="AC10" s="541"/>
      <c r="AD10" s="541"/>
      <c r="AE10" s="541"/>
      <c r="AF10" s="541"/>
      <c r="AG10" s="541"/>
      <c r="AH10" s="541"/>
      <c r="AI10" s="542"/>
    </row>
    <row r="11" spans="1:35" ht="15" customHeight="1">
      <c r="A11" s="2622"/>
      <c r="B11" s="2623"/>
      <c r="C11" s="2623"/>
      <c r="D11" s="2624"/>
      <c r="E11" s="540"/>
      <c r="F11" s="541"/>
      <c r="G11" s="541"/>
      <c r="H11" s="541"/>
      <c r="I11" s="541"/>
      <c r="J11" s="541"/>
      <c r="K11" s="541"/>
      <c r="L11" s="541"/>
      <c r="M11" s="541"/>
      <c r="N11" s="541"/>
      <c r="O11" s="541"/>
      <c r="P11" s="541"/>
      <c r="Q11" s="541"/>
      <c r="R11" s="541"/>
      <c r="S11" s="541"/>
      <c r="T11" s="541"/>
      <c r="U11" s="541"/>
      <c r="V11" s="541"/>
      <c r="W11" s="541"/>
      <c r="X11" s="541"/>
      <c r="Y11" s="541"/>
      <c r="Z11" s="541"/>
      <c r="AA11" s="541"/>
      <c r="AB11" s="541"/>
      <c r="AC11" s="541"/>
      <c r="AD11" s="541"/>
      <c r="AE11" s="541"/>
      <c r="AF11" s="541"/>
      <c r="AG11" s="541"/>
      <c r="AH11" s="541"/>
      <c r="AI11" s="542"/>
    </row>
    <row r="12" spans="1:35" ht="15" customHeight="1">
      <c r="A12" s="2625"/>
      <c r="B12" s="2626"/>
      <c r="C12" s="2626"/>
      <c r="D12" s="2627"/>
      <c r="E12" s="543"/>
      <c r="F12" s="499"/>
      <c r="G12" s="499"/>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5"/>
    </row>
    <row r="13" spans="1:35" s="5" customFormat="1" ht="15" customHeight="1">
      <c r="A13" s="2496"/>
      <c r="B13" s="2497"/>
      <c r="C13" s="2497"/>
      <c r="D13" s="2649"/>
      <c r="E13" s="2496" t="s">
        <v>640</v>
      </c>
      <c r="F13" s="2497"/>
      <c r="G13" s="2497"/>
      <c r="H13" s="2497"/>
      <c r="I13" s="2649"/>
      <c r="J13" s="544" t="s">
        <v>69</v>
      </c>
      <c r="K13" s="2652"/>
      <c r="L13" s="2652"/>
      <c r="M13" s="2652"/>
      <c r="N13" s="2652"/>
      <c r="O13" s="2652"/>
      <c r="P13" s="2652"/>
      <c r="Q13" s="2652"/>
      <c r="R13" s="2652"/>
      <c r="S13" s="2652"/>
      <c r="T13" s="2652"/>
      <c r="U13" s="2652"/>
      <c r="V13" s="2652"/>
      <c r="W13" s="2652"/>
      <c r="X13" s="2652"/>
      <c r="Y13" s="2652"/>
      <c r="Z13" s="2652"/>
      <c r="AA13" s="2652"/>
      <c r="AB13" s="545" t="s">
        <v>68</v>
      </c>
      <c r="AC13" s="545"/>
      <c r="AD13" s="545"/>
      <c r="AE13" s="545"/>
      <c r="AF13" s="545"/>
      <c r="AG13" s="545"/>
      <c r="AH13" s="545"/>
      <c r="AI13" s="546"/>
    </row>
    <row r="14" spans="1:35" s="5" customFormat="1" ht="15" customHeight="1">
      <c r="A14" s="2499"/>
      <c r="B14" s="2500"/>
      <c r="C14" s="2500"/>
      <c r="D14" s="2650"/>
      <c r="E14" s="2502"/>
      <c r="F14" s="2503"/>
      <c r="G14" s="2503"/>
      <c r="H14" s="2503"/>
      <c r="I14" s="2651"/>
      <c r="J14" s="547"/>
      <c r="K14" s="548"/>
      <c r="L14" s="548"/>
      <c r="M14" s="548"/>
      <c r="N14" s="548"/>
      <c r="O14" s="548"/>
      <c r="P14" s="548"/>
      <c r="Q14" s="548"/>
      <c r="R14" s="548"/>
      <c r="S14" s="549"/>
      <c r="T14" s="549"/>
      <c r="U14" s="549"/>
      <c r="V14" s="549"/>
      <c r="W14" s="549"/>
      <c r="X14" s="549"/>
      <c r="Y14" s="549"/>
      <c r="Z14" s="549"/>
      <c r="AA14" s="549"/>
      <c r="AB14" s="549"/>
      <c r="AC14" s="549"/>
      <c r="AD14" s="549"/>
      <c r="AE14" s="549"/>
      <c r="AF14" s="549"/>
      <c r="AG14" s="549"/>
      <c r="AH14" s="549"/>
      <c r="AI14" s="550"/>
    </row>
    <row r="15" spans="1:35" s="5" customFormat="1" ht="15" customHeight="1">
      <c r="A15" s="2499"/>
      <c r="B15" s="2500"/>
      <c r="C15" s="2500"/>
      <c r="D15" s="2650"/>
      <c r="E15" s="2653" t="s">
        <v>641</v>
      </c>
      <c r="F15" s="2654"/>
      <c r="G15" s="2654"/>
      <c r="H15" s="2654"/>
      <c r="I15" s="2654"/>
      <c r="J15" s="2654"/>
      <c r="K15" s="2654"/>
      <c r="L15" s="2654"/>
      <c r="M15" s="2654"/>
      <c r="N15" s="2654"/>
      <c r="O15" s="2654"/>
      <c r="P15" s="2654"/>
      <c r="Q15" s="2654"/>
      <c r="R15" s="2654"/>
      <c r="S15" s="2654"/>
      <c r="T15" s="2654"/>
      <c r="U15" s="2654"/>
      <c r="V15" s="2654"/>
      <c r="W15" s="2654"/>
      <c r="X15" s="2654"/>
      <c r="Y15" s="2654"/>
      <c r="Z15" s="2654"/>
      <c r="AA15" s="2654"/>
      <c r="AB15" s="2654"/>
      <c r="AC15" s="2654"/>
      <c r="AD15" s="2654"/>
      <c r="AE15" s="2654"/>
      <c r="AF15" s="2654"/>
      <c r="AG15" s="2654"/>
      <c r="AH15" s="2654"/>
      <c r="AI15" s="2655"/>
    </row>
    <row r="16" spans="1:35" s="5" customFormat="1" ht="15" customHeight="1">
      <c r="A16" s="2499"/>
      <c r="B16" s="2500"/>
      <c r="C16" s="2500"/>
      <c r="D16" s="2650"/>
      <c r="E16" s="551"/>
      <c r="F16" s="552"/>
      <c r="G16" s="552"/>
      <c r="H16" s="552"/>
      <c r="I16" s="552"/>
      <c r="J16" s="552"/>
      <c r="K16" s="552"/>
      <c r="L16" s="552"/>
      <c r="M16" s="552"/>
      <c r="N16" s="552"/>
      <c r="O16" s="552"/>
      <c r="P16" s="552"/>
      <c r="Q16" s="552"/>
      <c r="R16" s="552"/>
      <c r="S16" s="552"/>
      <c r="T16" s="552"/>
      <c r="U16" s="552"/>
      <c r="V16" s="552"/>
      <c r="W16" s="552"/>
      <c r="X16" s="552"/>
      <c r="Y16" s="552"/>
      <c r="Z16" s="552"/>
      <c r="AA16" s="552"/>
      <c r="AB16" s="552"/>
      <c r="AC16" s="552"/>
      <c r="AD16" s="552"/>
      <c r="AE16" s="552"/>
      <c r="AF16" s="552"/>
      <c r="AG16" s="552"/>
      <c r="AH16" s="552"/>
      <c r="AI16" s="553"/>
    </row>
    <row r="17" spans="1:35" s="5" customFormat="1" ht="15" customHeight="1">
      <c r="A17" s="2499"/>
      <c r="B17" s="2500"/>
      <c r="C17" s="2500"/>
      <c r="D17" s="2650"/>
      <c r="E17" s="551"/>
      <c r="F17" s="552"/>
      <c r="G17" s="552"/>
      <c r="H17" s="552"/>
      <c r="I17" s="552"/>
      <c r="J17" s="552"/>
      <c r="K17" s="552"/>
      <c r="L17" s="552"/>
      <c r="M17" s="552"/>
      <c r="N17" s="552"/>
      <c r="O17" s="552"/>
      <c r="P17" s="552"/>
      <c r="Q17" s="552"/>
      <c r="R17" s="552"/>
      <c r="S17" s="552"/>
      <c r="T17" s="552"/>
      <c r="U17" s="552"/>
      <c r="V17" s="552"/>
      <c r="W17" s="552"/>
      <c r="X17" s="552"/>
      <c r="Y17" s="552"/>
      <c r="Z17" s="552"/>
      <c r="AA17" s="552"/>
      <c r="AB17" s="552"/>
      <c r="AC17" s="552"/>
      <c r="AD17" s="552"/>
      <c r="AE17" s="552"/>
      <c r="AF17" s="552"/>
      <c r="AG17" s="552"/>
      <c r="AH17" s="552"/>
      <c r="AI17" s="553"/>
    </row>
    <row r="18" spans="1:35" s="5" customFormat="1" ht="15" customHeight="1">
      <c r="A18" s="2499"/>
      <c r="B18" s="2500"/>
      <c r="C18" s="2500"/>
      <c r="D18" s="2650"/>
      <c r="E18" s="2656"/>
      <c r="F18" s="2657"/>
      <c r="G18" s="2657"/>
      <c r="H18" s="2657"/>
      <c r="I18" s="2657"/>
      <c r="J18" s="2657"/>
      <c r="K18" s="2657"/>
      <c r="L18" s="2657"/>
      <c r="M18" s="2657"/>
      <c r="N18" s="2657"/>
      <c r="O18" s="2657"/>
      <c r="P18" s="2657"/>
      <c r="Q18" s="2657"/>
      <c r="R18" s="2657"/>
      <c r="S18" s="2657"/>
      <c r="T18" s="2657"/>
      <c r="U18" s="2657"/>
      <c r="V18" s="2657"/>
      <c r="W18" s="2657"/>
      <c r="X18" s="2657"/>
      <c r="Y18" s="2657"/>
      <c r="Z18" s="2657"/>
      <c r="AA18" s="2657"/>
      <c r="AB18" s="2657"/>
      <c r="AC18" s="2657"/>
      <c r="AD18" s="2657"/>
      <c r="AE18" s="2657"/>
      <c r="AF18" s="2657"/>
      <c r="AG18" s="2657"/>
      <c r="AH18" s="2657"/>
      <c r="AI18" s="2658"/>
    </row>
    <row r="19" spans="1:35" s="5" customFormat="1" ht="15" customHeight="1">
      <c r="A19" s="2499"/>
      <c r="B19" s="2500"/>
      <c r="C19" s="2500"/>
      <c r="D19" s="2650"/>
      <c r="E19" s="551"/>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3"/>
    </row>
    <row r="20" spans="1:35" s="5" customFormat="1" ht="15" customHeight="1">
      <c r="A20" s="2499"/>
      <c r="B20" s="2500"/>
      <c r="C20" s="2500"/>
      <c r="D20" s="2650"/>
      <c r="E20" s="554"/>
      <c r="F20" s="555"/>
      <c r="G20" s="555"/>
      <c r="H20" s="555"/>
      <c r="I20" s="555"/>
      <c r="J20" s="555"/>
      <c r="K20" s="555"/>
      <c r="L20" s="555"/>
      <c r="M20" s="555"/>
      <c r="N20" s="555"/>
      <c r="O20" s="555"/>
      <c r="P20" s="555"/>
      <c r="Q20" s="555"/>
      <c r="R20" s="555"/>
      <c r="S20" s="555"/>
      <c r="T20" s="555"/>
      <c r="U20" s="555"/>
      <c r="V20" s="555"/>
      <c r="W20" s="555"/>
      <c r="X20" s="555"/>
      <c r="Y20" s="555"/>
      <c r="Z20" s="555"/>
      <c r="AA20" s="555"/>
      <c r="AB20" s="555"/>
      <c r="AC20" s="555"/>
      <c r="AD20" s="555"/>
      <c r="AE20" s="555"/>
      <c r="AF20" s="555"/>
      <c r="AG20" s="555"/>
      <c r="AH20" s="555"/>
      <c r="AI20" s="556"/>
    </row>
    <row r="21" spans="1:35" s="5" customFormat="1" ht="15" customHeight="1">
      <c r="A21" s="2499"/>
      <c r="B21" s="2500"/>
      <c r="C21" s="2500"/>
      <c r="D21" s="2650"/>
      <c r="E21" s="557" t="s">
        <v>642</v>
      </c>
      <c r="F21" s="558"/>
      <c r="G21" s="558"/>
      <c r="H21" s="558"/>
      <c r="I21" s="558"/>
      <c r="J21" s="558"/>
      <c r="K21" s="558"/>
      <c r="L21" s="558"/>
      <c r="M21" s="558"/>
      <c r="N21" s="558"/>
      <c r="O21" s="558"/>
      <c r="P21" s="558"/>
      <c r="Q21" s="558"/>
      <c r="R21" s="558"/>
      <c r="S21" s="558"/>
      <c r="T21" s="558"/>
      <c r="U21" s="558"/>
      <c r="V21" s="558"/>
      <c r="W21" s="558"/>
      <c r="X21" s="558"/>
      <c r="Y21" s="559"/>
      <c r="Z21" s="559"/>
      <c r="AA21" s="559"/>
      <c r="AB21" s="559"/>
      <c r="AC21" s="560"/>
      <c r="AD21" s="560"/>
      <c r="AE21" s="560"/>
      <c r="AF21" s="559"/>
      <c r="AG21" s="559"/>
      <c r="AH21" s="559"/>
      <c r="AI21" s="561"/>
    </row>
    <row r="22" spans="1:35" s="5" customFormat="1" ht="15" customHeight="1">
      <c r="A22" s="2499"/>
      <c r="B22" s="2500"/>
      <c r="C22" s="2500"/>
      <c r="D22" s="2650"/>
      <c r="E22" s="2659" t="s">
        <v>643</v>
      </c>
      <c r="F22" s="2660"/>
      <c r="G22" s="2660"/>
      <c r="H22" s="2660"/>
      <c r="I22" s="2660"/>
      <c r="J22" s="2660"/>
      <c r="K22" s="2660"/>
      <c r="L22" s="2660"/>
      <c r="M22" s="2660"/>
      <c r="N22" s="2660"/>
      <c r="O22" s="2660"/>
      <c r="P22" s="2660"/>
      <c r="Q22" s="2660"/>
      <c r="R22" s="2660"/>
      <c r="S22" s="2660"/>
      <c r="T22" s="2660"/>
      <c r="U22" s="2660"/>
      <c r="V22" s="2660"/>
      <c r="W22" s="2660"/>
      <c r="X22" s="2660"/>
      <c r="Y22" s="2660"/>
      <c r="Z22" s="2660"/>
      <c r="AA22" s="562"/>
      <c r="AB22" s="563" t="s">
        <v>69</v>
      </c>
      <c r="AC22" s="2661"/>
      <c r="AD22" s="2662"/>
      <c r="AE22" s="2662"/>
      <c r="AF22" s="562" t="s">
        <v>68</v>
      </c>
      <c r="AG22" s="562" t="s">
        <v>644</v>
      </c>
      <c r="AH22" s="562"/>
      <c r="AI22" s="564"/>
    </row>
    <row r="23" spans="1:35" s="5" customFormat="1" ht="15" customHeight="1">
      <c r="A23" s="2499"/>
      <c r="B23" s="2500"/>
      <c r="C23" s="2500"/>
      <c r="D23" s="2650"/>
      <c r="E23" s="2663" t="s">
        <v>645</v>
      </c>
      <c r="F23" s="2664"/>
      <c r="G23" s="2664"/>
      <c r="H23" s="2664"/>
      <c r="I23" s="2664"/>
      <c r="J23" s="2664"/>
      <c r="K23" s="2664"/>
      <c r="L23" s="2664"/>
      <c r="M23" s="2664"/>
      <c r="N23" s="2664"/>
      <c r="O23" s="2664"/>
      <c r="P23" s="2664"/>
      <c r="Q23" s="2664"/>
      <c r="R23" s="2664"/>
      <c r="S23" s="2664"/>
      <c r="T23" s="2664"/>
      <c r="U23" s="2664"/>
      <c r="V23" s="2664"/>
      <c r="W23" s="2664"/>
      <c r="X23" s="2664"/>
      <c r="Y23" s="2664"/>
      <c r="Z23" s="2664"/>
      <c r="AA23" s="565"/>
      <c r="AB23" s="565"/>
      <c r="AC23" s="565"/>
      <c r="AD23" s="565"/>
      <c r="AE23" s="566"/>
      <c r="AF23" s="565"/>
      <c r="AG23" s="565"/>
      <c r="AH23" s="565"/>
      <c r="AI23" s="567"/>
    </row>
    <row r="24" spans="1:35" s="5" customFormat="1" ht="15" customHeight="1">
      <c r="A24" s="2502"/>
      <c r="B24" s="2503"/>
      <c r="C24" s="2503"/>
      <c r="D24" s="2651"/>
      <c r="E24" s="2665" t="s">
        <v>646</v>
      </c>
      <c r="F24" s="2666"/>
      <c r="G24" s="2666"/>
      <c r="H24" s="2666"/>
      <c r="I24" s="2666"/>
      <c r="J24" s="2666"/>
      <c r="K24" s="2666"/>
      <c r="L24" s="2666"/>
      <c r="M24" s="2666"/>
      <c r="N24" s="2666"/>
      <c r="O24" s="2666"/>
      <c r="P24" s="2666"/>
      <c r="Q24" s="2666"/>
      <c r="R24" s="2666"/>
      <c r="S24" s="2666"/>
      <c r="T24" s="2666"/>
      <c r="U24" s="2666"/>
      <c r="V24" s="2666"/>
      <c r="W24" s="2666"/>
      <c r="X24" s="2666"/>
      <c r="Y24" s="2666"/>
      <c r="Z24" s="2666"/>
      <c r="AA24" s="568"/>
      <c r="AB24" s="568"/>
      <c r="AC24" s="568"/>
      <c r="AD24" s="568"/>
      <c r="AE24" s="568"/>
      <c r="AF24" s="568"/>
      <c r="AG24" s="568"/>
      <c r="AH24" s="568"/>
      <c r="AI24" s="569"/>
    </row>
    <row r="25" spans="1:35" s="36" customFormat="1" ht="24.95" customHeight="1">
      <c r="A25" s="2667" t="s">
        <v>249</v>
      </c>
      <c r="B25" s="2667"/>
      <c r="C25" s="2667"/>
      <c r="D25" s="2667"/>
      <c r="E25" s="2667"/>
      <c r="F25" s="2667"/>
      <c r="G25" s="2667"/>
      <c r="H25" s="2667"/>
      <c r="I25" s="2667"/>
      <c r="J25" s="2667"/>
      <c r="K25" s="2667"/>
      <c r="L25" s="2667"/>
      <c r="M25" s="2667"/>
      <c r="N25" s="2667"/>
      <c r="O25" s="2667"/>
      <c r="P25" s="2667"/>
      <c r="Q25" s="2667"/>
      <c r="R25" s="2667"/>
      <c r="S25" s="2667"/>
      <c r="T25" s="2667"/>
      <c r="U25" s="2667"/>
      <c r="V25" s="2667"/>
      <c r="W25" s="2667"/>
      <c r="X25" s="2667"/>
      <c r="Y25" s="2667"/>
      <c r="Z25" s="2667"/>
      <c r="AA25" s="2667"/>
      <c r="AB25" s="2667"/>
      <c r="AC25" s="2667"/>
      <c r="AD25" s="2667"/>
      <c r="AE25" s="2667"/>
      <c r="AF25" s="2667"/>
      <c r="AG25" s="2667"/>
      <c r="AH25" s="2667"/>
      <c r="AI25" s="2667"/>
    </row>
    <row r="26" spans="1:35" s="36" customFormat="1" ht="15" customHeight="1">
      <c r="A26" s="1099" t="s">
        <v>775</v>
      </c>
      <c r="B26" s="1100"/>
      <c r="C26" s="1100"/>
      <c r="D26" s="1100"/>
      <c r="E26" s="1101"/>
      <c r="F26" s="2668" t="s">
        <v>1114</v>
      </c>
      <c r="G26" s="2637"/>
      <c r="H26" s="2637"/>
      <c r="I26" s="2637"/>
      <c r="J26" s="2637"/>
      <c r="K26" s="2637"/>
      <c r="L26" s="2637"/>
      <c r="M26" s="2637"/>
      <c r="N26" s="2637"/>
      <c r="O26" s="2637"/>
      <c r="P26" s="2637"/>
      <c r="Q26" s="2637"/>
      <c r="R26" s="2637"/>
      <c r="S26" s="2637"/>
      <c r="T26" s="2637"/>
      <c r="U26" s="2637"/>
      <c r="V26" s="2637"/>
      <c r="W26" s="2637"/>
      <c r="X26" s="2637"/>
      <c r="Y26" s="2637"/>
      <c r="Z26" s="2637"/>
      <c r="AA26" s="2637"/>
      <c r="AB26" s="2637"/>
      <c r="AC26" s="2637"/>
      <c r="AD26" s="2637"/>
      <c r="AE26" s="2637"/>
      <c r="AF26" s="2637"/>
      <c r="AG26" s="2637"/>
      <c r="AH26" s="118"/>
      <c r="AI26" s="570"/>
    </row>
    <row r="27" spans="1:35" s="36" customFormat="1" ht="15" customHeight="1">
      <c r="A27" s="1102"/>
      <c r="B27" s="1103"/>
      <c r="C27" s="1103"/>
      <c r="D27" s="1103"/>
      <c r="E27" s="1104"/>
      <c r="F27" s="2669"/>
      <c r="G27" s="2670"/>
      <c r="H27" s="2670"/>
      <c r="I27" s="2670"/>
      <c r="J27" s="2670"/>
      <c r="K27" s="2670"/>
      <c r="L27" s="2670"/>
      <c r="M27" s="2670"/>
      <c r="N27" s="2670"/>
      <c r="O27" s="2670"/>
      <c r="P27" s="2670"/>
      <c r="Q27" s="2670"/>
      <c r="R27" s="2670"/>
      <c r="S27" s="2670"/>
      <c r="T27" s="2670"/>
      <c r="U27" s="2670"/>
      <c r="V27" s="2670"/>
      <c r="W27" s="2670"/>
      <c r="X27" s="2670"/>
      <c r="Y27" s="2670"/>
      <c r="Z27" s="2670"/>
      <c r="AA27" s="2670"/>
      <c r="AB27" s="2670"/>
      <c r="AC27" s="2670"/>
      <c r="AD27" s="2670"/>
      <c r="AE27" s="2670"/>
      <c r="AF27" s="2670"/>
      <c r="AG27" s="2670"/>
      <c r="AI27" s="571"/>
    </row>
    <row r="28" spans="1:35" s="36" customFormat="1" ht="15" customHeight="1">
      <c r="A28" s="1102"/>
      <c r="B28" s="1103"/>
      <c r="C28" s="1103"/>
      <c r="D28" s="1103"/>
      <c r="E28" s="1104"/>
      <c r="F28" s="2668" t="s">
        <v>1115</v>
      </c>
      <c r="G28" s="2637"/>
      <c r="H28" s="2637"/>
      <c r="I28" s="2637"/>
      <c r="J28" s="2637"/>
      <c r="K28" s="2637"/>
      <c r="L28" s="2637"/>
      <c r="M28" s="2637"/>
      <c r="N28" s="2637"/>
      <c r="O28" s="2637"/>
      <c r="P28" s="2637"/>
      <c r="Q28" s="2637"/>
      <c r="R28" s="2637"/>
      <c r="S28" s="2637"/>
      <c r="T28" s="2637"/>
      <c r="U28" s="2637"/>
      <c r="V28" s="2637"/>
      <c r="W28" s="2637"/>
      <c r="X28" s="2637"/>
      <c r="Y28" s="2637"/>
      <c r="Z28" s="2637"/>
      <c r="AA28" s="2637"/>
      <c r="AB28" s="2637"/>
      <c r="AC28" s="2637"/>
      <c r="AD28" s="2637"/>
      <c r="AE28" s="2637"/>
      <c r="AF28" s="2637"/>
      <c r="AG28" s="2637"/>
      <c r="AH28" s="118"/>
      <c r="AI28" s="570"/>
    </row>
    <row r="29" spans="1:35" s="36" customFormat="1" ht="15" customHeight="1">
      <c r="A29" s="1102"/>
      <c r="B29" s="1103"/>
      <c r="C29" s="1103"/>
      <c r="D29" s="1103"/>
      <c r="E29" s="1104"/>
      <c r="F29" s="2669"/>
      <c r="G29" s="2670"/>
      <c r="H29" s="2670"/>
      <c r="I29" s="2670"/>
      <c r="J29" s="2670"/>
      <c r="K29" s="2670"/>
      <c r="L29" s="2670"/>
      <c r="M29" s="2670"/>
      <c r="N29" s="2670"/>
      <c r="O29" s="2670"/>
      <c r="P29" s="2670"/>
      <c r="Q29" s="2670"/>
      <c r="R29" s="2670"/>
      <c r="S29" s="2670"/>
      <c r="T29" s="2670"/>
      <c r="U29" s="2670"/>
      <c r="V29" s="2670"/>
      <c r="W29" s="2670"/>
      <c r="X29" s="2670"/>
      <c r="Y29" s="2670"/>
      <c r="Z29" s="2670"/>
      <c r="AA29" s="2670"/>
      <c r="AB29" s="2670"/>
      <c r="AC29" s="2670"/>
      <c r="AD29" s="2670"/>
      <c r="AE29" s="2670"/>
      <c r="AF29" s="2670"/>
      <c r="AG29" s="2670"/>
      <c r="AI29" s="571"/>
    </row>
    <row r="30" spans="1:35" s="36" customFormat="1" ht="15" customHeight="1">
      <c r="A30" s="1102"/>
      <c r="B30" s="1103"/>
      <c r="C30" s="1103"/>
      <c r="D30" s="1103"/>
      <c r="E30" s="1104"/>
      <c r="F30" s="2668" t="s">
        <v>1116</v>
      </c>
      <c r="G30" s="2637"/>
      <c r="H30" s="2637"/>
      <c r="I30" s="2637"/>
      <c r="J30" s="2637"/>
      <c r="K30" s="2637"/>
      <c r="L30" s="2637"/>
      <c r="M30" s="2637"/>
      <c r="N30" s="2637"/>
      <c r="O30" s="2637"/>
      <c r="P30" s="2637"/>
      <c r="Q30" s="2637"/>
      <c r="R30" s="2637"/>
      <c r="S30" s="2637"/>
      <c r="T30" s="2637"/>
      <c r="U30" s="2637"/>
      <c r="V30" s="2637"/>
      <c r="W30" s="2637"/>
      <c r="X30" s="2637"/>
      <c r="Y30" s="2637"/>
      <c r="Z30" s="2637"/>
      <c r="AA30" s="2637"/>
      <c r="AB30" s="2637"/>
      <c r="AC30" s="2637"/>
      <c r="AD30" s="2637"/>
      <c r="AE30" s="2637"/>
      <c r="AF30" s="2637"/>
      <c r="AG30" s="2637"/>
      <c r="AH30" s="118"/>
      <c r="AI30" s="570"/>
    </row>
    <row r="31" spans="1:35" s="36" customFormat="1" ht="15" customHeight="1">
      <c r="A31" s="1102"/>
      <c r="B31" s="1103"/>
      <c r="C31" s="1103"/>
      <c r="D31" s="1103"/>
      <c r="E31" s="1104"/>
      <c r="F31" s="2671"/>
      <c r="G31" s="2672"/>
      <c r="H31" s="2672"/>
      <c r="I31" s="2672"/>
      <c r="J31" s="2672"/>
      <c r="K31" s="2672"/>
      <c r="L31" s="2672"/>
      <c r="M31" s="2672"/>
      <c r="N31" s="2672"/>
      <c r="O31" s="2672"/>
      <c r="P31" s="2672"/>
      <c r="Q31" s="2672"/>
      <c r="R31" s="2672"/>
      <c r="S31" s="2672"/>
      <c r="T31" s="2672"/>
      <c r="U31" s="2672"/>
      <c r="V31" s="2672"/>
      <c r="W31" s="2672"/>
      <c r="X31" s="2672"/>
      <c r="Y31" s="2672"/>
      <c r="Z31" s="2672"/>
      <c r="AA31" s="2672"/>
      <c r="AB31" s="2672"/>
      <c r="AC31" s="2672"/>
      <c r="AD31" s="2672"/>
      <c r="AE31" s="2672"/>
      <c r="AF31" s="2672"/>
      <c r="AG31" s="2672"/>
      <c r="AH31" s="572"/>
      <c r="AI31" s="573"/>
    </row>
    <row r="32" spans="1:35" s="36" customFormat="1" ht="15" customHeight="1">
      <c r="A32" s="2571"/>
      <c r="B32" s="2572"/>
      <c r="C32" s="2572"/>
      <c r="D32" s="2572"/>
      <c r="E32" s="2573"/>
      <c r="F32" s="2668" t="s">
        <v>1117</v>
      </c>
      <c r="G32" s="2637"/>
      <c r="H32" s="2637"/>
      <c r="I32" s="2637"/>
      <c r="J32" s="2637"/>
      <c r="K32" s="2637"/>
      <c r="L32" s="2637"/>
      <c r="M32" s="2637"/>
      <c r="N32" s="2637"/>
      <c r="O32" s="2637"/>
      <c r="P32" s="2637"/>
      <c r="Q32" s="2637"/>
      <c r="R32" s="2637"/>
      <c r="S32" s="2637"/>
      <c r="T32" s="2637"/>
      <c r="U32" s="2637"/>
      <c r="V32" s="2637"/>
      <c r="W32" s="2637"/>
      <c r="X32" s="2637"/>
      <c r="Y32" s="2637"/>
      <c r="Z32" s="2637"/>
      <c r="AA32" s="2637"/>
      <c r="AB32" s="2637"/>
      <c r="AC32" s="2637"/>
      <c r="AD32" s="2637"/>
      <c r="AE32" s="2637"/>
      <c r="AF32" s="2637"/>
      <c r="AG32" s="2637"/>
      <c r="AH32" s="118"/>
      <c r="AI32" s="570"/>
    </row>
    <row r="33" spans="1:35" s="36" customFormat="1" ht="15" customHeight="1">
      <c r="A33" s="2571"/>
      <c r="B33" s="2572"/>
      <c r="C33" s="2572"/>
      <c r="D33" s="2572"/>
      <c r="E33" s="2573"/>
      <c r="F33" s="574"/>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I33" s="571"/>
    </row>
    <row r="34" spans="1:35" s="36" customFormat="1" ht="15" customHeight="1">
      <c r="A34" s="2564"/>
      <c r="B34" s="2447"/>
      <c r="C34" s="2447"/>
      <c r="D34" s="2447"/>
      <c r="E34" s="2433"/>
      <c r="F34" s="2673" t="s">
        <v>69</v>
      </c>
      <c r="G34" s="1182"/>
      <c r="H34" s="1182"/>
      <c r="I34" s="1182"/>
      <c r="J34" s="1182"/>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258" t="s">
        <v>68</v>
      </c>
      <c r="AH34" s="2672"/>
      <c r="AI34" s="2674"/>
    </row>
    <row r="35" spans="1:35" s="36" customFormat="1" ht="15" customHeight="1">
      <c r="A35" s="2267" t="s">
        <v>869</v>
      </c>
      <c r="B35" s="1224"/>
      <c r="C35" s="1224"/>
      <c r="D35" s="1224"/>
      <c r="E35" s="1225"/>
      <c r="F35" s="2643" t="s">
        <v>1488</v>
      </c>
      <c r="G35" s="2644"/>
      <c r="H35" s="2644"/>
      <c r="I35" s="2644"/>
      <c r="J35" s="2644"/>
      <c r="K35" s="2644"/>
      <c r="L35" s="2644"/>
      <c r="M35" s="2644"/>
      <c r="N35" s="2644"/>
      <c r="O35" s="2644"/>
      <c r="P35" s="2644"/>
      <c r="Q35" s="2644"/>
      <c r="R35" s="2644"/>
      <c r="S35" s="2644"/>
      <c r="T35" s="2644"/>
      <c r="U35" s="2644"/>
      <c r="V35" s="2644"/>
      <c r="W35" s="2644"/>
      <c r="X35" s="2644"/>
      <c r="Y35" s="2644"/>
      <c r="Z35" s="2644"/>
      <c r="AA35" s="2644"/>
      <c r="AB35" s="2644"/>
      <c r="AC35" s="2644"/>
      <c r="AD35" s="2644"/>
      <c r="AE35" s="2644"/>
      <c r="AF35" s="2644"/>
      <c r="AG35" s="2644"/>
      <c r="AH35" s="2644"/>
      <c r="AI35" s="2645"/>
    </row>
    <row r="36" spans="1:35" s="36" customFormat="1" ht="51.6" customHeight="1">
      <c r="A36" s="2640"/>
      <c r="B36" s="1221"/>
      <c r="C36" s="1221"/>
      <c r="D36" s="1221"/>
      <c r="E36" s="1222"/>
      <c r="F36" s="2646"/>
      <c r="G36" s="2647"/>
      <c r="H36" s="2647"/>
      <c r="I36" s="2647"/>
      <c r="J36" s="2647"/>
      <c r="K36" s="2647"/>
      <c r="L36" s="2647"/>
      <c r="M36" s="2647"/>
      <c r="N36" s="2647"/>
      <c r="O36" s="2647"/>
      <c r="P36" s="2647"/>
      <c r="Q36" s="2647"/>
      <c r="R36" s="2647"/>
      <c r="S36" s="2647"/>
      <c r="T36" s="2647"/>
      <c r="U36" s="2647"/>
      <c r="V36" s="2647"/>
      <c r="W36" s="2647"/>
      <c r="X36" s="2647"/>
      <c r="Y36" s="2647"/>
      <c r="Z36" s="2647"/>
      <c r="AA36" s="2647"/>
      <c r="AB36" s="2647"/>
      <c r="AC36" s="2647"/>
      <c r="AD36" s="2647"/>
      <c r="AE36" s="2647"/>
      <c r="AF36" s="2647"/>
      <c r="AG36" s="2647"/>
      <c r="AH36" s="2647"/>
      <c r="AI36" s="2648"/>
    </row>
    <row r="37" spans="1:35" s="5" customFormat="1" ht="13.5">
      <c r="A37" s="2641"/>
      <c r="B37" s="2437"/>
      <c r="C37" s="2437"/>
      <c r="D37" s="2437"/>
      <c r="E37" s="2642"/>
      <c r="F37" s="575"/>
      <c r="G37" s="575"/>
      <c r="H37" s="2437"/>
      <c r="I37" s="2437"/>
      <c r="J37" s="2437"/>
      <c r="K37" s="2437"/>
      <c r="L37" s="2437"/>
      <c r="M37" s="2437"/>
      <c r="N37" s="2437"/>
      <c r="O37" s="2437"/>
      <c r="P37" s="2437"/>
      <c r="Q37" s="2437"/>
      <c r="R37" s="2437"/>
      <c r="S37" s="486"/>
      <c r="T37" s="2437"/>
      <c r="U37" s="2437"/>
      <c r="V37" s="2437"/>
      <c r="W37" s="2437"/>
      <c r="X37" s="2437"/>
      <c r="Y37" s="2437"/>
      <c r="Z37" s="2437"/>
      <c r="AA37" s="2437"/>
      <c r="AB37" s="2437"/>
      <c r="AC37" s="2437"/>
      <c r="AD37" s="2437"/>
      <c r="AE37" s="2437"/>
      <c r="AF37" s="2437"/>
      <c r="AG37" s="2437"/>
      <c r="AH37" s="7"/>
      <c r="AI37" s="9"/>
    </row>
    <row r="38" spans="1:35" s="36" customFormat="1" ht="15" customHeight="1">
      <c r="A38" s="1099" t="s">
        <v>776</v>
      </c>
      <c r="B38" s="1100"/>
      <c r="C38" s="1100"/>
      <c r="D38" s="1100"/>
      <c r="E38" s="1101"/>
      <c r="F38" s="1200" t="s">
        <v>1118</v>
      </c>
      <c r="G38" s="1112"/>
      <c r="H38" s="1112"/>
      <c r="I38" s="1112"/>
      <c r="J38" s="1112"/>
      <c r="K38" s="1112"/>
      <c r="L38" s="1112"/>
      <c r="M38" s="1112"/>
      <c r="N38" s="1112"/>
      <c r="O38" s="1112"/>
      <c r="P38" s="1112"/>
      <c r="Q38" s="1112"/>
      <c r="R38" s="1112"/>
      <c r="S38" s="1112"/>
      <c r="T38" s="1112"/>
      <c r="U38" s="1112"/>
      <c r="V38" s="1112"/>
      <c r="W38" s="1112"/>
      <c r="X38" s="1112"/>
      <c r="Y38" s="1112"/>
      <c r="Z38" s="1112"/>
      <c r="AA38" s="1112"/>
      <c r="AB38" s="1112"/>
      <c r="AC38" s="1112"/>
      <c r="AD38" s="1112"/>
      <c r="AE38" s="1112"/>
      <c r="AF38" s="1112"/>
      <c r="AG38" s="1112"/>
      <c r="AH38" s="38"/>
      <c r="AI38" s="10"/>
    </row>
    <row r="39" spans="1:35" s="36" customFormat="1" ht="15" customHeight="1">
      <c r="A39" s="1102"/>
      <c r="B39" s="1103"/>
      <c r="C39" s="1103"/>
      <c r="D39" s="1103"/>
      <c r="E39" s="1104"/>
      <c r="F39" s="576"/>
      <c r="G39" s="575"/>
      <c r="H39" s="2565"/>
      <c r="I39" s="2565"/>
      <c r="J39" s="2565"/>
      <c r="K39" s="2565"/>
      <c r="L39" s="2565"/>
      <c r="M39" s="2565"/>
      <c r="N39" s="2565"/>
      <c r="O39" s="2565"/>
      <c r="P39" s="2565"/>
      <c r="Q39" s="2565"/>
      <c r="R39" s="2565"/>
      <c r="S39" s="486"/>
      <c r="T39" s="2565"/>
      <c r="U39" s="2565"/>
      <c r="V39" s="2565"/>
      <c r="W39" s="2565"/>
      <c r="X39" s="2565"/>
      <c r="Y39" s="2565"/>
      <c r="Z39" s="2565"/>
      <c r="AA39" s="2565"/>
      <c r="AB39" s="2565"/>
      <c r="AC39" s="2565"/>
      <c r="AD39" s="2565"/>
      <c r="AE39" s="2565"/>
      <c r="AF39" s="2437"/>
      <c r="AG39" s="2437"/>
      <c r="AH39" s="7"/>
      <c r="AI39" s="9"/>
    </row>
    <row r="40" spans="1:35" s="36" customFormat="1" ht="15" customHeight="1">
      <c r="A40" s="1102"/>
      <c r="B40" s="1103"/>
      <c r="C40" s="1103"/>
      <c r="D40" s="1103"/>
      <c r="E40" s="1104"/>
      <c r="F40" s="2267" t="s">
        <v>1119</v>
      </c>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38"/>
      <c r="AI40" s="10"/>
    </row>
    <row r="41" spans="1:35" s="36" customFormat="1" ht="15" customHeight="1">
      <c r="A41" s="1102"/>
      <c r="B41" s="1103"/>
      <c r="C41" s="1103"/>
      <c r="D41" s="1103"/>
      <c r="E41" s="1104"/>
      <c r="F41" s="577"/>
      <c r="G41" s="578"/>
      <c r="H41" s="2684"/>
      <c r="I41" s="2684"/>
      <c r="J41" s="2684"/>
      <c r="K41" s="2684"/>
      <c r="L41" s="2684"/>
      <c r="M41" s="578"/>
      <c r="N41" s="579"/>
      <c r="O41" s="2684"/>
      <c r="P41" s="2684"/>
      <c r="Q41" s="2684"/>
      <c r="R41" s="2684"/>
      <c r="S41" s="580"/>
      <c r="T41" s="580"/>
      <c r="U41" s="2684"/>
      <c r="V41" s="2684"/>
      <c r="W41" s="2684"/>
      <c r="X41" s="2684"/>
      <c r="Y41" s="2684"/>
      <c r="Z41" s="2684"/>
      <c r="AA41" s="2684"/>
      <c r="AB41" s="578"/>
      <c r="AC41" s="2685"/>
      <c r="AD41" s="2685"/>
      <c r="AE41" s="2685"/>
      <c r="AF41" s="2685"/>
      <c r="AG41" s="2685"/>
      <c r="AH41" s="581"/>
      <c r="AI41" s="582"/>
    </row>
    <row r="42" spans="1:35" s="36" customFormat="1" ht="15" customHeight="1">
      <c r="A42" s="1102"/>
      <c r="B42" s="1103"/>
      <c r="C42" s="1103"/>
      <c r="D42" s="1103"/>
      <c r="E42" s="1104"/>
      <c r="F42" s="2675" t="s">
        <v>1120</v>
      </c>
      <c r="G42" s="2676"/>
      <c r="H42" s="2676"/>
      <c r="I42" s="2676"/>
      <c r="J42" s="2676"/>
      <c r="K42" s="2676"/>
      <c r="L42" s="2676"/>
      <c r="M42" s="2676"/>
      <c r="N42" s="2676"/>
      <c r="O42" s="2676"/>
      <c r="P42" s="2676"/>
      <c r="Q42" s="2676"/>
      <c r="R42" s="2676"/>
      <c r="S42" s="2676"/>
      <c r="T42" s="2676"/>
      <c r="U42" s="2676"/>
      <c r="V42" s="2676"/>
      <c r="W42" s="2676"/>
      <c r="X42" s="2676"/>
      <c r="Y42" s="2676"/>
      <c r="Z42" s="2676"/>
      <c r="AA42" s="2676"/>
      <c r="AB42" s="2676"/>
      <c r="AC42" s="2676"/>
      <c r="AD42" s="2676"/>
      <c r="AE42" s="2676"/>
      <c r="AF42" s="2676"/>
      <c r="AG42" s="2676"/>
      <c r="AH42" s="2676"/>
      <c r="AI42" s="2677"/>
    </row>
    <row r="43" spans="1:35" s="36" customFormat="1" ht="15" customHeight="1">
      <c r="A43" s="2426"/>
      <c r="B43" s="2427"/>
      <c r="C43" s="2427"/>
      <c r="D43" s="2427"/>
      <c r="E43" s="2428"/>
      <c r="F43" s="583"/>
      <c r="G43" s="7"/>
      <c r="H43" s="2565"/>
      <c r="I43" s="2565"/>
      <c r="J43" s="486"/>
      <c r="K43" s="486"/>
      <c r="L43" s="2565"/>
      <c r="M43" s="2565"/>
      <c r="N43" s="2565"/>
      <c r="O43" s="584"/>
      <c r="P43" s="584"/>
      <c r="Q43" s="2565" t="s">
        <v>1121</v>
      </c>
      <c r="R43" s="2565"/>
      <c r="S43" s="2565"/>
      <c r="T43" s="2565"/>
      <c r="U43" s="2565"/>
      <c r="V43" s="2565"/>
      <c r="W43" s="2565"/>
      <c r="X43" s="2565"/>
      <c r="Y43" s="2565"/>
      <c r="Z43" s="2565"/>
      <c r="AA43" s="2565"/>
      <c r="AB43" s="2565"/>
      <c r="AC43" s="2565"/>
      <c r="AD43" s="2565"/>
      <c r="AE43" s="2565"/>
      <c r="AF43" s="2565"/>
      <c r="AG43" s="2565"/>
      <c r="AH43" s="2565"/>
      <c r="AI43" s="2566"/>
    </row>
    <row r="44" spans="1:35" s="36" customFormat="1" ht="15" customHeight="1">
      <c r="A44" s="2439" t="s">
        <v>1489</v>
      </c>
      <c r="B44" s="2439"/>
      <c r="C44" s="2439"/>
      <c r="D44" s="2439"/>
      <c r="E44" s="2439"/>
      <c r="F44" s="585"/>
      <c r="G44" s="2703"/>
      <c r="H44" s="2703"/>
      <c r="I44" s="2703"/>
      <c r="J44" s="2703"/>
      <c r="K44" s="2703"/>
      <c r="L44" s="2703"/>
      <c r="M44" s="2703"/>
      <c r="N44" s="2703"/>
      <c r="O44" s="2703"/>
      <c r="P44" s="2703"/>
      <c r="Q44" s="2703"/>
      <c r="R44" s="2704"/>
      <c r="S44" s="2705" t="s">
        <v>128</v>
      </c>
      <c r="T44" s="992"/>
      <c r="U44" s="992"/>
      <c r="V44" s="992"/>
      <c r="W44" s="992"/>
      <c r="X44" s="992"/>
      <c r="Y44" s="992"/>
      <c r="Z44" s="2708"/>
      <c r="AA44" s="2708"/>
      <c r="AB44" s="2708"/>
      <c r="AC44" s="2708"/>
      <c r="AD44" s="2708"/>
      <c r="AE44" s="2708"/>
      <c r="AF44" s="2708"/>
      <c r="AG44" s="1330"/>
      <c r="AH44" s="38"/>
      <c r="AI44" s="10"/>
    </row>
    <row r="45" spans="1:35" s="36" customFormat="1" ht="15" customHeight="1">
      <c r="A45" s="2439"/>
      <c r="B45" s="2439"/>
      <c r="C45" s="2439"/>
      <c r="D45" s="2439"/>
      <c r="E45" s="2439"/>
      <c r="F45" s="586"/>
      <c r="G45" s="586"/>
      <c r="H45" s="2725"/>
      <c r="I45" s="2725"/>
      <c r="J45" s="2725"/>
      <c r="K45" s="2725"/>
      <c r="L45" s="2725"/>
      <c r="M45" s="2725"/>
      <c r="N45" s="2725"/>
      <c r="O45" s="2725"/>
      <c r="P45" s="2725"/>
      <c r="Q45" s="2725"/>
      <c r="R45" s="2726"/>
      <c r="S45" s="2706"/>
      <c r="T45" s="2707"/>
      <c r="U45" s="2707"/>
      <c r="V45" s="2707"/>
      <c r="W45" s="2707"/>
      <c r="X45" s="2707"/>
      <c r="Y45" s="2707"/>
      <c r="Z45" s="2709"/>
      <c r="AA45" s="2709"/>
      <c r="AB45" s="2709"/>
      <c r="AC45" s="2709"/>
      <c r="AD45" s="2709"/>
      <c r="AE45" s="2709"/>
      <c r="AF45" s="2709"/>
      <c r="AG45" s="2683"/>
      <c r="AH45" s="581"/>
      <c r="AI45" s="582"/>
    </row>
    <row r="46" spans="1:35" s="36" customFormat="1" ht="15" customHeight="1">
      <c r="A46" s="2439"/>
      <c r="B46" s="2439"/>
      <c r="C46" s="2439"/>
      <c r="D46" s="2439"/>
      <c r="E46" s="2439"/>
      <c r="F46" s="587"/>
      <c r="G46" s="587"/>
      <c r="H46" s="2678"/>
      <c r="I46" s="2678"/>
      <c r="J46" s="2678"/>
      <c r="K46" s="2678"/>
      <c r="L46" s="2678"/>
      <c r="M46" s="2678"/>
      <c r="N46" s="2678"/>
      <c r="O46" s="2678"/>
      <c r="P46" s="2678"/>
      <c r="Q46" s="2678"/>
      <c r="R46" s="2679"/>
      <c r="S46" s="2680" t="s">
        <v>129</v>
      </c>
      <c r="T46" s="2681"/>
      <c r="U46" s="2681"/>
      <c r="V46" s="2681"/>
      <c r="W46" s="2681"/>
      <c r="X46" s="2681"/>
      <c r="Y46" s="587" t="s">
        <v>69</v>
      </c>
      <c r="Z46" s="2682"/>
      <c r="AA46" s="2682"/>
      <c r="AB46" s="2682"/>
      <c r="AC46" s="2682"/>
      <c r="AD46" s="2682"/>
      <c r="AE46" s="2682"/>
      <c r="AF46" s="2682"/>
      <c r="AG46" s="588" t="s">
        <v>68</v>
      </c>
      <c r="AH46" s="581"/>
      <c r="AI46" s="582"/>
    </row>
    <row r="47" spans="1:35" s="36" customFormat="1" ht="15" customHeight="1">
      <c r="A47" s="2439"/>
      <c r="B47" s="2439"/>
      <c r="C47" s="2439"/>
      <c r="D47" s="2439"/>
      <c r="E47" s="2439"/>
      <c r="F47" s="589"/>
      <c r="G47" s="2686"/>
      <c r="H47" s="2686"/>
      <c r="I47" s="2686"/>
      <c r="J47" s="2686"/>
      <c r="K47" s="2686"/>
      <c r="L47" s="2686"/>
      <c r="M47" s="2686"/>
      <c r="N47" s="2686"/>
      <c r="O47" s="2686"/>
      <c r="P47" s="2686"/>
      <c r="Q47" s="2686"/>
      <c r="R47" s="2686"/>
      <c r="S47" s="2686"/>
      <c r="T47" s="2686"/>
      <c r="U47" s="2686"/>
      <c r="V47" s="2686"/>
      <c r="W47" s="2686"/>
      <c r="X47" s="2686"/>
      <c r="Y47" s="2686"/>
      <c r="Z47" s="2686"/>
      <c r="AA47" s="2686"/>
      <c r="AB47" s="2686"/>
      <c r="AC47" s="2686"/>
      <c r="AD47" s="2686"/>
      <c r="AE47" s="2686"/>
      <c r="AF47" s="2686"/>
      <c r="AG47" s="2686"/>
      <c r="AH47" s="5"/>
      <c r="AI47" s="210"/>
    </row>
    <row r="48" spans="1:35" s="36" customFormat="1" ht="15" customHeight="1">
      <c r="A48" s="2439"/>
      <c r="B48" s="2439"/>
      <c r="C48" s="2439"/>
      <c r="D48" s="2439"/>
      <c r="E48" s="2439"/>
      <c r="F48" s="5"/>
      <c r="G48" s="590"/>
      <c r="H48" s="591"/>
      <c r="I48" s="591"/>
      <c r="J48" s="591"/>
      <c r="K48" s="591"/>
      <c r="L48" s="591"/>
      <c r="M48" s="591"/>
      <c r="N48" s="591"/>
      <c r="O48" s="591"/>
      <c r="P48" s="591"/>
      <c r="Q48" s="591"/>
      <c r="R48" s="591"/>
      <c r="S48" s="591"/>
      <c r="T48" s="591"/>
      <c r="U48" s="591"/>
      <c r="V48" s="591"/>
      <c r="W48" s="591"/>
      <c r="X48" s="591"/>
      <c r="Y48" s="591"/>
      <c r="Z48" s="591"/>
      <c r="AA48" s="591"/>
      <c r="AB48" s="591"/>
      <c r="AC48" s="591"/>
      <c r="AD48" s="591"/>
      <c r="AE48" s="591"/>
      <c r="AF48" s="591"/>
      <c r="AG48" s="591"/>
      <c r="AH48" s="5"/>
      <c r="AI48" s="210"/>
    </row>
    <row r="49" spans="1:35" s="36" customFormat="1" ht="15" customHeight="1">
      <c r="A49" s="2439"/>
      <c r="B49" s="2439"/>
      <c r="C49" s="2439"/>
      <c r="D49" s="2439"/>
      <c r="E49" s="2439"/>
      <c r="F49" s="581"/>
      <c r="G49" s="592"/>
      <c r="H49" s="593"/>
      <c r="I49" s="593"/>
      <c r="J49" s="593"/>
      <c r="K49" s="593"/>
      <c r="L49" s="593"/>
      <c r="M49" s="593"/>
      <c r="N49" s="593"/>
      <c r="O49" s="593"/>
      <c r="P49" s="593"/>
      <c r="Q49" s="593"/>
      <c r="R49" s="593"/>
      <c r="S49" s="593"/>
      <c r="T49" s="593"/>
      <c r="U49" s="593"/>
      <c r="V49" s="593"/>
      <c r="W49" s="593"/>
      <c r="X49" s="593"/>
      <c r="Y49" s="593"/>
      <c r="Z49" s="593"/>
      <c r="AA49" s="593"/>
      <c r="AB49" s="2688"/>
      <c r="AC49" s="2689"/>
      <c r="AD49" s="2689"/>
      <c r="AE49" s="2687" t="s">
        <v>261</v>
      </c>
      <c r="AF49" s="2687"/>
      <c r="AG49" s="2687"/>
      <c r="AH49" s="581"/>
      <c r="AI49" s="582"/>
    </row>
    <row r="50" spans="1:35" s="36" customFormat="1" ht="15" customHeight="1">
      <c r="A50" s="2439"/>
      <c r="B50" s="2439"/>
      <c r="C50" s="2439"/>
      <c r="D50" s="2439"/>
      <c r="E50" s="2439"/>
      <c r="F50" s="572"/>
      <c r="G50" s="2258"/>
      <c r="H50" s="2258"/>
      <c r="I50" s="2258"/>
      <c r="J50" s="2258"/>
      <c r="K50" s="2258"/>
      <c r="L50" s="2258"/>
      <c r="M50" s="2258"/>
      <c r="N50" s="2258"/>
      <c r="O50" s="2258"/>
      <c r="P50" s="2258"/>
      <c r="Q50" s="2258"/>
      <c r="R50" s="2258"/>
      <c r="S50" s="2258"/>
      <c r="T50" s="2258"/>
      <c r="U50" s="2258"/>
      <c r="V50" s="2258"/>
      <c r="W50" s="2258"/>
      <c r="X50" s="2258"/>
      <c r="Y50" s="2258"/>
      <c r="Z50" s="2258"/>
      <c r="AA50" s="2258"/>
      <c r="AB50" s="2258"/>
      <c r="AC50" s="2258"/>
      <c r="AD50" s="2258"/>
      <c r="AE50" s="2258"/>
      <c r="AF50" s="2258"/>
      <c r="AG50" s="2258"/>
      <c r="AH50" s="7"/>
      <c r="AI50" s="9"/>
    </row>
    <row r="51" spans="1:35" s="36" customFormat="1" ht="29.45" customHeight="1">
      <c r="A51" s="2691">
        <v>16</v>
      </c>
      <c r="B51" s="2691"/>
      <c r="C51" s="2691"/>
      <c r="D51" s="2691"/>
      <c r="E51" s="2691"/>
      <c r="F51" s="2691"/>
      <c r="G51" s="2691"/>
      <c r="H51" s="2691"/>
      <c r="I51" s="2691"/>
      <c r="J51" s="2691"/>
      <c r="K51" s="2691"/>
      <c r="L51" s="2691"/>
      <c r="M51" s="2691"/>
      <c r="N51" s="2691"/>
      <c r="O51" s="2691"/>
      <c r="P51" s="2691"/>
      <c r="Q51" s="2691"/>
      <c r="R51" s="2691"/>
      <c r="S51" s="2691"/>
      <c r="T51" s="2691"/>
      <c r="U51" s="2691"/>
      <c r="V51" s="2691"/>
      <c r="W51" s="2691"/>
      <c r="X51" s="2691"/>
      <c r="Y51" s="2691"/>
      <c r="Z51" s="2691"/>
      <c r="AA51" s="2691"/>
      <c r="AB51" s="2691"/>
      <c r="AC51" s="2691"/>
      <c r="AD51" s="2691"/>
      <c r="AE51" s="2691"/>
      <c r="AF51" s="2691"/>
      <c r="AG51" s="2691"/>
      <c r="AH51" s="2691"/>
      <c r="AI51" s="2691"/>
    </row>
    <row r="52" spans="1:35" s="5" customFormat="1" ht="13.5">
      <c r="A52" s="2692" t="s">
        <v>1490</v>
      </c>
      <c r="B52" s="2693"/>
      <c r="C52" s="2693"/>
      <c r="D52" s="2693"/>
      <c r="E52" s="2694"/>
      <c r="F52" s="2698" t="s">
        <v>1582</v>
      </c>
      <c r="G52" s="2699"/>
      <c r="H52" s="2699"/>
      <c r="I52" s="2699"/>
      <c r="J52" s="2699"/>
      <c r="K52" s="2699"/>
      <c r="L52" s="2699"/>
      <c r="M52" s="2699"/>
      <c r="N52" s="2699"/>
      <c r="O52" s="2699"/>
      <c r="P52" s="2699"/>
      <c r="Q52" s="2699"/>
      <c r="R52" s="2699"/>
      <c r="S52" s="2699"/>
      <c r="T52" s="2699"/>
      <c r="U52" s="2699"/>
      <c r="V52" s="2699"/>
      <c r="W52" s="2699"/>
      <c r="X52" s="2699"/>
      <c r="Y52" s="2699"/>
      <c r="Z52" s="2699"/>
      <c r="AA52" s="2699"/>
      <c r="AB52" s="2699"/>
      <c r="AC52" s="2699"/>
      <c r="AD52" s="2699"/>
      <c r="AE52" s="2699"/>
      <c r="AF52" s="2699"/>
      <c r="AG52" s="2699"/>
      <c r="AH52" s="2699"/>
      <c r="AI52" s="2700"/>
    </row>
    <row r="53" spans="1:35" s="5" customFormat="1" ht="13.5">
      <c r="A53" s="2695"/>
      <c r="B53" s="2696"/>
      <c r="C53" s="2696"/>
      <c r="D53" s="2696"/>
      <c r="E53" s="2697"/>
      <c r="F53" s="2701" t="s">
        <v>874</v>
      </c>
      <c r="G53" s="2278"/>
      <c r="H53" s="2278"/>
      <c r="I53" s="2278"/>
      <c r="J53" s="2278"/>
      <c r="K53" s="2278"/>
      <c r="L53" s="2278"/>
      <c r="M53" s="2278"/>
      <c r="N53" s="2278"/>
      <c r="O53" s="2278"/>
      <c r="P53" s="2278"/>
      <c r="Q53" s="2278"/>
      <c r="R53" s="2278"/>
      <c r="S53" s="2278"/>
      <c r="T53" s="2278"/>
      <c r="U53" s="2278"/>
      <c r="V53" s="2278"/>
      <c r="W53" s="2278"/>
      <c r="X53" s="2278"/>
      <c r="Y53" s="2278"/>
      <c r="Z53" s="2278"/>
      <c r="AA53" s="2278"/>
      <c r="AB53" s="2278"/>
      <c r="AC53" s="2278"/>
      <c r="AD53" s="2278"/>
      <c r="AE53" s="2278"/>
      <c r="AF53" s="2278"/>
      <c r="AG53" s="2278"/>
      <c r="AH53" s="2278"/>
      <c r="AI53" s="2429"/>
    </row>
    <row r="54" spans="1:35" s="36" customFormat="1" ht="18" customHeight="1">
      <c r="A54" s="2710" t="s">
        <v>1491</v>
      </c>
      <c r="B54" s="2711"/>
      <c r="C54" s="2718" t="s">
        <v>537</v>
      </c>
      <c r="D54" s="2719"/>
      <c r="E54" s="594"/>
      <c r="F54" s="595" t="s">
        <v>67</v>
      </c>
      <c r="G54" s="595" t="s">
        <v>69</v>
      </c>
      <c r="H54" s="2720"/>
      <c r="I54" s="2721"/>
      <c r="J54" s="2721"/>
      <c r="K54" s="595" t="s">
        <v>68</v>
      </c>
      <c r="L54" s="2722" t="s">
        <v>415</v>
      </c>
      <c r="M54" s="2723"/>
      <c r="N54" s="2723"/>
      <c r="O54" s="2723"/>
      <c r="P54" s="2723"/>
      <c r="Q54" s="2723"/>
      <c r="R54" s="2723"/>
      <c r="S54" s="2723"/>
      <c r="T54" s="2723"/>
      <c r="U54" s="2723"/>
      <c r="V54" s="2723"/>
      <c r="W54" s="2723"/>
      <c r="X54" s="2723"/>
      <c r="Y54" s="2723"/>
      <c r="Z54" s="2723"/>
      <c r="AA54" s="2723"/>
      <c r="AB54" s="2723"/>
      <c r="AC54" s="2723"/>
      <c r="AD54" s="2723"/>
      <c r="AE54" s="2723"/>
      <c r="AF54" s="2723"/>
      <c r="AG54" s="2723"/>
      <c r="AH54" s="2723"/>
      <c r="AI54" s="2724"/>
    </row>
    <row r="55" spans="1:35" s="36" customFormat="1" ht="15" customHeight="1">
      <c r="A55" s="2712"/>
      <c r="B55" s="2713"/>
      <c r="C55" s="979" t="s">
        <v>144</v>
      </c>
      <c r="D55" s="979"/>
      <c r="E55" s="998" t="s">
        <v>293</v>
      </c>
      <c r="F55" s="999"/>
      <c r="G55" s="999"/>
      <c r="H55" s="999"/>
      <c r="I55" s="1000"/>
      <c r="J55" s="2690" t="s">
        <v>197</v>
      </c>
      <c r="K55" s="2690"/>
      <c r="L55" s="2690" t="s">
        <v>200</v>
      </c>
      <c r="M55" s="2690"/>
      <c r="N55" s="1273" t="s">
        <v>234</v>
      </c>
      <c r="O55" s="1273"/>
      <c r="P55" s="1828" t="s">
        <v>218</v>
      </c>
      <c r="Q55" s="2237"/>
      <c r="R55" s="2690" t="s">
        <v>201</v>
      </c>
      <c r="S55" s="2690"/>
      <c r="T55" s="1828" t="s">
        <v>203</v>
      </c>
      <c r="U55" s="2237"/>
      <c r="V55" s="900" t="s">
        <v>207</v>
      </c>
      <c r="W55" s="1188"/>
      <c r="X55" s="900" t="s">
        <v>204</v>
      </c>
      <c r="Y55" s="1188"/>
      <c r="Z55" s="900" t="s">
        <v>206</v>
      </c>
      <c r="AA55" s="1188"/>
      <c r="AB55" s="900" t="s">
        <v>205</v>
      </c>
      <c r="AC55" s="1188"/>
      <c r="AD55" s="2729" t="s">
        <v>283</v>
      </c>
      <c r="AE55" s="2730"/>
      <c r="AF55" s="1060" t="s">
        <v>122</v>
      </c>
      <c r="AG55" s="1060"/>
      <c r="AH55" s="998"/>
      <c r="AI55" s="1000"/>
    </row>
    <row r="56" spans="1:35" s="36" customFormat="1" ht="15" customHeight="1">
      <c r="A56" s="2712"/>
      <c r="B56" s="2713"/>
      <c r="C56" s="979"/>
      <c r="D56" s="979"/>
      <c r="E56" s="1001"/>
      <c r="F56" s="1002"/>
      <c r="G56" s="1002"/>
      <c r="H56" s="1002"/>
      <c r="I56" s="1003"/>
      <c r="J56" s="2690"/>
      <c r="K56" s="2690"/>
      <c r="L56" s="2690"/>
      <c r="M56" s="2690"/>
      <c r="N56" s="1273"/>
      <c r="O56" s="1273"/>
      <c r="P56" s="1825"/>
      <c r="Q56" s="1078"/>
      <c r="R56" s="2690"/>
      <c r="S56" s="2690"/>
      <c r="T56" s="1825"/>
      <c r="U56" s="1078"/>
      <c r="V56" s="902"/>
      <c r="W56" s="2702"/>
      <c r="X56" s="902"/>
      <c r="Y56" s="2702"/>
      <c r="Z56" s="902"/>
      <c r="AA56" s="2702"/>
      <c r="AB56" s="902"/>
      <c r="AC56" s="2702"/>
      <c r="AD56" s="2727" t="s">
        <v>284</v>
      </c>
      <c r="AE56" s="2728"/>
      <c r="AF56" s="1060"/>
      <c r="AG56" s="1060"/>
      <c r="AH56" s="1193"/>
      <c r="AI56" s="1046"/>
    </row>
    <row r="57" spans="1:35" s="36" customFormat="1" ht="15" customHeight="1">
      <c r="A57" s="2712"/>
      <c r="B57" s="2713"/>
      <c r="C57" s="979"/>
      <c r="D57" s="979"/>
      <c r="E57" s="980" t="s">
        <v>208</v>
      </c>
      <c r="F57" s="981"/>
      <c r="G57" s="981"/>
      <c r="H57" s="981"/>
      <c r="I57" s="899"/>
      <c r="J57" s="1273" t="s">
        <v>198</v>
      </c>
      <c r="K57" s="1273"/>
      <c r="L57" s="1273" t="s">
        <v>199</v>
      </c>
      <c r="M57" s="1273"/>
      <c r="N57" s="1273" t="s">
        <v>199</v>
      </c>
      <c r="O57" s="1273"/>
      <c r="P57" s="1273" t="s">
        <v>199</v>
      </c>
      <c r="Q57" s="1273"/>
      <c r="R57" s="1273" t="s">
        <v>202</v>
      </c>
      <c r="S57" s="1273"/>
      <c r="T57" s="1163" t="s">
        <v>202</v>
      </c>
      <c r="U57" s="1165"/>
      <c r="V57" s="1163" t="s">
        <v>870</v>
      </c>
      <c r="W57" s="1165"/>
      <c r="X57" s="1163" t="s">
        <v>202</v>
      </c>
      <c r="Y57" s="1165"/>
      <c r="Z57" s="1163" t="s">
        <v>202</v>
      </c>
      <c r="AA57" s="1165"/>
      <c r="AB57" s="1163" t="s">
        <v>202</v>
      </c>
      <c r="AC57" s="1165"/>
      <c r="AD57" s="1163" t="s">
        <v>199</v>
      </c>
      <c r="AE57" s="1165"/>
      <c r="AF57" s="1273" t="s">
        <v>199</v>
      </c>
      <c r="AG57" s="1273"/>
      <c r="AH57" s="1193"/>
      <c r="AI57" s="1046"/>
    </row>
    <row r="58" spans="1:35" s="36" customFormat="1" ht="15" customHeight="1">
      <c r="A58" s="2712"/>
      <c r="B58" s="2713"/>
      <c r="C58" s="2739" t="s">
        <v>290</v>
      </c>
      <c r="D58" s="2740"/>
      <c r="E58" s="2729" t="s">
        <v>345</v>
      </c>
      <c r="F58" s="2738"/>
      <c r="G58" s="2738"/>
      <c r="H58" s="2738"/>
      <c r="I58" s="2730"/>
      <c r="J58" s="2733"/>
      <c r="K58" s="2733"/>
      <c r="L58" s="2733"/>
      <c r="M58" s="2733"/>
      <c r="N58" s="2733"/>
      <c r="O58" s="2733"/>
      <c r="P58" s="2733"/>
      <c r="Q58" s="2733"/>
      <c r="R58" s="2733"/>
      <c r="S58" s="2733"/>
      <c r="T58" s="2733"/>
      <c r="U58" s="2733"/>
      <c r="V58" s="2733"/>
      <c r="W58" s="2733"/>
      <c r="X58" s="2733"/>
      <c r="Y58" s="2733"/>
      <c r="Z58" s="2733"/>
      <c r="AA58" s="2733"/>
      <c r="AB58" s="2733"/>
      <c r="AC58" s="2733"/>
      <c r="AD58" s="2733"/>
      <c r="AE58" s="2733"/>
      <c r="AF58" s="2733"/>
      <c r="AG58" s="2733"/>
      <c r="AH58" s="1193"/>
      <c r="AI58" s="1046"/>
    </row>
    <row r="59" spans="1:35" s="36" customFormat="1" ht="15" customHeight="1">
      <c r="A59" s="2712"/>
      <c r="B59" s="2713"/>
      <c r="C59" s="2741"/>
      <c r="D59" s="2742"/>
      <c r="E59" s="2727" t="s">
        <v>346</v>
      </c>
      <c r="F59" s="2743"/>
      <c r="G59" s="2743"/>
      <c r="H59" s="2743"/>
      <c r="I59" s="2728"/>
      <c r="J59" s="2733"/>
      <c r="K59" s="2733"/>
      <c r="L59" s="2733"/>
      <c r="M59" s="2733"/>
      <c r="N59" s="2733"/>
      <c r="O59" s="2733"/>
      <c r="P59" s="2733"/>
      <c r="Q59" s="2733"/>
      <c r="R59" s="2733"/>
      <c r="S59" s="2733"/>
      <c r="T59" s="2733"/>
      <c r="U59" s="2733"/>
      <c r="V59" s="2733"/>
      <c r="W59" s="2733"/>
      <c r="X59" s="2733"/>
      <c r="Y59" s="2733"/>
      <c r="Z59" s="2733"/>
      <c r="AA59" s="2733"/>
      <c r="AB59" s="2733"/>
      <c r="AC59" s="2733"/>
      <c r="AD59" s="2733"/>
      <c r="AE59" s="2733"/>
      <c r="AF59" s="2733"/>
      <c r="AG59" s="2733"/>
      <c r="AH59" s="1193"/>
      <c r="AI59" s="1046"/>
    </row>
    <row r="60" spans="1:35" s="36" customFormat="1" ht="15" customHeight="1">
      <c r="A60" s="2712"/>
      <c r="B60" s="2713"/>
      <c r="C60" s="2741"/>
      <c r="D60" s="2742"/>
      <c r="E60" s="2729" t="s">
        <v>347</v>
      </c>
      <c r="F60" s="2738"/>
      <c r="G60" s="2738"/>
      <c r="H60" s="2738"/>
      <c r="I60" s="2730"/>
      <c r="J60" s="2734"/>
      <c r="K60" s="2735"/>
      <c r="L60" s="2734"/>
      <c r="M60" s="2735"/>
      <c r="N60" s="2734"/>
      <c r="O60" s="2735"/>
      <c r="P60" s="2734"/>
      <c r="Q60" s="2735"/>
      <c r="R60" s="2734"/>
      <c r="S60" s="2735"/>
      <c r="T60" s="2734"/>
      <c r="U60" s="2735"/>
      <c r="V60" s="2734"/>
      <c r="W60" s="2735"/>
      <c r="X60" s="2734"/>
      <c r="Y60" s="2735"/>
      <c r="Z60" s="2734"/>
      <c r="AA60" s="2735"/>
      <c r="AB60" s="2734"/>
      <c r="AC60" s="2735"/>
      <c r="AD60" s="2734"/>
      <c r="AE60" s="2735"/>
      <c r="AF60" s="2734"/>
      <c r="AG60" s="2735"/>
      <c r="AH60" s="1193"/>
      <c r="AI60" s="1046"/>
    </row>
    <row r="61" spans="1:35" s="36" customFormat="1" ht="15" customHeight="1">
      <c r="A61" s="2712"/>
      <c r="B61" s="2713"/>
      <c r="C61" s="2741"/>
      <c r="D61" s="2742"/>
      <c r="E61" s="2727" t="s">
        <v>348</v>
      </c>
      <c r="F61" s="2743"/>
      <c r="G61" s="2743"/>
      <c r="H61" s="2743"/>
      <c r="I61" s="2728"/>
      <c r="J61" s="2736"/>
      <c r="K61" s="2737"/>
      <c r="L61" s="2736"/>
      <c r="M61" s="2737"/>
      <c r="N61" s="2736"/>
      <c r="O61" s="2737"/>
      <c r="P61" s="2736"/>
      <c r="Q61" s="2737"/>
      <c r="R61" s="2736"/>
      <c r="S61" s="2737"/>
      <c r="T61" s="2736"/>
      <c r="U61" s="2737"/>
      <c r="V61" s="2736"/>
      <c r="W61" s="2737"/>
      <c r="X61" s="2736"/>
      <c r="Y61" s="2737"/>
      <c r="Z61" s="2736"/>
      <c r="AA61" s="2737"/>
      <c r="AB61" s="2736"/>
      <c r="AC61" s="2737"/>
      <c r="AD61" s="2736"/>
      <c r="AE61" s="2737"/>
      <c r="AF61" s="2736"/>
      <c r="AG61" s="2737"/>
      <c r="AH61" s="1193"/>
      <c r="AI61" s="1046"/>
    </row>
    <row r="62" spans="1:35" s="36" customFormat="1" ht="15" customHeight="1">
      <c r="A62" s="2712"/>
      <c r="B62" s="2713"/>
      <c r="C62" s="2741"/>
      <c r="D62" s="2742"/>
      <c r="E62" s="1828" t="s">
        <v>344</v>
      </c>
      <c r="F62" s="1905"/>
      <c r="G62" s="1905"/>
      <c r="H62" s="1905"/>
      <c r="I62" s="2237"/>
      <c r="J62" s="2731" t="e">
        <f>J60/J58</f>
        <v>#DIV/0!</v>
      </c>
      <c r="K62" s="2732"/>
      <c r="L62" s="2731" t="e">
        <f>L60/L58</f>
        <v>#DIV/0!</v>
      </c>
      <c r="M62" s="2732"/>
      <c r="N62" s="2731" t="e">
        <f>N60/N58</f>
        <v>#DIV/0!</v>
      </c>
      <c r="O62" s="2732"/>
      <c r="P62" s="2731" t="e">
        <f>P60/P58</f>
        <v>#DIV/0!</v>
      </c>
      <c r="Q62" s="2732"/>
      <c r="R62" s="2731" t="e">
        <f>R60/R58</f>
        <v>#DIV/0!</v>
      </c>
      <c r="S62" s="2732"/>
      <c r="T62" s="2731" t="e">
        <f>T60/T58</f>
        <v>#DIV/0!</v>
      </c>
      <c r="U62" s="2732"/>
      <c r="V62" s="2731" t="e">
        <f>V60/V58</f>
        <v>#DIV/0!</v>
      </c>
      <c r="W62" s="2732"/>
      <c r="X62" s="2731" t="e">
        <f>X60/X58</f>
        <v>#DIV/0!</v>
      </c>
      <c r="Y62" s="2732"/>
      <c r="Z62" s="2731" t="e">
        <f>Z60/Z58</f>
        <v>#DIV/0!</v>
      </c>
      <c r="AA62" s="2732"/>
      <c r="AB62" s="2731" t="e">
        <f>AB60/AB58</f>
        <v>#DIV/0!</v>
      </c>
      <c r="AC62" s="2732"/>
      <c r="AD62" s="2731" t="e">
        <f>AD60/AD58</f>
        <v>#DIV/0!</v>
      </c>
      <c r="AE62" s="2732"/>
      <c r="AF62" s="2731" t="e">
        <f>AF60/AF58</f>
        <v>#DIV/0!</v>
      </c>
      <c r="AG62" s="2732"/>
      <c r="AH62" s="1193"/>
      <c r="AI62" s="1046"/>
    </row>
    <row r="63" spans="1:35" s="36" customFormat="1" ht="18" customHeight="1">
      <c r="A63" s="2714"/>
      <c r="B63" s="2715"/>
      <c r="C63" s="2718" t="s">
        <v>537</v>
      </c>
      <c r="D63" s="2719"/>
      <c r="E63" s="594"/>
      <c r="F63" s="595" t="s">
        <v>67</v>
      </c>
      <c r="G63" s="595" t="s">
        <v>69</v>
      </c>
      <c r="H63" s="2720"/>
      <c r="I63" s="2721"/>
      <c r="J63" s="2721"/>
      <c r="K63" s="595" t="s">
        <v>68</v>
      </c>
      <c r="L63" s="2722" t="s">
        <v>415</v>
      </c>
      <c r="M63" s="2723"/>
      <c r="N63" s="2723"/>
      <c r="O63" s="2723"/>
      <c r="P63" s="2723"/>
      <c r="Q63" s="2723"/>
      <c r="R63" s="2723"/>
      <c r="S63" s="2723"/>
      <c r="T63" s="2723"/>
      <c r="U63" s="2723"/>
      <c r="V63" s="2723"/>
      <c r="W63" s="2723"/>
      <c r="X63" s="2723"/>
      <c r="Y63" s="2723"/>
      <c r="Z63" s="2723"/>
      <c r="AA63" s="2723"/>
      <c r="AB63" s="2723"/>
      <c r="AC63" s="2723"/>
      <c r="AD63" s="2723"/>
      <c r="AE63" s="2723"/>
      <c r="AF63" s="2723"/>
      <c r="AG63" s="2723"/>
      <c r="AH63" s="2723"/>
      <c r="AI63" s="2724"/>
    </row>
    <row r="64" spans="1:35" s="36" customFormat="1" ht="15" customHeight="1">
      <c r="A64" s="2714"/>
      <c r="B64" s="2715"/>
      <c r="C64" s="979" t="s">
        <v>144</v>
      </c>
      <c r="D64" s="979"/>
      <c r="E64" s="998" t="s">
        <v>293</v>
      </c>
      <c r="F64" s="999"/>
      <c r="G64" s="999"/>
      <c r="H64" s="999"/>
      <c r="I64" s="1000"/>
      <c r="J64" s="2690" t="s">
        <v>197</v>
      </c>
      <c r="K64" s="2690"/>
      <c r="L64" s="2690" t="s">
        <v>200</v>
      </c>
      <c r="M64" s="2690"/>
      <c r="N64" s="1273" t="s">
        <v>234</v>
      </c>
      <c r="O64" s="1273"/>
      <c r="P64" s="1828" t="s">
        <v>218</v>
      </c>
      <c r="Q64" s="2237"/>
      <c r="R64" s="2690" t="s">
        <v>201</v>
      </c>
      <c r="S64" s="2690"/>
      <c r="T64" s="1828" t="s">
        <v>203</v>
      </c>
      <c r="U64" s="2237"/>
      <c r="V64" s="900" t="s">
        <v>207</v>
      </c>
      <c r="W64" s="1188"/>
      <c r="X64" s="900" t="s">
        <v>204</v>
      </c>
      <c r="Y64" s="1188"/>
      <c r="Z64" s="900" t="s">
        <v>206</v>
      </c>
      <c r="AA64" s="1188"/>
      <c r="AB64" s="900" t="s">
        <v>205</v>
      </c>
      <c r="AC64" s="1188"/>
      <c r="AD64" s="2729" t="s">
        <v>283</v>
      </c>
      <c r="AE64" s="2730"/>
      <c r="AF64" s="1060" t="s">
        <v>122</v>
      </c>
      <c r="AG64" s="1060"/>
      <c r="AH64" s="998"/>
      <c r="AI64" s="1000"/>
    </row>
    <row r="65" spans="1:35" s="36" customFormat="1" ht="15" customHeight="1">
      <c r="A65" s="2714"/>
      <c r="B65" s="2715"/>
      <c r="C65" s="979"/>
      <c r="D65" s="979"/>
      <c r="E65" s="1001"/>
      <c r="F65" s="1002"/>
      <c r="G65" s="1002"/>
      <c r="H65" s="1002"/>
      <c r="I65" s="1003"/>
      <c r="J65" s="2690"/>
      <c r="K65" s="2690"/>
      <c r="L65" s="2690"/>
      <c r="M65" s="2690"/>
      <c r="N65" s="1273"/>
      <c r="O65" s="1273"/>
      <c r="P65" s="1825"/>
      <c r="Q65" s="1078"/>
      <c r="R65" s="2690"/>
      <c r="S65" s="2690"/>
      <c r="T65" s="1825"/>
      <c r="U65" s="1078"/>
      <c r="V65" s="902"/>
      <c r="W65" s="2702"/>
      <c r="X65" s="902"/>
      <c r="Y65" s="2702"/>
      <c r="Z65" s="902"/>
      <c r="AA65" s="2702"/>
      <c r="AB65" s="902"/>
      <c r="AC65" s="2702"/>
      <c r="AD65" s="2727" t="s">
        <v>284</v>
      </c>
      <c r="AE65" s="2728"/>
      <c r="AF65" s="1060"/>
      <c r="AG65" s="1060"/>
      <c r="AH65" s="1193"/>
      <c r="AI65" s="1046"/>
    </row>
    <row r="66" spans="1:35" s="36" customFormat="1" ht="15" customHeight="1">
      <c r="A66" s="2714"/>
      <c r="B66" s="2715"/>
      <c r="C66" s="979"/>
      <c r="D66" s="979"/>
      <c r="E66" s="980" t="s">
        <v>208</v>
      </c>
      <c r="F66" s="981"/>
      <c r="G66" s="981"/>
      <c r="H66" s="981"/>
      <c r="I66" s="899"/>
      <c r="J66" s="1273" t="s">
        <v>198</v>
      </c>
      <c r="K66" s="1273"/>
      <c r="L66" s="1273" t="s">
        <v>199</v>
      </c>
      <c r="M66" s="1273"/>
      <c r="N66" s="1273" t="s">
        <v>199</v>
      </c>
      <c r="O66" s="1273"/>
      <c r="P66" s="1273" t="s">
        <v>199</v>
      </c>
      <c r="Q66" s="1273"/>
      <c r="R66" s="1273" t="s">
        <v>202</v>
      </c>
      <c r="S66" s="1273"/>
      <c r="T66" s="1163" t="s">
        <v>202</v>
      </c>
      <c r="U66" s="1165"/>
      <c r="V66" s="1163" t="s">
        <v>870</v>
      </c>
      <c r="W66" s="1165"/>
      <c r="X66" s="1163" t="s">
        <v>202</v>
      </c>
      <c r="Y66" s="1165"/>
      <c r="Z66" s="1163" t="s">
        <v>202</v>
      </c>
      <c r="AA66" s="1165"/>
      <c r="AB66" s="1163" t="s">
        <v>202</v>
      </c>
      <c r="AC66" s="1165"/>
      <c r="AD66" s="1163" t="s">
        <v>199</v>
      </c>
      <c r="AE66" s="1165"/>
      <c r="AF66" s="1273" t="s">
        <v>199</v>
      </c>
      <c r="AG66" s="1273"/>
      <c r="AH66" s="1193"/>
      <c r="AI66" s="1046"/>
    </row>
    <row r="67" spans="1:35" s="36" customFormat="1" ht="15" customHeight="1">
      <c r="A67" s="2714"/>
      <c r="B67" s="2715"/>
      <c r="C67" s="2739" t="s">
        <v>290</v>
      </c>
      <c r="D67" s="2740"/>
      <c r="E67" s="2729" t="s">
        <v>345</v>
      </c>
      <c r="F67" s="2738"/>
      <c r="G67" s="2738"/>
      <c r="H67" s="2738"/>
      <c r="I67" s="2730"/>
      <c r="J67" s="2733"/>
      <c r="K67" s="2733"/>
      <c r="L67" s="2733"/>
      <c r="M67" s="2733"/>
      <c r="N67" s="2733"/>
      <c r="O67" s="2733"/>
      <c r="P67" s="2733"/>
      <c r="Q67" s="2733"/>
      <c r="R67" s="2733"/>
      <c r="S67" s="2733"/>
      <c r="T67" s="2733"/>
      <c r="U67" s="2733"/>
      <c r="V67" s="2733"/>
      <c r="W67" s="2733"/>
      <c r="X67" s="2733"/>
      <c r="Y67" s="2733"/>
      <c r="Z67" s="2733"/>
      <c r="AA67" s="2733"/>
      <c r="AB67" s="2733"/>
      <c r="AC67" s="2733"/>
      <c r="AD67" s="2733"/>
      <c r="AE67" s="2733"/>
      <c r="AF67" s="2733"/>
      <c r="AG67" s="2733"/>
      <c r="AH67" s="1193"/>
      <c r="AI67" s="1046"/>
    </row>
    <row r="68" spans="1:35" ht="15" customHeight="1">
      <c r="A68" s="2714"/>
      <c r="B68" s="2715"/>
      <c r="C68" s="2741"/>
      <c r="D68" s="2742"/>
      <c r="E68" s="2727" t="s">
        <v>346</v>
      </c>
      <c r="F68" s="2743"/>
      <c r="G68" s="2743"/>
      <c r="H68" s="2743"/>
      <c r="I68" s="2728"/>
      <c r="J68" s="2733"/>
      <c r="K68" s="2733"/>
      <c r="L68" s="2733"/>
      <c r="M68" s="2733"/>
      <c r="N68" s="2733"/>
      <c r="O68" s="2733"/>
      <c r="P68" s="2733"/>
      <c r="Q68" s="2733"/>
      <c r="R68" s="2733"/>
      <c r="S68" s="2733"/>
      <c r="T68" s="2733"/>
      <c r="U68" s="2733"/>
      <c r="V68" s="2733"/>
      <c r="W68" s="2733"/>
      <c r="X68" s="2733"/>
      <c r="Y68" s="2733"/>
      <c r="Z68" s="2733"/>
      <c r="AA68" s="2733"/>
      <c r="AB68" s="2733"/>
      <c r="AC68" s="2733"/>
      <c r="AD68" s="2733"/>
      <c r="AE68" s="2733"/>
      <c r="AF68" s="2733"/>
      <c r="AG68" s="2733"/>
      <c r="AH68" s="1193"/>
      <c r="AI68" s="1046"/>
    </row>
    <row r="69" spans="1:35" ht="15" customHeight="1">
      <c r="A69" s="2714"/>
      <c r="B69" s="2715"/>
      <c r="C69" s="2741"/>
      <c r="D69" s="2742"/>
      <c r="E69" s="2729" t="s">
        <v>347</v>
      </c>
      <c r="F69" s="2738"/>
      <c r="G69" s="2738"/>
      <c r="H69" s="2738"/>
      <c r="I69" s="2730"/>
      <c r="J69" s="2734"/>
      <c r="K69" s="2735"/>
      <c r="L69" s="2734"/>
      <c r="M69" s="2735"/>
      <c r="N69" s="2734"/>
      <c r="O69" s="2735"/>
      <c r="P69" s="2734"/>
      <c r="Q69" s="2735"/>
      <c r="R69" s="2734"/>
      <c r="S69" s="2735"/>
      <c r="T69" s="2734"/>
      <c r="U69" s="2735"/>
      <c r="V69" s="2734"/>
      <c r="W69" s="2735"/>
      <c r="X69" s="2734"/>
      <c r="Y69" s="2735"/>
      <c r="Z69" s="2734"/>
      <c r="AA69" s="2735"/>
      <c r="AB69" s="2734"/>
      <c r="AC69" s="2735"/>
      <c r="AD69" s="2734"/>
      <c r="AE69" s="2735"/>
      <c r="AF69" s="2734"/>
      <c r="AG69" s="2735"/>
      <c r="AH69" s="1193"/>
      <c r="AI69" s="1046"/>
    </row>
    <row r="70" spans="1:35" ht="15" customHeight="1">
      <c r="A70" s="2714"/>
      <c r="B70" s="2715"/>
      <c r="C70" s="2741"/>
      <c r="D70" s="2742"/>
      <c r="E70" s="2727" t="s">
        <v>348</v>
      </c>
      <c r="F70" s="2743"/>
      <c r="G70" s="2743"/>
      <c r="H70" s="2743"/>
      <c r="I70" s="2728"/>
      <c r="J70" s="2736"/>
      <c r="K70" s="2737"/>
      <c r="L70" s="2736"/>
      <c r="M70" s="2737"/>
      <c r="N70" s="2736"/>
      <c r="O70" s="2737"/>
      <c r="P70" s="2736"/>
      <c r="Q70" s="2737"/>
      <c r="R70" s="2736"/>
      <c r="S70" s="2737"/>
      <c r="T70" s="2736"/>
      <c r="U70" s="2737"/>
      <c r="V70" s="2736"/>
      <c r="W70" s="2737"/>
      <c r="X70" s="2736"/>
      <c r="Y70" s="2737"/>
      <c r="Z70" s="2736"/>
      <c r="AA70" s="2737"/>
      <c r="AB70" s="2736"/>
      <c r="AC70" s="2737"/>
      <c r="AD70" s="2736"/>
      <c r="AE70" s="2737"/>
      <c r="AF70" s="2736"/>
      <c r="AG70" s="2737"/>
      <c r="AH70" s="1193"/>
      <c r="AI70" s="1046"/>
    </row>
    <row r="71" spans="1:35" ht="15" customHeight="1" thickBot="1">
      <c r="A71" s="2714"/>
      <c r="B71" s="2715"/>
      <c r="C71" s="2747"/>
      <c r="D71" s="2748"/>
      <c r="E71" s="2744" t="s">
        <v>344</v>
      </c>
      <c r="F71" s="2745"/>
      <c r="G71" s="2745"/>
      <c r="H71" s="2745"/>
      <c r="I71" s="2746"/>
      <c r="J71" s="2749" t="e">
        <f>J69/J67</f>
        <v>#DIV/0!</v>
      </c>
      <c r="K71" s="2750"/>
      <c r="L71" s="2749" t="e">
        <f>L69/L67</f>
        <v>#DIV/0!</v>
      </c>
      <c r="M71" s="2750"/>
      <c r="N71" s="2749" t="e">
        <f>N69/N67</f>
        <v>#DIV/0!</v>
      </c>
      <c r="O71" s="2750"/>
      <c r="P71" s="2749" t="e">
        <f>P69/P67</f>
        <v>#DIV/0!</v>
      </c>
      <c r="Q71" s="2750"/>
      <c r="R71" s="2749" t="e">
        <f>R69/R67</f>
        <v>#DIV/0!</v>
      </c>
      <c r="S71" s="2750"/>
      <c r="T71" s="2749" t="e">
        <f>T69/T67</f>
        <v>#DIV/0!</v>
      </c>
      <c r="U71" s="2750"/>
      <c r="V71" s="2749" t="e">
        <f>V69/V67</f>
        <v>#DIV/0!</v>
      </c>
      <c r="W71" s="2750"/>
      <c r="X71" s="2749" t="e">
        <f>X69/X67</f>
        <v>#DIV/0!</v>
      </c>
      <c r="Y71" s="2750"/>
      <c r="Z71" s="2749" t="e">
        <f>Z69/Z67</f>
        <v>#DIV/0!</v>
      </c>
      <c r="AA71" s="2750"/>
      <c r="AB71" s="2749" t="e">
        <f>AB69/AB67</f>
        <v>#DIV/0!</v>
      </c>
      <c r="AC71" s="2750"/>
      <c r="AD71" s="2749" t="e">
        <f>AD69/AD67</f>
        <v>#DIV/0!</v>
      </c>
      <c r="AE71" s="2750"/>
      <c r="AF71" s="2749" t="e">
        <f>AF69/AF67</f>
        <v>#DIV/0!</v>
      </c>
      <c r="AG71" s="2750"/>
      <c r="AH71" s="2751"/>
      <c r="AI71" s="1049"/>
    </row>
    <row r="72" spans="1:35" ht="18" customHeight="1">
      <c r="A72" s="2714"/>
      <c r="B72" s="2715"/>
      <c r="C72" s="2718" t="s">
        <v>537</v>
      </c>
      <c r="D72" s="2719"/>
      <c r="E72" s="594"/>
      <c r="F72" s="595" t="s">
        <v>67</v>
      </c>
      <c r="G72" s="595" t="s">
        <v>69</v>
      </c>
      <c r="H72" s="2720"/>
      <c r="I72" s="2721"/>
      <c r="J72" s="2721"/>
      <c r="K72" s="595" t="s">
        <v>68</v>
      </c>
      <c r="L72" s="2722" t="s">
        <v>415</v>
      </c>
      <c r="M72" s="2723"/>
      <c r="N72" s="2723"/>
      <c r="O72" s="2723"/>
      <c r="P72" s="2723"/>
      <c r="Q72" s="2723"/>
      <c r="R72" s="2723"/>
      <c r="S72" s="2723"/>
      <c r="T72" s="2723"/>
      <c r="U72" s="2723"/>
      <c r="V72" s="2723"/>
      <c r="W72" s="2723"/>
      <c r="X72" s="2723"/>
      <c r="Y72" s="2723"/>
      <c r="Z72" s="2723"/>
      <c r="AA72" s="2723"/>
      <c r="AB72" s="2723"/>
      <c r="AC72" s="2723"/>
      <c r="AD72" s="2723"/>
      <c r="AE72" s="2723"/>
      <c r="AF72" s="2723"/>
      <c r="AG72" s="2723"/>
      <c r="AH72" s="2723"/>
      <c r="AI72" s="2724"/>
    </row>
    <row r="73" spans="1:35" ht="15" customHeight="1">
      <c r="A73" s="2714"/>
      <c r="B73" s="2715"/>
      <c r="C73" s="979" t="s">
        <v>144</v>
      </c>
      <c r="D73" s="979"/>
      <c r="E73" s="998" t="s">
        <v>293</v>
      </c>
      <c r="F73" s="999"/>
      <c r="G73" s="999"/>
      <c r="H73" s="999"/>
      <c r="I73" s="1000"/>
      <c r="J73" s="2690" t="s">
        <v>197</v>
      </c>
      <c r="K73" s="2690"/>
      <c r="L73" s="2690" t="s">
        <v>200</v>
      </c>
      <c r="M73" s="2690"/>
      <c r="N73" s="1273" t="s">
        <v>234</v>
      </c>
      <c r="O73" s="1273"/>
      <c r="P73" s="1828" t="s">
        <v>218</v>
      </c>
      <c r="Q73" s="2237"/>
      <c r="R73" s="2690" t="s">
        <v>201</v>
      </c>
      <c r="S73" s="2690"/>
      <c r="T73" s="1828" t="s">
        <v>203</v>
      </c>
      <c r="U73" s="2237"/>
      <c r="V73" s="900" t="s">
        <v>207</v>
      </c>
      <c r="W73" s="1188"/>
      <c r="X73" s="900" t="s">
        <v>204</v>
      </c>
      <c r="Y73" s="1188"/>
      <c r="Z73" s="900" t="s">
        <v>206</v>
      </c>
      <c r="AA73" s="1188"/>
      <c r="AB73" s="900" t="s">
        <v>205</v>
      </c>
      <c r="AC73" s="1188"/>
      <c r="AD73" s="2729" t="s">
        <v>283</v>
      </c>
      <c r="AE73" s="2730"/>
      <c r="AF73" s="1060" t="s">
        <v>122</v>
      </c>
      <c r="AG73" s="1060"/>
      <c r="AH73" s="998"/>
      <c r="AI73" s="1000"/>
    </row>
    <row r="74" spans="1:35" ht="15" customHeight="1">
      <c r="A74" s="2714"/>
      <c r="B74" s="2715"/>
      <c r="C74" s="979"/>
      <c r="D74" s="979"/>
      <c r="E74" s="1001"/>
      <c r="F74" s="1002"/>
      <c r="G74" s="1002"/>
      <c r="H74" s="1002"/>
      <c r="I74" s="1003"/>
      <c r="J74" s="2690"/>
      <c r="K74" s="2690"/>
      <c r="L74" s="2690"/>
      <c r="M74" s="2690"/>
      <c r="N74" s="1273"/>
      <c r="O74" s="1273"/>
      <c r="P74" s="1825"/>
      <c r="Q74" s="1078"/>
      <c r="R74" s="2690"/>
      <c r="S74" s="2690"/>
      <c r="T74" s="1825"/>
      <c r="U74" s="1078"/>
      <c r="V74" s="902"/>
      <c r="W74" s="2702"/>
      <c r="X74" s="902"/>
      <c r="Y74" s="2702"/>
      <c r="Z74" s="902"/>
      <c r="AA74" s="2702"/>
      <c r="AB74" s="902"/>
      <c r="AC74" s="2702"/>
      <c r="AD74" s="2727" t="s">
        <v>284</v>
      </c>
      <c r="AE74" s="2728"/>
      <c r="AF74" s="1060"/>
      <c r="AG74" s="1060"/>
      <c r="AH74" s="1193"/>
      <c r="AI74" s="1046"/>
    </row>
    <row r="75" spans="1:35" ht="15" customHeight="1">
      <c r="A75" s="2714"/>
      <c r="B75" s="2715"/>
      <c r="C75" s="979"/>
      <c r="D75" s="979"/>
      <c r="E75" s="980" t="s">
        <v>208</v>
      </c>
      <c r="F75" s="981"/>
      <c r="G75" s="981"/>
      <c r="H75" s="981"/>
      <c r="I75" s="899"/>
      <c r="J75" s="1273" t="s">
        <v>198</v>
      </c>
      <c r="K75" s="1273"/>
      <c r="L75" s="1273" t="s">
        <v>199</v>
      </c>
      <c r="M75" s="1273"/>
      <c r="N75" s="1273" t="s">
        <v>199</v>
      </c>
      <c r="O75" s="1273"/>
      <c r="P75" s="1273" t="s">
        <v>199</v>
      </c>
      <c r="Q75" s="1273"/>
      <c r="R75" s="1273" t="s">
        <v>202</v>
      </c>
      <c r="S75" s="1273"/>
      <c r="T75" s="1163" t="s">
        <v>202</v>
      </c>
      <c r="U75" s="1165"/>
      <c r="V75" s="1163" t="s">
        <v>870</v>
      </c>
      <c r="W75" s="1165"/>
      <c r="X75" s="1163" t="s">
        <v>202</v>
      </c>
      <c r="Y75" s="1165"/>
      <c r="Z75" s="1163" t="s">
        <v>202</v>
      </c>
      <c r="AA75" s="1165"/>
      <c r="AB75" s="1163" t="s">
        <v>202</v>
      </c>
      <c r="AC75" s="1165"/>
      <c r="AD75" s="1163" t="s">
        <v>199</v>
      </c>
      <c r="AE75" s="1165"/>
      <c r="AF75" s="1273" t="s">
        <v>199</v>
      </c>
      <c r="AG75" s="1273"/>
      <c r="AH75" s="1193"/>
      <c r="AI75" s="1046"/>
    </row>
    <row r="76" spans="1:35" ht="15" customHeight="1">
      <c r="A76" s="2714"/>
      <c r="B76" s="2715"/>
      <c r="C76" s="2739" t="s">
        <v>290</v>
      </c>
      <c r="D76" s="2740"/>
      <c r="E76" s="2729" t="s">
        <v>345</v>
      </c>
      <c r="F76" s="2738"/>
      <c r="G76" s="2738"/>
      <c r="H76" s="2738"/>
      <c r="I76" s="2730"/>
      <c r="J76" s="2734"/>
      <c r="K76" s="2735"/>
      <c r="L76" s="2734"/>
      <c r="M76" s="2735"/>
      <c r="N76" s="2734"/>
      <c r="O76" s="2735"/>
      <c r="P76" s="2734"/>
      <c r="Q76" s="2735"/>
      <c r="R76" s="2734"/>
      <c r="S76" s="2735"/>
      <c r="T76" s="2734"/>
      <c r="U76" s="2735"/>
      <c r="V76" s="2734"/>
      <c r="W76" s="2735"/>
      <c r="X76" s="2734"/>
      <c r="Y76" s="2735"/>
      <c r="Z76" s="2734"/>
      <c r="AA76" s="2735"/>
      <c r="AB76" s="2734"/>
      <c r="AC76" s="2735"/>
      <c r="AD76" s="2734"/>
      <c r="AE76" s="2735"/>
      <c r="AF76" s="2734"/>
      <c r="AG76" s="2735"/>
      <c r="AH76" s="1193"/>
      <c r="AI76" s="1046"/>
    </row>
    <row r="77" spans="1:35" ht="15" customHeight="1">
      <c r="A77" s="2714"/>
      <c r="B77" s="2715"/>
      <c r="C77" s="2741"/>
      <c r="D77" s="2742"/>
      <c r="E77" s="2727" t="s">
        <v>346</v>
      </c>
      <c r="F77" s="2743"/>
      <c r="G77" s="2743"/>
      <c r="H77" s="2743"/>
      <c r="I77" s="2728"/>
      <c r="J77" s="2736"/>
      <c r="K77" s="2737"/>
      <c r="L77" s="2736"/>
      <c r="M77" s="2737"/>
      <c r="N77" s="2736"/>
      <c r="O77" s="2737"/>
      <c r="P77" s="2736"/>
      <c r="Q77" s="2737"/>
      <c r="R77" s="2736"/>
      <c r="S77" s="2737"/>
      <c r="T77" s="2736"/>
      <c r="U77" s="2737"/>
      <c r="V77" s="2736"/>
      <c r="W77" s="2737"/>
      <c r="X77" s="2736"/>
      <c r="Y77" s="2737"/>
      <c r="Z77" s="2736"/>
      <c r="AA77" s="2737"/>
      <c r="AB77" s="2736"/>
      <c r="AC77" s="2737"/>
      <c r="AD77" s="2736"/>
      <c r="AE77" s="2737"/>
      <c r="AF77" s="2736"/>
      <c r="AG77" s="2737"/>
      <c r="AH77" s="1193"/>
      <c r="AI77" s="1046"/>
    </row>
    <row r="78" spans="1:35" ht="15" customHeight="1">
      <c r="A78" s="2714"/>
      <c r="B78" s="2715"/>
      <c r="C78" s="2741"/>
      <c r="D78" s="2742"/>
      <c r="E78" s="2729" t="s">
        <v>347</v>
      </c>
      <c r="F78" s="2738"/>
      <c r="G78" s="2738"/>
      <c r="H78" s="2738"/>
      <c r="I78" s="2730"/>
      <c r="J78" s="2734"/>
      <c r="K78" s="2735"/>
      <c r="L78" s="2734"/>
      <c r="M78" s="2735"/>
      <c r="N78" s="2734"/>
      <c r="O78" s="2735"/>
      <c r="P78" s="2734"/>
      <c r="Q78" s="2735"/>
      <c r="R78" s="2734"/>
      <c r="S78" s="2735"/>
      <c r="T78" s="2734"/>
      <c r="U78" s="2735"/>
      <c r="V78" s="2734"/>
      <c r="W78" s="2735"/>
      <c r="X78" s="2734"/>
      <c r="Y78" s="2735"/>
      <c r="Z78" s="2734"/>
      <c r="AA78" s="2735"/>
      <c r="AB78" s="2734"/>
      <c r="AC78" s="2735"/>
      <c r="AD78" s="2734"/>
      <c r="AE78" s="2735"/>
      <c r="AF78" s="2734"/>
      <c r="AG78" s="2735"/>
      <c r="AH78" s="1193"/>
      <c r="AI78" s="1046"/>
    </row>
    <row r="79" spans="1:35" ht="15" customHeight="1">
      <c r="A79" s="2714"/>
      <c r="B79" s="2715"/>
      <c r="C79" s="2741"/>
      <c r="D79" s="2742"/>
      <c r="E79" s="2727" t="s">
        <v>348</v>
      </c>
      <c r="F79" s="2743"/>
      <c r="G79" s="2743"/>
      <c r="H79" s="2743"/>
      <c r="I79" s="2728"/>
      <c r="J79" s="2736"/>
      <c r="K79" s="2737"/>
      <c r="L79" s="2736"/>
      <c r="M79" s="2737"/>
      <c r="N79" s="2736"/>
      <c r="O79" s="2737"/>
      <c r="P79" s="2736"/>
      <c r="Q79" s="2737"/>
      <c r="R79" s="2736"/>
      <c r="S79" s="2737"/>
      <c r="T79" s="2736"/>
      <c r="U79" s="2737"/>
      <c r="V79" s="2736"/>
      <c r="W79" s="2737"/>
      <c r="X79" s="2736"/>
      <c r="Y79" s="2737"/>
      <c r="Z79" s="2736"/>
      <c r="AA79" s="2737"/>
      <c r="AB79" s="2736"/>
      <c r="AC79" s="2737"/>
      <c r="AD79" s="2736"/>
      <c r="AE79" s="2737"/>
      <c r="AF79" s="2736"/>
      <c r="AG79" s="2737"/>
      <c r="AH79" s="1193"/>
      <c r="AI79" s="1046"/>
    </row>
    <row r="80" spans="1:35" ht="15" customHeight="1">
      <c r="A80" s="2716"/>
      <c r="B80" s="2717"/>
      <c r="C80" s="2759"/>
      <c r="D80" s="2760"/>
      <c r="E80" s="1800" t="s">
        <v>344</v>
      </c>
      <c r="F80" s="1801"/>
      <c r="G80" s="1801"/>
      <c r="H80" s="1801"/>
      <c r="I80" s="1802"/>
      <c r="J80" s="2752" t="e">
        <f>J78/J76</f>
        <v>#DIV/0!</v>
      </c>
      <c r="K80" s="2753"/>
      <c r="L80" s="2752" t="e">
        <f>L78/L76</f>
        <v>#DIV/0!</v>
      </c>
      <c r="M80" s="2753"/>
      <c r="N80" s="2752" t="e">
        <f>N78/N76</f>
        <v>#DIV/0!</v>
      </c>
      <c r="O80" s="2753"/>
      <c r="P80" s="2752" t="e">
        <f>P78/P76</f>
        <v>#DIV/0!</v>
      </c>
      <c r="Q80" s="2753"/>
      <c r="R80" s="2752" t="e">
        <f>R78/R76</f>
        <v>#DIV/0!</v>
      </c>
      <c r="S80" s="2753"/>
      <c r="T80" s="2752" t="e">
        <f>T78/T76</f>
        <v>#DIV/0!</v>
      </c>
      <c r="U80" s="2753"/>
      <c r="V80" s="2752" t="e">
        <f>V78/V76</f>
        <v>#DIV/0!</v>
      </c>
      <c r="W80" s="2753"/>
      <c r="X80" s="2752" t="e">
        <f>X78/X76</f>
        <v>#DIV/0!</v>
      </c>
      <c r="Y80" s="2753"/>
      <c r="Z80" s="2752" t="e">
        <f>Z78/Z76</f>
        <v>#DIV/0!</v>
      </c>
      <c r="AA80" s="2753"/>
      <c r="AB80" s="2752" t="e">
        <f>AB78/AB76</f>
        <v>#DIV/0!</v>
      </c>
      <c r="AC80" s="2753"/>
      <c r="AD80" s="2752" t="e">
        <f>AD78/AD76</f>
        <v>#DIV/0!</v>
      </c>
      <c r="AE80" s="2753"/>
      <c r="AF80" s="2752" t="e">
        <f>AF78/AF76</f>
        <v>#DIV/0!</v>
      </c>
      <c r="AG80" s="2753"/>
      <c r="AH80" s="1001"/>
      <c r="AI80" s="1003"/>
    </row>
    <row r="81" spans="1:35" ht="15" customHeight="1">
      <c r="A81" s="2273" t="s">
        <v>1492</v>
      </c>
      <c r="B81" s="2274"/>
      <c r="C81" s="2274"/>
      <c r="D81" s="2274"/>
      <c r="E81" s="2275"/>
      <c r="F81" s="596"/>
      <c r="G81" s="2767"/>
      <c r="H81" s="2767"/>
      <c r="I81" s="2767"/>
      <c r="J81" s="2767"/>
      <c r="K81" s="2767"/>
      <c r="L81" s="2767"/>
      <c r="M81" s="2767"/>
      <c r="N81" s="2767"/>
      <c r="O81" s="2767"/>
      <c r="P81" s="2767"/>
      <c r="Q81" s="597"/>
      <c r="R81" s="2768"/>
      <c r="S81" s="2768"/>
      <c r="T81" s="2768"/>
      <c r="U81" s="2768"/>
      <c r="V81" s="2768"/>
      <c r="W81" s="597"/>
      <c r="X81" s="597"/>
      <c r="Y81" s="597"/>
      <c r="Z81" s="597"/>
      <c r="AA81" s="597"/>
      <c r="AB81" s="597"/>
      <c r="AC81" s="597"/>
      <c r="AD81" s="2768"/>
      <c r="AE81" s="2768"/>
      <c r="AF81" s="2768"/>
      <c r="AG81" s="2768"/>
      <c r="AH81" s="597"/>
      <c r="AI81" s="598"/>
    </row>
    <row r="82" spans="1:35" ht="15" customHeight="1">
      <c r="A82" s="2761"/>
      <c r="B82" s="2762"/>
      <c r="C82" s="2762"/>
      <c r="D82" s="2762"/>
      <c r="E82" s="2763"/>
      <c r="F82" s="599"/>
      <c r="G82" s="600"/>
      <c r="H82" s="601"/>
      <c r="I82" s="601"/>
      <c r="J82" s="601"/>
      <c r="K82" s="601"/>
      <c r="L82" s="601"/>
      <c r="M82" s="601"/>
      <c r="N82" s="601"/>
      <c r="O82" s="601"/>
      <c r="P82" s="601"/>
      <c r="Q82" s="601"/>
      <c r="R82" s="601"/>
      <c r="S82" s="601"/>
      <c r="T82" s="601"/>
      <c r="U82" s="601"/>
      <c r="V82" s="2769"/>
      <c r="W82" s="2769"/>
      <c r="X82" s="2769"/>
      <c r="Y82" s="2769"/>
      <c r="Z82" s="2769"/>
      <c r="AA82" s="2769"/>
      <c r="AB82" s="2769"/>
      <c r="AC82" s="2769"/>
      <c r="AD82" s="2769"/>
      <c r="AE82" s="2769"/>
      <c r="AF82" s="2769"/>
      <c r="AG82" s="2769"/>
      <c r="AH82" s="601"/>
      <c r="AI82" s="602"/>
    </row>
    <row r="83" spans="1:35" ht="15" customHeight="1">
      <c r="A83" s="2764"/>
      <c r="B83" s="2765"/>
      <c r="C83" s="2765"/>
      <c r="D83" s="2765"/>
      <c r="E83" s="2766"/>
      <c r="F83" s="2754" t="s">
        <v>69</v>
      </c>
      <c r="G83" s="2755"/>
      <c r="H83" s="2755"/>
      <c r="I83" s="2755"/>
      <c r="J83" s="2756"/>
      <c r="K83" s="2756"/>
      <c r="L83" s="2756"/>
      <c r="M83" s="2756"/>
      <c r="N83" s="2756"/>
      <c r="O83" s="2756"/>
      <c r="P83" s="2756"/>
      <c r="Q83" s="2756"/>
      <c r="R83" s="2756"/>
      <c r="S83" s="2756"/>
      <c r="T83" s="2756"/>
      <c r="U83" s="2756"/>
      <c r="V83" s="2756"/>
      <c r="W83" s="2756"/>
      <c r="X83" s="2756"/>
      <c r="Y83" s="2756"/>
      <c r="Z83" s="2756"/>
      <c r="AA83" s="2756"/>
      <c r="AB83" s="2756"/>
      <c r="AC83" s="2756"/>
      <c r="AD83" s="2756"/>
      <c r="AE83" s="2756"/>
      <c r="AF83" s="2756"/>
      <c r="AG83" s="2756"/>
      <c r="AH83" s="2756"/>
      <c r="AI83" s="9" t="s">
        <v>68</v>
      </c>
    </row>
    <row r="84" spans="1:35" ht="15" customHeight="1">
      <c r="A84" s="2619" t="s">
        <v>1528</v>
      </c>
      <c r="B84" s="2620"/>
      <c r="C84" s="2620"/>
      <c r="D84" s="2620"/>
      <c r="E84" s="2621"/>
      <c r="F84" s="118"/>
      <c r="G84" s="2637"/>
      <c r="H84" s="2637"/>
      <c r="I84" s="2637"/>
      <c r="J84" s="2637"/>
      <c r="K84" s="2637"/>
      <c r="L84" s="2637"/>
      <c r="M84" s="2637"/>
      <c r="N84" s="2637"/>
      <c r="O84" s="603"/>
      <c r="P84" s="2638"/>
      <c r="Q84" s="2638"/>
      <c r="R84" s="2638"/>
      <c r="S84" s="2638"/>
      <c r="T84" s="2638"/>
      <c r="U84" s="2638"/>
      <c r="V84" s="2638"/>
      <c r="W84" s="2638"/>
      <c r="X84" s="604"/>
      <c r="Y84" s="605"/>
      <c r="Z84" s="605"/>
      <c r="AA84" s="2639"/>
      <c r="AB84" s="2639"/>
      <c r="AC84" s="2639"/>
      <c r="AD84" s="2639"/>
      <c r="AE84" s="2639"/>
      <c r="AF84" s="2639"/>
      <c r="AG84" s="2639"/>
      <c r="AH84" s="38"/>
      <c r="AI84" s="10"/>
    </row>
    <row r="85" spans="1:35" ht="15" customHeight="1">
      <c r="A85" s="2622"/>
      <c r="B85" s="2623"/>
      <c r="C85" s="2623"/>
      <c r="D85" s="2623"/>
      <c r="E85" s="2624"/>
      <c r="F85" s="757"/>
      <c r="G85" s="1221"/>
      <c r="H85" s="1221"/>
      <c r="I85" s="1221"/>
      <c r="J85" s="1221"/>
      <c r="K85" s="757" t="s">
        <v>69</v>
      </c>
      <c r="L85" s="2770"/>
      <c r="M85" s="2770"/>
      <c r="N85" s="2770"/>
      <c r="O85" s="2770"/>
      <c r="P85" s="2770"/>
      <c r="Q85" s="2770"/>
      <c r="R85" s="2770"/>
      <c r="S85" s="2770"/>
      <c r="T85" s="2770"/>
      <c r="U85" s="2770"/>
      <c r="V85" s="2770"/>
      <c r="W85" s="2770"/>
      <c r="X85" s="2770"/>
      <c r="Y85" s="2770"/>
      <c r="Z85" s="2770"/>
      <c r="AA85" s="2770"/>
      <c r="AB85" s="2770"/>
      <c r="AC85" s="2770"/>
      <c r="AD85" s="2770"/>
      <c r="AE85" s="2770"/>
      <c r="AF85" s="2770"/>
      <c r="AG85" s="5" t="s">
        <v>68</v>
      </c>
      <c r="AH85" s="5"/>
      <c r="AI85" s="210"/>
    </row>
    <row r="86" spans="1:35" ht="15" customHeight="1">
      <c r="A86" s="2622"/>
      <c r="B86" s="2623"/>
      <c r="C86" s="2623"/>
      <c r="D86" s="2623"/>
      <c r="E86" s="2624"/>
      <c r="F86" s="2631" t="s">
        <v>1581</v>
      </c>
      <c r="G86" s="2632"/>
      <c r="H86" s="2632"/>
      <c r="I86" s="2632"/>
      <c r="J86" s="2632"/>
      <c r="K86" s="2632"/>
      <c r="L86" s="2632"/>
      <c r="M86" s="2632"/>
      <c r="N86" s="2632"/>
      <c r="O86" s="2632"/>
      <c r="P86" s="2632"/>
      <c r="Q86" s="2632"/>
      <c r="R86" s="2632"/>
      <c r="S86" s="2632"/>
      <c r="T86" s="2632"/>
      <c r="U86" s="2632"/>
      <c r="V86" s="2632"/>
      <c r="W86" s="2632"/>
      <c r="X86" s="2632"/>
      <c r="Y86" s="2632"/>
      <c r="Z86" s="2632"/>
      <c r="AA86" s="2632"/>
      <c r="AB86" s="2632"/>
      <c r="AC86" s="2632"/>
      <c r="AD86" s="2632"/>
      <c r="AE86" s="2632"/>
      <c r="AF86" s="2632"/>
      <c r="AG86" s="2632"/>
      <c r="AH86" s="2632"/>
      <c r="AI86" s="2633"/>
    </row>
    <row r="87" spans="1:35" ht="15" customHeight="1">
      <c r="A87" s="2625"/>
      <c r="B87" s="2626"/>
      <c r="C87" s="2626"/>
      <c r="D87" s="2626"/>
      <c r="E87" s="2627"/>
      <c r="F87" s="2634"/>
      <c r="G87" s="2635"/>
      <c r="H87" s="2635"/>
      <c r="I87" s="2635"/>
      <c r="J87" s="2635"/>
      <c r="K87" s="2635"/>
      <c r="L87" s="2635"/>
      <c r="M87" s="2635"/>
      <c r="N87" s="2635"/>
      <c r="O87" s="2635"/>
      <c r="P87" s="2635"/>
      <c r="Q87" s="2635"/>
      <c r="R87" s="2635"/>
      <c r="S87" s="2635"/>
      <c r="T87" s="2635"/>
      <c r="U87" s="2635"/>
      <c r="V87" s="2635"/>
      <c r="W87" s="2635"/>
      <c r="X87" s="2635"/>
      <c r="Y87" s="2635"/>
      <c r="Z87" s="2635"/>
      <c r="AA87" s="2635"/>
      <c r="AB87" s="2635"/>
      <c r="AC87" s="2635"/>
      <c r="AD87" s="2635"/>
      <c r="AE87" s="2635"/>
      <c r="AF87" s="2635"/>
      <c r="AG87" s="2635"/>
      <c r="AH87" s="2635"/>
      <c r="AI87" s="2636"/>
    </row>
    <row r="88" spans="1:35" ht="15" customHeight="1">
      <c r="A88" s="1099" t="s">
        <v>1493</v>
      </c>
      <c r="B88" s="1100"/>
      <c r="C88" s="1100"/>
      <c r="D88" s="1100"/>
      <c r="E88" s="1100"/>
      <c r="F88" s="2003" t="s">
        <v>520</v>
      </c>
      <c r="G88" s="2004"/>
      <c r="H88" s="2004"/>
      <c r="I88" s="2004"/>
      <c r="J88" s="2004"/>
      <c r="K88" s="2005"/>
      <c r="L88" s="54"/>
      <c r="M88" s="54"/>
      <c r="N88" s="54"/>
      <c r="O88" s="54"/>
      <c r="P88" s="2003" t="s">
        <v>457</v>
      </c>
      <c r="Q88" s="2004"/>
      <c r="R88" s="2004"/>
      <c r="S88" s="2004"/>
      <c r="T88" s="2004"/>
      <c r="U88" s="606"/>
      <c r="V88" s="607"/>
      <c r="W88" s="54"/>
      <c r="X88" s="54"/>
      <c r="Y88" s="54"/>
      <c r="Z88" s="2003" t="s">
        <v>368</v>
      </c>
      <c r="AA88" s="2004"/>
      <c r="AB88" s="2780"/>
      <c r="AC88" s="2529"/>
      <c r="AD88" s="2782"/>
      <c r="AE88" s="2780"/>
      <c r="AF88" s="939" t="s">
        <v>369</v>
      </c>
      <c r="AG88" s="939"/>
      <c r="AH88" s="38"/>
      <c r="AI88" s="10"/>
    </row>
    <row r="89" spans="1:35" ht="15" customHeight="1">
      <c r="A89" s="1102"/>
      <c r="B89" s="1103"/>
      <c r="C89" s="1103"/>
      <c r="D89" s="1103"/>
      <c r="E89" s="1103"/>
      <c r="F89" s="2006"/>
      <c r="G89" s="2007"/>
      <c r="H89" s="2007"/>
      <c r="I89" s="2007"/>
      <c r="J89" s="2007"/>
      <c r="K89" s="2008"/>
      <c r="L89" s="19"/>
      <c r="M89" s="19"/>
      <c r="N89" s="19"/>
      <c r="O89" s="19"/>
      <c r="P89" s="2006"/>
      <c r="Q89" s="2007"/>
      <c r="R89" s="2007"/>
      <c r="S89" s="2007"/>
      <c r="T89" s="2007"/>
      <c r="U89" s="608"/>
      <c r="V89" s="102"/>
      <c r="W89" s="19"/>
      <c r="X89" s="19"/>
      <c r="Y89" s="19"/>
      <c r="Z89" s="2006"/>
      <c r="AA89" s="2007"/>
      <c r="AB89" s="2781"/>
      <c r="AC89" s="2531"/>
      <c r="AD89" s="2783"/>
      <c r="AE89" s="2781"/>
      <c r="AF89" s="2258"/>
      <c r="AG89" s="2258"/>
      <c r="AH89" s="7"/>
      <c r="AI89" s="9"/>
    </row>
    <row r="90" spans="1:35" ht="15" customHeight="1">
      <c r="A90" s="1102"/>
      <c r="B90" s="1103"/>
      <c r="C90" s="1103"/>
      <c r="D90" s="1103"/>
      <c r="E90" s="1103"/>
      <c r="F90" s="1275" t="s">
        <v>521</v>
      </c>
      <c r="G90" s="939"/>
      <c r="H90" s="939"/>
      <c r="I90" s="940"/>
      <c r="J90" s="992"/>
      <c r="K90" s="609"/>
      <c r="L90" s="609"/>
      <c r="M90" s="609"/>
      <c r="N90" s="609"/>
      <c r="O90" s="609"/>
      <c r="P90" s="609"/>
      <c r="Q90" s="609"/>
      <c r="R90" s="609"/>
      <c r="S90" s="609"/>
      <c r="T90" s="609"/>
      <c r="U90" s="609"/>
      <c r="V90" s="609"/>
      <c r="W90" s="609"/>
      <c r="X90" s="609"/>
      <c r="Y90" s="1811" t="s">
        <v>69</v>
      </c>
      <c r="Z90" s="2786"/>
      <c r="AA90" s="2786"/>
      <c r="AB90" s="2786"/>
      <c r="AC90" s="2786"/>
      <c r="AD90" s="2786"/>
      <c r="AE90" s="2786"/>
      <c r="AF90" s="2786"/>
      <c r="AG90" s="2786"/>
      <c r="AH90" s="2786"/>
      <c r="AI90" s="2757" t="s">
        <v>68</v>
      </c>
    </row>
    <row r="91" spans="1:35" ht="15" customHeight="1">
      <c r="A91" s="2426"/>
      <c r="B91" s="2427"/>
      <c r="C91" s="2427"/>
      <c r="D91" s="2427"/>
      <c r="E91" s="2427"/>
      <c r="F91" s="2784"/>
      <c r="G91" s="2258"/>
      <c r="H91" s="2258"/>
      <c r="I91" s="2785"/>
      <c r="J91" s="993"/>
      <c r="K91" s="610"/>
      <c r="L91" s="610"/>
      <c r="M91" s="610"/>
      <c r="N91" s="610"/>
      <c r="O91" s="610"/>
      <c r="P91" s="610"/>
      <c r="Q91" s="610"/>
      <c r="R91" s="610"/>
      <c r="S91" s="610"/>
      <c r="T91" s="610"/>
      <c r="U91" s="610"/>
      <c r="V91" s="610"/>
      <c r="W91" s="610"/>
      <c r="X91" s="610"/>
      <c r="Y91" s="1812"/>
      <c r="Z91" s="2787"/>
      <c r="AA91" s="2787"/>
      <c r="AB91" s="2787"/>
      <c r="AC91" s="2787"/>
      <c r="AD91" s="2787"/>
      <c r="AE91" s="2787"/>
      <c r="AF91" s="2787"/>
      <c r="AG91" s="2787"/>
      <c r="AH91" s="2787"/>
      <c r="AI91" s="2758"/>
    </row>
    <row r="92" spans="1:35" ht="15" customHeight="1">
      <c r="A92" s="1153" t="s">
        <v>1494</v>
      </c>
      <c r="B92" s="1154"/>
      <c r="C92" s="1154"/>
      <c r="D92" s="1154"/>
      <c r="E92" s="1155"/>
      <c r="F92" s="2668" t="s">
        <v>337</v>
      </c>
      <c r="G92" s="2637"/>
      <c r="H92" s="2637"/>
      <c r="I92" s="2637"/>
      <c r="J92" s="2637"/>
      <c r="K92" s="2637"/>
      <c r="L92" s="2637"/>
      <c r="M92" s="2637"/>
      <c r="N92" s="2637"/>
      <c r="O92" s="2637"/>
      <c r="P92" s="2637"/>
      <c r="Q92" s="2637"/>
      <c r="R92" s="2637"/>
      <c r="S92" s="2637"/>
      <c r="T92" s="2637"/>
      <c r="U92" s="2637"/>
      <c r="V92" s="2637"/>
      <c r="W92" s="2637"/>
      <c r="X92" s="2637"/>
      <c r="Y92" s="2637"/>
      <c r="Z92" s="2637"/>
      <c r="AA92" s="2637"/>
      <c r="AB92" s="2637"/>
      <c r="AC92" s="2637"/>
      <c r="AD92" s="2637"/>
      <c r="AE92" s="2637"/>
      <c r="AF92" s="2637"/>
      <c r="AG92" s="2637"/>
      <c r="AH92" s="38"/>
      <c r="AI92" s="10"/>
    </row>
    <row r="93" spans="1:35" ht="15" customHeight="1">
      <c r="A93" s="1159"/>
      <c r="B93" s="1160"/>
      <c r="C93" s="1160"/>
      <c r="D93" s="1160"/>
      <c r="E93" s="1161"/>
      <c r="F93" s="1211"/>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7"/>
      <c r="AI93" s="9"/>
    </row>
    <row r="94" spans="1:35" s="5" customFormat="1" ht="13.5">
      <c r="A94" s="2553" t="s">
        <v>1495</v>
      </c>
      <c r="B94" s="2795"/>
      <c r="C94" s="2795"/>
      <c r="D94" s="2795"/>
      <c r="E94" s="2796"/>
      <c r="F94" s="2788" t="s">
        <v>1580</v>
      </c>
      <c r="G94" s="2789"/>
      <c r="H94" s="2789"/>
      <c r="I94" s="2789"/>
      <c r="J94" s="2789"/>
      <c r="K94" s="2789"/>
      <c r="L94" s="2789"/>
      <c r="M94" s="2789"/>
      <c r="N94" s="2789"/>
      <c r="O94" s="2790"/>
      <c r="P94" s="948"/>
      <c r="Q94" s="786" t="s">
        <v>871</v>
      </c>
      <c r="R94" s="786" t="s">
        <v>872</v>
      </c>
      <c r="S94" s="2791"/>
      <c r="T94" s="2004"/>
      <c r="U94" s="2792" t="s">
        <v>1579</v>
      </c>
      <c r="V94" s="2793"/>
      <c r="W94" s="2793"/>
      <c r="X94" s="2793"/>
      <c r="Y94" s="2793"/>
      <c r="Z94" s="2793"/>
      <c r="AA94" s="2793"/>
      <c r="AB94" s="2793"/>
      <c r="AC94" s="2793"/>
      <c r="AD94" s="2793"/>
      <c r="AE94" s="2793"/>
      <c r="AF94" s="2793"/>
      <c r="AG94" s="2793"/>
      <c r="AH94" s="2793"/>
      <c r="AI94" s="2794"/>
    </row>
    <row r="95" spans="1:35" s="5" customFormat="1" ht="12.6" customHeight="1">
      <c r="A95" s="2797"/>
      <c r="B95" s="2798"/>
      <c r="C95" s="2798"/>
      <c r="D95" s="2798"/>
      <c r="E95" s="2799"/>
      <c r="F95" s="611"/>
      <c r="G95" s="2800"/>
      <c r="H95" s="2801"/>
      <c r="I95" s="2801"/>
      <c r="J95" s="612"/>
      <c r="K95" s="613" t="s">
        <v>210</v>
      </c>
      <c r="L95" s="2802"/>
      <c r="M95" s="2802"/>
      <c r="N95" s="2802"/>
      <c r="O95" s="612"/>
      <c r="P95" s="613" t="s">
        <v>210</v>
      </c>
      <c r="Q95" s="613"/>
      <c r="R95" s="613"/>
      <c r="S95" s="612"/>
      <c r="T95" s="612"/>
      <c r="U95" s="2802"/>
      <c r="V95" s="2802"/>
      <c r="W95" s="2802"/>
      <c r="X95" s="612"/>
      <c r="Y95" s="612"/>
      <c r="Z95" s="2802"/>
      <c r="AA95" s="2802"/>
      <c r="AB95" s="2802"/>
      <c r="AC95" s="612"/>
      <c r="AD95" s="2802"/>
      <c r="AE95" s="2802"/>
      <c r="AF95" s="2802"/>
      <c r="AG95" s="2802"/>
      <c r="AH95" s="614"/>
      <c r="AI95" s="615"/>
    </row>
    <row r="96" spans="1:35" ht="15" customHeight="1">
      <c r="A96" s="1153" t="s">
        <v>1496</v>
      </c>
      <c r="B96" s="1154"/>
      <c r="C96" s="1154"/>
      <c r="D96" s="1154"/>
      <c r="E96" s="1154"/>
      <c r="F96" s="2773" t="s">
        <v>1124</v>
      </c>
      <c r="G96" s="1192"/>
      <c r="H96" s="1192"/>
      <c r="I96" s="1192"/>
      <c r="J96" s="1192"/>
      <c r="K96" s="1192"/>
      <c r="L96" s="1192"/>
      <c r="M96" s="1192"/>
      <c r="N96" s="1192"/>
      <c r="O96" s="1192"/>
      <c r="P96" s="1192"/>
      <c r="Q96" s="1192"/>
      <c r="R96" s="1192"/>
      <c r="S96" s="1192"/>
      <c r="T96" s="1192"/>
      <c r="U96" s="1192"/>
      <c r="V96" s="1192"/>
      <c r="W96" s="1192"/>
      <c r="X96" s="1192"/>
      <c r="Y96" s="1192"/>
      <c r="Z96" s="1192"/>
      <c r="AA96" s="1192"/>
      <c r="AB96" s="1192"/>
      <c r="AC96" s="1192"/>
      <c r="AD96" s="1192"/>
      <c r="AE96" s="1192"/>
      <c r="AF96" s="1192"/>
      <c r="AG96" s="1192"/>
      <c r="AH96" s="5"/>
      <c r="AI96" s="210"/>
    </row>
    <row r="97" spans="1:35" ht="15" customHeight="1">
      <c r="A97" s="1156"/>
      <c r="B97" s="1157"/>
      <c r="C97" s="1157"/>
      <c r="D97" s="1157"/>
      <c r="E97" s="1157"/>
      <c r="F97" s="2774"/>
      <c r="G97" s="2775"/>
      <c r="H97" s="2775"/>
      <c r="I97" s="2775"/>
      <c r="J97" s="2775"/>
      <c r="K97" s="2775"/>
      <c r="L97" s="2775"/>
      <c r="M97" s="2775"/>
      <c r="N97" s="2775"/>
      <c r="O97" s="2775"/>
      <c r="P97" s="2775"/>
      <c r="Q97" s="2775"/>
      <c r="R97" s="2775"/>
      <c r="S97" s="2775"/>
      <c r="T97" s="2775"/>
      <c r="U97" s="2775"/>
      <c r="V97" s="2775"/>
      <c r="W97" s="2775"/>
      <c r="X97" s="2775"/>
      <c r="Y97" s="2775"/>
      <c r="Z97" s="2775"/>
      <c r="AA97" s="2775"/>
      <c r="AB97" s="2775"/>
      <c r="AC97" s="2775"/>
      <c r="AD97" s="2775"/>
      <c r="AE97" s="2775"/>
      <c r="AF97" s="2775"/>
      <c r="AG97" s="2775"/>
      <c r="AH97" s="5"/>
      <c r="AI97" s="210"/>
    </row>
    <row r="98" spans="1:35" ht="15" customHeight="1">
      <c r="A98" s="1156"/>
      <c r="B98" s="1157"/>
      <c r="C98" s="1157"/>
      <c r="D98" s="1157"/>
      <c r="E98" s="1157"/>
      <c r="F98" s="2776" t="s">
        <v>1125</v>
      </c>
      <c r="G98" s="2777"/>
      <c r="H98" s="2777"/>
      <c r="I98" s="2777"/>
      <c r="J98" s="2777"/>
      <c r="K98" s="2777"/>
      <c r="L98" s="2777"/>
      <c r="M98" s="2777"/>
      <c r="N98" s="2777"/>
      <c r="O98" s="2777"/>
      <c r="P98" s="2777"/>
      <c r="Q98" s="2777"/>
      <c r="R98" s="2777"/>
      <c r="S98" s="2777"/>
      <c r="T98" s="2777"/>
      <c r="U98" s="2777"/>
      <c r="V98" s="2777"/>
      <c r="W98" s="2777"/>
      <c r="X98" s="2777"/>
      <c r="Y98" s="2777"/>
      <c r="Z98" s="2777"/>
      <c r="AA98" s="2777"/>
      <c r="AB98" s="2777"/>
      <c r="AC98" s="2777"/>
      <c r="AD98" s="2777"/>
      <c r="AE98" s="2777"/>
      <c r="AF98" s="2777"/>
      <c r="AG98" s="2777"/>
      <c r="AH98" s="38"/>
      <c r="AI98" s="10"/>
    </row>
    <row r="99" spans="1:35" ht="15" customHeight="1">
      <c r="A99" s="1156"/>
      <c r="B99" s="1157"/>
      <c r="C99" s="1157"/>
      <c r="D99" s="1157"/>
      <c r="E99" s="1157"/>
      <c r="F99" s="616"/>
      <c r="G99" s="617"/>
      <c r="H99" s="617"/>
      <c r="I99" s="617"/>
      <c r="J99" s="617"/>
      <c r="K99" s="617"/>
      <c r="L99" s="617"/>
      <c r="M99" s="617"/>
      <c r="N99" s="617"/>
      <c r="O99" s="617"/>
      <c r="P99" s="617"/>
      <c r="Q99" s="617"/>
      <c r="R99" s="617"/>
      <c r="S99" s="617"/>
      <c r="T99" s="617"/>
      <c r="U99" s="617"/>
      <c r="V99" s="617"/>
      <c r="W99" s="617"/>
      <c r="X99" s="617"/>
      <c r="Y99" s="617"/>
      <c r="Z99" s="617"/>
      <c r="AA99" s="617"/>
      <c r="AB99" s="617"/>
      <c r="AC99" s="617"/>
      <c r="AD99" s="617"/>
      <c r="AE99" s="617"/>
      <c r="AF99" s="617"/>
      <c r="AG99" s="617"/>
      <c r="AH99" s="7"/>
      <c r="AI99" s="9"/>
    </row>
    <row r="100" spans="1:35" ht="42" customHeight="1">
      <c r="A100" s="2771"/>
      <c r="B100" s="2772"/>
      <c r="C100" s="2772"/>
      <c r="D100" s="2772"/>
      <c r="E100" s="2772"/>
      <c r="F100" s="2778" t="s">
        <v>1578</v>
      </c>
      <c r="G100" s="2779"/>
      <c r="H100" s="2779"/>
      <c r="I100" s="2779"/>
      <c r="J100" s="2779"/>
      <c r="K100" s="2779"/>
      <c r="L100" s="2779"/>
      <c r="M100" s="2779"/>
      <c r="N100" s="2779"/>
      <c r="O100" s="2779"/>
      <c r="P100" s="2779"/>
      <c r="Q100" s="2779"/>
      <c r="R100" s="2779"/>
      <c r="S100" s="2779"/>
      <c r="T100" s="2779"/>
      <c r="U100" s="2779"/>
      <c r="V100" s="2779"/>
      <c r="W100" s="2779"/>
      <c r="X100" s="2779"/>
      <c r="Y100" s="2779"/>
      <c r="Z100" s="2779"/>
      <c r="AA100" s="2779"/>
      <c r="AB100" s="2779"/>
      <c r="AC100" s="2779"/>
      <c r="AD100" s="2779"/>
      <c r="AE100" s="2779"/>
      <c r="AF100" s="2779"/>
      <c r="AG100" s="2779"/>
      <c r="AH100" s="2779"/>
      <c r="AI100" s="9"/>
    </row>
    <row r="101" spans="1:35" ht="30.6" customHeight="1">
      <c r="A101" s="2691">
        <v>17</v>
      </c>
      <c r="B101" s="2691"/>
      <c r="C101" s="2691"/>
      <c r="D101" s="2691"/>
      <c r="E101" s="2691"/>
      <c r="F101" s="2691"/>
      <c r="G101" s="2691"/>
      <c r="H101" s="2691"/>
      <c r="I101" s="2691"/>
      <c r="J101" s="2691"/>
      <c r="K101" s="2691"/>
      <c r="L101" s="2691"/>
      <c r="M101" s="2691"/>
      <c r="N101" s="2691"/>
      <c r="O101" s="2691"/>
      <c r="P101" s="2691"/>
      <c r="Q101" s="2691"/>
      <c r="R101" s="2691"/>
      <c r="S101" s="2691"/>
      <c r="T101" s="2691"/>
      <c r="U101" s="2691"/>
      <c r="V101" s="2691"/>
      <c r="W101" s="2691"/>
      <c r="X101" s="2691"/>
      <c r="Y101" s="2691"/>
      <c r="Z101" s="2691"/>
      <c r="AA101" s="2691"/>
      <c r="AB101" s="2691"/>
      <c r="AC101" s="2691"/>
      <c r="AD101" s="2691"/>
      <c r="AE101" s="2691"/>
      <c r="AF101" s="2691"/>
      <c r="AG101" s="2691"/>
      <c r="AH101" s="2691"/>
      <c r="AI101" s="2691"/>
    </row>
    <row r="102" spans="1:35" ht="15" customHeight="1">
      <c r="A102" s="1153" t="s">
        <v>1497</v>
      </c>
      <c r="B102" s="2317"/>
      <c r="C102" s="2317"/>
      <c r="D102" s="2317"/>
      <c r="E102" s="2318"/>
      <c r="F102" s="2804" t="s">
        <v>1498</v>
      </c>
      <c r="G102" s="2805"/>
      <c r="H102" s="2805"/>
      <c r="I102" s="2805"/>
      <c r="J102" s="2805"/>
      <c r="K102" s="2805"/>
      <c r="L102" s="2805"/>
      <c r="M102" s="2805"/>
      <c r="N102" s="2805"/>
      <c r="O102" s="2805"/>
      <c r="P102" s="2805"/>
      <c r="Q102" s="2805"/>
      <c r="R102" s="2805"/>
      <c r="S102" s="2805"/>
      <c r="T102" s="2805"/>
      <c r="U102" s="2805"/>
      <c r="V102" s="2805"/>
      <c r="W102" s="2805"/>
      <c r="X102" s="2805"/>
      <c r="Y102" s="2805"/>
      <c r="Z102" s="2805"/>
      <c r="AA102" s="2805"/>
      <c r="AB102" s="2805"/>
      <c r="AC102" s="2805"/>
      <c r="AD102" s="2805"/>
      <c r="AE102" s="2805"/>
      <c r="AF102" s="2805"/>
      <c r="AG102" s="2805"/>
      <c r="AH102" s="2805"/>
      <c r="AI102" s="2806"/>
    </row>
    <row r="103" spans="1:35" ht="15" customHeight="1">
      <c r="A103" s="2319"/>
      <c r="B103" s="1743"/>
      <c r="C103" s="1743"/>
      <c r="D103" s="1743"/>
      <c r="E103" s="2320"/>
      <c r="F103" s="2324"/>
      <c r="G103" s="2325"/>
      <c r="H103" s="2325"/>
      <c r="I103" s="2325"/>
      <c r="J103" s="2325"/>
      <c r="K103" s="2325"/>
      <c r="L103" s="2325"/>
      <c r="M103" s="2325"/>
      <c r="N103" s="2325"/>
      <c r="O103" s="2325"/>
      <c r="P103" s="2325"/>
      <c r="Q103" s="2325"/>
      <c r="R103" s="2325"/>
      <c r="S103" s="2325"/>
      <c r="T103" s="2325"/>
      <c r="U103" s="2325"/>
      <c r="V103" s="2325"/>
      <c r="W103" s="2325"/>
      <c r="X103" s="2325"/>
      <c r="Y103" s="2325"/>
      <c r="Z103" s="2325"/>
      <c r="AA103" s="2325"/>
      <c r="AB103" s="2325"/>
      <c r="AC103" s="2325"/>
      <c r="AD103" s="2325"/>
      <c r="AE103" s="2325"/>
      <c r="AF103" s="2325"/>
      <c r="AG103" s="2325"/>
      <c r="AH103" s="2325"/>
      <c r="AI103" s="2326"/>
    </row>
    <row r="104" spans="1:35" ht="15" customHeight="1">
      <c r="A104" s="2319"/>
      <c r="B104" s="1743"/>
      <c r="C104" s="1743"/>
      <c r="D104" s="1743"/>
      <c r="E104" s="2320"/>
      <c r="F104" s="900" t="s">
        <v>372</v>
      </c>
      <c r="G104" s="1188"/>
      <c r="H104" s="1094" t="s">
        <v>15</v>
      </c>
      <c r="I104" s="1114"/>
      <c r="J104" s="1114"/>
      <c r="K104" s="1115"/>
      <c r="L104" s="2327" t="s">
        <v>367</v>
      </c>
      <c r="M104" s="2690"/>
      <c r="N104" s="2807"/>
      <c r="O104" s="1828" t="s">
        <v>151</v>
      </c>
      <c r="P104" s="1905"/>
      <c r="Q104" s="1905"/>
      <c r="R104" s="1905"/>
      <c r="S104" s="1905"/>
      <c r="T104" s="1905"/>
      <c r="U104" s="2237"/>
      <c r="V104" s="2808" t="s">
        <v>349</v>
      </c>
      <c r="W104" s="2808"/>
      <c r="X104" s="2808"/>
      <c r="Y104" s="2808"/>
      <c r="Z104" s="2808"/>
      <c r="AA104" s="2808"/>
      <c r="AB104" s="1253" t="s">
        <v>350</v>
      </c>
      <c r="AC104" s="1254"/>
      <c r="AD104" s="1254"/>
      <c r="AE104" s="1254"/>
      <c r="AF104" s="1254"/>
      <c r="AG104" s="1255"/>
      <c r="AH104" s="118"/>
      <c r="AI104" s="570"/>
    </row>
    <row r="105" spans="1:35" ht="15" customHeight="1">
      <c r="A105" s="2319"/>
      <c r="B105" s="1743"/>
      <c r="C105" s="1743"/>
      <c r="D105" s="1743"/>
      <c r="E105" s="2320"/>
      <c r="F105" s="902"/>
      <c r="G105" s="2702"/>
      <c r="H105" s="1176"/>
      <c r="I105" s="1116"/>
      <c r="J105" s="1116"/>
      <c r="K105" s="1117"/>
      <c r="L105" s="2690"/>
      <c r="M105" s="2690"/>
      <c r="N105" s="2807"/>
      <c r="O105" s="1825"/>
      <c r="P105" s="1077"/>
      <c r="Q105" s="1077"/>
      <c r="R105" s="1077"/>
      <c r="S105" s="1077"/>
      <c r="T105" s="1077"/>
      <c r="U105" s="1078"/>
      <c r="V105" s="2809" t="s">
        <v>357</v>
      </c>
      <c r="W105" s="2810"/>
      <c r="X105" s="2811" t="s">
        <v>67</v>
      </c>
      <c r="Y105" s="2812"/>
      <c r="Z105" s="1003" t="s">
        <v>51</v>
      </c>
      <c r="AA105" s="1197"/>
      <c r="AB105" s="2813" t="s">
        <v>357</v>
      </c>
      <c r="AC105" s="2814"/>
      <c r="AD105" s="2815" t="s">
        <v>67</v>
      </c>
      <c r="AE105" s="2816"/>
      <c r="AF105" s="1077" t="s">
        <v>51</v>
      </c>
      <c r="AG105" s="1078"/>
      <c r="AH105" s="36"/>
      <c r="AI105" s="571"/>
    </row>
    <row r="106" spans="1:35" ht="15" customHeight="1">
      <c r="A106" s="2319"/>
      <c r="B106" s="1743"/>
      <c r="C106" s="1743"/>
      <c r="D106" s="1743"/>
      <c r="E106" s="2320"/>
      <c r="F106" s="919"/>
      <c r="G106" s="921"/>
      <c r="H106" s="2817"/>
      <c r="I106" s="2818"/>
      <c r="J106" s="2818"/>
      <c r="K106" s="2819"/>
      <c r="L106" s="2820"/>
      <c r="M106" s="2820"/>
      <c r="N106" s="2817"/>
      <c r="O106" s="2817"/>
      <c r="P106" s="2818"/>
      <c r="Q106" s="2818"/>
      <c r="R106" s="2818"/>
      <c r="S106" s="2818"/>
      <c r="T106" s="2818"/>
      <c r="U106" s="2819"/>
      <c r="V106" s="1286"/>
      <c r="W106" s="2821"/>
      <c r="X106" s="2822"/>
      <c r="Y106" s="2823"/>
      <c r="Z106" s="2824"/>
      <c r="AA106" s="2825"/>
      <c r="AB106" s="1286"/>
      <c r="AC106" s="2821"/>
      <c r="AD106" s="2822"/>
      <c r="AE106" s="2823"/>
      <c r="AF106" s="2824"/>
      <c r="AG106" s="2825"/>
      <c r="AH106" s="36"/>
      <c r="AI106" s="571"/>
    </row>
    <row r="107" spans="1:35" ht="15" customHeight="1">
      <c r="A107" s="2319"/>
      <c r="B107" s="1743"/>
      <c r="C107" s="1743"/>
      <c r="D107" s="1743"/>
      <c r="E107" s="2320"/>
      <c r="F107" s="919"/>
      <c r="G107" s="921"/>
      <c r="H107" s="2817"/>
      <c r="I107" s="2818"/>
      <c r="J107" s="2818"/>
      <c r="K107" s="2819"/>
      <c r="L107" s="2820"/>
      <c r="M107" s="2820"/>
      <c r="N107" s="2817"/>
      <c r="O107" s="2817"/>
      <c r="P107" s="2818"/>
      <c r="Q107" s="2818"/>
      <c r="R107" s="2818"/>
      <c r="S107" s="2818"/>
      <c r="T107" s="2818"/>
      <c r="U107" s="2819"/>
      <c r="V107" s="1286"/>
      <c r="W107" s="2821"/>
      <c r="X107" s="2822"/>
      <c r="Y107" s="2823"/>
      <c r="Z107" s="2824"/>
      <c r="AA107" s="2825"/>
      <c r="AB107" s="1286"/>
      <c r="AC107" s="2821"/>
      <c r="AD107" s="2822"/>
      <c r="AE107" s="2823"/>
      <c r="AF107" s="2824"/>
      <c r="AG107" s="2825"/>
      <c r="AH107" s="36"/>
      <c r="AI107" s="571"/>
    </row>
    <row r="108" spans="1:35" ht="15" customHeight="1">
      <c r="A108" s="2319"/>
      <c r="B108" s="1743"/>
      <c r="C108" s="1743"/>
      <c r="D108" s="1743"/>
      <c r="E108" s="2320"/>
      <c r="F108" s="919"/>
      <c r="G108" s="921"/>
      <c r="H108" s="2817"/>
      <c r="I108" s="2818"/>
      <c r="J108" s="2818"/>
      <c r="K108" s="2819"/>
      <c r="L108" s="2820"/>
      <c r="M108" s="2820"/>
      <c r="N108" s="2817"/>
      <c r="O108" s="2817"/>
      <c r="P108" s="2818"/>
      <c r="Q108" s="2818"/>
      <c r="R108" s="2818"/>
      <c r="S108" s="2818"/>
      <c r="T108" s="2818"/>
      <c r="U108" s="2819"/>
      <c r="V108" s="1286"/>
      <c r="W108" s="2821"/>
      <c r="X108" s="2822"/>
      <c r="Y108" s="2823"/>
      <c r="Z108" s="2824"/>
      <c r="AA108" s="2825"/>
      <c r="AB108" s="1286"/>
      <c r="AC108" s="2821"/>
      <c r="AD108" s="2822"/>
      <c r="AE108" s="2823"/>
      <c r="AF108" s="2824"/>
      <c r="AG108" s="2825"/>
      <c r="AH108" s="36"/>
      <c r="AI108" s="571"/>
    </row>
    <row r="109" spans="1:35" ht="15" customHeight="1">
      <c r="A109" s="2319"/>
      <c r="B109" s="1743"/>
      <c r="C109" s="1743"/>
      <c r="D109" s="1743"/>
      <c r="E109" s="2320"/>
      <c r="F109" s="919"/>
      <c r="G109" s="921"/>
      <c r="H109" s="2817"/>
      <c r="I109" s="2818"/>
      <c r="J109" s="2818"/>
      <c r="K109" s="2819"/>
      <c r="L109" s="2820"/>
      <c r="M109" s="2820"/>
      <c r="N109" s="2817"/>
      <c r="O109" s="2817"/>
      <c r="P109" s="2818"/>
      <c r="Q109" s="2818"/>
      <c r="R109" s="2818"/>
      <c r="S109" s="2818"/>
      <c r="T109" s="2818"/>
      <c r="U109" s="2819"/>
      <c r="V109" s="1286"/>
      <c r="W109" s="2821"/>
      <c r="X109" s="2822"/>
      <c r="Y109" s="2823"/>
      <c r="Z109" s="2824"/>
      <c r="AA109" s="2825"/>
      <c r="AB109" s="1286"/>
      <c r="AC109" s="2821"/>
      <c r="AD109" s="2822"/>
      <c r="AE109" s="2823"/>
      <c r="AF109" s="2824"/>
      <c r="AG109" s="2825"/>
      <c r="AH109" s="36"/>
      <c r="AI109" s="571"/>
    </row>
    <row r="110" spans="1:35" ht="15" customHeight="1">
      <c r="A110" s="2319"/>
      <c r="B110" s="1743"/>
      <c r="C110" s="1743"/>
      <c r="D110" s="1743"/>
      <c r="E110" s="2320"/>
      <c r="F110" s="919"/>
      <c r="G110" s="921"/>
      <c r="H110" s="2817"/>
      <c r="I110" s="2818"/>
      <c r="J110" s="2818"/>
      <c r="K110" s="2819"/>
      <c r="L110" s="2820"/>
      <c r="M110" s="2820"/>
      <c r="N110" s="2817"/>
      <c r="O110" s="2817"/>
      <c r="P110" s="2818"/>
      <c r="Q110" s="2818"/>
      <c r="R110" s="2818"/>
      <c r="S110" s="2818"/>
      <c r="T110" s="2818"/>
      <c r="U110" s="2819"/>
      <c r="V110" s="1286"/>
      <c r="W110" s="2821"/>
      <c r="X110" s="2822"/>
      <c r="Y110" s="2823"/>
      <c r="Z110" s="2824"/>
      <c r="AA110" s="2825"/>
      <c r="AB110" s="1286"/>
      <c r="AC110" s="2821"/>
      <c r="AD110" s="2822"/>
      <c r="AE110" s="2823"/>
      <c r="AF110" s="2824"/>
      <c r="AG110" s="2825"/>
      <c r="AH110" s="36"/>
      <c r="AI110" s="571"/>
    </row>
    <row r="111" spans="1:35" ht="15" customHeight="1">
      <c r="A111" s="2319"/>
      <c r="B111" s="1743"/>
      <c r="C111" s="1743"/>
      <c r="D111" s="1743"/>
      <c r="E111" s="2320"/>
      <c r="F111" s="919"/>
      <c r="G111" s="921"/>
      <c r="H111" s="2817"/>
      <c r="I111" s="2818"/>
      <c r="J111" s="2818"/>
      <c r="K111" s="2819"/>
      <c r="L111" s="2820"/>
      <c r="M111" s="2820"/>
      <c r="N111" s="2817"/>
      <c r="O111" s="2817"/>
      <c r="P111" s="2818"/>
      <c r="Q111" s="2818"/>
      <c r="R111" s="2818"/>
      <c r="S111" s="2818"/>
      <c r="T111" s="2818"/>
      <c r="U111" s="2819"/>
      <c r="V111" s="1286"/>
      <c r="W111" s="2821"/>
      <c r="X111" s="2822"/>
      <c r="Y111" s="2823"/>
      <c r="Z111" s="2824"/>
      <c r="AA111" s="2825"/>
      <c r="AB111" s="1286"/>
      <c r="AC111" s="2821"/>
      <c r="AD111" s="2822"/>
      <c r="AE111" s="2823"/>
      <c r="AF111" s="2824"/>
      <c r="AG111" s="2825"/>
      <c r="AH111" s="5"/>
      <c r="AI111" s="210"/>
    </row>
    <row r="112" spans="1:35" ht="15" customHeight="1">
      <c r="A112" s="2771"/>
      <c r="B112" s="2772"/>
      <c r="C112" s="2772"/>
      <c r="D112" s="2772"/>
      <c r="E112" s="2803"/>
      <c r="F112" s="919"/>
      <c r="G112" s="921"/>
      <c r="H112" s="2817"/>
      <c r="I112" s="2818"/>
      <c r="J112" s="2818"/>
      <c r="K112" s="2819"/>
      <c r="L112" s="2817"/>
      <c r="M112" s="2818"/>
      <c r="N112" s="2819"/>
      <c r="O112" s="2817"/>
      <c r="P112" s="2818"/>
      <c r="Q112" s="2818"/>
      <c r="R112" s="2818"/>
      <c r="S112" s="2818"/>
      <c r="T112" s="2818"/>
      <c r="U112" s="2819"/>
      <c r="V112" s="2826"/>
      <c r="W112" s="2827"/>
      <c r="X112" s="2822"/>
      <c r="Y112" s="2823"/>
      <c r="Z112" s="2824"/>
      <c r="AA112" s="2825"/>
      <c r="AB112" s="2826"/>
      <c r="AC112" s="2827"/>
      <c r="AD112" s="2822"/>
      <c r="AE112" s="2823"/>
      <c r="AF112" s="2824"/>
      <c r="AG112" s="2825"/>
      <c r="AH112" s="7"/>
      <c r="AI112" s="9"/>
    </row>
    <row r="113" spans="1:35" s="5" customFormat="1" ht="15" customHeight="1">
      <c r="A113" s="1275" t="s">
        <v>1499</v>
      </c>
      <c r="B113" s="939"/>
      <c r="C113" s="939"/>
      <c r="D113" s="939"/>
      <c r="E113" s="939"/>
      <c r="F113" s="2836" t="s">
        <v>1126</v>
      </c>
      <c r="G113" s="2837"/>
      <c r="H113" s="2837"/>
      <c r="I113" s="2837"/>
      <c r="J113" s="2837"/>
      <c r="K113" s="2837"/>
      <c r="L113" s="2837"/>
      <c r="M113" s="2837"/>
      <c r="N113" s="2837"/>
      <c r="O113" s="2837"/>
      <c r="P113" s="2837"/>
      <c r="Q113" s="2837"/>
      <c r="R113" s="2837"/>
      <c r="S113" s="2837"/>
      <c r="T113" s="2837"/>
      <c r="U113" s="2837"/>
      <c r="V113" s="2837"/>
      <c r="W113" s="2837"/>
      <c r="X113" s="2837"/>
      <c r="Y113" s="2837"/>
      <c r="Z113" s="2837"/>
      <c r="AA113" s="2837"/>
      <c r="AB113" s="2837"/>
      <c r="AC113" s="2837"/>
      <c r="AD113" s="2837"/>
      <c r="AE113" s="2837"/>
      <c r="AF113" s="2837"/>
      <c r="AG113" s="2837"/>
      <c r="AH113" s="2264"/>
      <c r="AI113" s="2265"/>
    </row>
    <row r="114" spans="1:35" s="5" customFormat="1" ht="15" customHeight="1">
      <c r="A114" s="2448"/>
      <c r="B114" s="2449"/>
      <c r="C114" s="2449"/>
      <c r="D114" s="2449"/>
      <c r="E114" s="2449"/>
      <c r="F114" s="2836"/>
      <c r="G114" s="2837"/>
      <c r="H114" s="2837"/>
      <c r="I114" s="2837"/>
      <c r="J114" s="2837"/>
      <c r="K114" s="2837"/>
      <c r="L114" s="2837"/>
      <c r="M114" s="2837"/>
      <c r="N114" s="2837"/>
      <c r="O114" s="2837"/>
      <c r="P114" s="2837"/>
      <c r="Q114" s="2837"/>
      <c r="R114" s="2837"/>
      <c r="S114" s="2837"/>
      <c r="T114" s="2837"/>
      <c r="U114" s="2837"/>
      <c r="V114" s="2837"/>
      <c r="W114" s="2837"/>
      <c r="X114" s="2837"/>
      <c r="Y114" s="2837"/>
      <c r="Z114" s="2837"/>
      <c r="AA114" s="2837"/>
      <c r="AB114" s="2837"/>
      <c r="AC114" s="2837"/>
      <c r="AD114" s="2837"/>
      <c r="AE114" s="2837"/>
      <c r="AF114" s="2837"/>
      <c r="AG114" s="2837"/>
      <c r="AH114" s="2264"/>
      <c r="AI114" s="2265"/>
    </row>
    <row r="115" spans="1:35" s="5" customFormat="1" ht="27.95" customHeight="1">
      <c r="A115" s="2784"/>
      <c r="B115" s="2258"/>
      <c r="C115" s="2258"/>
      <c r="D115" s="2258"/>
      <c r="E115" s="2258"/>
      <c r="F115" s="25"/>
      <c r="G115" s="19"/>
      <c r="H115" s="19"/>
      <c r="I115" s="19"/>
      <c r="J115" s="2838"/>
      <c r="K115" s="2839"/>
      <c r="L115" s="2839"/>
      <c r="M115" s="2839"/>
      <c r="N115" s="2839"/>
      <c r="O115" s="2839"/>
      <c r="P115" s="2839"/>
      <c r="Q115" s="2839"/>
      <c r="R115" s="2839"/>
      <c r="S115" s="2839"/>
      <c r="T115" s="2839"/>
      <c r="U115" s="2839"/>
      <c r="V115" s="2839"/>
      <c r="W115" s="2839"/>
      <c r="X115" s="2839"/>
      <c r="Y115" s="2839"/>
      <c r="Z115" s="2839"/>
      <c r="AA115" s="2839"/>
      <c r="AB115" s="2839"/>
      <c r="AC115" s="2839"/>
      <c r="AD115" s="2839"/>
      <c r="AE115" s="2839"/>
      <c r="AF115" s="2839"/>
      <c r="AG115" s="2839"/>
      <c r="AH115" s="2839"/>
      <c r="AI115" s="20"/>
    </row>
    <row r="116" spans="1:35" s="36" customFormat="1" ht="15" customHeight="1">
      <c r="A116" s="1102"/>
      <c r="B116" s="1103"/>
      <c r="C116" s="1103"/>
      <c r="D116" s="1103"/>
      <c r="E116" s="1104"/>
      <c r="F116" s="2828" t="s">
        <v>1500</v>
      </c>
      <c r="G116" s="2829"/>
      <c r="H116" s="2829"/>
      <c r="I116" s="2829"/>
      <c r="J116" s="2829"/>
      <c r="K116" s="2829"/>
      <c r="L116" s="2829"/>
      <c r="M116" s="2829"/>
      <c r="N116" s="2829"/>
      <c r="O116" s="2829"/>
      <c r="P116" s="2829"/>
      <c r="Q116" s="2829"/>
      <c r="R116" s="2829"/>
      <c r="S116" s="2829"/>
      <c r="T116" s="2829"/>
      <c r="U116" s="2829"/>
      <c r="V116" s="2829"/>
      <c r="W116" s="2829"/>
      <c r="X116" s="2829"/>
      <c r="Y116" s="2829"/>
      <c r="Z116" s="2830"/>
      <c r="AA116" s="2829"/>
      <c r="AB116" s="2829"/>
      <c r="AC116" s="2829"/>
      <c r="AD116" s="2829"/>
      <c r="AE116" s="2829"/>
      <c r="AF116" s="2829"/>
      <c r="AG116" s="2829"/>
      <c r="AH116" s="2829"/>
      <c r="AI116" s="2831"/>
    </row>
    <row r="117" spans="1:35" s="36" customFormat="1" ht="15" customHeight="1">
      <c r="A117" s="1102"/>
      <c r="B117" s="1103"/>
      <c r="C117" s="1103"/>
      <c r="D117" s="1103"/>
      <c r="E117" s="1104"/>
      <c r="F117" s="1242" t="s">
        <v>1501</v>
      </c>
      <c r="G117" s="1243"/>
      <c r="H117" s="1243"/>
      <c r="I117" s="1243"/>
      <c r="J117" s="1243"/>
      <c r="K117" s="1243"/>
      <c r="L117" s="1243"/>
      <c r="M117" s="1243"/>
      <c r="N117" s="1243"/>
      <c r="O117" s="1243"/>
      <c r="P117" s="1243"/>
      <c r="Q117" s="1243"/>
      <c r="R117" s="1243"/>
      <c r="S117" s="1243"/>
      <c r="T117" s="1243"/>
      <c r="U117" s="1243"/>
      <c r="V117" s="1243"/>
      <c r="W117" s="1243"/>
      <c r="X117" s="1243"/>
      <c r="Y117" s="1243"/>
      <c r="Z117" s="1243"/>
      <c r="AA117" s="1243"/>
      <c r="AB117" s="1243"/>
      <c r="AC117" s="1243"/>
      <c r="AD117" s="1243"/>
      <c r="AE117" s="1243"/>
      <c r="AF117" s="1243"/>
      <c r="AG117" s="1243"/>
      <c r="AH117" s="1243"/>
      <c r="AI117" s="1244"/>
    </row>
    <row r="118" spans="1:35" s="36" customFormat="1" ht="15" customHeight="1">
      <c r="A118" s="1102"/>
      <c r="B118" s="1103"/>
      <c r="C118" s="1103"/>
      <c r="D118" s="1103"/>
      <c r="E118" s="1104"/>
      <c r="F118" s="25"/>
      <c r="G118" s="7"/>
      <c r="H118" s="7"/>
      <c r="I118" s="7"/>
      <c r="J118" s="499" t="s">
        <v>368</v>
      </c>
      <c r="K118" s="7"/>
      <c r="L118" s="370" t="s">
        <v>69</v>
      </c>
      <c r="M118" s="2855"/>
      <c r="N118" s="2855"/>
      <c r="O118" s="2855"/>
      <c r="P118" s="2855"/>
      <c r="Q118" s="2855"/>
      <c r="R118" s="2855"/>
      <c r="S118" s="2855"/>
      <c r="T118" s="2855"/>
      <c r="U118" s="2855"/>
      <c r="V118" s="486" t="s">
        <v>68</v>
      </c>
      <c r="W118" s="486"/>
      <c r="X118" s="618"/>
      <c r="Y118" s="618"/>
      <c r="Z118" s="7" t="s">
        <v>69</v>
      </c>
      <c r="AA118" s="2832"/>
      <c r="AB118" s="2832"/>
      <c r="AC118" s="2832"/>
      <c r="AD118" s="2832"/>
      <c r="AE118" s="2832"/>
      <c r="AF118" s="2832"/>
      <c r="AG118" s="2832"/>
      <c r="AH118" s="2832"/>
      <c r="AI118" s="285" t="s">
        <v>68</v>
      </c>
    </row>
    <row r="119" spans="1:35" ht="15" customHeight="1">
      <c r="A119" s="1153" t="s">
        <v>1502</v>
      </c>
      <c r="B119" s="1154"/>
      <c r="C119" s="1154"/>
      <c r="D119" s="1154"/>
      <c r="E119" s="1155"/>
      <c r="F119" s="619" t="s">
        <v>1127</v>
      </c>
      <c r="G119" s="35"/>
      <c r="H119" s="35"/>
      <c r="I119" s="35"/>
      <c r="J119" s="35"/>
      <c r="K119" s="35"/>
      <c r="L119" s="35"/>
      <c r="M119" s="35"/>
      <c r="N119" s="35"/>
      <c r="O119" s="35"/>
      <c r="P119" s="35"/>
      <c r="Q119" s="35"/>
      <c r="R119" s="35"/>
      <c r="S119" s="35"/>
      <c r="T119" s="620"/>
      <c r="U119" s="35"/>
      <c r="V119" s="35"/>
      <c r="W119" s="35"/>
      <c r="X119" s="35"/>
      <c r="Y119" s="35"/>
      <c r="Z119" s="35"/>
      <c r="AA119" s="35"/>
      <c r="AB119" s="35"/>
      <c r="AC119" s="35"/>
      <c r="AD119" s="35"/>
      <c r="AE119" s="35"/>
      <c r="AF119" s="35"/>
      <c r="AG119" s="35"/>
      <c r="AH119" s="35"/>
      <c r="AI119" s="67"/>
    </row>
    <row r="120" spans="1:35" ht="15" customHeight="1">
      <c r="A120" s="1156"/>
      <c r="B120" s="1157"/>
      <c r="C120" s="1157"/>
      <c r="D120" s="1157"/>
      <c r="E120" s="1158"/>
      <c r="F120" s="621" t="s">
        <v>1128</v>
      </c>
      <c r="G120" s="7"/>
      <c r="H120" s="7"/>
      <c r="I120" s="7"/>
      <c r="J120" s="7"/>
      <c r="K120" s="7"/>
      <c r="L120" s="7"/>
      <c r="M120" s="7"/>
      <c r="N120" s="622"/>
      <c r="O120" s="534"/>
      <c r="P120" s="534"/>
      <c r="Q120" s="534"/>
      <c r="R120" s="534"/>
      <c r="S120" s="534"/>
      <c r="T120" s="534"/>
      <c r="U120" s="534"/>
      <c r="V120" s="534"/>
      <c r="W120" s="534"/>
      <c r="X120" s="534"/>
      <c r="Y120" s="534"/>
      <c r="Z120" s="534"/>
      <c r="AA120" s="534"/>
      <c r="AB120" s="623" t="s">
        <v>770</v>
      </c>
      <c r="AC120" s="2342"/>
      <c r="AD120" s="2342"/>
      <c r="AE120" s="2342"/>
      <c r="AF120" s="2342"/>
      <c r="AG120" s="2342"/>
      <c r="AH120" s="2342"/>
      <c r="AI120" s="624" t="s">
        <v>771</v>
      </c>
    </row>
    <row r="121" spans="1:35" ht="15" customHeight="1">
      <c r="A121" s="1156"/>
      <c r="B121" s="1157"/>
      <c r="C121" s="1157"/>
      <c r="D121" s="1157"/>
      <c r="E121" s="1158"/>
      <c r="F121" s="785"/>
      <c r="G121" s="784"/>
      <c r="H121" s="784"/>
      <c r="I121" s="784"/>
      <c r="J121" s="784"/>
      <c r="K121" s="784"/>
      <c r="L121" s="784"/>
      <c r="M121" s="2856" t="s">
        <v>1577</v>
      </c>
      <c r="N121" s="2856"/>
      <c r="O121" s="2856"/>
      <c r="P121" s="2856"/>
      <c r="Q121" s="2856"/>
      <c r="R121" s="783" t="s">
        <v>1576</v>
      </c>
      <c r="S121" s="782"/>
      <c r="T121" s="782"/>
      <c r="U121" s="782"/>
      <c r="V121" s="782"/>
      <c r="W121" s="782"/>
      <c r="X121" s="782"/>
      <c r="Y121" s="779"/>
      <c r="Z121" s="781" t="s">
        <v>210</v>
      </c>
      <c r="AA121" s="780"/>
      <c r="AB121" s="780" t="s">
        <v>69</v>
      </c>
      <c r="AC121" s="2342"/>
      <c r="AD121" s="2342"/>
      <c r="AE121" s="2342"/>
      <c r="AF121" s="2342"/>
      <c r="AG121" s="2342"/>
      <c r="AH121" s="2342"/>
      <c r="AI121" s="780" t="s">
        <v>771</v>
      </c>
    </row>
    <row r="122" spans="1:35" ht="15" customHeight="1">
      <c r="A122" s="1156"/>
      <c r="B122" s="1157"/>
      <c r="C122" s="1157"/>
      <c r="D122" s="1157"/>
      <c r="E122" s="1158"/>
      <c r="F122" s="2833"/>
      <c r="G122" s="2834"/>
      <c r="H122" s="2834"/>
      <c r="I122" s="2834"/>
      <c r="J122" s="2834"/>
      <c r="K122" s="2835"/>
      <c r="L122" s="1543" t="s">
        <v>530</v>
      </c>
      <c r="M122" s="1543"/>
      <c r="N122" s="1543"/>
      <c r="O122" s="1544"/>
      <c r="P122" s="1542" t="s">
        <v>131</v>
      </c>
      <c r="Q122" s="1543"/>
      <c r="R122" s="1543"/>
      <c r="S122" s="1543"/>
      <c r="T122" s="1544"/>
      <c r="U122" s="1542" t="s">
        <v>130</v>
      </c>
      <c r="V122" s="1543"/>
      <c r="W122" s="1543"/>
      <c r="X122" s="1543"/>
      <c r="Y122" s="1544"/>
      <c r="Z122" s="2843"/>
      <c r="AA122" s="2844"/>
      <c r="AB122" s="2844"/>
      <c r="AC122" s="2844"/>
      <c r="AD122" s="2844"/>
      <c r="AE122" s="2844"/>
      <c r="AF122" s="2844"/>
      <c r="AG122" s="2844"/>
      <c r="AH122" s="2844"/>
      <c r="AI122" s="2845"/>
    </row>
    <row r="123" spans="1:35" ht="15" customHeight="1">
      <c r="A123" s="1156"/>
      <c r="B123" s="1157"/>
      <c r="C123" s="1157"/>
      <c r="D123" s="1157"/>
      <c r="E123" s="1158"/>
      <c r="F123" s="2852" t="s">
        <v>72</v>
      </c>
      <c r="G123" s="2853"/>
      <c r="H123" s="2853"/>
      <c r="I123" s="2853"/>
      <c r="J123" s="2853"/>
      <c r="K123" s="2854"/>
      <c r="L123" s="1164"/>
      <c r="M123" s="1164"/>
      <c r="N123" s="1164"/>
      <c r="O123" s="1165"/>
      <c r="P123" s="2840"/>
      <c r="Q123" s="2841"/>
      <c r="R123" s="2841"/>
      <c r="S123" s="2841"/>
      <c r="T123" s="2842"/>
      <c r="U123" s="2840"/>
      <c r="V123" s="2841"/>
      <c r="W123" s="2841"/>
      <c r="X123" s="2841"/>
      <c r="Y123" s="2842"/>
      <c r="Z123" s="2846"/>
      <c r="AA123" s="2847"/>
      <c r="AB123" s="2847"/>
      <c r="AC123" s="2847"/>
      <c r="AD123" s="2847"/>
      <c r="AE123" s="2847"/>
      <c r="AF123" s="2847"/>
      <c r="AG123" s="2847"/>
      <c r="AH123" s="2847"/>
      <c r="AI123" s="2848"/>
    </row>
    <row r="124" spans="1:35" ht="15" customHeight="1">
      <c r="A124" s="1156"/>
      <c r="B124" s="1157"/>
      <c r="C124" s="1157"/>
      <c r="D124" s="1157"/>
      <c r="E124" s="1158"/>
      <c r="F124" s="2852" t="s">
        <v>23</v>
      </c>
      <c r="G124" s="2853"/>
      <c r="H124" s="2853"/>
      <c r="I124" s="2853"/>
      <c r="J124" s="2853"/>
      <c r="K124" s="2854"/>
      <c r="L124" s="1019"/>
      <c r="M124" s="1019"/>
      <c r="N124" s="1019"/>
      <c r="O124" s="1219"/>
      <c r="P124" s="2840"/>
      <c r="Q124" s="2841"/>
      <c r="R124" s="2841"/>
      <c r="S124" s="2841"/>
      <c r="T124" s="2842"/>
      <c r="U124" s="2840"/>
      <c r="V124" s="2841"/>
      <c r="W124" s="2841"/>
      <c r="X124" s="2841"/>
      <c r="Y124" s="2842"/>
      <c r="Z124" s="2846"/>
      <c r="AA124" s="2847"/>
      <c r="AB124" s="2847"/>
      <c r="AC124" s="2847"/>
      <c r="AD124" s="2847"/>
      <c r="AE124" s="2847"/>
      <c r="AF124" s="2847"/>
      <c r="AG124" s="2847"/>
      <c r="AH124" s="2847"/>
      <c r="AI124" s="2848"/>
    </row>
    <row r="125" spans="1:35" ht="15" customHeight="1">
      <c r="A125" s="1156"/>
      <c r="B125" s="1157"/>
      <c r="C125" s="1157"/>
      <c r="D125" s="1157"/>
      <c r="E125" s="1158"/>
      <c r="F125" s="2852" t="s">
        <v>351</v>
      </c>
      <c r="G125" s="2853"/>
      <c r="H125" s="2853"/>
      <c r="I125" s="2853"/>
      <c r="J125" s="2853"/>
      <c r="K125" s="2854"/>
      <c r="L125" s="625"/>
      <c r="M125" s="1164"/>
      <c r="N125" s="1164"/>
      <c r="O125" s="1165"/>
      <c r="P125" s="2840"/>
      <c r="Q125" s="2841"/>
      <c r="R125" s="2841"/>
      <c r="S125" s="2841"/>
      <c r="T125" s="2842"/>
      <c r="U125" s="2840"/>
      <c r="V125" s="2841"/>
      <c r="W125" s="2841"/>
      <c r="X125" s="2841"/>
      <c r="Y125" s="2842"/>
      <c r="Z125" s="2846"/>
      <c r="AA125" s="2847"/>
      <c r="AB125" s="2847"/>
      <c r="AC125" s="2847"/>
      <c r="AD125" s="2847"/>
      <c r="AE125" s="2847"/>
      <c r="AF125" s="2847"/>
      <c r="AG125" s="2847"/>
      <c r="AH125" s="2847"/>
      <c r="AI125" s="2848"/>
    </row>
    <row r="126" spans="1:35" ht="15" customHeight="1">
      <c r="A126" s="1156"/>
      <c r="B126" s="1157"/>
      <c r="C126" s="1157"/>
      <c r="D126" s="1157"/>
      <c r="E126" s="1158"/>
      <c r="F126" s="2852" t="s">
        <v>117</v>
      </c>
      <c r="G126" s="2853"/>
      <c r="H126" s="2853"/>
      <c r="I126" s="2853"/>
      <c r="J126" s="2853"/>
      <c r="K126" s="2854"/>
      <c r="L126" s="625"/>
      <c r="M126" s="1164"/>
      <c r="N126" s="1164"/>
      <c r="O126" s="1165"/>
      <c r="P126" s="2840"/>
      <c r="Q126" s="2841"/>
      <c r="R126" s="2841"/>
      <c r="S126" s="2841"/>
      <c r="T126" s="2842"/>
      <c r="U126" s="2840"/>
      <c r="V126" s="2841"/>
      <c r="W126" s="2841"/>
      <c r="X126" s="2841"/>
      <c r="Y126" s="2842"/>
      <c r="Z126" s="2846"/>
      <c r="AA126" s="2847"/>
      <c r="AB126" s="2847"/>
      <c r="AC126" s="2847"/>
      <c r="AD126" s="2847"/>
      <c r="AE126" s="2847"/>
      <c r="AF126" s="2847"/>
      <c r="AG126" s="2847"/>
      <c r="AH126" s="2847"/>
      <c r="AI126" s="2848"/>
    </row>
    <row r="127" spans="1:35" ht="15" customHeight="1">
      <c r="A127" s="1156"/>
      <c r="B127" s="1157"/>
      <c r="C127" s="1157"/>
      <c r="D127" s="1157"/>
      <c r="E127" s="1158"/>
      <c r="F127" s="2852" t="s">
        <v>78</v>
      </c>
      <c r="G127" s="2853"/>
      <c r="H127" s="2853"/>
      <c r="I127" s="2853"/>
      <c r="J127" s="2853"/>
      <c r="K127" s="2854"/>
      <c r="L127" s="625"/>
      <c r="M127" s="1164"/>
      <c r="N127" s="1164"/>
      <c r="O127" s="1165"/>
      <c r="P127" s="2840"/>
      <c r="Q127" s="2841"/>
      <c r="R127" s="2841"/>
      <c r="S127" s="2841"/>
      <c r="T127" s="2842"/>
      <c r="U127" s="2840"/>
      <c r="V127" s="2841"/>
      <c r="W127" s="2841"/>
      <c r="X127" s="2841"/>
      <c r="Y127" s="2842"/>
      <c r="Z127" s="2846"/>
      <c r="AA127" s="2847"/>
      <c r="AB127" s="2847"/>
      <c r="AC127" s="2847"/>
      <c r="AD127" s="2847"/>
      <c r="AE127" s="2847"/>
      <c r="AF127" s="2847"/>
      <c r="AG127" s="2847"/>
      <c r="AH127" s="2847"/>
      <c r="AI127" s="2848"/>
    </row>
    <row r="128" spans="1:35" ht="15" customHeight="1">
      <c r="A128" s="1159"/>
      <c r="B128" s="1160"/>
      <c r="C128" s="1160"/>
      <c r="D128" s="1160"/>
      <c r="E128" s="1161"/>
      <c r="F128" s="2857" t="s">
        <v>79</v>
      </c>
      <c r="G128" s="2858"/>
      <c r="H128" s="2858"/>
      <c r="I128" s="2858"/>
      <c r="J128" s="2858"/>
      <c r="K128" s="2859"/>
      <c r="L128" s="625"/>
      <c r="M128" s="1164"/>
      <c r="N128" s="1164"/>
      <c r="O128" s="1165"/>
      <c r="P128" s="2840"/>
      <c r="Q128" s="2841"/>
      <c r="R128" s="2841"/>
      <c r="S128" s="2841"/>
      <c r="T128" s="2842"/>
      <c r="U128" s="2840"/>
      <c r="V128" s="2841"/>
      <c r="W128" s="2841"/>
      <c r="X128" s="2841"/>
      <c r="Y128" s="2842"/>
      <c r="Z128" s="2849"/>
      <c r="AA128" s="2850"/>
      <c r="AB128" s="2850"/>
      <c r="AC128" s="2850"/>
      <c r="AD128" s="2850"/>
      <c r="AE128" s="2850"/>
      <c r="AF128" s="2850"/>
      <c r="AG128" s="2850"/>
      <c r="AH128" s="2850"/>
      <c r="AI128" s="2851"/>
    </row>
    <row r="129" spans="1:35" ht="17.25" customHeight="1">
      <c r="A129" s="1153" t="s">
        <v>1503</v>
      </c>
      <c r="B129" s="1154"/>
      <c r="C129" s="1154"/>
      <c r="D129" s="1154"/>
      <c r="E129" s="1155"/>
      <c r="F129" s="34" t="s">
        <v>1129</v>
      </c>
      <c r="G129" s="118"/>
      <c r="H129" s="118"/>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38"/>
      <c r="AI129" s="10"/>
    </row>
    <row r="130" spans="1:35" ht="15" customHeight="1">
      <c r="A130" s="1156"/>
      <c r="B130" s="1157"/>
      <c r="C130" s="1157"/>
      <c r="D130" s="1157"/>
      <c r="E130" s="1158"/>
      <c r="F130" s="1211"/>
      <c r="G130" s="993"/>
      <c r="H130" s="993"/>
      <c r="I130" s="993"/>
      <c r="J130" s="993"/>
      <c r="K130" s="993"/>
      <c r="L130" s="993"/>
      <c r="M130" s="993"/>
      <c r="N130" s="993"/>
      <c r="O130" s="993"/>
      <c r="P130" s="993"/>
      <c r="Q130" s="993"/>
      <c r="R130" s="993"/>
      <c r="S130" s="993"/>
      <c r="T130" s="993"/>
      <c r="U130" s="993"/>
      <c r="V130" s="993"/>
      <c r="W130" s="993"/>
      <c r="X130" s="993"/>
      <c r="Y130" s="993"/>
      <c r="Z130" s="993"/>
      <c r="AA130" s="993"/>
      <c r="AB130" s="993"/>
      <c r="AC130" s="993"/>
      <c r="AD130" s="993"/>
      <c r="AE130" s="993"/>
      <c r="AF130" s="993"/>
      <c r="AG130" s="993"/>
      <c r="AH130" s="7"/>
      <c r="AI130" s="9"/>
    </row>
    <row r="131" spans="1:35" ht="15" customHeight="1">
      <c r="A131" s="1156"/>
      <c r="B131" s="1157"/>
      <c r="C131" s="1157"/>
      <c r="D131" s="1157"/>
      <c r="E131" s="1158"/>
      <c r="F131" s="2668" t="s">
        <v>532</v>
      </c>
      <c r="G131" s="2637"/>
      <c r="H131" s="2637"/>
      <c r="I131" s="2637"/>
      <c r="J131" s="2637"/>
      <c r="K131" s="2637"/>
      <c r="L131" s="2637"/>
      <c r="M131" s="2637"/>
      <c r="N131" s="2637"/>
      <c r="O131" s="2637"/>
      <c r="P131" s="2637"/>
      <c r="Q131" s="2637"/>
      <c r="R131" s="2637"/>
      <c r="S131" s="2637"/>
      <c r="T131" s="2637"/>
      <c r="U131" s="2637"/>
      <c r="V131" s="2637"/>
      <c r="W131" s="2637"/>
      <c r="X131" s="2637"/>
      <c r="Y131" s="2637"/>
      <c r="Z131" s="2637"/>
      <c r="AA131" s="2637"/>
      <c r="AB131" s="2637"/>
      <c r="AC131" s="2637"/>
      <c r="AD131" s="2637"/>
      <c r="AE131" s="2637"/>
      <c r="AF131" s="2637"/>
      <c r="AG131" s="2637"/>
      <c r="AH131" s="38"/>
      <c r="AI131" s="10"/>
    </row>
    <row r="132" spans="1:35" ht="15" customHeight="1">
      <c r="A132" s="1159"/>
      <c r="B132" s="1160"/>
      <c r="C132" s="1160"/>
      <c r="D132" s="1160"/>
      <c r="E132" s="1161"/>
      <c r="F132" s="621"/>
      <c r="G132" s="7"/>
      <c r="H132" s="7"/>
      <c r="I132" s="7"/>
      <c r="J132" s="7"/>
      <c r="K132" s="7" t="s">
        <v>69</v>
      </c>
      <c r="L132" s="7"/>
      <c r="M132" s="7"/>
      <c r="N132" s="7"/>
      <c r="O132" s="7"/>
      <c r="P132" s="7"/>
      <c r="Q132" s="7"/>
      <c r="R132" s="7"/>
      <c r="S132" s="7"/>
      <c r="T132" s="7"/>
      <c r="U132" s="7" t="s">
        <v>68</v>
      </c>
      <c r="V132" s="7"/>
      <c r="W132" s="7"/>
      <c r="X132" s="7"/>
      <c r="Y132" s="7"/>
      <c r="Z132" s="7"/>
      <c r="AA132" s="7"/>
      <c r="AB132" s="7"/>
      <c r="AC132" s="7"/>
      <c r="AD132" s="7"/>
      <c r="AE132" s="7"/>
      <c r="AF132" s="7"/>
      <c r="AG132" s="7"/>
      <c r="AH132" s="7"/>
      <c r="AI132" s="9"/>
    </row>
    <row r="133" spans="1:35" ht="15" customHeight="1">
      <c r="A133" s="1153" t="s">
        <v>1504</v>
      </c>
      <c r="B133" s="1154"/>
      <c r="C133" s="1154"/>
      <c r="D133" s="1154"/>
      <c r="E133" s="1154"/>
      <c r="F133" s="980" t="s">
        <v>54</v>
      </c>
      <c r="G133" s="981"/>
      <c r="H133" s="981"/>
      <c r="I133" s="981"/>
      <c r="J133" s="981"/>
      <c r="K133" s="981"/>
      <c r="L133" s="981"/>
      <c r="M133" s="981"/>
      <c r="N133" s="981"/>
      <c r="O133" s="981"/>
      <c r="P133" s="981"/>
      <c r="Q133" s="981"/>
      <c r="R133" s="981"/>
      <c r="S133" s="899"/>
      <c r="T133" s="980" t="s">
        <v>54</v>
      </c>
      <c r="U133" s="981"/>
      <c r="V133" s="981"/>
      <c r="W133" s="981"/>
      <c r="X133" s="981"/>
      <c r="Y133" s="981"/>
      <c r="Z133" s="981"/>
      <c r="AA133" s="981"/>
      <c r="AB133" s="981"/>
      <c r="AC133" s="981"/>
      <c r="AD133" s="981"/>
      <c r="AE133" s="981"/>
      <c r="AF133" s="981"/>
      <c r="AG133" s="981"/>
      <c r="AH133" s="35"/>
      <c r="AI133" s="67"/>
    </row>
    <row r="134" spans="1:35" ht="15.75" customHeight="1">
      <c r="A134" s="1156"/>
      <c r="B134" s="1157"/>
      <c r="C134" s="1157"/>
      <c r="D134" s="1157"/>
      <c r="E134" s="1157"/>
      <c r="F134" s="1941" t="s">
        <v>256</v>
      </c>
      <c r="G134" s="1942"/>
      <c r="H134" s="1942"/>
      <c r="I134" s="1942"/>
      <c r="J134" s="1942"/>
      <c r="K134" s="1942"/>
      <c r="L134" s="1942"/>
      <c r="M134" s="1942"/>
      <c r="N134" s="1942"/>
      <c r="O134" s="1942"/>
      <c r="P134" s="31"/>
      <c r="Q134" s="31"/>
      <c r="R134" s="31"/>
      <c r="S134" s="11"/>
      <c r="T134" s="1242" t="s">
        <v>254</v>
      </c>
      <c r="U134" s="1243"/>
      <c r="V134" s="1243"/>
      <c r="W134" s="1243"/>
      <c r="X134" s="1243"/>
      <c r="Y134" s="1243"/>
      <c r="Z134" s="1243"/>
      <c r="AA134" s="1243"/>
      <c r="AB134" s="1243"/>
      <c r="AC134" s="1243"/>
      <c r="AD134" s="6"/>
      <c r="AE134" s="6"/>
      <c r="AF134" s="6"/>
      <c r="AG134" s="6"/>
      <c r="AH134" s="5"/>
      <c r="AI134" s="210"/>
    </row>
    <row r="135" spans="1:35" ht="15" customHeight="1">
      <c r="A135" s="1159"/>
      <c r="B135" s="1160"/>
      <c r="C135" s="1160"/>
      <c r="D135" s="1160"/>
      <c r="E135" s="1160"/>
      <c r="F135" s="1941" t="s">
        <v>257</v>
      </c>
      <c r="G135" s="1942"/>
      <c r="H135" s="1942"/>
      <c r="I135" s="1942"/>
      <c r="J135" s="1942"/>
      <c r="K135" s="1942"/>
      <c r="L135" s="1942"/>
      <c r="M135" s="1942"/>
      <c r="N135" s="1942"/>
      <c r="O135" s="1942"/>
      <c r="P135" s="31"/>
      <c r="Q135" s="31"/>
      <c r="R135" s="31"/>
      <c r="S135" s="11"/>
      <c r="T135" s="1941" t="s">
        <v>255</v>
      </c>
      <c r="U135" s="1942"/>
      <c r="V135" s="1942"/>
      <c r="W135" s="1942"/>
      <c r="X135" s="1942"/>
      <c r="Y135" s="1942"/>
      <c r="Z135" s="1942"/>
      <c r="AA135" s="1942"/>
      <c r="AB135" s="1942"/>
      <c r="AC135" s="1942"/>
      <c r="AD135" s="31"/>
      <c r="AE135" s="31"/>
      <c r="AF135" s="31"/>
      <c r="AG135" s="31"/>
      <c r="AH135" s="35"/>
      <c r="AI135" s="67"/>
    </row>
    <row r="136" spans="1:35" s="5" customFormat="1" ht="15" customHeight="1">
      <c r="A136" s="1153" t="s">
        <v>1505</v>
      </c>
      <c r="B136" s="1154"/>
      <c r="C136" s="1154"/>
      <c r="D136" s="1154"/>
      <c r="E136" s="1155"/>
      <c r="F136" s="1941" t="s">
        <v>1130</v>
      </c>
      <c r="G136" s="1942"/>
      <c r="H136" s="1942"/>
      <c r="I136" s="1942"/>
      <c r="J136" s="31" t="s">
        <v>69</v>
      </c>
      <c r="K136" s="2336"/>
      <c r="L136" s="2336"/>
      <c r="M136" s="1942" t="s">
        <v>378</v>
      </c>
      <c r="N136" s="1942"/>
      <c r="O136" s="2870"/>
      <c r="P136" s="2870"/>
      <c r="Q136" s="2870"/>
      <c r="R136" s="2870"/>
      <c r="S136" s="31" t="s">
        <v>69</v>
      </c>
      <c r="T136" s="626"/>
      <c r="U136" s="626"/>
      <c r="V136" s="627" t="s">
        <v>68</v>
      </c>
      <c r="W136" s="627" t="s">
        <v>1506</v>
      </c>
      <c r="X136" s="628"/>
      <c r="Y136" s="628"/>
      <c r="Z136" s="628"/>
      <c r="AA136" s="627"/>
      <c r="AB136" s="627"/>
      <c r="AC136" s="628"/>
      <c r="AD136" s="628"/>
      <c r="AE136" s="628"/>
      <c r="AF136" s="489"/>
      <c r="AG136" s="489"/>
      <c r="AH136" s="489"/>
      <c r="AI136" s="490"/>
    </row>
    <row r="137" spans="1:35" s="5" customFormat="1" ht="15" customHeight="1">
      <c r="A137" s="1156"/>
      <c r="B137" s="1157"/>
      <c r="C137" s="1157"/>
      <c r="D137" s="1157"/>
      <c r="E137" s="1158"/>
      <c r="F137" s="2871" t="s">
        <v>1507</v>
      </c>
      <c r="G137" s="1942"/>
      <c r="H137" s="1942"/>
      <c r="I137" s="1942"/>
      <c r="J137" s="1942"/>
      <c r="K137" s="1942"/>
      <c r="L137" s="1942"/>
      <c r="M137" s="1942"/>
      <c r="N137" s="981" t="s">
        <v>70</v>
      </c>
      <c r="O137" s="981"/>
      <c r="P137" s="981"/>
      <c r="Q137" s="368" t="s">
        <v>69</v>
      </c>
      <c r="R137" s="2336"/>
      <c r="S137" s="2336"/>
      <c r="T137" s="2336"/>
      <c r="U137" s="1942" t="s">
        <v>223</v>
      </c>
      <c r="V137" s="1942"/>
      <c r="W137" s="1942"/>
      <c r="X137" s="981" t="s">
        <v>132</v>
      </c>
      <c r="Y137" s="981"/>
      <c r="Z137" s="981"/>
      <c r="AA137" s="981"/>
      <c r="AB137" s="368" t="s">
        <v>69</v>
      </c>
      <c r="AC137" s="2875"/>
      <c r="AD137" s="2875"/>
      <c r="AE137" s="2875"/>
      <c r="AF137" s="2875"/>
      <c r="AG137" s="1942" t="s">
        <v>68</v>
      </c>
      <c r="AH137" s="2870"/>
      <c r="AI137" s="2876"/>
    </row>
    <row r="138" spans="1:35" s="5" customFormat="1" ht="15" customHeight="1">
      <c r="A138" s="1156"/>
      <c r="B138" s="1157"/>
      <c r="C138" s="1157"/>
      <c r="D138" s="1157"/>
      <c r="E138" s="1158"/>
      <c r="F138" s="2872" t="s">
        <v>1131</v>
      </c>
      <c r="G138" s="2551"/>
      <c r="H138" s="2551"/>
      <c r="I138" s="2551"/>
      <c r="J138" s="2551"/>
      <c r="K138" s="2551"/>
      <c r="L138" s="2551"/>
      <c r="M138" s="2551"/>
      <c r="N138" s="2551"/>
      <c r="O138" s="2551"/>
      <c r="P138" s="2551"/>
      <c r="Q138" s="2551"/>
      <c r="R138" s="2551"/>
      <c r="S138" s="2551"/>
      <c r="T138" s="2551"/>
      <c r="U138" s="2551"/>
      <c r="V138" s="2551"/>
      <c r="W138" s="2551"/>
      <c r="X138" s="2551"/>
      <c r="Y138" s="2551"/>
      <c r="Z138" s="2551"/>
      <c r="AA138" s="2789"/>
      <c r="AB138" s="2789"/>
      <c r="AC138" s="2789"/>
      <c r="AD138" s="2789"/>
      <c r="AE138" s="2789"/>
      <c r="AF138" s="2789"/>
      <c r="AG138" s="2789"/>
      <c r="AH138" s="2789"/>
      <c r="AI138" s="2877"/>
    </row>
    <row r="139" spans="1:35" s="5" customFormat="1" ht="15" customHeight="1">
      <c r="A139" s="1156"/>
      <c r="B139" s="1157"/>
      <c r="C139" s="1157"/>
      <c r="D139" s="1157"/>
      <c r="E139" s="1158"/>
      <c r="F139" s="1208"/>
      <c r="G139" s="629"/>
      <c r="H139" s="629"/>
      <c r="I139" s="629"/>
      <c r="J139" s="629"/>
      <c r="K139" s="629"/>
      <c r="L139" s="629"/>
      <c r="M139" s="629"/>
      <c r="N139" s="629"/>
      <c r="O139" s="629"/>
      <c r="P139" s="629"/>
      <c r="Q139" s="629"/>
      <c r="R139" s="629"/>
      <c r="S139" s="629"/>
      <c r="T139" s="629"/>
      <c r="U139" s="629"/>
      <c r="V139" s="629"/>
      <c r="W139" s="629"/>
      <c r="X139" s="629"/>
      <c r="Y139" s="629"/>
      <c r="Z139" s="2878"/>
      <c r="AA139" s="2878"/>
      <c r="AB139" s="2878"/>
      <c r="AC139" s="2878"/>
      <c r="AD139" s="2878"/>
      <c r="AE139" s="2878"/>
      <c r="AF139" s="2878"/>
      <c r="AG139" s="2878"/>
      <c r="AH139" s="2878"/>
      <c r="AI139" s="210"/>
    </row>
    <row r="140" spans="1:35" s="5" customFormat="1" ht="15" customHeight="1">
      <c r="A140" s="1156"/>
      <c r="B140" s="1157"/>
      <c r="C140" s="1157"/>
      <c r="D140" s="1157"/>
      <c r="E140" s="1158"/>
      <c r="F140" s="1211"/>
      <c r="G140" s="630"/>
      <c r="H140" s="630"/>
      <c r="I140" s="630"/>
      <c r="J140" s="630"/>
      <c r="K140" s="630"/>
      <c r="L140" s="630"/>
      <c r="M140" s="630"/>
      <c r="N140" s="630"/>
      <c r="O140" s="630"/>
      <c r="P140" s="630"/>
      <c r="Q140" s="630"/>
      <c r="R140" s="630"/>
      <c r="S140" s="630"/>
      <c r="T140" s="630"/>
      <c r="U140" s="630"/>
      <c r="V140" s="630"/>
      <c r="W140" s="630"/>
      <c r="X140" s="630"/>
      <c r="Y140" s="630"/>
      <c r="Z140" s="2879"/>
      <c r="AA140" s="2879"/>
      <c r="AB140" s="2879"/>
      <c r="AC140" s="2879"/>
      <c r="AD140" s="2879"/>
      <c r="AE140" s="2879"/>
      <c r="AF140" s="2879"/>
      <c r="AG140" s="2879"/>
      <c r="AH140" s="2879"/>
      <c r="AI140" s="9"/>
    </row>
    <row r="141" spans="1:35" s="5" customFormat="1" ht="15" customHeight="1">
      <c r="A141" s="2319"/>
      <c r="B141" s="1743"/>
      <c r="C141" s="1743"/>
      <c r="D141" s="1743"/>
      <c r="E141" s="2320"/>
      <c r="F141" s="2872" t="s">
        <v>1132</v>
      </c>
      <c r="G141" s="2551"/>
      <c r="H141" s="2551"/>
      <c r="I141" s="2551"/>
      <c r="J141" s="2551"/>
      <c r="K141" s="2551"/>
      <c r="L141" s="2551"/>
      <c r="M141" s="2551"/>
      <c r="N141" s="2551"/>
      <c r="O141" s="2551"/>
      <c r="P141" s="2551"/>
      <c r="Q141" s="2551"/>
      <c r="R141" s="2551"/>
      <c r="S141" s="2551"/>
      <c r="T141" s="2551"/>
      <c r="U141" s="2551"/>
      <c r="V141" s="2551"/>
      <c r="W141" s="2551"/>
      <c r="X141" s="2551"/>
      <c r="Y141" s="2551"/>
      <c r="Z141" s="2551"/>
      <c r="AA141" s="2551"/>
      <c r="AB141" s="2551"/>
      <c r="AC141" s="2551"/>
      <c r="AD141" s="2551"/>
      <c r="AE141" s="2551"/>
      <c r="AF141" s="2551"/>
      <c r="AG141" s="2551"/>
      <c r="AH141" s="2551"/>
      <c r="AI141" s="2552"/>
    </row>
    <row r="142" spans="1:35" s="5" customFormat="1" ht="15" customHeight="1">
      <c r="A142" s="2319"/>
      <c r="B142" s="1743"/>
      <c r="C142" s="1743"/>
      <c r="D142" s="1743"/>
      <c r="E142" s="2320"/>
      <c r="F142" s="1156"/>
      <c r="G142" s="629"/>
      <c r="H142" s="629"/>
      <c r="I142" s="629"/>
      <c r="J142" s="629"/>
      <c r="K142" s="629"/>
      <c r="L142" s="629"/>
      <c r="M142" s="629"/>
      <c r="N142" s="629"/>
      <c r="O142" s="629"/>
      <c r="P142" s="629"/>
      <c r="Q142" s="629"/>
      <c r="R142" s="629"/>
      <c r="S142" s="629"/>
      <c r="T142" s="629"/>
      <c r="U142" s="629"/>
      <c r="V142" s="629"/>
      <c r="W142" s="629"/>
      <c r="X142" s="629"/>
      <c r="Y142" s="629"/>
      <c r="Z142" s="2873"/>
      <c r="AA142" s="2873"/>
      <c r="AB142" s="2873"/>
      <c r="AC142" s="2873"/>
      <c r="AD142" s="2873"/>
      <c r="AE142" s="2873"/>
      <c r="AF142" s="2873"/>
      <c r="AG142" s="2873"/>
      <c r="AH142" s="2873"/>
      <c r="AI142" s="210"/>
    </row>
    <row r="143" spans="1:35" s="5" customFormat="1" ht="15" customHeight="1">
      <c r="A143" s="2771"/>
      <c r="B143" s="2772"/>
      <c r="C143" s="2772"/>
      <c r="D143" s="2772"/>
      <c r="E143" s="2803"/>
      <c r="F143" s="1159"/>
      <c r="G143" s="630"/>
      <c r="H143" s="630"/>
      <c r="I143" s="630"/>
      <c r="J143" s="630"/>
      <c r="K143" s="630"/>
      <c r="L143" s="630"/>
      <c r="M143" s="630"/>
      <c r="N143" s="630"/>
      <c r="O143" s="630"/>
      <c r="P143" s="630"/>
      <c r="Q143" s="630"/>
      <c r="R143" s="630"/>
      <c r="S143" s="630"/>
      <c r="T143" s="630"/>
      <c r="U143" s="630"/>
      <c r="V143" s="630"/>
      <c r="W143" s="630"/>
      <c r="X143" s="630"/>
      <c r="Y143" s="630"/>
      <c r="Z143" s="2874"/>
      <c r="AA143" s="2874"/>
      <c r="AB143" s="2874"/>
      <c r="AC143" s="2874"/>
      <c r="AD143" s="2874"/>
      <c r="AE143" s="2874"/>
      <c r="AF143" s="2874"/>
      <c r="AG143" s="2874"/>
      <c r="AH143" s="2874"/>
      <c r="AI143" s="9"/>
    </row>
    <row r="144" spans="1:35" ht="30" customHeight="1">
      <c r="A144" s="2525">
        <v>18</v>
      </c>
      <c r="B144" s="2525"/>
      <c r="C144" s="2525"/>
      <c r="D144" s="2525"/>
      <c r="E144" s="2525"/>
      <c r="F144" s="2525"/>
      <c r="G144" s="2525"/>
      <c r="H144" s="2525"/>
      <c r="I144" s="2525"/>
      <c r="J144" s="2525"/>
      <c r="K144" s="2525"/>
      <c r="L144" s="2525"/>
      <c r="M144" s="2525"/>
      <c r="N144" s="2525"/>
      <c r="O144" s="2525"/>
      <c r="P144" s="2525"/>
      <c r="Q144" s="2525"/>
      <c r="R144" s="2525"/>
      <c r="S144" s="2525"/>
      <c r="T144" s="2525"/>
      <c r="U144" s="2525"/>
      <c r="V144" s="2525"/>
      <c r="W144" s="2525"/>
      <c r="X144" s="2525"/>
      <c r="Y144" s="2525"/>
      <c r="Z144" s="2525"/>
      <c r="AA144" s="2525"/>
      <c r="AB144" s="2525"/>
      <c r="AC144" s="2525"/>
      <c r="AD144" s="2525"/>
      <c r="AE144" s="2525"/>
      <c r="AF144" s="2525"/>
      <c r="AG144" s="2525"/>
      <c r="AH144" s="2525"/>
      <c r="AI144" s="2525"/>
    </row>
    <row r="145" spans="1:35" ht="15" customHeight="1">
      <c r="A145" s="2905" t="s">
        <v>1508</v>
      </c>
      <c r="B145" s="2906"/>
      <c r="C145" s="2906"/>
      <c r="D145" s="2906"/>
      <c r="E145" s="2907"/>
      <c r="F145" s="2861" t="s">
        <v>390</v>
      </c>
      <c r="G145" s="2861"/>
      <c r="H145" s="2861"/>
      <c r="I145" s="2861"/>
      <c r="J145" s="2861"/>
      <c r="K145" s="2861"/>
      <c r="L145" s="2861"/>
      <c r="M145" s="2861"/>
      <c r="N145" s="2861"/>
      <c r="O145" s="2861"/>
      <c r="P145" s="2861"/>
      <c r="Q145" s="2924"/>
      <c r="R145" s="2860" t="s">
        <v>391</v>
      </c>
      <c r="S145" s="2861"/>
      <c r="T145" s="2861"/>
      <c r="U145" s="2861"/>
      <c r="V145" s="2861"/>
      <c r="W145" s="2861"/>
      <c r="X145" s="2861"/>
      <c r="Y145" s="2861"/>
      <c r="Z145" s="2862"/>
      <c r="AA145" s="631" t="s">
        <v>280</v>
      </c>
      <c r="AB145" s="632"/>
      <c r="AC145" s="632"/>
      <c r="AD145" s="632"/>
      <c r="AE145" s="632"/>
      <c r="AF145" s="632"/>
      <c r="AG145" s="632"/>
      <c r="AH145" s="633"/>
      <c r="AI145" s="634"/>
    </row>
    <row r="146" spans="1:35" s="5" customFormat="1" ht="15" customHeight="1">
      <c r="A146" s="2908"/>
      <c r="B146" s="2909"/>
      <c r="C146" s="2909"/>
      <c r="D146" s="2909"/>
      <c r="E146" s="2910"/>
      <c r="F146" s="635"/>
      <c r="G146" s="2863" t="s">
        <v>522</v>
      </c>
      <c r="H146" s="2863"/>
      <c r="I146" s="2863"/>
      <c r="J146" s="2863"/>
      <c r="K146" s="2863"/>
      <c r="L146" s="2863"/>
      <c r="M146" s="2863"/>
      <c r="N146" s="2863"/>
      <c r="O146" s="2863"/>
      <c r="P146" s="2863"/>
      <c r="Q146" s="2864"/>
      <c r="R146" s="2288" t="s">
        <v>368</v>
      </c>
      <c r="S146" s="2288"/>
      <c r="T146" s="2288"/>
      <c r="U146" s="2865"/>
      <c r="V146" s="2866"/>
      <c r="W146" s="2867"/>
      <c r="X146" s="2867"/>
      <c r="Y146" s="636" t="s">
        <v>369</v>
      </c>
      <c r="Z146" s="636"/>
      <c r="AA146" s="637"/>
      <c r="AB146" s="2868"/>
      <c r="AC146" s="2868"/>
      <c r="AD146" s="2868"/>
      <c r="AE146" s="2868"/>
      <c r="AF146" s="2868"/>
      <c r="AG146" s="2868"/>
      <c r="AH146" s="2868"/>
      <c r="AI146" s="638"/>
    </row>
    <row r="147" spans="1:35" s="5" customFormat="1" ht="15" customHeight="1">
      <c r="A147" s="2908"/>
      <c r="B147" s="2909"/>
      <c r="C147" s="2909"/>
      <c r="D147" s="2909"/>
      <c r="E147" s="2910"/>
      <c r="F147" s="639"/>
      <c r="G147" s="2869" t="s">
        <v>531</v>
      </c>
      <c r="H147" s="2869"/>
      <c r="I147" s="2869"/>
      <c r="J147" s="2869"/>
      <c r="K147" s="2869"/>
      <c r="L147" s="2869"/>
      <c r="M147" s="2869"/>
      <c r="N147" s="2869"/>
      <c r="O147" s="2869"/>
      <c r="P147" s="2869"/>
      <c r="Q147" s="640"/>
      <c r="R147" s="2921" t="s">
        <v>368</v>
      </c>
      <c r="S147" s="2921"/>
      <c r="T147" s="2921"/>
      <c r="U147" s="1215"/>
      <c r="V147" s="1215"/>
      <c r="W147" s="2922"/>
      <c r="X147" s="2923"/>
      <c r="Y147" s="641" t="s">
        <v>369</v>
      </c>
      <c r="Z147" s="641"/>
      <c r="AA147" s="637"/>
      <c r="AB147" s="2868"/>
      <c r="AC147" s="2868"/>
      <c r="AD147" s="2868"/>
      <c r="AE147" s="2868"/>
      <c r="AF147" s="2868"/>
      <c r="AG147" s="2868"/>
      <c r="AH147" s="2868"/>
      <c r="AI147" s="638"/>
    </row>
    <row r="148" spans="1:35" s="5" customFormat="1" ht="15" customHeight="1">
      <c r="A148" s="2908"/>
      <c r="B148" s="2909"/>
      <c r="C148" s="2909"/>
      <c r="D148" s="2909"/>
      <c r="E148" s="2910"/>
      <c r="F148" s="621"/>
      <c r="G148" s="2903" t="s">
        <v>3</v>
      </c>
      <c r="H148" s="2903"/>
      <c r="I148" s="2903"/>
      <c r="J148" s="642" t="s">
        <v>69</v>
      </c>
      <c r="K148" s="2904"/>
      <c r="L148" s="2904"/>
      <c r="M148" s="2904"/>
      <c r="N148" s="2904"/>
      <c r="O148" s="2904"/>
      <c r="P148" s="2904"/>
      <c r="Q148" s="643" t="s">
        <v>68</v>
      </c>
      <c r="R148" s="993" t="s">
        <v>368</v>
      </c>
      <c r="S148" s="993"/>
      <c r="T148" s="993"/>
      <c r="U148" s="1961"/>
      <c r="V148" s="1961"/>
      <c r="W148" s="2883"/>
      <c r="X148" s="2884"/>
      <c r="Y148" s="7" t="s">
        <v>369</v>
      </c>
      <c r="Z148" s="21"/>
      <c r="AA148" s="637"/>
      <c r="AB148" s="2868"/>
      <c r="AC148" s="2868"/>
      <c r="AD148" s="2868"/>
      <c r="AE148" s="2868"/>
      <c r="AF148" s="2868"/>
      <c r="AG148" s="2868"/>
      <c r="AH148" s="2868"/>
      <c r="AI148" s="638"/>
    </row>
    <row r="149" spans="1:35" s="5" customFormat="1" ht="15" customHeight="1">
      <c r="A149" s="2908"/>
      <c r="B149" s="2909"/>
      <c r="C149" s="2909"/>
      <c r="D149" s="2909"/>
      <c r="E149" s="2910"/>
      <c r="F149" s="2897" t="s">
        <v>1133</v>
      </c>
      <c r="G149" s="2898"/>
      <c r="H149" s="2898"/>
      <c r="I149" s="2898"/>
      <c r="J149" s="2898"/>
      <c r="K149" s="2898"/>
      <c r="L149" s="2898"/>
      <c r="M149" s="2898"/>
      <c r="N149" s="2898"/>
      <c r="O149" s="2898"/>
      <c r="P149" s="2898"/>
      <c r="Q149" s="2898"/>
      <c r="R149" s="2898"/>
      <c r="S149" s="644"/>
      <c r="T149" s="644"/>
      <c r="U149" s="644"/>
      <c r="V149" s="644"/>
      <c r="W149" s="644"/>
      <c r="X149" s="534"/>
      <c r="Y149" s="534"/>
      <c r="Z149" s="645"/>
      <c r="AA149" s="646" t="s">
        <v>69</v>
      </c>
      <c r="AB149" s="2899"/>
      <c r="AC149" s="2899"/>
      <c r="AD149" s="2899"/>
      <c r="AE149" s="2899"/>
      <c r="AF149" s="2899"/>
      <c r="AG149" s="2899"/>
      <c r="AH149" s="2899"/>
      <c r="AI149" s="647" t="s">
        <v>68</v>
      </c>
    </row>
    <row r="150" spans="1:35" s="5" customFormat="1" ht="15" customHeight="1">
      <c r="A150" s="2908"/>
      <c r="B150" s="2909"/>
      <c r="C150" s="2909"/>
      <c r="D150" s="2909"/>
      <c r="E150" s="2910"/>
      <c r="F150" s="2668" t="s">
        <v>1134</v>
      </c>
      <c r="G150" s="2637"/>
      <c r="H150" s="2637"/>
      <c r="I150" s="2637"/>
      <c r="J150" s="2637"/>
      <c r="K150" s="2637"/>
      <c r="L150" s="2637"/>
      <c r="M150" s="2637"/>
      <c r="N150" s="2637"/>
      <c r="O150" s="2637"/>
      <c r="P150" s="2637"/>
      <c r="Q150" s="2637"/>
      <c r="R150" s="2637"/>
      <c r="S150" s="2637"/>
      <c r="T150" s="2637"/>
      <c r="U150" s="2637"/>
      <c r="V150" s="2637"/>
      <c r="W150" s="2637"/>
      <c r="X150" s="2637"/>
      <c r="Y150" s="2637"/>
      <c r="Z150" s="2637"/>
      <c r="AA150" s="2637"/>
      <c r="AB150" s="2637"/>
      <c r="AC150" s="2637"/>
      <c r="AD150" s="2637"/>
      <c r="AE150" s="2637"/>
      <c r="AF150" s="2637"/>
      <c r="AG150" s="2637"/>
      <c r="AH150" s="38"/>
      <c r="AI150" s="10"/>
    </row>
    <row r="151" spans="1:35" s="5" customFormat="1" ht="15" customHeight="1">
      <c r="A151" s="2908"/>
      <c r="B151" s="2909"/>
      <c r="C151" s="2909"/>
      <c r="D151" s="2909"/>
      <c r="E151" s="2910"/>
      <c r="F151" s="1234"/>
      <c r="G151" s="2900"/>
      <c r="H151" s="2900"/>
      <c r="I151" s="2900"/>
      <c r="J151" s="2900"/>
      <c r="K151" s="2900"/>
      <c r="L151" s="2900"/>
      <c r="M151" s="2900"/>
      <c r="N151" s="2900"/>
      <c r="O151" s="2900"/>
      <c r="P151" s="2900"/>
      <c r="Q151" s="2900"/>
      <c r="R151" s="2900"/>
      <c r="S151" s="2900"/>
      <c r="T151" s="2900"/>
      <c r="U151" s="2900"/>
      <c r="V151" s="2900"/>
      <c r="W151" s="2900"/>
      <c r="X151" s="2900"/>
      <c r="Y151" s="2900"/>
      <c r="Z151" s="2900"/>
      <c r="AA151" s="2900"/>
      <c r="AB151" s="2900"/>
      <c r="AC151" s="2900"/>
      <c r="AD151" s="2900"/>
      <c r="AE151" s="2900"/>
      <c r="AF151" s="2900"/>
      <c r="AG151" s="2900"/>
      <c r="AH151" s="7"/>
      <c r="AI151" s="9"/>
    </row>
    <row r="152" spans="1:35" s="5" customFormat="1" ht="15" customHeight="1">
      <c r="A152" s="2908"/>
      <c r="B152" s="2909"/>
      <c r="C152" s="2909"/>
      <c r="D152" s="2909"/>
      <c r="E152" s="2910"/>
      <c r="F152" s="2885" t="s">
        <v>1135</v>
      </c>
      <c r="G152" s="2886"/>
      <c r="H152" s="2886"/>
      <c r="I152" s="2886"/>
      <c r="J152" s="2886"/>
      <c r="K152" s="2886"/>
      <c r="L152" s="2886"/>
      <c r="M152" s="2886"/>
      <c r="N152" s="2886"/>
      <c r="O152" s="2886"/>
      <c r="P152" s="2886"/>
      <c r="Q152" s="2886"/>
      <c r="R152" s="2886"/>
      <c r="S152" s="2886"/>
      <c r="T152" s="2886"/>
      <c r="U152" s="2886"/>
      <c r="V152" s="2886"/>
      <c r="W152" s="2886"/>
      <c r="X152" s="2886"/>
      <c r="Y152" s="2886"/>
      <c r="Z152" s="2886"/>
      <c r="AA152" s="2886"/>
      <c r="AB152" s="2886"/>
      <c r="AC152" s="2886"/>
      <c r="AD152" s="2886"/>
      <c r="AE152" s="2886"/>
      <c r="AF152" s="2886"/>
      <c r="AG152" s="2886"/>
      <c r="AH152" s="2887"/>
      <c r="AI152" s="2888"/>
    </row>
    <row r="153" spans="1:35" s="5" customFormat="1" ht="15" customHeight="1">
      <c r="A153" s="2911"/>
      <c r="B153" s="2912"/>
      <c r="C153" s="2912"/>
      <c r="D153" s="2912"/>
      <c r="E153" s="2913"/>
      <c r="F153" s="2901"/>
      <c r="G153" s="2902"/>
      <c r="H153" s="2902"/>
      <c r="I153" s="2902"/>
      <c r="J153" s="2902"/>
      <c r="K153" s="2902"/>
      <c r="L153" s="2902"/>
      <c r="M153" s="2902"/>
      <c r="N153" s="2902"/>
      <c r="O153" s="2902"/>
      <c r="P153" s="2902"/>
      <c r="Q153" s="2902"/>
      <c r="R153" s="2902"/>
      <c r="S153" s="2902"/>
      <c r="T153" s="2902"/>
      <c r="U153" s="2902"/>
      <c r="V153" s="2902"/>
      <c r="W153" s="2902"/>
      <c r="X153" s="2902"/>
      <c r="Y153" s="2902"/>
      <c r="Z153" s="2902"/>
      <c r="AA153" s="2902"/>
      <c r="AB153" s="2902"/>
      <c r="AC153" s="2902"/>
      <c r="AD153" s="2902"/>
      <c r="AE153" s="2902"/>
      <c r="AF153" s="2902"/>
      <c r="AG153" s="2902"/>
      <c r="AH153" s="2902"/>
      <c r="AI153" s="9"/>
    </row>
    <row r="154" spans="1:35" s="5" customFormat="1" ht="15" customHeight="1">
      <c r="A154" s="1275" t="s">
        <v>1509</v>
      </c>
      <c r="B154" s="2880"/>
      <c r="C154" s="2880"/>
      <c r="D154" s="2880"/>
      <c r="E154" s="2881"/>
      <c r="F154" s="2872" t="s">
        <v>1122</v>
      </c>
      <c r="G154" s="2551"/>
      <c r="H154" s="2551"/>
      <c r="I154" s="2551"/>
      <c r="J154" s="2551"/>
      <c r="K154" s="2551"/>
      <c r="L154" s="2551"/>
      <c r="M154" s="2551"/>
      <c r="N154" s="2551"/>
      <c r="O154" s="2551"/>
      <c r="P154" s="2551"/>
      <c r="Q154" s="2551"/>
      <c r="R154" s="2551"/>
      <c r="S154" s="2551"/>
      <c r="T154" s="2551"/>
      <c r="U154" s="2551"/>
      <c r="V154" s="2551"/>
      <c r="W154" s="2551"/>
      <c r="X154" s="2551"/>
      <c r="Y154" s="2551"/>
      <c r="Z154" s="2551"/>
      <c r="AA154" s="2551"/>
      <c r="AB154" s="2551"/>
      <c r="AC154" s="2551"/>
      <c r="AD154" s="2551"/>
      <c r="AE154" s="2551"/>
      <c r="AF154" s="2551"/>
      <c r="AG154" s="118"/>
      <c r="AH154" s="38"/>
      <c r="AI154" s="10"/>
    </row>
    <row r="155" spans="1:35" s="5" customFormat="1" ht="15" customHeight="1">
      <c r="A155" s="2451"/>
      <c r="B155" s="2452"/>
      <c r="C155" s="2452"/>
      <c r="D155" s="2452"/>
      <c r="E155" s="2453"/>
      <c r="F155" s="574"/>
      <c r="H155" s="2449"/>
      <c r="I155" s="2449"/>
      <c r="J155" s="2449"/>
      <c r="K155" s="2449"/>
      <c r="L155" s="2449"/>
      <c r="M155" s="2449"/>
      <c r="N155" s="2449"/>
      <c r="O155" s="2449"/>
      <c r="P155" s="2449"/>
      <c r="Q155" s="2449"/>
      <c r="R155" s="2449"/>
      <c r="S155" s="2449"/>
      <c r="V155" s="2449"/>
      <c r="W155" s="2449"/>
      <c r="X155" s="2449"/>
      <c r="Y155" s="2449"/>
      <c r="Z155" s="2449"/>
      <c r="AA155" s="2449"/>
      <c r="AB155" s="2449"/>
      <c r="AC155" s="2449"/>
      <c r="AD155" s="2449"/>
      <c r="AE155" s="2449"/>
      <c r="AF155" s="2449"/>
      <c r="AG155" s="2449"/>
      <c r="AI155" s="210"/>
    </row>
    <row r="156" spans="1:35" s="5" customFormat="1" ht="15" customHeight="1">
      <c r="A156" s="2451"/>
      <c r="B156" s="2452"/>
      <c r="C156" s="2452"/>
      <c r="D156" s="2452"/>
      <c r="E156" s="2453"/>
      <c r="F156" s="574"/>
      <c r="H156" s="2449"/>
      <c r="I156" s="2449"/>
      <c r="J156" s="2449"/>
      <c r="K156" s="2449"/>
      <c r="L156" s="2449"/>
      <c r="M156" s="2449"/>
      <c r="N156" s="2449"/>
      <c r="O156" s="2449"/>
      <c r="P156" s="2449"/>
      <c r="Q156" s="2449"/>
      <c r="R156" s="2449"/>
      <c r="S156" s="2449"/>
      <c r="U156" s="294"/>
      <c r="V156" s="2449"/>
      <c r="W156" s="2449"/>
      <c r="X156" s="2449"/>
      <c r="Y156" s="2449"/>
      <c r="Z156" s="2449"/>
      <c r="AA156" s="2449"/>
      <c r="AB156" s="2449"/>
      <c r="AC156" s="2449"/>
      <c r="AD156" s="2449"/>
      <c r="AE156" s="2449"/>
      <c r="AF156" s="2449"/>
      <c r="AG156" s="2449"/>
      <c r="AI156" s="210"/>
    </row>
    <row r="157" spans="1:35" s="5" customFormat="1" ht="18" customHeight="1">
      <c r="A157" s="2451"/>
      <c r="B157" s="2452"/>
      <c r="C157" s="2452"/>
      <c r="D157" s="2452"/>
      <c r="E157" s="2453"/>
      <c r="F157" s="2268" t="s">
        <v>338</v>
      </c>
      <c r="G157" s="2565"/>
      <c r="H157" s="2565"/>
      <c r="I157" s="2565"/>
      <c r="J157" s="2565"/>
      <c r="K157" s="2565"/>
      <c r="L157" s="2565"/>
      <c r="M157" s="2894"/>
      <c r="N157" s="2894"/>
      <c r="O157" s="2894"/>
      <c r="P157" s="2894"/>
      <c r="Q157" s="2894"/>
      <c r="R157" s="2894"/>
      <c r="S157" s="2894"/>
      <c r="T157" s="2894"/>
      <c r="U157" s="2894"/>
      <c r="V157" s="2894"/>
      <c r="W157" s="2894"/>
      <c r="X157" s="2894"/>
      <c r="Y157" s="2894"/>
      <c r="Z157" s="2894"/>
      <c r="AA157" s="2894"/>
      <c r="AB157" s="2894"/>
      <c r="AC157" s="2894"/>
      <c r="AD157" s="2894"/>
      <c r="AE157" s="2894"/>
      <c r="AF157" s="2894"/>
      <c r="AG157" s="370" t="s">
        <v>68</v>
      </c>
      <c r="AH157" s="572"/>
      <c r="AI157" s="573"/>
    </row>
    <row r="158" spans="1:35" ht="15" customHeight="1">
      <c r="A158" s="2451"/>
      <c r="B158" s="2452"/>
      <c r="C158" s="2452"/>
      <c r="D158" s="2452"/>
      <c r="E158" s="2453"/>
      <c r="F158" s="2895" t="s">
        <v>339</v>
      </c>
      <c r="G158" s="2895"/>
      <c r="H158" s="2895"/>
      <c r="I158" s="2895"/>
      <c r="J158" s="2861" t="s">
        <v>340</v>
      </c>
      <c r="K158" s="2861"/>
      <c r="L158" s="2861"/>
      <c r="M158" s="2861"/>
      <c r="N158" s="2861"/>
      <c r="O158" s="2861"/>
      <c r="P158" s="2861"/>
      <c r="Q158" s="2861"/>
      <c r="R158" s="2861"/>
      <c r="S158" s="2861"/>
      <c r="T158" s="2861"/>
      <c r="U158" s="2861"/>
      <c r="V158" s="2861"/>
      <c r="W158" s="2861"/>
      <c r="X158" s="2861"/>
      <c r="Y158" s="2861"/>
      <c r="Z158" s="2861"/>
      <c r="AA158" s="2861"/>
      <c r="AB158" s="2861"/>
      <c r="AC158" s="2861"/>
      <c r="AD158" s="2861"/>
      <c r="AE158" s="2861"/>
      <c r="AF158" s="2861"/>
      <c r="AG158" s="2862"/>
      <c r="AH158" s="648"/>
      <c r="AI158" s="649"/>
    </row>
    <row r="159" spans="1:35" ht="15" customHeight="1">
      <c r="A159" s="2451"/>
      <c r="B159" s="2452"/>
      <c r="C159" s="2452"/>
      <c r="D159" s="2452"/>
      <c r="E159" s="2453"/>
      <c r="F159" s="2896"/>
      <c r="G159" s="2896"/>
      <c r="H159" s="2889" t="s">
        <v>341</v>
      </c>
      <c r="I159" s="2889"/>
      <c r="J159" s="2890"/>
      <c r="K159" s="2786"/>
      <c r="L159" s="2786"/>
      <c r="M159" s="2786"/>
      <c r="N159" s="2786"/>
      <c r="O159" s="2786"/>
      <c r="P159" s="2786"/>
      <c r="Q159" s="2786"/>
      <c r="R159" s="2786"/>
      <c r="S159" s="2786"/>
      <c r="T159" s="2786"/>
      <c r="U159" s="2786"/>
      <c r="V159" s="2786"/>
      <c r="W159" s="2786"/>
      <c r="X159" s="2786"/>
      <c r="Y159" s="2786"/>
      <c r="Z159" s="2786"/>
      <c r="AA159" s="2786"/>
      <c r="AB159" s="2786"/>
      <c r="AC159" s="2786"/>
      <c r="AD159" s="2786"/>
      <c r="AE159" s="2786"/>
      <c r="AF159" s="2786"/>
      <c r="AG159" s="2786"/>
      <c r="AH159" s="2786"/>
      <c r="AI159" s="2891"/>
    </row>
    <row r="160" spans="1:35" ht="15" customHeight="1">
      <c r="A160" s="2451"/>
      <c r="B160" s="2452"/>
      <c r="C160" s="2452"/>
      <c r="D160" s="2452"/>
      <c r="E160" s="2453"/>
      <c r="F160" s="2896"/>
      <c r="G160" s="2896"/>
      <c r="H160" s="2889"/>
      <c r="I160" s="2889"/>
      <c r="J160" s="2892"/>
      <c r="K160" s="2787"/>
      <c r="L160" s="2787"/>
      <c r="M160" s="2787"/>
      <c r="N160" s="2787"/>
      <c r="O160" s="2787"/>
      <c r="P160" s="2787"/>
      <c r="Q160" s="2787"/>
      <c r="R160" s="2787"/>
      <c r="S160" s="2787"/>
      <c r="T160" s="2787"/>
      <c r="U160" s="2787"/>
      <c r="V160" s="2787"/>
      <c r="W160" s="2787"/>
      <c r="X160" s="2787"/>
      <c r="Y160" s="2787"/>
      <c r="Z160" s="2787"/>
      <c r="AA160" s="2787"/>
      <c r="AB160" s="2787"/>
      <c r="AC160" s="2787"/>
      <c r="AD160" s="2787"/>
      <c r="AE160" s="2787"/>
      <c r="AF160" s="2787"/>
      <c r="AG160" s="2787"/>
      <c r="AH160" s="2787"/>
      <c r="AI160" s="2893"/>
    </row>
    <row r="161" spans="1:36" ht="15" customHeight="1">
      <c r="A161" s="2451"/>
      <c r="B161" s="2452"/>
      <c r="C161" s="2452"/>
      <c r="D161" s="2452"/>
      <c r="E161" s="2453"/>
      <c r="F161" s="2896"/>
      <c r="G161" s="2896"/>
      <c r="H161" s="2889" t="s">
        <v>342</v>
      </c>
      <c r="I161" s="2889"/>
      <c r="J161" s="2890"/>
      <c r="K161" s="2786"/>
      <c r="L161" s="2786"/>
      <c r="M161" s="2786"/>
      <c r="N161" s="2786"/>
      <c r="O161" s="2786"/>
      <c r="P161" s="2786"/>
      <c r="Q161" s="2786"/>
      <c r="R161" s="2786"/>
      <c r="S161" s="2786"/>
      <c r="T161" s="2786"/>
      <c r="U161" s="2786"/>
      <c r="V161" s="2786"/>
      <c r="W161" s="2786"/>
      <c r="X161" s="2786"/>
      <c r="Y161" s="2786"/>
      <c r="Z161" s="2786"/>
      <c r="AA161" s="2786"/>
      <c r="AB161" s="2786"/>
      <c r="AC161" s="2786"/>
      <c r="AD161" s="2786"/>
      <c r="AE161" s="2786"/>
      <c r="AF161" s="2786"/>
      <c r="AG161" s="2786"/>
      <c r="AH161" s="2786"/>
      <c r="AI161" s="2891"/>
    </row>
    <row r="162" spans="1:36" ht="15" customHeight="1">
      <c r="A162" s="2451"/>
      <c r="B162" s="2452"/>
      <c r="C162" s="2452"/>
      <c r="D162" s="2452"/>
      <c r="E162" s="2453"/>
      <c r="F162" s="2896"/>
      <c r="G162" s="2896"/>
      <c r="H162" s="2889"/>
      <c r="I162" s="2889"/>
      <c r="J162" s="2892"/>
      <c r="K162" s="2787"/>
      <c r="L162" s="2787"/>
      <c r="M162" s="2787"/>
      <c r="N162" s="2787"/>
      <c r="O162" s="2787"/>
      <c r="P162" s="2787"/>
      <c r="Q162" s="2787"/>
      <c r="R162" s="2787"/>
      <c r="S162" s="2787"/>
      <c r="T162" s="2787"/>
      <c r="U162" s="2787"/>
      <c r="V162" s="2787"/>
      <c r="W162" s="2787"/>
      <c r="X162" s="2787"/>
      <c r="Y162" s="2787"/>
      <c r="Z162" s="2787"/>
      <c r="AA162" s="2787"/>
      <c r="AB162" s="2787"/>
      <c r="AC162" s="2787"/>
      <c r="AD162" s="2787"/>
      <c r="AE162" s="2787"/>
      <c r="AF162" s="2787"/>
      <c r="AG162" s="2787"/>
      <c r="AH162" s="2787"/>
      <c r="AI162" s="2893"/>
    </row>
    <row r="163" spans="1:36" ht="15" customHeight="1">
      <c r="A163" s="2451"/>
      <c r="B163" s="2452"/>
      <c r="C163" s="2452"/>
      <c r="D163" s="2452"/>
      <c r="E163" s="2453"/>
      <c r="F163" s="2896"/>
      <c r="G163" s="2896"/>
      <c r="H163" s="2920" t="s">
        <v>3</v>
      </c>
      <c r="I163" s="2920"/>
      <c r="J163" s="2890"/>
      <c r="K163" s="2786"/>
      <c r="L163" s="2786"/>
      <c r="M163" s="2786"/>
      <c r="N163" s="2786"/>
      <c r="O163" s="2786"/>
      <c r="P163" s="2786"/>
      <c r="Q163" s="2786"/>
      <c r="R163" s="2786"/>
      <c r="S163" s="2786"/>
      <c r="T163" s="2786"/>
      <c r="U163" s="2786"/>
      <c r="V163" s="2786"/>
      <c r="W163" s="2786"/>
      <c r="X163" s="2786"/>
      <c r="Y163" s="2786"/>
      <c r="Z163" s="2786"/>
      <c r="AA163" s="2786"/>
      <c r="AB163" s="2786"/>
      <c r="AC163" s="2786"/>
      <c r="AD163" s="2786"/>
      <c r="AE163" s="2786"/>
      <c r="AF163" s="2786"/>
      <c r="AG163" s="2786"/>
      <c r="AH163" s="2786"/>
      <c r="AI163" s="2891"/>
    </row>
    <row r="164" spans="1:36" ht="15" customHeight="1">
      <c r="A164" s="2451"/>
      <c r="B164" s="2452"/>
      <c r="C164" s="2452"/>
      <c r="D164" s="2452"/>
      <c r="E164" s="2453"/>
      <c r="F164" s="2896"/>
      <c r="G164" s="2896"/>
      <c r="H164" s="2920"/>
      <c r="I164" s="2920"/>
      <c r="J164" s="2892"/>
      <c r="K164" s="2787"/>
      <c r="L164" s="2787"/>
      <c r="M164" s="2787"/>
      <c r="N164" s="2787"/>
      <c r="O164" s="2787"/>
      <c r="P164" s="2787"/>
      <c r="Q164" s="2787"/>
      <c r="R164" s="2787"/>
      <c r="S164" s="2787"/>
      <c r="T164" s="2787"/>
      <c r="U164" s="2787"/>
      <c r="V164" s="2787"/>
      <c r="W164" s="2787"/>
      <c r="X164" s="2787"/>
      <c r="Y164" s="2787"/>
      <c r="Z164" s="2787"/>
      <c r="AA164" s="2787"/>
      <c r="AB164" s="2787"/>
      <c r="AC164" s="2787"/>
      <c r="AD164" s="2787"/>
      <c r="AE164" s="2787"/>
      <c r="AF164" s="2787"/>
      <c r="AG164" s="2787"/>
      <c r="AH164" s="2787"/>
      <c r="AI164" s="2893"/>
    </row>
    <row r="165" spans="1:36" s="5" customFormat="1" ht="15" customHeight="1">
      <c r="A165" s="2451"/>
      <c r="B165" s="2452"/>
      <c r="C165" s="2452"/>
      <c r="D165" s="2452"/>
      <c r="E165" s="2453"/>
      <c r="F165" s="2916" t="s">
        <v>1123</v>
      </c>
      <c r="G165" s="2917"/>
      <c r="H165" s="2917"/>
      <c r="I165" s="2917"/>
      <c r="J165" s="2917"/>
      <c r="K165" s="2917"/>
      <c r="L165" s="2917"/>
      <c r="M165" s="2917"/>
      <c r="N165" s="2917"/>
      <c r="O165" s="2917"/>
      <c r="P165" s="2917"/>
      <c r="Q165" s="2917"/>
      <c r="R165" s="2917"/>
      <c r="S165" s="2917"/>
      <c r="T165" s="2917"/>
      <c r="U165" s="2917"/>
      <c r="V165" s="2917"/>
      <c r="W165" s="2917"/>
      <c r="X165" s="2917"/>
      <c r="Y165" s="2917"/>
      <c r="Z165" s="2917"/>
      <c r="AA165" s="2917"/>
      <c r="AB165" s="2917"/>
      <c r="AC165" s="2917"/>
      <c r="AD165" s="2917"/>
      <c r="AE165" s="2917"/>
      <c r="AF165" s="2917"/>
      <c r="AG165" s="2917"/>
      <c r="AH165" s="2917"/>
      <c r="AI165" s="2918"/>
    </row>
    <row r="166" spans="1:36" s="5" customFormat="1" ht="15" customHeight="1">
      <c r="A166" s="2451"/>
      <c r="B166" s="2452"/>
      <c r="C166" s="2452"/>
      <c r="D166" s="2452"/>
      <c r="E166" s="2453"/>
      <c r="F166" s="650" t="s">
        <v>69</v>
      </c>
      <c r="G166" s="2919"/>
      <c r="H166" s="2919"/>
      <c r="I166" s="2919"/>
      <c r="J166" s="2919"/>
      <c r="K166" s="2919"/>
      <c r="L166" s="2919"/>
      <c r="M166" s="2919"/>
      <c r="N166" s="2919"/>
      <c r="O166" s="2919"/>
      <c r="P166" s="2919"/>
      <c r="Q166" s="2919"/>
      <c r="R166" s="2919"/>
      <c r="S166" s="2919"/>
      <c r="T166" s="2919"/>
      <c r="U166" s="2919"/>
      <c r="V166" s="2919"/>
      <c r="W166" s="2919"/>
      <c r="X166" s="2919"/>
      <c r="Y166" s="2919"/>
      <c r="Z166" s="2919"/>
      <c r="AA166" s="2919"/>
      <c r="AB166" s="2919"/>
      <c r="AC166" s="2919"/>
      <c r="AD166" s="2919"/>
      <c r="AE166" s="2919"/>
      <c r="AF166" s="2919"/>
      <c r="AG166" s="2919"/>
      <c r="AH166" s="2919"/>
      <c r="AI166" s="287" t="s">
        <v>873</v>
      </c>
    </row>
    <row r="167" spans="1:36" ht="15" customHeight="1">
      <c r="A167" s="2451"/>
      <c r="B167" s="2452"/>
      <c r="C167" s="2452"/>
      <c r="D167" s="2452"/>
      <c r="E167" s="2453"/>
      <c r="F167" s="2916" t="s">
        <v>1510</v>
      </c>
      <c r="G167" s="2917"/>
      <c r="H167" s="2917"/>
      <c r="I167" s="2917"/>
      <c r="J167" s="2917"/>
      <c r="K167" s="2917"/>
      <c r="L167" s="2917"/>
      <c r="M167" s="2917"/>
      <c r="N167" s="2917"/>
      <c r="O167" s="2917"/>
      <c r="P167" s="2917"/>
      <c r="Q167" s="2917"/>
      <c r="R167" s="2917"/>
      <c r="S167" s="2917"/>
      <c r="T167" s="2917"/>
      <c r="U167" s="2917"/>
      <c r="V167" s="2917"/>
      <c r="W167" s="2917"/>
      <c r="X167" s="2917"/>
      <c r="Y167" s="2917"/>
      <c r="Z167" s="2917"/>
      <c r="AA167" s="2917"/>
      <c r="AB167" s="2917"/>
      <c r="AC167" s="2917"/>
      <c r="AD167" s="2917"/>
      <c r="AE167" s="2917"/>
      <c r="AF167" s="2917"/>
      <c r="AG167" s="2917"/>
      <c r="AH167" s="38"/>
      <c r="AI167" s="10"/>
    </row>
    <row r="168" spans="1:36" s="5" customFormat="1" ht="15" customHeight="1">
      <c r="A168" s="2882"/>
      <c r="B168" s="2312"/>
      <c r="C168" s="2312"/>
      <c r="D168" s="2312"/>
      <c r="E168" s="2313"/>
      <c r="F168" s="621"/>
      <c r="G168" s="2545"/>
      <c r="H168" s="2312"/>
      <c r="I168" s="2312"/>
      <c r="J168" s="2312"/>
      <c r="K168" s="2312"/>
      <c r="L168" s="2312"/>
      <c r="M168" s="2312"/>
      <c r="N168" s="2312"/>
      <c r="O168" s="2312"/>
      <c r="P168" s="2312"/>
      <c r="Q168" s="2312"/>
      <c r="R168" s="2312"/>
      <c r="S168" s="2312"/>
      <c r="T168" s="2312"/>
      <c r="U168" s="2312"/>
      <c r="V168" s="2312"/>
      <c r="W168" s="2312"/>
      <c r="X168" s="651" t="s">
        <v>69</v>
      </c>
      <c r="Y168" s="2914"/>
      <c r="Z168" s="2915"/>
      <c r="AA168" s="2915"/>
      <c r="AB168" s="2915"/>
      <c r="AC168" s="2915"/>
      <c r="AD168" s="2915"/>
      <c r="AE168" s="2915"/>
      <c r="AF168" s="2915"/>
      <c r="AG168" s="2915"/>
      <c r="AH168" s="651" t="s">
        <v>68</v>
      </c>
      <c r="AI168" s="492"/>
      <c r="AJ168" s="259"/>
    </row>
    <row r="169" spans="1:36" s="5" customFormat="1" ht="15" customHeight="1">
      <c r="A169" s="1153" t="s">
        <v>1511</v>
      </c>
      <c r="B169" s="1154"/>
      <c r="C169" s="1154"/>
      <c r="D169" s="1154"/>
      <c r="E169" s="1155"/>
      <c r="F169" s="1275" t="s">
        <v>1136</v>
      </c>
      <c r="G169" s="939"/>
      <c r="H169" s="939"/>
      <c r="I169" s="939"/>
      <c r="J169" s="939"/>
      <c r="K169" s="939"/>
      <c r="L169" s="939"/>
      <c r="M169" s="939"/>
      <c r="N169" s="939"/>
      <c r="O169" s="939"/>
      <c r="P169" s="939"/>
      <c r="Q169" s="939"/>
      <c r="R169" s="939"/>
      <c r="S169" s="939"/>
      <c r="T169" s="939"/>
      <c r="U169" s="939"/>
      <c r="V169" s="939"/>
      <c r="W169" s="939"/>
      <c r="X169" s="939"/>
      <c r="Y169" s="939"/>
      <c r="Z169" s="939"/>
      <c r="AA169" s="939"/>
      <c r="AB169" s="939"/>
      <c r="AC169" s="939"/>
      <c r="AD169" s="939"/>
      <c r="AE169" s="939"/>
      <c r="AF169" s="939"/>
      <c r="AG169" s="939"/>
      <c r="AH169" s="2579"/>
      <c r="AI169" s="10"/>
    </row>
    <row r="170" spans="1:36" s="5" customFormat="1" ht="15" customHeight="1">
      <c r="A170" s="1156"/>
      <c r="B170" s="1157"/>
      <c r="C170" s="1157"/>
      <c r="D170" s="1157"/>
      <c r="E170" s="1158"/>
      <c r="F170" s="1234"/>
      <c r="G170" s="2900"/>
      <c r="H170" s="2258"/>
      <c r="I170" s="2258"/>
      <c r="J170" s="2258"/>
      <c r="K170" s="2258"/>
      <c r="L170" s="2258"/>
      <c r="M170" s="2258"/>
      <c r="N170" s="2258"/>
      <c r="O170" s="652"/>
      <c r="P170" s="652"/>
      <c r="Q170" s="2926"/>
      <c r="R170" s="2926"/>
      <c r="S170" s="993"/>
      <c r="T170" s="993"/>
      <c r="U170" s="2900"/>
      <c r="V170" s="2900"/>
      <c r="W170" s="1182"/>
      <c r="X170" s="1182"/>
      <c r="Y170" s="1182"/>
      <c r="Z170" s="1182"/>
      <c r="AA170" s="1182"/>
      <c r="AB170" s="572"/>
      <c r="AC170" s="2258"/>
      <c r="AD170" s="2258"/>
      <c r="AE170" s="2258"/>
      <c r="AF170" s="2258"/>
      <c r="AG170" s="2258"/>
      <c r="AH170" s="7"/>
      <c r="AI170" s="9"/>
    </row>
    <row r="171" spans="1:36" s="5" customFormat="1" ht="15" customHeight="1">
      <c r="A171" s="1156"/>
      <c r="B171" s="1157"/>
      <c r="C171" s="1157"/>
      <c r="D171" s="1157"/>
      <c r="E171" s="1158"/>
      <c r="F171" s="2267" t="s">
        <v>1137</v>
      </c>
      <c r="G171" s="1224"/>
      <c r="H171" s="1224"/>
      <c r="I171" s="1224"/>
      <c r="J171" s="1224"/>
      <c r="K171" s="1224"/>
      <c r="L171" s="1224"/>
      <c r="M171" s="1224"/>
      <c r="N171" s="1224"/>
      <c r="O171" s="1224"/>
      <c r="P171" s="1224"/>
      <c r="Q171" s="1224"/>
      <c r="R171" s="1224"/>
      <c r="S171" s="1224"/>
      <c r="T171" s="1224"/>
      <c r="U171" s="1224"/>
      <c r="V171" s="1224"/>
      <c r="W171" s="1224"/>
      <c r="X171" s="1224"/>
      <c r="Y171" s="1224"/>
      <c r="Z171" s="1224"/>
      <c r="AA171" s="1224"/>
      <c r="AB171" s="1224"/>
      <c r="AC171" s="1224"/>
      <c r="AD171" s="1224"/>
      <c r="AE171" s="1224"/>
      <c r="AF171" s="1224"/>
      <c r="AG171" s="1224"/>
      <c r="AH171" s="2579"/>
      <c r="AI171" s="10"/>
    </row>
    <row r="172" spans="1:36" s="5" customFormat="1" ht="15" customHeight="1">
      <c r="A172" s="1156"/>
      <c r="B172" s="1157"/>
      <c r="C172" s="1157"/>
      <c r="D172" s="1157"/>
      <c r="E172" s="1158"/>
      <c r="F172" s="1234"/>
      <c r="G172" s="2900"/>
      <c r="H172" s="2258"/>
      <c r="I172" s="2258"/>
      <c r="J172" s="2258"/>
      <c r="K172" s="2258"/>
      <c r="L172" s="2258"/>
      <c r="M172" s="2258"/>
      <c r="N172" s="2258"/>
      <c r="O172" s="2927"/>
      <c r="P172" s="2927"/>
      <c r="Q172" s="2926"/>
      <c r="R172" s="2926"/>
      <c r="S172" s="993"/>
      <c r="T172" s="993"/>
      <c r="U172" s="2900"/>
      <c r="V172" s="2900"/>
      <c r="W172" s="1182"/>
      <c r="X172" s="1182"/>
      <c r="Y172" s="1182"/>
      <c r="Z172" s="1182"/>
      <c r="AA172" s="1182"/>
      <c r="AB172" s="572"/>
      <c r="AC172" s="2258"/>
      <c r="AD172" s="2258"/>
      <c r="AE172" s="2258"/>
      <c r="AF172" s="2258"/>
      <c r="AG172" s="2258"/>
      <c r="AH172" s="7"/>
      <c r="AI172" s="9"/>
    </row>
    <row r="173" spans="1:36" s="5" customFormat="1" ht="15" customHeight="1">
      <c r="A173" s="1156"/>
      <c r="B173" s="1157"/>
      <c r="C173" s="1157"/>
      <c r="D173" s="1157"/>
      <c r="E173" s="1158"/>
      <c r="F173" s="2668" t="s">
        <v>1138</v>
      </c>
      <c r="G173" s="2637"/>
      <c r="H173" s="2637"/>
      <c r="I173" s="2637"/>
      <c r="J173" s="2637"/>
      <c r="K173" s="2637"/>
      <c r="L173" s="2637"/>
      <c r="M173" s="2637"/>
      <c r="N173" s="2637"/>
      <c r="O173" s="2637"/>
      <c r="P173" s="2637"/>
      <c r="Q173" s="2637"/>
      <c r="R173" s="2637"/>
      <c r="S173" s="2637"/>
      <c r="T173" s="2637"/>
      <c r="U173" s="2637"/>
      <c r="V173" s="2637"/>
      <c r="W173" s="2637"/>
      <c r="X173" s="2637"/>
      <c r="Y173" s="2637"/>
      <c r="Z173" s="2637"/>
      <c r="AA173" s="2637"/>
      <c r="AB173" s="2637"/>
      <c r="AC173" s="2637"/>
      <c r="AD173" s="2637"/>
      <c r="AE173" s="2637"/>
      <c r="AF173" s="2637"/>
      <c r="AG173" s="2637"/>
      <c r="AH173" s="2925"/>
      <c r="AI173" s="10"/>
    </row>
    <row r="174" spans="1:36" s="5" customFormat="1" ht="15" customHeight="1">
      <c r="A174" s="1159"/>
      <c r="B174" s="1160"/>
      <c r="C174" s="1160"/>
      <c r="D174" s="1160"/>
      <c r="E174" s="1161"/>
      <c r="F174" s="1234"/>
      <c r="G174" s="2900"/>
      <c r="H174" s="2258"/>
      <c r="I174" s="2258"/>
      <c r="J174" s="2258"/>
      <c r="K174" s="2258"/>
      <c r="L174" s="2258"/>
      <c r="M174" s="2258"/>
      <c r="N174" s="2258"/>
      <c r="O174" s="2927"/>
      <c r="P174" s="2927"/>
      <c r="Q174" s="2926"/>
      <c r="R174" s="2926"/>
      <c r="S174" s="993"/>
      <c r="T174" s="993"/>
      <c r="U174" s="2900"/>
      <c r="V174" s="2900"/>
      <c r="W174" s="1182"/>
      <c r="X174" s="1182"/>
      <c r="Y174" s="1182"/>
      <c r="Z174" s="1182"/>
      <c r="AA174" s="1182"/>
      <c r="AB174" s="572"/>
      <c r="AC174" s="2258"/>
      <c r="AD174" s="2258"/>
      <c r="AE174" s="2258"/>
      <c r="AF174" s="2258"/>
      <c r="AG174" s="2258"/>
      <c r="AH174" s="7"/>
      <c r="AI174" s="9"/>
    </row>
    <row r="175" spans="1:36" ht="35.1" customHeight="1">
      <c r="A175" s="2525">
        <v>19</v>
      </c>
      <c r="B175" s="2525"/>
      <c r="C175" s="2525"/>
      <c r="D175" s="2525"/>
      <c r="E175" s="2525"/>
      <c r="F175" s="2525"/>
      <c r="G175" s="2525"/>
      <c r="H175" s="2525"/>
      <c r="I175" s="2525"/>
      <c r="J175" s="2525"/>
      <c r="K175" s="2525"/>
      <c r="L175" s="2525"/>
      <c r="M175" s="2525"/>
      <c r="N175" s="2525"/>
      <c r="O175" s="2525"/>
      <c r="P175" s="2525"/>
      <c r="Q175" s="2525"/>
      <c r="R175" s="2525"/>
      <c r="S175" s="2525"/>
      <c r="T175" s="2525"/>
      <c r="U175" s="2525"/>
      <c r="V175" s="2525"/>
      <c r="W175" s="2525"/>
      <c r="X175" s="2525"/>
      <c r="Y175" s="2525"/>
      <c r="Z175" s="2525"/>
      <c r="AA175" s="2525"/>
      <c r="AB175" s="2525"/>
      <c r="AC175" s="2525"/>
      <c r="AD175" s="2525"/>
      <c r="AE175" s="2525"/>
      <c r="AF175" s="2525"/>
      <c r="AG175" s="2525"/>
      <c r="AH175" s="2525"/>
      <c r="AI175" s="2525"/>
    </row>
    <row r="176" spans="1:36" ht="15" customHeight="1">
      <c r="A176" s="653"/>
      <c r="B176" s="653"/>
      <c r="C176" s="653"/>
      <c r="D176" s="2607" t="s">
        <v>216</v>
      </c>
      <c r="E176" s="2607"/>
      <c r="F176" s="2607"/>
      <c r="G176" s="2607"/>
      <c r="H176" s="2607"/>
      <c r="I176" s="2607"/>
      <c r="J176" s="2607"/>
      <c r="K176" s="2607"/>
      <c r="L176" s="2607"/>
      <c r="M176" s="2607"/>
      <c r="N176" s="653"/>
      <c r="O176" s="653"/>
      <c r="P176" s="653"/>
      <c r="Q176" s="653"/>
      <c r="R176" s="653"/>
      <c r="S176" s="653"/>
      <c r="T176" s="653"/>
      <c r="U176" s="653"/>
      <c r="V176" s="653"/>
      <c r="W176" s="653"/>
      <c r="X176" s="653"/>
      <c r="Y176" s="653"/>
      <c r="Z176" s="653"/>
      <c r="AA176" s="653"/>
      <c r="AB176" s="653"/>
      <c r="AC176" s="653"/>
      <c r="AD176" s="653"/>
      <c r="AE176" s="653"/>
      <c r="AF176" s="653"/>
      <c r="AG176" s="653"/>
      <c r="AH176" s="653"/>
      <c r="AI176" s="653"/>
    </row>
    <row r="177" spans="1:35" ht="15" customHeight="1">
      <c r="A177" s="653"/>
      <c r="B177" s="653"/>
      <c r="C177" s="653"/>
      <c r="D177" s="2607"/>
      <c r="E177" s="2607"/>
      <c r="F177" s="2607"/>
      <c r="G177" s="2607"/>
      <c r="H177" s="2607"/>
      <c r="I177" s="2607"/>
      <c r="J177" s="2607"/>
      <c r="K177" s="2607"/>
      <c r="L177" s="2607"/>
      <c r="M177" s="2607"/>
      <c r="N177" s="653"/>
      <c r="O177" s="653"/>
      <c r="P177" s="653"/>
      <c r="Q177" s="653"/>
      <c r="R177" s="653"/>
      <c r="S177" s="653"/>
      <c r="T177" s="653"/>
      <c r="U177" s="653"/>
      <c r="V177" s="653"/>
      <c r="W177" s="653"/>
      <c r="X177" s="653"/>
      <c r="Y177" s="653"/>
      <c r="Z177" s="653"/>
      <c r="AA177" s="653"/>
      <c r="AB177" s="653"/>
      <c r="AC177" s="653"/>
      <c r="AD177" s="653"/>
      <c r="AE177" s="653"/>
      <c r="AF177" s="653"/>
      <c r="AG177" s="653"/>
      <c r="AH177" s="653"/>
      <c r="AI177" s="653"/>
    </row>
    <row r="193" s="1" customFormat="1" ht="12" customHeight="1"/>
    <row r="195" s="1" customFormat="1" ht="19.5" customHeight="1"/>
    <row r="214" spans="1:35" s="653" customFormat="1" ht="1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s="653" customFormat="1" ht="1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sheetData>
  <sheetProtection formatCells="0" selectLockedCells="1"/>
  <mergeCells count="565">
    <mergeCell ref="U174:V174"/>
    <mergeCell ref="W174:AA174"/>
    <mergeCell ref="AC174:AG174"/>
    <mergeCell ref="A175:AI175"/>
    <mergeCell ref="D176:M177"/>
    <mergeCell ref="U172:V172"/>
    <mergeCell ref="W172:AA172"/>
    <mergeCell ref="AC172:AG172"/>
    <mergeCell ref="F173:AH173"/>
    <mergeCell ref="F174:G174"/>
    <mergeCell ref="S172:T172"/>
    <mergeCell ref="A169:E174"/>
    <mergeCell ref="Q170:R170"/>
    <mergeCell ref="H174:K174"/>
    <mergeCell ref="L174:N174"/>
    <mergeCell ref="O174:P174"/>
    <mergeCell ref="Q174:R174"/>
    <mergeCell ref="S174:T174"/>
    <mergeCell ref="F172:G172"/>
    <mergeCell ref="H172:K172"/>
    <mergeCell ref="L172:N172"/>
    <mergeCell ref="O172:P172"/>
    <mergeCell ref="Q172:R172"/>
    <mergeCell ref="F171:AH171"/>
    <mergeCell ref="Y168:AG168"/>
    <mergeCell ref="F169:AH169"/>
    <mergeCell ref="F170:G170"/>
    <mergeCell ref="H170:K170"/>
    <mergeCell ref="L170:N170"/>
    <mergeCell ref="AC121:AH121"/>
    <mergeCell ref="H158:I158"/>
    <mergeCell ref="S170:T170"/>
    <mergeCell ref="U170:V170"/>
    <mergeCell ref="W170:AA170"/>
    <mergeCell ref="AC170:AG170"/>
    <mergeCell ref="F165:AI165"/>
    <mergeCell ref="G166:AH166"/>
    <mergeCell ref="F167:AG167"/>
    <mergeCell ref="G168:W168"/>
    <mergeCell ref="H161:I162"/>
    <mergeCell ref="J161:AI162"/>
    <mergeCell ref="H163:I164"/>
    <mergeCell ref="J163:AI164"/>
    <mergeCell ref="R147:T147"/>
    <mergeCell ref="U147:V147"/>
    <mergeCell ref="W147:X147"/>
    <mergeCell ref="A144:AI144"/>
    <mergeCell ref="F145:Q145"/>
    <mergeCell ref="A154:E168"/>
    <mergeCell ref="F154:AF154"/>
    <mergeCell ref="H155:S155"/>
    <mergeCell ref="V155:AG155"/>
    <mergeCell ref="H156:S156"/>
    <mergeCell ref="V156:AG156"/>
    <mergeCell ref="R148:T148"/>
    <mergeCell ref="U148:V148"/>
    <mergeCell ref="W148:X148"/>
    <mergeCell ref="F152:AI152"/>
    <mergeCell ref="J158:AG158"/>
    <mergeCell ref="H159:I160"/>
    <mergeCell ref="J159:AI160"/>
    <mergeCell ref="F157:L157"/>
    <mergeCell ref="M157:AF157"/>
    <mergeCell ref="F158:G164"/>
    <mergeCell ref="F149:R149"/>
    <mergeCell ref="AB149:AH149"/>
    <mergeCell ref="F150:AG150"/>
    <mergeCell ref="F151:AG151"/>
    <mergeCell ref="F153:AH153"/>
    <mergeCell ref="G148:I148"/>
    <mergeCell ref="K148:P148"/>
    <mergeCell ref="A145:E153"/>
    <mergeCell ref="R145:Z145"/>
    <mergeCell ref="G146:Q146"/>
    <mergeCell ref="R146:T146"/>
    <mergeCell ref="U146:V146"/>
    <mergeCell ref="W146:X146"/>
    <mergeCell ref="AB146:AH148"/>
    <mergeCell ref="G147:P147"/>
    <mergeCell ref="A136:E143"/>
    <mergeCell ref="F136:I136"/>
    <mergeCell ref="K136:L136"/>
    <mergeCell ref="M136:R136"/>
    <mergeCell ref="F137:M137"/>
    <mergeCell ref="N137:P137"/>
    <mergeCell ref="R137:T137"/>
    <mergeCell ref="F141:AI141"/>
    <mergeCell ref="F142:F143"/>
    <mergeCell ref="Z142:AH143"/>
    <mergeCell ref="U137:W137"/>
    <mergeCell ref="X137:AA137"/>
    <mergeCell ref="AC137:AF137"/>
    <mergeCell ref="AG137:AI137"/>
    <mergeCell ref="F138:AI138"/>
    <mergeCell ref="F139:F140"/>
    <mergeCell ref="Z139:AH140"/>
    <mergeCell ref="A129:E132"/>
    <mergeCell ref="F130:AG130"/>
    <mergeCell ref="F131:AG131"/>
    <mergeCell ref="A133:E135"/>
    <mergeCell ref="F133:S133"/>
    <mergeCell ref="T133:AG133"/>
    <mergeCell ref="F134:O134"/>
    <mergeCell ref="T134:AC134"/>
    <mergeCell ref="F135:O135"/>
    <mergeCell ref="T135:AC135"/>
    <mergeCell ref="P126:T126"/>
    <mergeCell ref="U126:Y126"/>
    <mergeCell ref="F124:K124"/>
    <mergeCell ref="L124:O124"/>
    <mergeCell ref="P124:T124"/>
    <mergeCell ref="U124:Y124"/>
    <mergeCell ref="F128:K128"/>
    <mergeCell ref="M128:O128"/>
    <mergeCell ref="P128:T128"/>
    <mergeCell ref="U128:Y128"/>
    <mergeCell ref="F125:K125"/>
    <mergeCell ref="M125:O125"/>
    <mergeCell ref="P125:T125"/>
    <mergeCell ref="U125:Y125"/>
    <mergeCell ref="F126:K126"/>
    <mergeCell ref="M126:O126"/>
    <mergeCell ref="AA118:AH118"/>
    <mergeCell ref="A119:E128"/>
    <mergeCell ref="AC120:AH120"/>
    <mergeCell ref="F122:K122"/>
    <mergeCell ref="L122:O122"/>
    <mergeCell ref="P122:T122"/>
    <mergeCell ref="A113:E115"/>
    <mergeCell ref="F113:AI113"/>
    <mergeCell ref="F114:AI114"/>
    <mergeCell ref="J115:AH115"/>
    <mergeCell ref="P123:T123"/>
    <mergeCell ref="U123:Y123"/>
    <mergeCell ref="U122:Y122"/>
    <mergeCell ref="Z122:AI128"/>
    <mergeCell ref="F123:K123"/>
    <mergeCell ref="L123:O123"/>
    <mergeCell ref="M118:U118"/>
    <mergeCell ref="F117:AI117"/>
    <mergeCell ref="A116:E118"/>
    <mergeCell ref="M121:Q121"/>
    <mergeCell ref="F127:K127"/>
    <mergeCell ref="M127:O127"/>
    <mergeCell ref="P127:T127"/>
    <mergeCell ref="U127:Y127"/>
    <mergeCell ref="X112:Y112"/>
    <mergeCell ref="Z112:AA112"/>
    <mergeCell ref="AB112:AC112"/>
    <mergeCell ref="AD112:AE112"/>
    <mergeCell ref="AF112:AG112"/>
    <mergeCell ref="F116:AI116"/>
    <mergeCell ref="F112:G112"/>
    <mergeCell ref="H112:K112"/>
    <mergeCell ref="L112:N112"/>
    <mergeCell ref="O112:U112"/>
    <mergeCell ref="V112:W112"/>
    <mergeCell ref="AF111:AG111"/>
    <mergeCell ref="F110:G110"/>
    <mergeCell ref="H110:K110"/>
    <mergeCell ref="L110:N110"/>
    <mergeCell ref="O110:U110"/>
    <mergeCell ref="V110:W110"/>
    <mergeCell ref="X110:Y110"/>
    <mergeCell ref="Z110:AA110"/>
    <mergeCell ref="AB110:AC110"/>
    <mergeCell ref="AD110:AE110"/>
    <mergeCell ref="AF110:AG110"/>
    <mergeCell ref="F111:G111"/>
    <mergeCell ref="H111:K111"/>
    <mergeCell ref="L111:N111"/>
    <mergeCell ref="O111:U111"/>
    <mergeCell ref="V111:W111"/>
    <mergeCell ref="X111:Y111"/>
    <mergeCell ref="Z111:AA111"/>
    <mergeCell ref="AB111:AC111"/>
    <mergeCell ref="AD111:AE111"/>
    <mergeCell ref="AF108:AG108"/>
    <mergeCell ref="Z108:AA108"/>
    <mergeCell ref="AB108:AC108"/>
    <mergeCell ref="AD108:AE108"/>
    <mergeCell ref="Z109:AA109"/>
    <mergeCell ref="AB109:AC109"/>
    <mergeCell ref="AD109:AE109"/>
    <mergeCell ref="AF109:AG109"/>
    <mergeCell ref="F108:G108"/>
    <mergeCell ref="H108:K108"/>
    <mergeCell ref="L108:N108"/>
    <mergeCell ref="O108:U108"/>
    <mergeCell ref="V108:W108"/>
    <mergeCell ref="X108:Y108"/>
    <mergeCell ref="F109:G109"/>
    <mergeCell ref="H109:K109"/>
    <mergeCell ref="L109:N109"/>
    <mergeCell ref="O109:U109"/>
    <mergeCell ref="V109:W109"/>
    <mergeCell ref="X109:Y109"/>
    <mergeCell ref="V106:W106"/>
    <mergeCell ref="X106:Y106"/>
    <mergeCell ref="Z106:AA106"/>
    <mergeCell ref="AB106:AC106"/>
    <mergeCell ref="AD106:AE106"/>
    <mergeCell ref="AF106:AG106"/>
    <mergeCell ref="F107:G107"/>
    <mergeCell ref="H107:K107"/>
    <mergeCell ref="L107:N107"/>
    <mergeCell ref="O107:U107"/>
    <mergeCell ref="V107:W107"/>
    <mergeCell ref="X107:Y107"/>
    <mergeCell ref="Z107:AA107"/>
    <mergeCell ref="AB107:AC107"/>
    <mergeCell ref="AD107:AE107"/>
    <mergeCell ref="AF107:AG107"/>
    <mergeCell ref="G95:I95"/>
    <mergeCell ref="L95:N95"/>
    <mergeCell ref="U95:W95"/>
    <mergeCell ref="Z95:AB95"/>
    <mergeCell ref="AD95:AG95"/>
    <mergeCell ref="A101:AI101"/>
    <mergeCell ref="A102:E112"/>
    <mergeCell ref="F102:AI103"/>
    <mergeCell ref="F104:G105"/>
    <mergeCell ref="H104:K105"/>
    <mergeCell ref="L104:N105"/>
    <mergeCell ref="O104:U105"/>
    <mergeCell ref="V104:AA104"/>
    <mergeCell ref="AB104:AG104"/>
    <mergeCell ref="V105:W105"/>
    <mergeCell ref="X105:Y105"/>
    <mergeCell ref="Z105:AA105"/>
    <mergeCell ref="AB105:AC105"/>
    <mergeCell ref="AD105:AE105"/>
    <mergeCell ref="AF105:AG105"/>
    <mergeCell ref="F106:G106"/>
    <mergeCell ref="H106:K106"/>
    <mergeCell ref="L106:N106"/>
    <mergeCell ref="O106:U106"/>
    <mergeCell ref="A96:E100"/>
    <mergeCell ref="F96:AG96"/>
    <mergeCell ref="F97:AG97"/>
    <mergeCell ref="F98:AG98"/>
    <mergeCell ref="F100:AH100"/>
    <mergeCell ref="A88:E91"/>
    <mergeCell ref="F88:K89"/>
    <mergeCell ref="P88:T89"/>
    <mergeCell ref="Z88:AA89"/>
    <mergeCell ref="AB88:AC89"/>
    <mergeCell ref="AD88:AE89"/>
    <mergeCell ref="AF88:AG89"/>
    <mergeCell ref="F90:I91"/>
    <mergeCell ref="J90:J91"/>
    <mergeCell ref="Y90:Y91"/>
    <mergeCell ref="Z90:AH91"/>
    <mergeCell ref="F94:N94"/>
    <mergeCell ref="O94:P94"/>
    <mergeCell ref="S94:T94"/>
    <mergeCell ref="U94:AI94"/>
    <mergeCell ref="A92:E93"/>
    <mergeCell ref="F92:AG92"/>
    <mergeCell ref="F93:AG93"/>
    <mergeCell ref="A94:E95"/>
    <mergeCell ref="AI90:AI91"/>
    <mergeCell ref="C76:D80"/>
    <mergeCell ref="E76:I76"/>
    <mergeCell ref="J76:K77"/>
    <mergeCell ref="L76:M77"/>
    <mergeCell ref="N76:O77"/>
    <mergeCell ref="P76:Q77"/>
    <mergeCell ref="N78:O79"/>
    <mergeCell ref="P78:Q79"/>
    <mergeCell ref="A81:E83"/>
    <mergeCell ref="G81:P81"/>
    <mergeCell ref="R81:V81"/>
    <mergeCell ref="AD81:AG81"/>
    <mergeCell ref="V82:AG82"/>
    <mergeCell ref="E80:I80"/>
    <mergeCell ref="J80:K80"/>
    <mergeCell ref="L80:M80"/>
    <mergeCell ref="N80:O80"/>
    <mergeCell ref="P80:Q80"/>
    <mergeCell ref="G85:J85"/>
    <mergeCell ref="L85:AF85"/>
    <mergeCell ref="X80:Y80"/>
    <mergeCell ref="Z80:AA80"/>
    <mergeCell ref="AB80:AC80"/>
    <mergeCell ref="R80:S80"/>
    <mergeCell ref="F83:I83"/>
    <mergeCell ref="J83:AH83"/>
    <mergeCell ref="AF76:AG77"/>
    <mergeCell ref="E77:I77"/>
    <mergeCell ref="X78:Y79"/>
    <mergeCell ref="Z78:AA79"/>
    <mergeCell ref="AB78:AC79"/>
    <mergeCell ref="AD78:AE79"/>
    <mergeCell ref="E78:I78"/>
    <mergeCell ref="J78:K79"/>
    <mergeCell ref="L78:M79"/>
    <mergeCell ref="R76:S77"/>
    <mergeCell ref="T80:U80"/>
    <mergeCell ref="V80:W80"/>
    <mergeCell ref="T78:U79"/>
    <mergeCell ref="V78:W79"/>
    <mergeCell ref="Z76:AA77"/>
    <mergeCell ref="AB76:AC77"/>
    <mergeCell ref="AD76:AE77"/>
    <mergeCell ref="AF75:AG75"/>
    <mergeCell ref="V75:W75"/>
    <mergeCell ref="X75:Y75"/>
    <mergeCell ref="Z75:AA75"/>
    <mergeCell ref="AB75:AC75"/>
    <mergeCell ref="AD75:AE75"/>
    <mergeCell ref="X76:Y77"/>
    <mergeCell ref="T76:U77"/>
    <mergeCell ref="V76:W77"/>
    <mergeCell ref="AD80:AE80"/>
    <mergeCell ref="AF80:AG80"/>
    <mergeCell ref="E75:I75"/>
    <mergeCell ref="J75:K75"/>
    <mergeCell ref="L75:M75"/>
    <mergeCell ref="N75:O75"/>
    <mergeCell ref="P75:Q75"/>
    <mergeCell ref="R75:S75"/>
    <mergeCell ref="C73:D75"/>
    <mergeCell ref="AF78:AG79"/>
    <mergeCell ref="E79:I79"/>
    <mergeCell ref="E73:I74"/>
    <mergeCell ref="J73:K74"/>
    <mergeCell ref="L73:M74"/>
    <mergeCell ref="N73:O74"/>
    <mergeCell ref="P73:Q74"/>
    <mergeCell ref="AD69:AE70"/>
    <mergeCell ref="AH64:AI71"/>
    <mergeCell ref="AD65:AE65"/>
    <mergeCell ref="X64:Y65"/>
    <mergeCell ref="Z64:AA65"/>
    <mergeCell ref="R78:S79"/>
    <mergeCell ref="AD73:AE73"/>
    <mergeCell ref="AF73:AG74"/>
    <mergeCell ref="AH73:AI80"/>
    <mergeCell ref="AD74:AE74"/>
    <mergeCell ref="V71:W71"/>
    <mergeCell ref="T69:U70"/>
    <mergeCell ref="V69:W70"/>
    <mergeCell ref="X69:Y70"/>
    <mergeCell ref="Z69:AA70"/>
    <mergeCell ref="AB69:AC70"/>
    <mergeCell ref="T75:U75"/>
    <mergeCell ref="AF71:AG71"/>
    <mergeCell ref="R73:S74"/>
    <mergeCell ref="T73:U74"/>
    <mergeCell ref="V73:W74"/>
    <mergeCell ref="X73:Y74"/>
    <mergeCell ref="Z73:AA74"/>
    <mergeCell ref="AB73:AC74"/>
    <mergeCell ref="J71:K71"/>
    <mergeCell ref="L71:M71"/>
    <mergeCell ref="N71:O71"/>
    <mergeCell ref="P71:Q71"/>
    <mergeCell ref="R71:S71"/>
    <mergeCell ref="T71:U71"/>
    <mergeCell ref="AD66:AE66"/>
    <mergeCell ref="C64:D66"/>
    <mergeCell ref="E69:I69"/>
    <mergeCell ref="N69:O70"/>
    <mergeCell ref="P69:Q70"/>
    <mergeCell ref="R69:S70"/>
    <mergeCell ref="E64:I65"/>
    <mergeCell ref="J64:K65"/>
    <mergeCell ref="L64:M65"/>
    <mergeCell ref="N64:O65"/>
    <mergeCell ref="P64:Q65"/>
    <mergeCell ref="X71:Y71"/>
    <mergeCell ref="Z71:AA71"/>
    <mergeCell ref="AB71:AC71"/>
    <mergeCell ref="AD71:AE71"/>
    <mergeCell ref="E66:I66"/>
    <mergeCell ref="J66:K66"/>
    <mergeCell ref="L66:M66"/>
    <mergeCell ref="C72:D72"/>
    <mergeCell ref="H72:J72"/>
    <mergeCell ref="L72:AI72"/>
    <mergeCell ref="AF69:AG70"/>
    <mergeCell ref="E70:I70"/>
    <mergeCell ref="E71:I71"/>
    <mergeCell ref="V67:W68"/>
    <mergeCell ref="T66:U66"/>
    <mergeCell ref="V66:W66"/>
    <mergeCell ref="X66:Y66"/>
    <mergeCell ref="Z66:AA66"/>
    <mergeCell ref="AB66:AC66"/>
    <mergeCell ref="E68:I68"/>
    <mergeCell ref="AF66:AG66"/>
    <mergeCell ref="C67:D71"/>
    <mergeCell ref="E67:I67"/>
    <mergeCell ref="J67:K68"/>
    <mergeCell ref="L67:M68"/>
    <mergeCell ref="N67:O68"/>
    <mergeCell ref="P67:Q68"/>
    <mergeCell ref="R67:S68"/>
    <mergeCell ref="T67:U68"/>
    <mergeCell ref="J69:K70"/>
    <mergeCell ref="L69:M70"/>
    <mergeCell ref="AD67:AE68"/>
    <mergeCell ref="AF67:AG68"/>
    <mergeCell ref="X67:Y68"/>
    <mergeCell ref="Z67:AA68"/>
    <mergeCell ref="AB67:AC68"/>
    <mergeCell ref="R64:S65"/>
    <mergeCell ref="T64:U65"/>
    <mergeCell ref="V64:W65"/>
    <mergeCell ref="AB64:AC65"/>
    <mergeCell ref="R66:S66"/>
    <mergeCell ref="AD64:AE64"/>
    <mergeCell ref="AF64:AG65"/>
    <mergeCell ref="AB62:AC62"/>
    <mergeCell ref="AD62:AE62"/>
    <mergeCell ref="Z62:AA62"/>
    <mergeCell ref="AF62:AG62"/>
    <mergeCell ref="E60:I60"/>
    <mergeCell ref="N66:O66"/>
    <mergeCell ref="P66:Q66"/>
    <mergeCell ref="AF57:AG57"/>
    <mergeCell ref="T60:U61"/>
    <mergeCell ref="E58:I58"/>
    <mergeCell ref="J58:K59"/>
    <mergeCell ref="J60:K61"/>
    <mergeCell ref="L60:M61"/>
    <mergeCell ref="N60:O61"/>
    <mergeCell ref="X62:Y62"/>
    <mergeCell ref="C58:D62"/>
    <mergeCell ref="L58:M59"/>
    <mergeCell ref="N58:O59"/>
    <mergeCell ref="P58:Q59"/>
    <mergeCell ref="E61:I61"/>
    <mergeCell ref="E62:I62"/>
    <mergeCell ref="J62:K62"/>
    <mergeCell ref="L62:M62"/>
    <mergeCell ref="E59:I59"/>
    <mergeCell ref="R58:S59"/>
    <mergeCell ref="T58:U59"/>
    <mergeCell ref="P60:Q61"/>
    <mergeCell ref="R60:S61"/>
    <mergeCell ref="L63:AI63"/>
    <mergeCell ref="N62:O62"/>
    <mergeCell ref="P62:Q62"/>
    <mergeCell ref="R62:S62"/>
    <mergeCell ref="T62:U62"/>
    <mergeCell ref="V62:W62"/>
    <mergeCell ref="AD58:AE59"/>
    <mergeCell ref="AF58:AG59"/>
    <mergeCell ref="V58:W59"/>
    <mergeCell ref="X58:Y59"/>
    <mergeCell ref="Z58:AA59"/>
    <mergeCell ref="AB58:AC59"/>
    <mergeCell ref="V60:W61"/>
    <mergeCell ref="X60:Y61"/>
    <mergeCell ref="Z60:AA61"/>
    <mergeCell ref="AB60:AC61"/>
    <mergeCell ref="AD60:AE61"/>
    <mergeCell ref="AF60:AG61"/>
    <mergeCell ref="AB57:AC57"/>
    <mergeCell ref="T57:U57"/>
    <mergeCell ref="T55:U56"/>
    <mergeCell ref="Z44:AF45"/>
    <mergeCell ref="J55:K56"/>
    <mergeCell ref="A54:B80"/>
    <mergeCell ref="C54:D54"/>
    <mergeCell ref="H54:J54"/>
    <mergeCell ref="L54:AI54"/>
    <mergeCell ref="C55:D57"/>
    <mergeCell ref="E55:I56"/>
    <mergeCell ref="L55:M56"/>
    <mergeCell ref="N55:O56"/>
    <mergeCell ref="H45:R45"/>
    <mergeCell ref="AD56:AE56"/>
    <mergeCell ref="AB55:AC56"/>
    <mergeCell ref="AD55:AE55"/>
    <mergeCell ref="V55:W56"/>
    <mergeCell ref="Z55:AA56"/>
    <mergeCell ref="AD57:AE57"/>
    <mergeCell ref="V57:W57"/>
    <mergeCell ref="X57:Y57"/>
    <mergeCell ref="C63:D63"/>
    <mergeCell ref="H63:J63"/>
    <mergeCell ref="AH55:AI62"/>
    <mergeCell ref="G47:AG47"/>
    <mergeCell ref="AE49:AG49"/>
    <mergeCell ref="AB49:AD49"/>
    <mergeCell ref="P55:Q56"/>
    <mergeCell ref="R55:S56"/>
    <mergeCell ref="G50:AG50"/>
    <mergeCell ref="A51:AI51"/>
    <mergeCell ref="A52:E53"/>
    <mergeCell ref="F52:AI52"/>
    <mergeCell ref="F53:AI53"/>
    <mergeCell ref="AF55:AG56"/>
    <mergeCell ref="A44:E50"/>
    <mergeCell ref="E57:I57"/>
    <mergeCell ref="J57:K57"/>
    <mergeCell ref="L57:M57"/>
    <mergeCell ref="N57:O57"/>
    <mergeCell ref="P57:Q57"/>
    <mergeCell ref="R57:S57"/>
    <mergeCell ref="X55:Y56"/>
    <mergeCell ref="G44:R44"/>
    <mergeCell ref="S44:X45"/>
    <mergeCell ref="Y44:Y45"/>
    <mergeCell ref="Z57:AA57"/>
    <mergeCell ref="F42:AI42"/>
    <mergeCell ref="H43:I43"/>
    <mergeCell ref="L43:N43"/>
    <mergeCell ref="Q43:AI43"/>
    <mergeCell ref="H46:R46"/>
    <mergeCell ref="S46:X46"/>
    <mergeCell ref="Z46:AF46"/>
    <mergeCell ref="AG44:AG45"/>
    <mergeCell ref="A38:E43"/>
    <mergeCell ref="F38:AG38"/>
    <mergeCell ref="H39:R39"/>
    <mergeCell ref="T39:AE39"/>
    <mergeCell ref="AF39:AG39"/>
    <mergeCell ref="F40:AG40"/>
    <mergeCell ref="H41:L41"/>
    <mergeCell ref="O41:R41"/>
    <mergeCell ref="U41:AA41"/>
    <mergeCell ref="AC41:AG41"/>
    <mergeCell ref="AC22:AE22"/>
    <mergeCell ref="E23:Z23"/>
    <mergeCell ref="E24:Z24"/>
    <mergeCell ref="A25:AI25"/>
    <mergeCell ref="A26:E34"/>
    <mergeCell ref="F26:AG26"/>
    <mergeCell ref="F27:AG27"/>
    <mergeCell ref="F28:AG28"/>
    <mergeCell ref="F29:AG29"/>
    <mergeCell ref="F30:AG30"/>
    <mergeCell ref="F31:AG31"/>
    <mergeCell ref="F32:AG32"/>
    <mergeCell ref="F34:J34"/>
    <mergeCell ref="K34:AF34"/>
    <mergeCell ref="AG34:AI34"/>
    <mergeCell ref="A1:AI1"/>
    <mergeCell ref="A3:D3"/>
    <mergeCell ref="E3:AI3"/>
    <mergeCell ref="A4:D12"/>
    <mergeCell ref="E4:I4"/>
    <mergeCell ref="K4:AH4"/>
    <mergeCell ref="E5:AI5"/>
    <mergeCell ref="F86:AI86"/>
    <mergeCell ref="F87:AI87"/>
    <mergeCell ref="A84:E87"/>
    <mergeCell ref="G84:N84"/>
    <mergeCell ref="P84:W84"/>
    <mergeCell ref="AA84:AG84"/>
    <mergeCell ref="A35:E37"/>
    <mergeCell ref="F35:AI36"/>
    <mergeCell ref="H37:R37"/>
    <mergeCell ref="T37:AE37"/>
    <mergeCell ref="AF37:AG37"/>
    <mergeCell ref="A13:D24"/>
    <mergeCell ref="E13:I14"/>
    <mergeCell ref="K13:AA13"/>
    <mergeCell ref="E15:AI15"/>
    <mergeCell ref="E18:AI18"/>
    <mergeCell ref="E22:Z22"/>
  </mergeCells>
  <phoneticPr fontId="2"/>
  <conditionalFormatting sqref="A1 AJ1:FH36 A2:AI2 A3:A4 AI4 F6:AI12 AI13:AI14 E17:AI17 E19:AI20 AD21:AI21 AF22:AI23 AA24:AI24 A25 AJ38:FH51 AJ54:FH80 AJ84:FH93 F92 AH92:AI92 AJ116:FH132 F131 AH131:AI131 A133 F133:FH135 A145 F145 R145 F146:G148 K148 Z148 F150:AI151 F152:AG152 F153 AI153 F169:AG169 AI169 AJ169:FH213 AH170:AI170 F171:AG171 AI171 AH172:AI172 F172:F174 AI173 O174:P174 AH174:AI174 A178:AI65280 AJ216:FH65300">
    <cfRule type="notContainsBlanks" dxfId="345" priority="107" stopIfTrue="1">
      <formula>LEN(TRIM(A1))&gt;0</formula>
    </cfRule>
  </conditionalFormatting>
  <conditionalFormatting sqref="A38 F40 F42">
    <cfRule type="notContainsBlanks" dxfId="344" priority="93" stopIfTrue="1">
      <formula>LEN(TRIM(A38))&gt;0</formula>
    </cfRule>
  </conditionalFormatting>
  <conditionalFormatting sqref="A84">
    <cfRule type="notContainsBlanks" dxfId="343" priority="84" stopIfTrue="1">
      <formula>LEN(TRIM(A84))&gt;0</formula>
    </cfRule>
  </conditionalFormatting>
  <conditionalFormatting sqref="A88 F88 L88:P88 W88:Y89 AH88:AI89 L89:O89 AI90 A92 F93:AI93">
    <cfRule type="notContainsBlanks" dxfId="342" priority="82" stopIfTrue="1">
      <formula>LEN(TRIM(A88))&gt;0</formula>
    </cfRule>
  </conditionalFormatting>
  <conditionalFormatting sqref="A96 F96:AI99 F100 AI100">
    <cfRule type="notContainsBlanks" dxfId="341" priority="78" stopIfTrue="1">
      <formula>LEN(TRIM(A96))&gt;0</formula>
    </cfRule>
  </conditionalFormatting>
  <conditionalFormatting sqref="A102 AH104:AI112 L112:O112">
    <cfRule type="notContainsBlanks" dxfId="340" priority="77" stopIfTrue="1">
      <formula>LEN(TRIM(A102))&gt;0</formula>
    </cfRule>
  </conditionalFormatting>
  <conditionalFormatting sqref="A129 F129:AI130">
    <cfRule type="notContainsBlanks" dxfId="339" priority="73" stopIfTrue="1">
      <formula>LEN(TRIM(A129))&gt;0</formula>
    </cfRule>
  </conditionalFormatting>
  <conditionalFormatting sqref="A169">
    <cfRule type="notContainsBlanks" dxfId="338" priority="105" stopIfTrue="1">
      <formula>LEN(TRIM(A169))&gt;0</formula>
    </cfRule>
  </conditionalFormatting>
  <conditionalFormatting sqref="A26:AI31 N120 M121">
    <cfRule type="notContainsBlanks" dxfId="337" priority="94">
      <formula>LEN(TRIM(A26))&gt;0</formula>
    </cfRule>
  </conditionalFormatting>
  <conditionalFormatting sqref="A51:AI51">
    <cfRule type="notContainsBlanks" dxfId="336" priority="35">
      <formula>LEN(TRIM(A51))&gt;0</formula>
    </cfRule>
  </conditionalFormatting>
  <conditionalFormatting sqref="A101:AI101">
    <cfRule type="notContainsBlanks" dxfId="335" priority="13">
      <formula>LEN(TRIM(A101))&gt;0</formula>
    </cfRule>
  </conditionalFormatting>
  <conditionalFormatting sqref="A144:AI144">
    <cfRule type="notContainsBlanks" dxfId="334" priority="11">
      <formula>LEN(TRIM(A144))&gt;0</formula>
    </cfRule>
  </conditionalFormatting>
  <conditionalFormatting sqref="A175:AI177">
    <cfRule type="notContainsBlanks" dxfId="333" priority="57">
      <formula>LEN(TRIM(A175))&gt;0</formula>
    </cfRule>
  </conditionalFormatting>
  <conditionalFormatting sqref="C63">
    <cfRule type="notContainsBlanks" dxfId="332" priority="30" stopIfTrue="1">
      <formula>LEN(TRIM(C63))&gt;0</formula>
    </cfRule>
  </conditionalFormatting>
  <conditionalFormatting sqref="C72">
    <cfRule type="notContainsBlanks" dxfId="331" priority="27" stopIfTrue="1">
      <formula>LEN(TRIM(C72))&gt;0</formula>
    </cfRule>
  </conditionalFormatting>
  <conditionalFormatting sqref="C64:E64 C65:D65 C66:E71">
    <cfRule type="notContainsBlanks" dxfId="330" priority="68" stopIfTrue="1">
      <formula>LEN(TRIM(C64))&gt;0</formula>
    </cfRule>
  </conditionalFormatting>
  <conditionalFormatting sqref="C73:E73 C74:D74 C75:E80">
    <cfRule type="notContainsBlanks" dxfId="329" priority="67" stopIfTrue="1">
      <formula>LEN(TRIM(C73))&gt;0</formula>
    </cfRule>
  </conditionalFormatting>
  <conditionalFormatting sqref="E3:E13 A13 E15:E16 E18">
    <cfRule type="notContainsBlanks" dxfId="328" priority="101" stopIfTrue="1">
      <formula>LEN(TRIM(A3))&gt;0</formula>
    </cfRule>
  </conditionalFormatting>
  <conditionalFormatting sqref="E21:E24">
    <cfRule type="notContainsBlanks" dxfId="327" priority="99" stopIfTrue="1">
      <formula>LEN(TRIM(E21))&gt;0</formula>
    </cfRule>
  </conditionalFormatting>
  <conditionalFormatting sqref="E54">
    <cfRule type="notContainsBlanks" dxfId="326" priority="31">
      <formula>LEN(TRIM(E54))&gt;0</formula>
    </cfRule>
  </conditionalFormatting>
  <conditionalFormatting sqref="E63">
    <cfRule type="notContainsBlanks" dxfId="325" priority="28">
      <formula>LEN(TRIM(E63))&gt;0</formula>
    </cfRule>
  </conditionalFormatting>
  <conditionalFormatting sqref="E72">
    <cfRule type="notContainsBlanks" dxfId="324" priority="25">
      <formula>LEN(TRIM(E72))&gt;0</formula>
    </cfRule>
  </conditionalFormatting>
  <conditionalFormatting sqref="F32:F33">
    <cfRule type="notContainsBlanks" dxfId="323" priority="71" stopIfTrue="1">
      <formula>LEN(TRIM(F32))&gt;0</formula>
    </cfRule>
  </conditionalFormatting>
  <conditionalFormatting sqref="F38 AH38:AI41 F39:H39">
    <cfRule type="notContainsBlanks" dxfId="322" priority="90" stopIfTrue="1">
      <formula>LEN(TRIM(F38))&gt;0</formula>
    </cfRule>
  </conditionalFormatting>
  <conditionalFormatting sqref="F86:F87">
    <cfRule type="notContainsBlanks" dxfId="321" priority="10">
      <formula>LEN(TRIM(F86))&gt;0</formula>
    </cfRule>
  </conditionalFormatting>
  <conditionalFormatting sqref="F90 J90">
    <cfRule type="notContainsBlanks" dxfId="320" priority="81" stopIfTrue="1">
      <formula>LEN(TRIM(F90))&gt;0</formula>
    </cfRule>
  </conditionalFormatting>
  <conditionalFormatting sqref="F94">
    <cfRule type="notContainsBlanks" dxfId="319" priority="9">
      <formula>LEN(TRIM(F94))&gt;0</formula>
    </cfRule>
  </conditionalFormatting>
  <conditionalFormatting sqref="F102">
    <cfRule type="notContainsBlanks" dxfId="318" priority="42">
      <formula>LEN(TRIM(F102))&gt;0</formula>
    </cfRule>
  </conditionalFormatting>
  <conditionalFormatting sqref="F104 H104 O104">
    <cfRule type="notContainsBlanks" dxfId="317" priority="76" stopIfTrue="1">
      <formula>LEN(TRIM(F104))&gt;0</formula>
    </cfRule>
  </conditionalFormatting>
  <conditionalFormatting sqref="F116:F118 A154 F154:XFD157">
    <cfRule type="notContainsBlanks" dxfId="316" priority="18">
      <formula>LEN(TRIM(A116))&gt;0</formula>
    </cfRule>
  </conditionalFormatting>
  <conditionalFormatting sqref="F119 AH119:AI119 A119:A121 P122 U122 Z122 L122:L124 F123:F128 L125:M128">
    <cfRule type="notContainsBlanks" dxfId="315" priority="75" stopIfTrue="1">
      <formula>LEN(TRIM(A119))&gt;0</formula>
    </cfRule>
  </conditionalFormatting>
  <conditionalFormatting sqref="F120:F121">
    <cfRule type="notContainsBlanks" dxfId="314" priority="3">
      <formula>LEN(TRIM(F120))&gt;0</formula>
    </cfRule>
  </conditionalFormatting>
  <conditionalFormatting sqref="F149">
    <cfRule type="notContainsBlanks" dxfId="313" priority="58">
      <formula>LEN(TRIM(F149))&gt;0</formula>
    </cfRule>
  </conditionalFormatting>
  <conditionalFormatting sqref="F165 F166:G166">
    <cfRule type="notContainsBlanks" dxfId="312" priority="16">
      <formula>LEN(TRIM(F165))&gt;0</formula>
    </cfRule>
  </conditionalFormatting>
  <conditionalFormatting sqref="F170">
    <cfRule type="notContainsBlanks" dxfId="311" priority="103" stopIfTrue="1">
      <formula>LEN(TRIM(F170))&gt;0</formula>
    </cfRule>
  </conditionalFormatting>
  <conditionalFormatting sqref="F95:G95 O95:P95 S95:U95 AC95:AD95">
    <cfRule type="notContainsBlanks" dxfId="310" priority="63">
      <formula>LEN(TRIM(F95))&gt;0</formula>
    </cfRule>
  </conditionalFormatting>
  <conditionalFormatting sqref="F106:G112">
    <cfRule type="notContainsBlanks" dxfId="309" priority="45">
      <formula>LEN(TRIM(F106))&gt;0</formula>
    </cfRule>
    <cfRule type="notContainsBlanks" priority="46">
      <formula>LEN(TRIM(F106))&gt;0</formula>
    </cfRule>
  </conditionalFormatting>
  <conditionalFormatting sqref="F41:H41 U41 AB41:AC41">
    <cfRule type="notContainsBlanks" dxfId="308" priority="91" stopIfTrue="1">
      <formula>LEN(TRIM(F41))&gt;0</formula>
    </cfRule>
  </conditionalFormatting>
  <conditionalFormatting sqref="F159:J159 F160:I160 F161:J161 F162:I162 F163:J163 F164:I164 F167:FH167">
    <cfRule type="notContainsBlanks" dxfId="307" priority="19" stopIfTrue="1">
      <formula>LEN(TRIM(F159))&gt;0</formula>
    </cfRule>
  </conditionalFormatting>
  <conditionalFormatting sqref="F138:Z139 F140:Y140">
    <cfRule type="notContainsBlanks" dxfId="306" priority="36">
      <formula>LEN(TRIM(F138))&gt;0</formula>
    </cfRule>
  </conditionalFormatting>
  <conditionalFormatting sqref="F141:Z142 F143:Y143">
    <cfRule type="notContainsBlanks" dxfId="305" priority="37">
      <formula>LEN(TRIM(F141))&gt;0</formula>
    </cfRule>
  </conditionalFormatting>
  <conditionalFormatting sqref="F49:AB49 A44 F44:AI48 AE49:AI49 F50:AI50">
    <cfRule type="notContainsBlanks" dxfId="304" priority="70" stopIfTrue="1">
      <formula>LEN(TRIM(A44))&gt;0</formula>
    </cfRule>
  </conditionalFormatting>
  <conditionalFormatting sqref="F37:AI37">
    <cfRule type="notContainsBlanks" dxfId="303" priority="66">
      <formula>LEN(TRIM(F37))&gt;0</formula>
    </cfRule>
  </conditionalFormatting>
  <conditionalFormatting sqref="F132:AI132">
    <cfRule type="notContainsBlanks" dxfId="302" priority="55" stopIfTrue="1">
      <formula>LEN(TRIM(F132))&gt;0</formula>
    </cfRule>
  </conditionalFormatting>
  <conditionalFormatting sqref="F158:AI158 AJ158:FH164">
    <cfRule type="notContainsBlanks" dxfId="301" priority="21" stopIfTrue="1">
      <formula>LEN(TRIM(F158))&gt;0</formula>
    </cfRule>
  </conditionalFormatting>
  <conditionalFormatting sqref="H54">
    <cfRule type="notContainsBlanks" dxfId="300" priority="53">
      <formula>LEN(TRIM(H54))&gt;0</formula>
    </cfRule>
  </conditionalFormatting>
  <conditionalFormatting sqref="H63">
    <cfRule type="notContainsBlanks" dxfId="299" priority="29">
      <formula>LEN(TRIM(H63))&gt;0</formula>
    </cfRule>
  </conditionalFormatting>
  <conditionalFormatting sqref="H72">
    <cfRule type="notContainsBlanks" dxfId="298" priority="26">
      <formula>LEN(TRIM(H72))&gt;0</formula>
    </cfRule>
  </conditionalFormatting>
  <conditionalFormatting sqref="J95:L95">
    <cfRule type="notContainsBlanks" dxfId="297" priority="34">
      <formula>LEN(TRIM(J95))&gt;0</formula>
    </cfRule>
  </conditionalFormatting>
  <conditionalFormatting sqref="J58:AG61">
    <cfRule type="notContainsBlanks" dxfId="296" priority="52">
      <formula>LEN(TRIM(J58))&gt;0</formula>
    </cfRule>
  </conditionalFormatting>
  <conditionalFormatting sqref="J67:AG70">
    <cfRule type="notContainsBlanks" dxfId="295" priority="50">
      <formula>LEN(TRIM(J67))&gt;0</formula>
    </cfRule>
  </conditionalFormatting>
  <conditionalFormatting sqref="J83:AH83">
    <cfRule type="notContainsBlanks" dxfId="294" priority="43">
      <formula>LEN(TRIM(J83))&gt;0</formula>
    </cfRule>
  </conditionalFormatting>
  <conditionalFormatting sqref="J115:AH115">
    <cfRule type="notContainsBlanks" dxfId="293" priority="41">
      <formula>LEN(TRIM(J115))&gt;0</formula>
    </cfRule>
  </conditionalFormatting>
  <conditionalFormatting sqref="J55:AI62 A54 C54 C55:E55 C56:D56 C57:E62">
    <cfRule type="notContainsBlanks" dxfId="292" priority="87" stopIfTrue="1">
      <formula>LEN(TRIM(A54))&gt;0</formula>
    </cfRule>
  </conditionalFormatting>
  <conditionalFormatting sqref="J64:AI71">
    <cfRule type="notContainsBlanks" dxfId="291" priority="51" stopIfTrue="1">
      <formula>LEN(TRIM(J64))&gt;0</formula>
    </cfRule>
  </conditionalFormatting>
  <conditionalFormatting sqref="J73:AI80">
    <cfRule type="notContainsBlanks" dxfId="290" priority="65" stopIfTrue="1">
      <formula>LEN(TRIM(J73))&gt;0</formula>
    </cfRule>
  </conditionalFormatting>
  <conditionalFormatting sqref="K13">
    <cfRule type="notContainsBlanks" dxfId="289" priority="96" stopIfTrue="1">
      <formula>LEN(TRIM(K13))&gt;0</formula>
    </cfRule>
  </conditionalFormatting>
  <conditionalFormatting sqref="K136:L136">
    <cfRule type="notContainsBlanks" dxfId="288" priority="40">
      <formula>LEN(TRIM(K136))&gt;0</formula>
    </cfRule>
  </conditionalFormatting>
  <conditionalFormatting sqref="K34:AG34 F34:F35">
    <cfRule type="notContainsBlanks" dxfId="287" priority="56">
      <formula>LEN(TRIM(F34))&gt;0</formula>
    </cfRule>
  </conditionalFormatting>
  <conditionalFormatting sqref="K4:AH4">
    <cfRule type="notContainsBlanks" dxfId="286" priority="54">
      <formula>LEN(TRIM(K4))&gt;0</formula>
    </cfRule>
  </conditionalFormatting>
  <conditionalFormatting sqref="L85">
    <cfRule type="notContainsBlanks" dxfId="285" priority="83" stopIfTrue="1">
      <formula>LEN(TRIM(L85))&gt;0</formula>
    </cfRule>
  </conditionalFormatting>
  <conditionalFormatting sqref="L118:M118">
    <cfRule type="notContainsBlanks" dxfId="284" priority="24">
      <formula>LEN(TRIM(L118))&gt;0</formula>
    </cfRule>
  </conditionalFormatting>
  <conditionalFormatting sqref="L104:N111 H106:H112">
    <cfRule type="notContainsBlanks" dxfId="283" priority="48" stopIfTrue="1">
      <formula>LEN(TRIM(H104))&gt;0</formula>
    </cfRule>
  </conditionalFormatting>
  <conditionalFormatting sqref="O41 S41 L43">
    <cfRule type="notContainsBlanks" dxfId="282" priority="92" stopIfTrue="1">
      <formula>LEN(TRIM(L41))&gt;0</formula>
    </cfRule>
  </conditionalFormatting>
  <conditionalFormatting sqref="O84 X84:Y84 F84:G85">
    <cfRule type="notContainsBlanks" dxfId="281" priority="85" stopIfTrue="1">
      <formula>LEN(TRIM(F84))&gt;0</formula>
    </cfRule>
  </conditionalFormatting>
  <conditionalFormatting sqref="O106:O111">
    <cfRule type="notContainsBlanks" dxfId="280" priority="49" stopIfTrue="1">
      <formula>LEN(TRIM(O106))&gt;0</formula>
    </cfRule>
  </conditionalFormatting>
  <conditionalFormatting sqref="O170:P170">
    <cfRule type="notContainsBlanks" dxfId="279" priority="102" stopIfTrue="1">
      <formula>LEN(TRIM(O170))&gt;0</formula>
    </cfRule>
  </conditionalFormatting>
  <conditionalFormatting sqref="O172:P172">
    <cfRule type="notContainsBlanks" dxfId="278" priority="104" stopIfTrue="1">
      <formula>LEN(TRIM(O172))&gt;0</formula>
    </cfRule>
  </conditionalFormatting>
  <conditionalFormatting sqref="O94:U94">
    <cfRule type="notContainsBlanks" dxfId="277" priority="8">
      <formula>LEN(TRIM(O94))&gt;0</formula>
    </cfRule>
  </conditionalFormatting>
  <conditionalFormatting sqref="P123:Y128">
    <cfRule type="notContainsBlanks" dxfId="276" priority="74">
      <formula>LEN(TRIM(P123))&gt;0</formula>
    </cfRule>
  </conditionalFormatting>
  <conditionalFormatting sqref="R137:T137">
    <cfRule type="notContainsBlanks" dxfId="275" priority="39">
      <formula>LEN(TRIM(R137))&gt;0</formula>
    </cfRule>
  </conditionalFormatting>
  <conditionalFormatting sqref="S39:T39">
    <cfRule type="notContainsBlanks" dxfId="274" priority="89" stopIfTrue="1">
      <formula>LEN(TRIM(S39))&gt;0</formula>
    </cfRule>
  </conditionalFormatting>
  <conditionalFormatting sqref="S149:AB149">
    <cfRule type="notContainsBlanks" dxfId="273" priority="59">
      <formula>LEN(TRIM(S149))&gt;0</formula>
    </cfRule>
  </conditionalFormatting>
  <conditionalFormatting sqref="T136:U136">
    <cfRule type="notContainsBlanks" dxfId="272" priority="32">
      <formula>LEN(TRIM(T136))&gt;0</formula>
    </cfRule>
  </conditionalFormatting>
  <conditionalFormatting sqref="T133:AG133">
    <cfRule type="notContainsBlanks" dxfId="271" priority="106" stopIfTrue="1">
      <formula>LEN(TRIM(T133))&gt;0</formula>
    </cfRule>
  </conditionalFormatting>
  <conditionalFormatting sqref="U146:X148">
    <cfRule type="notContainsBlanks" dxfId="270" priority="97">
      <formula>LEN(TRIM(U146))&gt;0</formula>
    </cfRule>
  </conditionalFormatting>
  <conditionalFormatting sqref="V106:W112 AB106:AC112">
    <cfRule type="notContainsBlanks" dxfId="269" priority="47" stopIfTrue="1">
      <formula>LEN(TRIM(V106))&gt;0</formula>
    </cfRule>
  </conditionalFormatting>
  <conditionalFormatting sqref="V118:AA118">
    <cfRule type="notContainsBlanks" dxfId="268" priority="23">
      <formula>LEN(TRIM(V118))&gt;0</formula>
    </cfRule>
  </conditionalFormatting>
  <conditionalFormatting sqref="X106:X112">
    <cfRule type="notContainsBlanks" dxfId="267" priority="7">
      <formula>LEN(TRIM(X106))&gt;0</formula>
    </cfRule>
  </conditionalFormatting>
  <conditionalFormatting sqref="X95:Z95">
    <cfRule type="notContainsBlanks" dxfId="266" priority="62">
      <formula>LEN(TRIM(X95))&gt;0</formula>
    </cfRule>
  </conditionalFormatting>
  <conditionalFormatting sqref="Y21 AB21:AB23 AA23 AC23:AD23">
    <cfRule type="notContainsBlanks" dxfId="265" priority="100" stopIfTrue="1">
      <formula>LEN(TRIM(Y21))&gt;0</formula>
    </cfRule>
  </conditionalFormatting>
  <conditionalFormatting sqref="Y136:Z136">
    <cfRule type="notContainsBlanks" dxfId="264" priority="33">
      <formula>LEN(TRIM(Y136))&gt;0</formula>
    </cfRule>
  </conditionalFormatting>
  <conditionalFormatting sqref="Y168:AG168">
    <cfRule type="notContainsBlanks" dxfId="263" priority="15">
      <formula>LEN(TRIM(Y168))&gt;0</formula>
    </cfRule>
  </conditionalFormatting>
  <conditionalFormatting sqref="Z90">
    <cfRule type="notContainsBlanks" dxfId="262" priority="79" stopIfTrue="1">
      <formula>LEN(TRIM(Z90))&gt;0</formula>
    </cfRule>
  </conditionalFormatting>
  <conditionalFormatting sqref="Z106:Z112">
    <cfRule type="notContainsBlanks" dxfId="261" priority="5">
      <formula>LEN(TRIM(Z106))&gt;0</formula>
    </cfRule>
  </conditionalFormatting>
  <conditionalFormatting sqref="Z121">
    <cfRule type="notContainsBlanks" dxfId="260" priority="2">
      <formula>LEN(TRIM(Z121))&gt;0</formula>
    </cfRule>
  </conditionalFormatting>
  <conditionalFormatting sqref="AA146:AB146 AA147:AA148">
    <cfRule type="notContainsBlanks" dxfId="259" priority="60">
      <formula>LEN(TRIM(AA146))&gt;0</formula>
    </cfRule>
  </conditionalFormatting>
  <conditionalFormatting sqref="AA145:AI145 AI146:AI149">
    <cfRule type="notContainsBlanks" dxfId="258" priority="61">
      <formula>LEN(TRIM(AA145))&gt;0</formula>
    </cfRule>
  </conditionalFormatting>
  <conditionalFormatting sqref="AB49">
    <cfRule type="notContainsBlanks" dxfId="257" priority="44">
      <formula>LEN(TRIM(AB49))&gt;0</formula>
    </cfRule>
  </conditionalFormatting>
  <conditionalFormatting sqref="AB88:AE89">
    <cfRule type="notContainsBlanks" dxfId="256" priority="80">
      <formula>LEN(TRIM(AB88))&gt;0</formula>
    </cfRule>
  </conditionalFormatting>
  <conditionalFormatting sqref="AC22">
    <cfRule type="notContainsBlanks" dxfId="255" priority="69" stopIfTrue="1">
      <formula>LEN(TRIM(AC22))&gt;0</formula>
    </cfRule>
  </conditionalFormatting>
  <conditionalFormatting sqref="AC137:AF137">
    <cfRule type="notContainsBlanks" dxfId="254" priority="38">
      <formula>LEN(TRIM(AC137))&gt;0</formula>
    </cfRule>
  </conditionalFormatting>
  <conditionalFormatting sqref="AC120:AH121">
    <cfRule type="notContainsBlanks" dxfId="253" priority="1">
      <formula>LEN(TRIM(AC120))&gt;0</formula>
    </cfRule>
  </conditionalFormatting>
  <conditionalFormatting sqref="AD106:AD112">
    <cfRule type="notContainsBlanks" dxfId="252" priority="6">
      <formula>LEN(TRIM(AD106))&gt;0</formula>
    </cfRule>
  </conditionalFormatting>
  <conditionalFormatting sqref="AF39">
    <cfRule type="notContainsBlanks" dxfId="251" priority="88" stopIfTrue="1">
      <formula>LEN(TRIM(AF39))&gt;0</formula>
    </cfRule>
  </conditionalFormatting>
  <conditionalFormatting sqref="AF106:AF112">
    <cfRule type="notContainsBlanks" dxfId="250" priority="4">
      <formula>LEN(TRIM(AF106))&gt;0</formula>
    </cfRule>
  </conditionalFormatting>
  <conditionalFormatting sqref="AH32:AI33">
    <cfRule type="notContainsBlanks" dxfId="249" priority="72" stopIfTrue="1">
      <formula>LEN(TRIM(AH32))&gt;0</formula>
    </cfRule>
  </conditionalFormatting>
  <conditionalFormatting sqref="AH84:AI84 AG85:AI85">
    <cfRule type="notContainsBlanks" dxfId="248" priority="86" stopIfTrue="1">
      <formula>LEN(TRIM(AG84))&gt;0</formula>
    </cfRule>
  </conditionalFormatting>
  <conditionalFormatting sqref="AH95:AI95">
    <cfRule type="notContainsBlanks" dxfId="247" priority="64">
      <formula>LEN(TRIM(AH95))&gt;0</formula>
    </cfRule>
  </conditionalFormatting>
  <conditionalFormatting sqref="AI118">
    <cfRule type="notContainsBlanks" dxfId="246" priority="22">
      <formula>LEN(TRIM(AI118))&gt;0</formula>
    </cfRule>
  </conditionalFormatting>
  <conditionalFormatting sqref="AI166">
    <cfRule type="notContainsBlanks" dxfId="245" priority="17">
      <formula>LEN(TRIM(AI166))&gt;0</formula>
    </cfRule>
  </conditionalFormatting>
  <conditionalFormatting sqref="AJ96:FH112">
    <cfRule type="notContainsBlanks" dxfId="244" priority="14" stopIfTrue="1">
      <formula>LEN(TRIM(AJ96))&gt;0</formula>
    </cfRule>
  </conditionalFormatting>
  <conditionalFormatting sqref="AJ144:FH153">
    <cfRule type="notContainsBlanks" dxfId="243" priority="12" stopIfTrue="1">
      <formula>LEN(TRIM(AJ144))&gt;0</formula>
    </cfRule>
  </conditionalFormatting>
  <conditionalFormatting sqref="AJ37:XFD37 AJ52:XFD53 AJ94:XFD95">
    <cfRule type="notContainsBlanks" dxfId="242" priority="95" stopIfTrue="1">
      <formula>LEN(TRIM(AJ37))&gt;0</formula>
    </cfRule>
  </conditionalFormatting>
  <conditionalFormatting sqref="AJ165:XFD166">
    <cfRule type="notContainsBlanks" dxfId="241" priority="20">
      <formula>LEN(TRIM(AJ165))&gt;0</formula>
    </cfRule>
  </conditionalFormatting>
  <conditionalFormatting sqref="AJ214:XFD215">
    <cfRule type="notContainsBlanks" dxfId="240" priority="98">
      <formula>LEN(TRIM(AJ214))&gt;0</formula>
    </cfRule>
  </conditionalFormatting>
  <dataValidations count="14">
    <dataValidation type="list" allowBlank="1" showInputMessage="1" showErrorMessage="1" prompt="保護者が記入する申請書の日付をご記入ください。" sqref="X106:Y112 AD106:AE112" xr:uid="{48A672AE-EB3B-4231-B749-D2D08C73D608}">
      <formula1>"R7,R8,R9,R10"</formula1>
    </dataValidation>
    <dataValidation allowBlank="1" showInputMessage="1" showErrorMessage="1" promptTitle="入力例" prompt="調理、調乳を行う職員は毎月実施、その他の職員は年１回実施している。" sqref="K148 Z148 G146" xr:uid="{00000000-0002-0000-0600-00000D000000}"/>
    <dataValidation type="list" allowBlank="1" showInputMessage="1" showErrorMessage="1" sqref="U146:V148 AB88:AC89" xr:uid="{00000000-0002-0000-0600-00000C000000}">
      <formula1>"年,月,週,随時"</formula1>
    </dataValidation>
    <dataValidation allowBlank="1" showInputMessage="1" showErrorMessage="1" promptTitle="入力例" prompt="保育士、施設長、看護師、事務員など" sqref="G147:G148 H147:P147" xr:uid="{00000000-0002-0000-0600-00000B000000}"/>
    <dataValidation allowBlank="1" showInputMessage="1" showErrorMessage="1" promptTitle="入力例" prompt="肉・魚、生鮮食品、米、等の品目を記載してください。" sqref="J161 J159 J163" xr:uid="{00000000-0002-0000-0600-00000A000000}"/>
    <dataValidation type="list" allowBlank="1" showInputMessage="1" showErrorMessage="1" prompt="直近及び前回の除去食申請について、申請種別（新規・継続・変更等）、申請年月を記載してください。" sqref="V106:W112 AB106:AC112" xr:uid="{00000000-0002-0000-0600-000008000000}">
      <formula1>"新規,継続,変更,解除"</formula1>
    </dataValidation>
    <dataValidation type="list" allowBlank="1" showInputMessage="1" showErrorMessage="1" sqref="H54 H63 H72 Z106:Z112 AF106:AF112" xr:uid="{00000000-0002-0000-0600-000007000000}">
      <formula1>"4,5,6,7,8,9,10,11,12,1,2,3"</formula1>
    </dataValidation>
    <dataValidation type="list" allowBlank="1" showInputMessage="1" showErrorMessage="1" sqref="W146:X148 AD88:AE89" xr:uid="{00000000-0002-0000-0600-000006000000}">
      <formula1>"1,2,3,4,5,6,7,8,9,10,11,12,13,14,15,16,17,18,19,20"</formula1>
    </dataValidation>
    <dataValidation allowBlank="1" showInputMessage="1" showErrorMessage="1" promptTitle="＜記載方法＞" prompt="○○：○○と記載してください。_x000a_該当がない場合は空欄のままにして下さい。_x000a_（例）夕食等" sqref="P123:Y128" xr:uid="{00000000-0002-0000-0600-000005000000}"/>
    <dataValidation allowBlank="1" showInputMessage="1" showErrorMessage="1" promptTitle="入力例" prompt="赤痢、腸チフス、O157" sqref="S149:AB149" xr:uid="{00000000-0002-0000-0600-000004000000}"/>
    <dataValidation type="list" allowBlank="1" showInputMessage="1" showErrorMessage="1" prompt="該当児の４月１日時点での年齢（クラス年齢）を選んでください。" sqref="F106:G112" xr:uid="{00000000-0002-0000-0600-000003000000}">
      <formula1>"0,1,2"</formula1>
    </dataValidation>
    <dataValidation allowBlank="1" showErrorMessage="1" prompt="開園時に給食を実施しなかった日数です。" sqref="K13:AA13" xr:uid="{00000000-0002-0000-0600-000002000000}"/>
    <dataValidation allowBlank="1" showInputMessage="1" showErrorMessage="1" prompt="○○：○○と記載してください。" sqref="AC137:AF137" xr:uid="{00000000-0002-0000-0600-000001000000}"/>
    <dataValidation type="list" allowBlank="1" showInputMessage="1" showErrorMessage="1" sqref="E54 E63 E72" xr:uid="{00000000-0002-0000-0600-000000000000}">
      <formula1>"7,8,9,10"</formula1>
    </dataValidation>
  </dataValidations>
  <pageMargins left="0.70866141732283472" right="0.31496062992125984" top="0.55118110236220474" bottom="0" header="0.31496062992125984" footer="0.31496062992125984"/>
  <pageSetup paperSize="9" orientation="portrait" r:id="rId1"/>
  <rowBreaks count="3" manualBreakCount="3">
    <brk id="51" max="34" man="1"/>
    <brk id="101" max="34" man="1"/>
    <brk id="144"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216066" r:id="rId4" name="Check Box 2">
              <controlPr defaultSize="0" autoFill="0" autoLine="0" autoPict="0">
                <anchor moveWithCells="1">
                  <from>
                    <xdr:col>0</xdr:col>
                    <xdr:colOff>0</xdr:colOff>
                    <xdr:row>2</xdr:row>
                    <xdr:rowOff>19050</xdr:rowOff>
                  </from>
                  <to>
                    <xdr:col>1</xdr:col>
                    <xdr:colOff>66675</xdr:colOff>
                    <xdr:row>3</xdr:row>
                    <xdr:rowOff>0</xdr:rowOff>
                  </to>
                </anchor>
              </controlPr>
            </control>
          </mc:Choice>
        </mc:AlternateContent>
        <mc:AlternateContent xmlns:mc="http://schemas.openxmlformats.org/markup-compatibility/2006">
          <mc:Choice Requires="x14">
            <control shapeId="216067" r:id="rId5" name="Check Box 3">
              <controlPr defaultSize="0" autoFill="0" autoLine="0" autoPict="0">
                <anchor moveWithCells="1">
                  <from>
                    <xdr:col>0</xdr:col>
                    <xdr:colOff>0</xdr:colOff>
                    <xdr:row>5</xdr:row>
                    <xdr:rowOff>123825</xdr:rowOff>
                  </from>
                  <to>
                    <xdr:col>2</xdr:col>
                    <xdr:colOff>104775</xdr:colOff>
                    <xdr:row>6</xdr:row>
                    <xdr:rowOff>114300</xdr:rowOff>
                  </to>
                </anchor>
              </controlPr>
            </control>
          </mc:Choice>
        </mc:AlternateContent>
        <mc:AlternateContent xmlns:mc="http://schemas.openxmlformats.org/markup-compatibility/2006">
          <mc:Choice Requires="x14">
            <control shapeId="216068" r:id="rId6" name="Check Box 4">
              <controlPr defaultSize="0" autoFill="0" autoLine="0" autoPict="0">
                <anchor moveWithCells="1">
                  <from>
                    <xdr:col>0</xdr:col>
                    <xdr:colOff>0</xdr:colOff>
                    <xdr:row>8</xdr:row>
                    <xdr:rowOff>152400</xdr:rowOff>
                  </from>
                  <to>
                    <xdr:col>2</xdr:col>
                    <xdr:colOff>114300</xdr:colOff>
                    <xdr:row>9</xdr:row>
                    <xdr:rowOff>152400</xdr:rowOff>
                  </to>
                </anchor>
              </controlPr>
            </control>
          </mc:Choice>
        </mc:AlternateContent>
        <mc:AlternateContent xmlns:mc="http://schemas.openxmlformats.org/markup-compatibility/2006">
          <mc:Choice Requires="x14">
            <control shapeId="216069" r:id="rId7" name="Check Box 5">
              <controlPr defaultSize="0" autoFill="0" autoLine="0" autoPict="0">
                <anchor moveWithCells="1">
                  <from>
                    <xdr:col>13</xdr:col>
                    <xdr:colOff>161925</xdr:colOff>
                    <xdr:row>132</xdr:row>
                    <xdr:rowOff>180975</xdr:rowOff>
                  </from>
                  <to>
                    <xdr:col>16</xdr:col>
                    <xdr:colOff>104775</xdr:colOff>
                    <xdr:row>133</xdr:row>
                    <xdr:rowOff>190500</xdr:rowOff>
                  </to>
                </anchor>
              </controlPr>
            </control>
          </mc:Choice>
        </mc:AlternateContent>
        <mc:AlternateContent xmlns:mc="http://schemas.openxmlformats.org/markup-compatibility/2006">
          <mc:Choice Requires="x14">
            <control shapeId="216070" r:id="rId8" name="Check Box 6">
              <controlPr defaultSize="0" autoFill="0" autoLine="0" autoPict="0">
                <anchor moveWithCells="1">
                  <from>
                    <xdr:col>16</xdr:col>
                    <xdr:colOff>95250</xdr:colOff>
                    <xdr:row>132</xdr:row>
                    <xdr:rowOff>171450</xdr:rowOff>
                  </from>
                  <to>
                    <xdr:col>19</xdr:col>
                    <xdr:colOff>28575</xdr:colOff>
                    <xdr:row>133</xdr:row>
                    <xdr:rowOff>200025</xdr:rowOff>
                  </to>
                </anchor>
              </controlPr>
            </control>
          </mc:Choice>
        </mc:AlternateContent>
        <mc:AlternateContent xmlns:mc="http://schemas.openxmlformats.org/markup-compatibility/2006">
          <mc:Choice Requires="x14">
            <control shapeId="216071" r:id="rId9" name="Check Box 7">
              <controlPr defaultSize="0" autoFill="0" autoLine="0" autoPict="0">
                <anchor moveWithCells="1">
                  <from>
                    <xdr:col>13</xdr:col>
                    <xdr:colOff>161925</xdr:colOff>
                    <xdr:row>133</xdr:row>
                    <xdr:rowOff>180975</xdr:rowOff>
                  </from>
                  <to>
                    <xdr:col>16</xdr:col>
                    <xdr:colOff>104775</xdr:colOff>
                    <xdr:row>134</xdr:row>
                    <xdr:rowOff>180975</xdr:rowOff>
                  </to>
                </anchor>
              </controlPr>
            </control>
          </mc:Choice>
        </mc:AlternateContent>
        <mc:AlternateContent xmlns:mc="http://schemas.openxmlformats.org/markup-compatibility/2006">
          <mc:Choice Requires="x14">
            <control shapeId="216072" r:id="rId10" name="Check Box 8">
              <controlPr defaultSize="0" autoFill="0" autoLine="0" autoPict="0">
                <anchor moveWithCells="1">
                  <from>
                    <xdr:col>16</xdr:col>
                    <xdr:colOff>95250</xdr:colOff>
                    <xdr:row>133</xdr:row>
                    <xdr:rowOff>171450</xdr:rowOff>
                  </from>
                  <to>
                    <xdr:col>19</xdr:col>
                    <xdr:colOff>28575</xdr:colOff>
                    <xdr:row>134</xdr:row>
                    <xdr:rowOff>180975</xdr:rowOff>
                  </to>
                </anchor>
              </controlPr>
            </control>
          </mc:Choice>
        </mc:AlternateContent>
        <mc:AlternateContent xmlns:mc="http://schemas.openxmlformats.org/markup-compatibility/2006">
          <mc:Choice Requires="x14">
            <control shapeId="216073" r:id="rId11" name="Check Box 9">
              <controlPr defaultSize="0" autoFill="0" autoLine="0" autoPict="0">
                <anchor moveWithCells="1">
                  <from>
                    <xdr:col>27</xdr:col>
                    <xdr:colOff>161925</xdr:colOff>
                    <xdr:row>132</xdr:row>
                    <xdr:rowOff>180975</xdr:rowOff>
                  </from>
                  <to>
                    <xdr:col>30</xdr:col>
                    <xdr:colOff>104775</xdr:colOff>
                    <xdr:row>133</xdr:row>
                    <xdr:rowOff>190500</xdr:rowOff>
                  </to>
                </anchor>
              </controlPr>
            </control>
          </mc:Choice>
        </mc:AlternateContent>
        <mc:AlternateContent xmlns:mc="http://schemas.openxmlformats.org/markup-compatibility/2006">
          <mc:Choice Requires="x14">
            <control shapeId="216074" r:id="rId12" name="Check Box 10">
              <controlPr defaultSize="0" autoFill="0" autoLine="0" autoPict="0">
                <anchor moveWithCells="1">
                  <from>
                    <xdr:col>30</xdr:col>
                    <xdr:colOff>95250</xdr:colOff>
                    <xdr:row>132</xdr:row>
                    <xdr:rowOff>171450</xdr:rowOff>
                  </from>
                  <to>
                    <xdr:col>32</xdr:col>
                    <xdr:colOff>57150</xdr:colOff>
                    <xdr:row>133</xdr:row>
                    <xdr:rowOff>200025</xdr:rowOff>
                  </to>
                </anchor>
              </controlPr>
            </control>
          </mc:Choice>
        </mc:AlternateContent>
        <mc:AlternateContent xmlns:mc="http://schemas.openxmlformats.org/markup-compatibility/2006">
          <mc:Choice Requires="x14">
            <control shapeId="216075" r:id="rId13" name="Check Box 11">
              <controlPr defaultSize="0" autoFill="0" autoLine="0" autoPict="0">
                <anchor moveWithCells="1">
                  <from>
                    <xdr:col>27</xdr:col>
                    <xdr:colOff>161925</xdr:colOff>
                    <xdr:row>133</xdr:row>
                    <xdr:rowOff>180975</xdr:rowOff>
                  </from>
                  <to>
                    <xdr:col>30</xdr:col>
                    <xdr:colOff>104775</xdr:colOff>
                    <xdr:row>134</xdr:row>
                    <xdr:rowOff>180975</xdr:rowOff>
                  </to>
                </anchor>
              </controlPr>
            </control>
          </mc:Choice>
        </mc:AlternateContent>
        <mc:AlternateContent xmlns:mc="http://schemas.openxmlformats.org/markup-compatibility/2006">
          <mc:Choice Requires="x14">
            <control shapeId="216076" r:id="rId14" name="Check Box 12">
              <controlPr defaultSize="0" autoFill="0" autoLine="0" autoPict="0">
                <anchor moveWithCells="1">
                  <from>
                    <xdr:col>30</xdr:col>
                    <xdr:colOff>104775</xdr:colOff>
                    <xdr:row>133</xdr:row>
                    <xdr:rowOff>171450</xdr:rowOff>
                  </from>
                  <to>
                    <xdr:col>32</xdr:col>
                    <xdr:colOff>85725</xdr:colOff>
                    <xdr:row>134</xdr:row>
                    <xdr:rowOff>180975</xdr:rowOff>
                  </to>
                </anchor>
              </controlPr>
            </control>
          </mc:Choice>
        </mc:AlternateContent>
        <mc:AlternateContent xmlns:mc="http://schemas.openxmlformats.org/markup-compatibility/2006">
          <mc:Choice Requires="x14">
            <control shapeId="216077" r:id="rId15" name="Check Box 13">
              <controlPr defaultSize="0" autoFill="0" autoLine="0" autoPict="0">
                <anchor moveWithCells="1">
                  <from>
                    <xdr:col>5</xdr:col>
                    <xdr:colOff>142875</xdr:colOff>
                    <xdr:row>149</xdr:row>
                    <xdr:rowOff>180975</xdr:rowOff>
                  </from>
                  <to>
                    <xdr:col>10</xdr:col>
                    <xdr:colOff>9525</xdr:colOff>
                    <xdr:row>151</xdr:row>
                    <xdr:rowOff>9525</xdr:rowOff>
                  </to>
                </anchor>
              </controlPr>
            </control>
          </mc:Choice>
        </mc:AlternateContent>
        <mc:AlternateContent xmlns:mc="http://schemas.openxmlformats.org/markup-compatibility/2006">
          <mc:Choice Requires="x14">
            <control shapeId="216078" r:id="rId16" name="Check Box 14">
              <controlPr defaultSize="0" autoFill="0" autoLine="0" autoPict="0">
                <anchor moveWithCells="1">
                  <from>
                    <xdr:col>26</xdr:col>
                    <xdr:colOff>28575</xdr:colOff>
                    <xdr:row>149</xdr:row>
                    <xdr:rowOff>180975</xdr:rowOff>
                  </from>
                  <to>
                    <xdr:col>30</xdr:col>
                    <xdr:colOff>142875</xdr:colOff>
                    <xdr:row>151</xdr:row>
                    <xdr:rowOff>9525</xdr:rowOff>
                  </to>
                </anchor>
              </controlPr>
            </control>
          </mc:Choice>
        </mc:AlternateContent>
        <mc:AlternateContent xmlns:mc="http://schemas.openxmlformats.org/markup-compatibility/2006">
          <mc:Choice Requires="x14">
            <control shapeId="216079" r:id="rId17" name="Check Box 15">
              <controlPr defaultSize="0" autoFill="0" autoLine="0" autoPict="0">
                <anchor moveWithCells="1">
                  <from>
                    <xdr:col>14</xdr:col>
                    <xdr:colOff>161925</xdr:colOff>
                    <xdr:row>149</xdr:row>
                    <xdr:rowOff>180975</xdr:rowOff>
                  </from>
                  <to>
                    <xdr:col>21</xdr:col>
                    <xdr:colOff>85725</xdr:colOff>
                    <xdr:row>151</xdr:row>
                    <xdr:rowOff>47625</xdr:rowOff>
                  </to>
                </anchor>
              </controlPr>
            </control>
          </mc:Choice>
        </mc:AlternateContent>
        <mc:AlternateContent xmlns:mc="http://schemas.openxmlformats.org/markup-compatibility/2006">
          <mc:Choice Requires="x14">
            <control shapeId="216080" r:id="rId18" name="Check Box 16">
              <controlPr defaultSize="0" autoFill="0" autoLine="0" autoPict="0">
                <anchor moveWithCells="1">
                  <from>
                    <xdr:col>11</xdr:col>
                    <xdr:colOff>85725</xdr:colOff>
                    <xdr:row>170</xdr:row>
                    <xdr:rowOff>152400</xdr:rowOff>
                  </from>
                  <to>
                    <xdr:col>15</xdr:col>
                    <xdr:colOff>47625</xdr:colOff>
                    <xdr:row>172</xdr:row>
                    <xdr:rowOff>19050</xdr:rowOff>
                  </to>
                </anchor>
              </controlPr>
            </control>
          </mc:Choice>
        </mc:AlternateContent>
        <mc:AlternateContent xmlns:mc="http://schemas.openxmlformats.org/markup-compatibility/2006">
          <mc:Choice Requires="x14">
            <control shapeId="216081" r:id="rId19" name="Check Box 17">
              <controlPr defaultSize="0" autoFill="0" autoLine="0" autoPict="0">
                <anchor moveWithCells="1">
                  <from>
                    <xdr:col>17</xdr:col>
                    <xdr:colOff>142875</xdr:colOff>
                    <xdr:row>170</xdr:row>
                    <xdr:rowOff>161925</xdr:rowOff>
                  </from>
                  <to>
                    <xdr:col>21</xdr:col>
                    <xdr:colOff>85725</xdr:colOff>
                    <xdr:row>172</xdr:row>
                    <xdr:rowOff>19050</xdr:rowOff>
                  </to>
                </anchor>
              </controlPr>
            </control>
          </mc:Choice>
        </mc:AlternateContent>
        <mc:AlternateContent xmlns:mc="http://schemas.openxmlformats.org/markup-compatibility/2006">
          <mc:Choice Requires="x14">
            <control shapeId="216082" r:id="rId20" name="Check Box 18">
              <controlPr defaultSize="0" autoFill="0" autoLine="0" autoPict="0">
                <anchor moveWithCells="1">
                  <from>
                    <xdr:col>11</xdr:col>
                    <xdr:colOff>85725</xdr:colOff>
                    <xdr:row>168</xdr:row>
                    <xdr:rowOff>161925</xdr:rowOff>
                  </from>
                  <to>
                    <xdr:col>15</xdr:col>
                    <xdr:colOff>47625</xdr:colOff>
                    <xdr:row>170</xdr:row>
                    <xdr:rowOff>28575</xdr:rowOff>
                  </to>
                </anchor>
              </controlPr>
            </control>
          </mc:Choice>
        </mc:AlternateContent>
        <mc:AlternateContent xmlns:mc="http://schemas.openxmlformats.org/markup-compatibility/2006">
          <mc:Choice Requires="x14">
            <control shapeId="216083" r:id="rId21" name="Check Box 19">
              <controlPr defaultSize="0" autoFill="0" autoLine="0" autoPict="0">
                <anchor moveWithCells="1">
                  <from>
                    <xdr:col>17</xdr:col>
                    <xdr:colOff>142875</xdr:colOff>
                    <xdr:row>168</xdr:row>
                    <xdr:rowOff>171450</xdr:rowOff>
                  </from>
                  <to>
                    <xdr:col>21</xdr:col>
                    <xdr:colOff>85725</xdr:colOff>
                    <xdr:row>170</xdr:row>
                    <xdr:rowOff>38100</xdr:rowOff>
                  </to>
                </anchor>
              </controlPr>
            </control>
          </mc:Choice>
        </mc:AlternateContent>
        <mc:AlternateContent xmlns:mc="http://schemas.openxmlformats.org/markup-compatibility/2006">
          <mc:Choice Requires="x14">
            <control shapeId="216084" r:id="rId22" name="Check Box 20">
              <controlPr defaultSize="0" autoFill="0" autoLine="0" autoPict="0">
                <anchor moveWithCells="1">
                  <from>
                    <xdr:col>11</xdr:col>
                    <xdr:colOff>95250</xdr:colOff>
                    <xdr:row>172</xdr:row>
                    <xdr:rowOff>161925</xdr:rowOff>
                  </from>
                  <to>
                    <xdr:col>18</xdr:col>
                    <xdr:colOff>142875</xdr:colOff>
                    <xdr:row>174</xdr:row>
                    <xdr:rowOff>28575</xdr:rowOff>
                  </to>
                </anchor>
              </controlPr>
            </control>
          </mc:Choice>
        </mc:AlternateContent>
        <mc:AlternateContent xmlns:mc="http://schemas.openxmlformats.org/markup-compatibility/2006">
          <mc:Choice Requires="x14">
            <control shapeId="216085" r:id="rId23" name="Check Box 21">
              <controlPr defaultSize="0" autoFill="0" autoLine="0" autoPict="0">
                <anchor moveWithCells="1">
                  <from>
                    <xdr:col>19</xdr:col>
                    <xdr:colOff>66675</xdr:colOff>
                    <xdr:row>172</xdr:row>
                    <xdr:rowOff>161925</xdr:rowOff>
                  </from>
                  <to>
                    <xdr:col>23</xdr:col>
                    <xdr:colOff>9525</xdr:colOff>
                    <xdr:row>174</xdr:row>
                    <xdr:rowOff>38100</xdr:rowOff>
                  </to>
                </anchor>
              </controlPr>
            </control>
          </mc:Choice>
        </mc:AlternateContent>
        <mc:AlternateContent xmlns:mc="http://schemas.openxmlformats.org/markup-compatibility/2006">
          <mc:Choice Requires="x14">
            <control shapeId="216086" r:id="rId24" name="Check Box 22">
              <controlPr defaultSize="0" autoFill="0" autoLine="0" autoPict="0">
                <anchor moveWithCells="1">
                  <from>
                    <xdr:col>0</xdr:col>
                    <xdr:colOff>0</xdr:colOff>
                    <xdr:row>16</xdr:row>
                    <xdr:rowOff>114300</xdr:rowOff>
                  </from>
                  <to>
                    <xdr:col>2</xdr:col>
                    <xdr:colOff>104775</xdr:colOff>
                    <xdr:row>17</xdr:row>
                    <xdr:rowOff>104775</xdr:rowOff>
                  </to>
                </anchor>
              </controlPr>
            </control>
          </mc:Choice>
        </mc:AlternateContent>
        <mc:AlternateContent xmlns:mc="http://schemas.openxmlformats.org/markup-compatibility/2006">
          <mc:Choice Requires="x14">
            <control shapeId="216087" r:id="rId25" name="Check Box 23">
              <controlPr defaultSize="0" autoFill="0" autoLine="0" autoPict="0">
                <anchor moveWithCells="1">
                  <from>
                    <xdr:col>9</xdr:col>
                    <xdr:colOff>9525</xdr:colOff>
                    <xdr:row>13</xdr:row>
                    <xdr:rowOff>9525</xdr:rowOff>
                  </from>
                  <to>
                    <xdr:col>12</xdr:col>
                    <xdr:colOff>161925</xdr:colOff>
                    <xdr:row>13</xdr:row>
                    <xdr:rowOff>180975</xdr:rowOff>
                  </to>
                </anchor>
              </controlPr>
            </control>
          </mc:Choice>
        </mc:AlternateContent>
        <mc:AlternateContent xmlns:mc="http://schemas.openxmlformats.org/markup-compatibility/2006">
          <mc:Choice Requires="x14">
            <control shapeId="216088" r:id="rId26" name="Check Box 24">
              <controlPr defaultSize="0" autoFill="0" autoLine="0" autoPict="0">
                <anchor moveWithCells="1">
                  <from>
                    <xdr:col>13</xdr:col>
                    <xdr:colOff>66675</xdr:colOff>
                    <xdr:row>13</xdr:row>
                    <xdr:rowOff>9525</xdr:rowOff>
                  </from>
                  <to>
                    <xdr:col>31</xdr:col>
                    <xdr:colOff>161925</xdr:colOff>
                    <xdr:row>14</xdr:row>
                    <xdr:rowOff>9525</xdr:rowOff>
                  </to>
                </anchor>
              </controlPr>
            </control>
          </mc:Choice>
        </mc:AlternateContent>
        <mc:AlternateContent xmlns:mc="http://schemas.openxmlformats.org/markup-compatibility/2006">
          <mc:Choice Requires="x14">
            <control shapeId="216089" r:id="rId27" name="Check Box 25">
              <controlPr defaultSize="0" autoFill="0" autoLine="0" autoPict="0">
                <anchor moveWithCells="1">
                  <from>
                    <xdr:col>26</xdr:col>
                    <xdr:colOff>142875</xdr:colOff>
                    <xdr:row>22</xdr:row>
                    <xdr:rowOff>19050</xdr:rowOff>
                  </from>
                  <to>
                    <xdr:col>28</xdr:col>
                    <xdr:colOff>142875</xdr:colOff>
                    <xdr:row>22</xdr:row>
                    <xdr:rowOff>180975</xdr:rowOff>
                  </to>
                </anchor>
              </controlPr>
            </control>
          </mc:Choice>
        </mc:AlternateContent>
        <mc:AlternateContent xmlns:mc="http://schemas.openxmlformats.org/markup-compatibility/2006">
          <mc:Choice Requires="x14">
            <control shapeId="216090" r:id="rId28" name="Check Box 26">
              <controlPr defaultSize="0" autoFill="0" autoLine="0" autoPict="0">
                <anchor moveWithCells="1">
                  <from>
                    <xdr:col>32</xdr:col>
                    <xdr:colOff>104775</xdr:colOff>
                    <xdr:row>13</xdr:row>
                    <xdr:rowOff>9525</xdr:rowOff>
                  </from>
                  <to>
                    <xdr:col>35</xdr:col>
                    <xdr:colOff>28575</xdr:colOff>
                    <xdr:row>13</xdr:row>
                    <xdr:rowOff>180975</xdr:rowOff>
                  </to>
                </anchor>
              </controlPr>
            </control>
          </mc:Choice>
        </mc:AlternateContent>
        <mc:AlternateContent xmlns:mc="http://schemas.openxmlformats.org/markup-compatibility/2006">
          <mc:Choice Requires="x14">
            <control shapeId="216091" r:id="rId29" name="Check Box 27">
              <controlPr defaultSize="0" autoFill="0" autoLine="0" autoPict="0">
                <anchor moveWithCells="1">
                  <from>
                    <xdr:col>30</xdr:col>
                    <xdr:colOff>142875</xdr:colOff>
                    <xdr:row>23</xdr:row>
                    <xdr:rowOff>9525</xdr:rowOff>
                  </from>
                  <to>
                    <xdr:col>33</xdr:col>
                    <xdr:colOff>161925</xdr:colOff>
                    <xdr:row>23</xdr:row>
                    <xdr:rowOff>180975</xdr:rowOff>
                  </to>
                </anchor>
              </controlPr>
            </control>
          </mc:Choice>
        </mc:AlternateContent>
        <mc:AlternateContent xmlns:mc="http://schemas.openxmlformats.org/markup-compatibility/2006">
          <mc:Choice Requires="x14">
            <control shapeId="216092" r:id="rId30" name="Check Box 28">
              <controlPr defaultSize="0" autoFill="0" autoLine="0" autoPict="0">
                <anchor moveWithCells="1">
                  <from>
                    <xdr:col>22</xdr:col>
                    <xdr:colOff>142875</xdr:colOff>
                    <xdr:row>20</xdr:row>
                    <xdr:rowOff>19050</xdr:rowOff>
                  </from>
                  <to>
                    <xdr:col>28</xdr:col>
                    <xdr:colOff>9525</xdr:colOff>
                    <xdr:row>20</xdr:row>
                    <xdr:rowOff>180975</xdr:rowOff>
                  </to>
                </anchor>
              </controlPr>
            </control>
          </mc:Choice>
        </mc:AlternateContent>
        <mc:AlternateContent xmlns:mc="http://schemas.openxmlformats.org/markup-compatibility/2006">
          <mc:Choice Requires="x14">
            <control shapeId="216093" r:id="rId31" name="Check Box 29">
              <controlPr defaultSize="0" autoFill="0" autoLine="0" autoPict="0">
                <anchor moveWithCells="1">
                  <from>
                    <xdr:col>26</xdr:col>
                    <xdr:colOff>142875</xdr:colOff>
                    <xdr:row>20</xdr:row>
                    <xdr:rowOff>19050</xdr:rowOff>
                  </from>
                  <to>
                    <xdr:col>30</xdr:col>
                    <xdr:colOff>47625</xdr:colOff>
                    <xdr:row>20</xdr:row>
                    <xdr:rowOff>180975</xdr:rowOff>
                  </to>
                </anchor>
              </controlPr>
            </control>
          </mc:Choice>
        </mc:AlternateContent>
        <mc:AlternateContent xmlns:mc="http://schemas.openxmlformats.org/markup-compatibility/2006">
          <mc:Choice Requires="x14">
            <control shapeId="216094" r:id="rId32" name="Check Box 30">
              <controlPr defaultSize="0" autoFill="0" autoLine="0" autoPict="0">
                <anchor moveWithCells="1">
                  <from>
                    <xdr:col>32</xdr:col>
                    <xdr:colOff>9525</xdr:colOff>
                    <xdr:row>20</xdr:row>
                    <xdr:rowOff>9525</xdr:rowOff>
                  </from>
                  <to>
                    <xdr:col>36</xdr:col>
                    <xdr:colOff>85725</xdr:colOff>
                    <xdr:row>20</xdr:row>
                    <xdr:rowOff>171450</xdr:rowOff>
                  </to>
                </anchor>
              </controlPr>
            </control>
          </mc:Choice>
        </mc:AlternateContent>
        <mc:AlternateContent xmlns:mc="http://schemas.openxmlformats.org/markup-compatibility/2006">
          <mc:Choice Requires="x14">
            <control shapeId="216095" r:id="rId33" name="Check Box 31">
              <controlPr defaultSize="0" autoFill="0" autoLine="0" autoPict="0">
                <anchor moveWithCells="1">
                  <from>
                    <xdr:col>30</xdr:col>
                    <xdr:colOff>142875</xdr:colOff>
                    <xdr:row>22</xdr:row>
                    <xdr:rowOff>28575</xdr:rowOff>
                  </from>
                  <to>
                    <xdr:col>33</xdr:col>
                    <xdr:colOff>161925</xdr:colOff>
                    <xdr:row>22</xdr:row>
                    <xdr:rowOff>190500</xdr:rowOff>
                  </to>
                </anchor>
              </controlPr>
            </control>
          </mc:Choice>
        </mc:AlternateContent>
        <mc:AlternateContent xmlns:mc="http://schemas.openxmlformats.org/markup-compatibility/2006">
          <mc:Choice Requires="x14">
            <control shapeId="216096" r:id="rId34" name="Check Box 32">
              <controlPr defaultSize="0" autoFill="0" autoLine="0" autoPict="0">
                <anchor moveWithCells="1">
                  <from>
                    <xdr:col>26</xdr:col>
                    <xdr:colOff>142875</xdr:colOff>
                    <xdr:row>23</xdr:row>
                    <xdr:rowOff>9525</xdr:rowOff>
                  </from>
                  <to>
                    <xdr:col>28</xdr:col>
                    <xdr:colOff>161925</xdr:colOff>
                    <xdr:row>23</xdr:row>
                    <xdr:rowOff>190500</xdr:rowOff>
                  </to>
                </anchor>
              </controlPr>
            </control>
          </mc:Choice>
        </mc:AlternateContent>
        <mc:AlternateContent xmlns:mc="http://schemas.openxmlformats.org/markup-compatibility/2006">
          <mc:Choice Requires="x14">
            <control shapeId="216097" r:id="rId35" name="Check Box 33">
              <controlPr defaultSize="0" autoFill="0" autoLine="0" autoPict="0">
                <anchor moveWithCells="1">
                  <from>
                    <xdr:col>5</xdr:col>
                    <xdr:colOff>152400</xdr:colOff>
                    <xdr:row>29</xdr:row>
                    <xdr:rowOff>161925</xdr:rowOff>
                  </from>
                  <to>
                    <xdr:col>14</xdr:col>
                    <xdr:colOff>47625</xdr:colOff>
                    <xdr:row>31</xdr:row>
                    <xdr:rowOff>19050</xdr:rowOff>
                  </to>
                </anchor>
              </controlPr>
            </control>
          </mc:Choice>
        </mc:AlternateContent>
        <mc:AlternateContent xmlns:mc="http://schemas.openxmlformats.org/markup-compatibility/2006">
          <mc:Choice Requires="x14">
            <control shapeId="216098" r:id="rId36" name="Check Box 34">
              <controlPr defaultSize="0" autoFill="0" autoLine="0" autoPict="0">
                <anchor moveWithCells="1">
                  <from>
                    <xdr:col>16</xdr:col>
                    <xdr:colOff>142875</xdr:colOff>
                    <xdr:row>29</xdr:row>
                    <xdr:rowOff>171450</xdr:rowOff>
                  </from>
                  <to>
                    <xdr:col>28</xdr:col>
                    <xdr:colOff>9525</xdr:colOff>
                    <xdr:row>31</xdr:row>
                    <xdr:rowOff>9525</xdr:rowOff>
                  </to>
                </anchor>
              </controlPr>
            </control>
          </mc:Choice>
        </mc:AlternateContent>
        <mc:AlternateContent xmlns:mc="http://schemas.openxmlformats.org/markup-compatibility/2006">
          <mc:Choice Requires="x14">
            <control shapeId="216099" r:id="rId37" name="Check Box 35">
              <controlPr defaultSize="0" autoFill="0" autoLine="0" autoPict="0">
                <anchor moveWithCells="1">
                  <from>
                    <xdr:col>5</xdr:col>
                    <xdr:colOff>142875</xdr:colOff>
                    <xdr:row>25</xdr:row>
                    <xdr:rowOff>180975</xdr:rowOff>
                  </from>
                  <to>
                    <xdr:col>16</xdr:col>
                    <xdr:colOff>9525</xdr:colOff>
                    <xdr:row>26</xdr:row>
                    <xdr:rowOff>180975</xdr:rowOff>
                  </to>
                </anchor>
              </controlPr>
            </control>
          </mc:Choice>
        </mc:AlternateContent>
        <mc:AlternateContent xmlns:mc="http://schemas.openxmlformats.org/markup-compatibility/2006">
          <mc:Choice Requires="x14">
            <control shapeId="216100" r:id="rId38" name="Check Box 36">
              <controlPr defaultSize="0" autoFill="0" autoLine="0" autoPict="0">
                <anchor moveWithCells="1">
                  <from>
                    <xdr:col>17</xdr:col>
                    <xdr:colOff>28575</xdr:colOff>
                    <xdr:row>25</xdr:row>
                    <xdr:rowOff>180975</xdr:rowOff>
                  </from>
                  <to>
                    <xdr:col>25</xdr:col>
                    <xdr:colOff>142875</xdr:colOff>
                    <xdr:row>27</xdr:row>
                    <xdr:rowOff>9525</xdr:rowOff>
                  </to>
                </anchor>
              </controlPr>
            </control>
          </mc:Choice>
        </mc:AlternateContent>
        <mc:AlternateContent xmlns:mc="http://schemas.openxmlformats.org/markup-compatibility/2006">
          <mc:Choice Requires="x14">
            <control shapeId="216101" r:id="rId39" name="Check Box 37">
              <controlPr defaultSize="0" autoFill="0" autoLine="0" autoPict="0">
                <anchor moveWithCells="1">
                  <from>
                    <xdr:col>26</xdr:col>
                    <xdr:colOff>133350</xdr:colOff>
                    <xdr:row>25</xdr:row>
                    <xdr:rowOff>180975</xdr:rowOff>
                  </from>
                  <to>
                    <xdr:col>34</xdr:col>
                    <xdr:colOff>95250</xdr:colOff>
                    <xdr:row>27</xdr:row>
                    <xdr:rowOff>9525</xdr:rowOff>
                  </to>
                </anchor>
              </controlPr>
            </control>
          </mc:Choice>
        </mc:AlternateContent>
        <mc:AlternateContent xmlns:mc="http://schemas.openxmlformats.org/markup-compatibility/2006">
          <mc:Choice Requires="x14">
            <control shapeId="216102" r:id="rId40" name="Check Box 38">
              <controlPr defaultSize="0" autoFill="0" autoLine="0" autoPict="0">
                <anchor moveWithCells="1">
                  <from>
                    <xdr:col>5</xdr:col>
                    <xdr:colOff>142875</xdr:colOff>
                    <xdr:row>28</xdr:row>
                    <xdr:rowOff>0</xdr:rowOff>
                  </from>
                  <to>
                    <xdr:col>11</xdr:col>
                    <xdr:colOff>47625</xdr:colOff>
                    <xdr:row>29</xdr:row>
                    <xdr:rowOff>9525</xdr:rowOff>
                  </to>
                </anchor>
              </controlPr>
            </control>
          </mc:Choice>
        </mc:AlternateContent>
        <mc:AlternateContent xmlns:mc="http://schemas.openxmlformats.org/markup-compatibility/2006">
          <mc:Choice Requires="x14">
            <control shapeId="216103" r:id="rId41" name="Check Box 39">
              <controlPr defaultSize="0" autoFill="0" autoLine="0" autoPict="0">
                <anchor moveWithCells="1">
                  <from>
                    <xdr:col>16</xdr:col>
                    <xdr:colOff>142875</xdr:colOff>
                    <xdr:row>27</xdr:row>
                    <xdr:rowOff>190500</xdr:rowOff>
                  </from>
                  <to>
                    <xdr:col>25</xdr:col>
                    <xdr:colOff>66675</xdr:colOff>
                    <xdr:row>29</xdr:row>
                    <xdr:rowOff>19050</xdr:rowOff>
                  </to>
                </anchor>
              </controlPr>
            </control>
          </mc:Choice>
        </mc:AlternateContent>
        <mc:AlternateContent xmlns:mc="http://schemas.openxmlformats.org/markup-compatibility/2006">
          <mc:Choice Requires="x14">
            <control shapeId="216104" r:id="rId42" name="Check Box 40">
              <controlPr defaultSize="0" autoFill="0" autoLine="0" autoPict="0">
                <anchor moveWithCells="1">
                  <from>
                    <xdr:col>5</xdr:col>
                    <xdr:colOff>152400</xdr:colOff>
                    <xdr:row>42</xdr:row>
                    <xdr:rowOff>9525</xdr:rowOff>
                  </from>
                  <to>
                    <xdr:col>8</xdr:col>
                    <xdr:colOff>152400</xdr:colOff>
                    <xdr:row>43</xdr:row>
                    <xdr:rowOff>9525</xdr:rowOff>
                  </to>
                </anchor>
              </controlPr>
            </control>
          </mc:Choice>
        </mc:AlternateContent>
        <mc:AlternateContent xmlns:mc="http://schemas.openxmlformats.org/markup-compatibility/2006">
          <mc:Choice Requires="x14">
            <control shapeId="216105" r:id="rId43" name="Check Box 41">
              <controlPr defaultSize="0" autoFill="0" autoLine="0" autoPict="0">
                <anchor moveWithCells="1">
                  <from>
                    <xdr:col>5</xdr:col>
                    <xdr:colOff>142875</xdr:colOff>
                    <xdr:row>40</xdr:row>
                    <xdr:rowOff>19050</xdr:rowOff>
                  </from>
                  <to>
                    <xdr:col>11</xdr:col>
                    <xdr:colOff>85725</xdr:colOff>
                    <xdr:row>41</xdr:row>
                    <xdr:rowOff>9525</xdr:rowOff>
                  </to>
                </anchor>
              </controlPr>
            </control>
          </mc:Choice>
        </mc:AlternateContent>
        <mc:AlternateContent xmlns:mc="http://schemas.openxmlformats.org/markup-compatibility/2006">
          <mc:Choice Requires="x14">
            <control shapeId="216106" r:id="rId44" name="Check Box 42">
              <controlPr defaultSize="0" autoFill="0" autoLine="0" autoPict="0">
                <anchor moveWithCells="1">
                  <from>
                    <xdr:col>14</xdr:col>
                    <xdr:colOff>57150</xdr:colOff>
                    <xdr:row>40</xdr:row>
                    <xdr:rowOff>9525</xdr:rowOff>
                  </from>
                  <to>
                    <xdr:col>19</xdr:col>
                    <xdr:colOff>76200</xdr:colOff>
                    <xdr:row>40</xdr:row>
                    <xdr:rowOff>190500</xdr:rowOff>
                  </to>
                </anchor>
              </controlPr>
            </control>
          </mc:Choice>
        </mc:AlternateContent>
        <mc:AlternateContent xmlns:mc="http://schemas.openxmlformats.org/markup-compatibility/2006">
          <mc:Choice Requires="x14">
            <control shapeId="216107" r:id="rId45" name="Check Box 43">
              <controlPr defaultSize="0" autoFill="0" autoLine="0" autoPict="0">
                <anchor moveWithCells="1">
                  <from>
                    <xdr:col>23</xdr:col>
                    <xdr:colOff>85725</xdr:colOff>
                    <xdr:row>40</xdr:row>
                    <xdr:rowOff>28575</xdr:rowOff>
                  </from>
                  <to>
                    <xdr:col>31</xdr:col>
                    <xdr:colOff>142875</xdr:colOff>
                    <xdr:row>40</xdr:row>
                    <xdr:rowOff>171450</xdr:rowOff>
                  </to>
                </anchor>
              </controlPr>
            </control>
          </mc:Choice>
        </mc:AlternateContent>
        <mc:AlternateContent xmlns:mc="http://schemas.openxmlformats.org/markup-compatibility/2006">
          <mc:Choice Requires="x14">
            <control shapeId="216108" r:id="rId46" name="Check Box 44">
              <controlPr defaultSize="0" autoFill="0" autoLine="0" autoPict="0">
                <anchor moveWithCells="1">
                  <from>
                    <xdr:col>11</xdr:col>
                    <xdr:colOff>142875</xdr:colOff>
                    <xdr:row>42</xdr:row>
                    <xdr:rowOff>19050</xdr:rowOff>
                  </from>
                  <to>
                    <xdr:col>15</xdr:col>
                    <xdr:colOff>123825</xdr:colOff>
                    <xdr:row>42</xdr:row>
                    <xdr:rowOff>171450</xdr:rowOff>
                  </to>
                </anchor>
              </controlPr>
            </control>
          </mc:Choice>
        </mc:AlternateContent>
        <mc:AlternateContent xmlns:mc="http://schemas.openxmlformats.org/markup-compatibility/2006">
          <mc:Choice Requires="x14">
            <control shapeId="216109" r:id="rId47" name="Check Box 45">
              <controlPr defaultSize="0" autoFill="0" autoLine="0" autoPict="0">
                <anchor moveWithCells="1">
                  <from>
                    <xdr:col>20</xdr:col>
                    <xdr:colOff>85725</xdr:colOff>
                    <xdr:row>37</xdr:row>
                    <xdr:rowOff>190500</xdr:rowOff>
                  </from>
                  <to>
                    <xdr:col>32</xdr:col>
                    <xdr:colOff>228600</xdr:colOff>
                    <xdr:row>39</xdr:row>
                    <xdr:rowOff>0</xdr:rowOff>
                  </to>
                </anchor>
              </controlPr>
            </control>
          </mc:Choice>
        </mc:AlternateContent>
        <mc:AlternateContent xmlns:mc="http://schemas.openxmlformats.org/markup-compatibility/2006">
          <mc:Choice Requires="x14">
            <control shapeId="216110" r:id="rId48" name="Check Box 46">
              <controlPr defaultSize="0" autoFill="0" autoLine="0" autoPict="0">
                <anchor moveWithCells="1">
                  <from>
                    <xdr:col>5</xdr:col>
                    <xdr:colOff>152400</xdr:colOff>
                    <xdr:row>38</xdr:row>
                    <xdr:rowOff>9525</xdr:rowOff>
                  </from>
                  <to>
                    <xdr:col>17</xdr:col>
                    <xdr:colOff>66675</xdr:colOff>
                    <xdr:row>38</xdr:row>
                    <xdr:rowOff>180975</xdr:rowOff>
                  </to>
                </anchor>
              </controlPr>
            </control>
          </mc:Choice>
        </mc:AlternateContent>
        <mc:AlternateContent xmlns:mc="http://schemas.openxmlformats.org/markup-compatibility/2006">
          <mc:Choice Requires="x14">
            <control shapeId="216111" r:id="rId49" name="Check Box 47">
              <controlPr defaultSize="0" autoFill="0" autoLine="0" autoPict="0">
                <anchor moveWithCells="1">
                  <from>
                    <xdr:col>5</xdr:col>
                    <xdr:colOff>152400</xdr:colOff>
                    <xdr:row>91</xdr:row>
                    <xdr:rowOff>161925</xdr:rowOff>
                  </from>
                  <to>
                    <xdr:col>14</xdr:col>
                    <xdr:colOff>104775</xdr:colOff>
                    <xdr:row>93</xdr:row>
                    <xdr:rowOff>19050</xdr:rowOff>
                  </to>
                </anchor>
              </controlPr>
            </control>
          </mc:Choice>
        </mc:AlternateContent>
        <mc:AlternateContent xmlns:mc="http://schemas.openxmlformats.org/markup-compatibility/2006">
          <mc:Choice Requires="x14">
            <control shapeId="216112" r:id="rId50" name="Check Box 48">
              <controlPr defaultSize="0" autoFill="0" autoLine="0" autoPict="0">
                <anchor moveWithCells="1">
                  <from>
                    <xdr:col>17</xdr:col>
                    <xdr:colOff>28575</xdr:colOff>
                    <xdr:row>91</xdr:row>
                    <xdr:rowOff>171450</xdr:rowOff>
                  </from>
                  <to>
                    <xdr:col>27</xdr:col>
                    <xdr:colOff>9525</xdr:colOff>
                    <xdr:row>93</xdr:row>
                    <xdr:rowOff>9525</xdr:rowOff>
                  </to>
                </anchor>
              </controlPr>
            </control>
          </mc:Choice>
        </mc:AlternateContent>
        <mc:AlternateContent xmlns:mc="http://schemas.openxmlformats.org/markup-compatibility/2006">
          <mc:Choice Requires="x14">
            <control shapeId="216113" r:id="rId51" name="Check Box 49">
              <controlPr defaultSize="0" autoFill="0" autoLine="0" autoPict="0">
                <anchor moveWithCells="1">
                  <from>
                    <xdr:col>29</xdr:col>
                    <xdr:colOff>9525</xdr:colOff>
                    <xdr:row>91</xdr:row>
                    <xdr:rowOff>161925</xdr:rowOff>
                  </from>
                  <to>
                    <xdr:col>34</xdr:col>
                    <xdr:colOff>47625</xdr:colOff>
                    <xdr:row>93</xdr:row>
                    <xdr:rowOff>19050</xdr:rowOff>
                  </to>
                </anchor>
              </controlPr>
            </control>
          </mc:Choice>
        </mc:AlternateContent>
        <mc:AlternateContent xmlns:mc="http://schemas.openxmlformats.org/markup-compatibility/2006">
          <mc:Choice Requires="x14">
            <control shapeId="216114" r:id="rId52" name="Check Box 50">
              <controlPr defaultSize="0" autoFill="0" autoLine="0" autoPict="0">
                <anchor moveWithCells="1">
                  <from>
                    <xdr:col>10</xdr:col>
                    <xdr:colOff>171450</xdr:colOff>
                    <xdr:row>87</xdr:row>
                    <xdr:rowOff>95250</xdr:rowOff>
                  </from>
                  <to>
                    <xdr:col>12</xdr:col>
                    <xdr:colOff>152400</xdr:colOff>
                    <xdr:row>88</xdr:row>
                    <xdr:rowOff>114300</xdr:rowOff>
                  </to>
                </anchor>
              </controlPr>
            </control>
          </mc:Choice>
        </mc:AlternateContent>
        <mc:AlternateContent xmlns:mc="http://schemas.openxmlformats.org/markup-compatibility/2006">
          <mc:Choice Requires="x14">
            <control shapeId="216115" r:id="rId53" name="Check Box 51">
              <controlPr defaultSize="0" autoFill="0" autoLine="0" autoPict="0">
                <anchor moveWithCells="1">
                  <from>
                    <xdr:col>12</xdr:col>
                    <xdr:colOff>161925</xdr:colOff>
                    <xdr:row>87</xdr:row>
                    <xdr:rowOff>95250</xdr:rowOff>
                  </from>
                  <to>
                    <xdr:col>15</xdr:col>
                    <xdr:colOff>47625</xdr:colOff>
                    <xdr:row>88</xdr:row>
                    <xdr:rowOff>114300</xdr:rowOff>
                  </to>
                </anchor>
              </controlPr>
            </control>
          </mc:Choice>
        </mc:AlternateContent>
        <mc:AlternateContent xmlns:mc="http://schemas.openxmlformats.org/markup-compatibility/2006">
          <mc:Choice Requires="x14">
            <control shapeId="216116" r:id="rId54" name="Check Box 52">
              <controlPr defaultSize="0" autoFill="0" autoLine="0" autoPict="0">
                <anchor moveWithCells="1">
                  <from>
                    <xdr:col>20</xdr:col>
                    <xdr:colOff>47625</xdr:colOff>
                    <xdr:row>87</xdr:row>
                    <xdr:rowOff>95250</xdr:rowOff>
                  </from>
                  <to>
                    <xdr:col>22</xdr:col>
                    <xdr:colOff>28575</xdr:colOff>
                    <xdr:row>88</xdr:row>
                    <xdr:rowOff>114300</xdr:rowOff>
                  </to>
                </anchor>
              </controlPr>
            </control>
          </mc:Choice>
        </mc:AlternateContent>
        <mc:AlternateContent xmlns:mc="http://schemas.openxmlformats.org/markup-compatibility/2006">
          <mc:Choice Requires="x14">
            <control shapeId="216117" r:id="rId55" name="Check Box 53">
              <controlPr defaultSize="0" autoFill="0" autoLine="0" autoPict="0">
                <anchor moveWithCells="1">
                  <from>
                    <xdr:col>22</xdr:col>
                    <xdr:colOff>142875</xdr:colOff>
                    <xdr:row>87</xdr:row>
                    <xdr:rowOff>104775</xdr:rowOff>
                  </from>
                  <to>
                    <xdr:col>25</xdr:col>
                    <xdr:colOff>0</xdr:colOff>
                    <xdr:row>88</xdr:row>
                    <xdr:rowOff>123825</xdr:rowOff>
                  </to>
                </anchor>
              </controlPr>
            </control>
          </mc:Choice>
        </mc:AlternateContent>
        <mc:AlternateContent xmlns:mc="http://schemas.openxmlformats.org/markup-compatibility/2006">
          <mc:Choice Requires="x14">
            <control shapeId="216118" r:id="rId56" name="Check Box 54">
              <controlPr defaultSize="0" autoFill="0" autoLine="0" autoPict="0">
                <anchor moveWithCells="1">
                  <from>
                    <xdr:col>9</xdr:col>
                    <xdr:colOff>66675</xdr:colOff>
                    <xdr:row>89</xdr:row>
                    <xdr:rowOff>95250</xdr:rowOff>
                  </from>
                  <to>
                    <xdr:col>12</xdr:col>
                    <xdr:colOff>104775</xdr:colOff>
                    <xdr:row>90</xdr:row>
                    <xdr:rowOff>104775</xdr:rowOff>
                  </to>
                </anchor>
              </controlPr>
            </control>
          </mc:Choice>
        </mc:AlternateContent>
        <mc:AlternateContent xmlns:mc="http://schemas.openxmlformats.org/markup-compatibility/2006">
          <mc:Choice Requires="x14">
            <control shapeId="216119" r:id="rId57" name="Check Box 55">
              <controlPr defaultSize="0" autoFill="0" autoLine="0" autoPict="0">
                <anchor moveWithCells="1">
                  <from>
                    <xdr:col>21</xdr:col>
                    <xdr:colOff>66675</xdr:colOff>
                    <xdr:row>89</xdr:row>
                    <xdr:rowOff>85725</xdr:rowOff>
                  </from>
                  <to>
                    <xdr:col>24</xdr:col>
                    <xdr:colOff>9525</xdr:colOff>
                    <xdr:row>90</xdr:row>
                    <xdr:rowOff>123825</xdr:rowOff>
                  </to>
                </anchor>
              </controlPr>
            </control>
          </mc:Choice>
        </mc:AlternateContent>
        <mc:AlternateContent xmlns:mc="http://schemas.openxmlformats.org/markup-compatibility/2006">
          <mc:Choice Requires="x14">
            <control shapeId="216120" r:id="rId58" name="Check Box 56">
              <controlPr defaultSize="0" autoFill="0" autoLine="0" autoPict="0">
                <anchor moveWithCells="1">
                  <from>
                    <xdr:col>13</xdr:col>
                    <xdr:colOff>38100</xdr:colOff>
                    <xdr:row>89</xdr:row>
                    <xdr:rowOff>85725</xdr:rowOff>
                  </from>
                  <to>
                    <xdr:col>18</xdr:col>
                    <xdr:colOff>19050</xdr:colOff>
                    <xdr:row>90</xdr:row>
                    <xdr:rowOff>123825</xdr:rowOff>
                  </to>
                </anchor>
              </controlPr>
            </control>
          </mc:Choice>
        </mc:AlternateContent>
        <mc:AlternateContent xmlns:mc="http://schemas.openxmlformats.org/markup-compatibility/2006">
          <mc:Choice Requires="x14">
            <control shapeId="216121" r:id="rId59" name="Check Box 57">
              <controlPr defaultSize="0" autoFill="0" autoLine="0" autoPict="0">
                <anchor moveWithCells="1">
                  <from>
                    <xdr:col>18</xdr:col>
                    <xdr:colOff>76200</xdr:colOff>
                    <xdr:row>89</xdr:row>
                    <xdr:rowOff>76200</xdr:rowOff>
                  </from>
                  <to>
                    <xdr:col>21</xdr:col>
                    <xdr:colOff>47625</xdr:colOff>
                    <xdr:row>90</xdr:row>
                    <xdr:rowOff>123825</xdr:rowOff>
                  </to>
                </anchor>
              </controlPr>
            </control>
          </mc:Choice>
        </mc:AlternateContent>
        <mc:AlternateContent xmlns:mc="http://schemas.openxmlformats.org/markup-compatibility/2006">
          <mc:Choice Requires="x14">
            <control shapeId="216122" r:id="rId60" name="Check Box 58">
              <controlPr defaultSize="0" autoFill="0" autoLine="0" autoPict="0">
                <anchor moveWithCells="1">
                  <from>
                    <xdr:col>5</xdr:col>
                    <xdr:colOff>152400</xdr:colOff>
                    <xdr:row>96</xdr:row>
                    <xdr:rowOff>0</xdr:rowOff>
                  </from>
                  <to>
                    <xdr:col>11</xdr:col>
                    <xdr:colOff>114300</xdr:colOff>
                    <xdr:row>97</xdr:row>
                    <xdr:rowOff>9525</xdr:rowOff>
                  </to>
                </anchor>
              </controlPr>
            </control>
          </mc:Choice>
        </mc:AlternateContent>
        <mc:AlternateContent xmlns:mc="http://schemas.openxmlformats.org/markup-compatibility/2006">
          <mc:Choice Requires="x14">
            <control shapeId="216123" r:id="rId61" name="Check Box 59">
              <controlPr defaultSize="0" autoFill="0" autoLine="0" autoPict="0">
                <anchor moveWithCells="1">
                  <from>
                    <xdr:col>12</xdr:col>
                    <xdr:colOff>66675</xdr:colOff>
                    <xdr:row>95</xdr:row>
                    <xdr:rowOff>180975</xdr:rowOff>
                  </from>
                  <to>
                    <xdr:col>17</xdr:col>
                    <xdr:colOff>161925</xdr:colOff>
                    <xdr:row>97</xdr:row>
                    <xdr:rowOff>9525</xdr:rowOff>
                  </to>
                </anchor>
              </controlPr>
            </control>
          </mc:Choice>
        </mc:AlternateContent>
        <mc:AlternateContent xmlns:mc="http://schemas.openxmlformats.org/markup-compatibility/2006">
          <mc:Choice Requires="x14">
            <control shapeId="216124" r:id="rId62" name="Check Box 60">
              <controlPr defaultSize="0" autoFill="0" autoLine="0" autoPict="0">
                <anchor moveWithCells="1">
                  <from>
                    <xdr:col>19</xdr:col>
                    <xdr:colOff>104775</xdr:colOff>
                    <xdr:row>95</xdr:row>
                    <xdr:rowOff>180975</xdr:rowOff>
                  </from>
                  <to>
                    <xdr:col>29</xdr:col>
                    <xdr:colOff>9525</xdr:colOff>
                    <xdr:row>97</xdr:row>
                    <xdr:rowOff>9525</xdr:rowOff>
                  </to>
                </anchor>
              </controlPr>
            </control>
          </mc:Choice>
        </mc:AlternateContent>
        <mc:AlternateContent xmlns:mc="http://schemas.openxmlformats.org/markup-compatibility/2006">
          <mc:Choice Requires="x14">
            <control shapeId="216125" r:id="rId63" name="Check Box 61">
              <controlPr defaultSize="0" autoFill="0" autoLine="0" autoPict="0">
                <anchor moveWithCells="1">
                  <from>
                    <xdr:col>5</xdr:col>
                    <xdr:colOff>161925</xdr:colOff>
                    <xdr:row>97</xdr:row>
                    <xdr:rowOff>180975</xdr:rowOff>
                  </from>
                  <to>
                    <xdr:col>10</xdr:col>
                    <xdr:colOff>47625</xdr:colOff>
                    <xdr:row>99</xdr:row>
                    <xdr:rowOff>9525</xdr:rowOff>
                  </to>
                </anchor>
              </controlPr>
            </control>
          </mc:Choice>
        </mc:AlternateContent>
        <mc:AlternateContent xmlns:mc="http://schemas.openxmlformats.org/markup-compatibility/2006">
          <mc:Choice Requires="x14">
            <control shapeId="216126" r:id="rId64" name="Check Box 62">
              <controlPr defaultSize="0" autoFill="0" autoLine="0" autoPict="0">
                <anchor moveWithCells="1">
                  <from>
                    <xdr:col>12</xdr:col>
                    <xdr:colOff>57150</xdr:colOff>
                    <xdr:row>97</xdr:row>
                    <xdr:rowOff>180975</xdr:rowOff>
                  </from>
                  <to>
                    <xdr:col>18</xdr:col>
                    <xdr:colOff>9525</xdr:colOff>
                    <xdr:row>98</xdr:row>
                    <xdr:rowOff>190500</xdr:rowOff>
                  </to>
                </anchor>
              </controlPr>
            </control>
          </mc:Choice>
        </mc:AlternateContent>
        <mc:AlternateContent xmlns:mc="http://schemas.openxmlformats.org/markup-compatibility/2006">
          <mc:Choice Requires="x14">
            <control shapeId="216127" r:id="rId65" name="Check Box 63">
              <controlPr defaultSize="0" autoFill="0" autoLine="0" autoPict="0">
                <anchor moveWithCells="1">
                  <from>
                    <xdr:col>16</xdr:col>
                    <xdr:colOff>95250</xdr:colOff>
                    <xdr:row>117</xdr:row>
                    <xdr:rowOff>190500</xdr:rowOff>
                  </from>
                  <to>
                    <xdr:col>21</xdr:col>
                    <xdr:colOff>57150</xdr:colOff>
                    <xdr:row>119</xdr:row>
                    <xdr:rowOff>0</xdr:rowOff>
                  </to>
                </anchor>
              </controlPr>
            </control>
          </mc:Choice>
        </mc:AlternateContent>
        <mc:AlternateContent xmlns:mc="http://schemas.openxmlformats.org/markup-compatibility/2006">
          <mc:Choice Requires="x14">
            <control shapeId="216128" r:id="rId66" name="Check Box 64">
              <controlPr defaultSize="0" autoFill="0" autoLine="0" autoPict="0">
                <anchor moveWithCells="1">
                  <from>
                    <xdr:col>23</xdr:col>
                    <xdr:colOff>9525</xdr:colOff>
                    <xdr:row>118</xdr:row>
                    <xdr:rowOff>9525</xdr:rowOff>
                  </from>
                  <to>
                    <xdr:col>28</xdr:col>
                    <xdr:colOff>28575</xdr:colOff>
                    <xdr:row>118</xdr:row>
                    <xdr:rowOff>190500</xdr:rowOff>
                  </to>
                </anchor>
              </controlPr>
            </control>
          </mc:Choice>
        </mc:AlternateContent>
        <mc:AlternateContent xmlns:mc="http://schemas.openxmlformats.org/markup-compatibility/2006">
          <mc:Choice Requires="x14">
            <control shapeId="216129" r:id="rId67" name="Check Box 65">
              <controlPr defaultSize="0" autoFill="0" autoLine="0" autoPict="0">
                <anchor moveWithCells="1">
                  <from>
                    <xdr:col>11</xdr:col>
                    <xdr:colOff>19050</xdr:colOff>
                    <xdr:row>121</xdr:row>
                    <xdr:rowOff>180975</xdr:rowOff>
                  </from>
                  <to>
                    <xdr:col>13</xdr:col>
                    <xdr:colOff>38100</xdr:colOff>
                    <xdr:row>123</xdr:row>
                    <xdr:rowOff>9525</xdr:rowOff>
                  </to>
                </anchor>
              </controlPr>
            </control>
          </mc:Choice>
        </mc:AlternateContent>
        <mc:AlternateContent xmlns:mc="http://schemas.openxmlformats.org/markup-compatibility/2006">
          <mc:Choice Requires="x14">
            <control shapeId="216130" r:id="rId68" name="Check Box 66">
              <controlPr defaultSize="0" autoFill="0" autoLine="0" autoPict="0">
                <anchor moveWithCells="1">
                  <from>
                    <xdr:col>13</xdr:col>
                    <xdr:colOff>19050</xdr:colOff>
                    <xdr:row>121</xdr:row>
                    <xdr:rowOff>171450</xdr:rowOff>
                  </from>
                  <to>
                    <xdr:col>15</xdr:col>
                    <xdr:colOff>9525</xdr:colOff>
                    <xdr:row>123</xdr:row>
                    <xdr:rowOff>28575</xdr:rowOff>
                  </to>
                </anchor>
              </controlPr>
            </control>
          </mc:Choice>
        </mc:AlternateContent>
        <mc:AlternateContent xmlns:mc="http://schemas.openxmlformats.org/markup-compatibility/2006">
          <mc:Choice Requires="x14">
            <control shapeId="216131" r:id="rId69" name="Check Box 67">
              <controlPr defaultSize="0" autoFill="0" autoLine="0" autoPict="0">
                <anchor moveWithCells="1">
                  <from>
                    <xdr:col>13</xdr:col>
                    <xdr:colOff>19050</xdr:colOff>
                    <xdr:row>122</xdr:row>
                    <xdr:rowOff>171450</xdr:rowOff>
                  </from>
                  <to>
                    <xdr:col>15</xdr:col>
                    <xdr:colOff>9525</xdr:colOff>
                    <xdr:row>124</xdr:row>
                    <xdr:rowOff>28575</xdr:rowOff>
                  </to>
                </anchor>
              </controlPr>
            </control>
          </mc:Choice>
        </mc:AlternateContent>
        <mc:AlternateContent xmlns:mc="http://schemas.openxmlformats.org/markup-compatibility/2006">
          <mc:Choice Requires="x14">
            <control shapeId="216132" r:id="rId70" name="Check Box 68">
              <controlPr defaultSize="0" autoFill="0" autoLine="0" autoPict="0">
                <anchor moveWithCells="1">
                  <from>
                    <xdr:col>11</xdr:col>
                    <xdr:colOff>19050</xdr:colOff>
                    <xdr:row>122</xdr:row>
                    <xdr:rowOff>180975</xdr:rowOff>
                  </from>
                  <to>
                    <xdr:col>13</xdr:col>
                    <xdr:colOff>38100</xdr:colOff>
                    <xdr:row>124</xdr:row>
                    <xdr:rowOff>9525</xdr:rowOff>
                  </to>
                </anchor>
              </controlPr>
            </control>
          </mc:Choice>
        </mc:AlternateContent>
        <mc:AlternateContent xmlns:mc="http://schemas.openxmlformats.org/markup-compatibility/2006">
          <mc:Choice Requires="x14">
            <control shapeId="216133" r:id="rId71" name="Check Box 69">
              <controlPr defaultSize="0" autoFill="0" autoLine="0" autoPict="0">
                <anchor moveWithCells="1">
                  <from>
                    <xdr:col>13</xdr:col>
                    <xdr:colOff>19050</xdr:colOff>
                    <xdr:row>123</xdr:row>
                    <xdr:rowOff>171450</xdr:rowOff>
                  </from>
                  <to>
                    <xdr:col>15</xdr:col>
                    <xdr:colOff>9525</xdr:colOff>
                    <xdr:row>125</xdr:row>
                    <xdr:rowOff>28575</xdr:rowOff>
                  </to>
                </anchor>
              </controlPr>
            </control>
          </mc:Choice>
        </mc:AlternateContent>
        <mc:AlternateContent xmlns:mc="http://schemas.openxmlformats.org/markup-compatibility/2006">
          <mc:Choice Requires="x14">
            <control shapeId="216134" r:id="rId72" name="Check Box 70">
              <controlPr defaultSize="0" autoFill="0" autoLine="0" autoPict="0">
                <anchor moveWithCells="1">
                  <from>
                    <xdr:col>13</xdr:col>
                    <xdr:colOff>19050</xdr:colOff>
                    <xdr:row>124</xdr:row>
                    <xdr:rowOff>171450</xdr:rowOff>
                  </from>
                  <to>
                    <xdr:col>15</xdr:col>
                    <xdr:colOff>9525</xdr:colOff>
                    <xdr:row>126</xdr:row>
                    <xdr:rowOff>28575</xdr:rowOff>
                  </to>
                </anchor>
              </controlPr>
            </control>
          </mc:Choice>
        </mc:AlternateContent>
        <mc:AlternateContent xmlns:mc="http://schemas.openxmlformats.org/markup-compatibility/2006">
          <mc:Choice Requires="x14">
            <control shapeId="216135" r:id="rId73" name="Check Box 71">
              <controlPr defaultSize="0" autoFill="0" autoLine="0" autoPict="0">
                <anchor moveWithCells="1">
                  <from>
                    <xdr:col>13</xdr:col>
                    <xdr:colOff>19050</xdr:colOff>
                    <xdr:row>125</xdr:row>
                    <xdr:rowOff>171450</xdr:rowOff>
                  </from>
                  <to>
                    <xdr:col>15</xdr:col>
                    <xdr:colOff>9525</xdr:colOff>
                    <xdr:row>127</xdr:row>
                    <xdr:rowOff>28575</xdr:rowOff>
                  </to>
                </anchor>
              </controlPr>
            </control>
          </mc:Choice>
        </mc:AlternateContent>
        <mc:AlternateContent xmlns:mc="http://schemas.openxmlformats.org/markup-compatibility/2006">
          <mc:Choice Requires="x14">
            <control shapeId="216136" r:id="rId74" name="Check Box 72">
              <controlPr defaultSize="0" autoFill="0" autoLine="0" autoPict="0">
                <anchor moveWithCells="1">
                  <from>
                    <xdr:col>13</xdr:col>
                    <xdr:colOff>19050</xdr:colOff>
                    <xdr:row>126</xdr:row>
                    <xdr:rowOff>161925</xdr:rowOff>
                  </from>
                  <to>
                    <xdr:col>15</xdr:col>
                    <xdr:colOff>9525</xdr:colOff>
                    <xdr:row>128</xdr:row>
                    <xdr:rowOff>28575</xdr:rowOff>
                  </to>
                </anchor>
              </controlPr>
            </control>
          </mc:Choice>
        </mc:AlternateContent>
        <mc:AlternateContent xmlns:mc="http://schemas.openxmlformats.org/markup-compatibility/2006">
          <mc:Choice Requires="x14">
            <control shapeId="216137" r:id="rId75" name="Check Box 73">
              <controlPr defaultSize="0" autoFill="0" autoLine="0" autoPict="0">
                <anchor moveWithCells="1">
                  <from>
                    <xdr:col>11</xdr:col>
                    <xdr:colOff>9525</xdr:colOff>
                    <xdr:row>126</xdr:row>
                    <xdr:rowOff>0</xdr:rowOff>
                  </from>
                  <to>
                    <xdr:col>13</xdr:col>
                    <xdr:colOff>28575</xdr:colOff>
                    <xdr:row>127</xdr:row>
                    <xdr:rowOff>19050</xdr:rowOff>
                  </to>
                </anchor>
              </controlPr>
            </control>
          </mc:Choice>
        </mc:AlternateContent>
        <mc:AlternateContent xmlns:mc="http://schemas.openxmlformats.org/markup-compatibility/2006">
          <mc:Choice Requires="x14">
            <control shapeId="216138" r:id="rId76" name="Check Box 74">
              <controlPr defaultSize="0" autoFill="0" autoLine="0" autoPict="0">
                <anchor moveWithCells="1">
                  <from>
                    <xdr:col>11</xdr:col>
                    <xdr:colOff>9525</xdr:colOff>
                    <xdr:row>127</xdr:row>
                    <xdr:rowOff>0</xdr:rowOff>
                  </from>
                  <to>
                    <xdr:col>13</xdr:col>
                    <xdr:colOff>28575</xdr:colOff>
                    <xdr:row>128</xdr:row>
                    <xdr:rowOff>19050</xdr:rowOff>
                  </to>
                </anchor>
              </controlPr>
            </control>
          </mc:Choice>
        </mc:AlternateContent>
        <mc:AlternateContent xmlns:mc="http://schemas.openxmlformats.org/markup-compatibility/2006">
          <mc:Choice Requires="x14">
            <control shapeId="216139" r:id="rId77" name="Check Box 75">
              <controlPr defaultSize="0" autoFill="0" autoLine="0" autoPict="0">
                <anchor moveWithCells="1">
                  <from>
                    <xdr:col>11</xdr:col>
                    <xdr:colOff>19050</xdr:colOff>
                    <xdr:row>124</xdr:row>
                    <xdr:rowOff>0</xdr:rowOff>
                  </from>
                  <to>
                    <xdr:col>13</xdr:col>
                    <xdr:colOff>38100</xdr:colOff>
                    <xdr:row>125</xdr:row>
                    <xdr:rowOff>19050</xdr:rowOff>
                  </to>
                </anchor>
              </controlPr>
            </control>
          </mc:Choice>
        </mc:AlternateContent>
        <mc:AlternateContent xmlns:mc="http://schemas.openxmlformats.org/markup-compatibility/2006">
          <mc:Choice Requires="x14">
            <control shapeId="216140" r:id="rId78" name="Check Box 76">
              <controlPr defaultSize="0" autoFill="0" autoLine="0" autoPict="0">
                <anchor moveWithCells="1">
                  <from>
                    <xdr:col>11</xdr:col>
                    <xdr:colOff>9525</xdr:colOff>
                    <xdr:row>125</xdr:row>
                    <xdr:rowOff>0</xdr:rowOff>
                  </from>
                  <to>
                    <xdr:col>13</xdr:col>
                    <xdr:colOff>28575</xdr:colOff>
                    <xdr:row>126</xdr:row>
                    <xdr:rowOff>19050</xdr:rowOff>
                  </to>
                </anchor>
              </controlPr>
            </control>
          </mc:Choice>
        </mc:AlternateContent>
        <mc:AlternateContent xmlns:mc="http://schemas.openxmlformats.org/markup-compatibility/2006">
          <mc:Choice Requires="x14">
            <control shapeId="216141" r:id="rId79" name="Check Box 77">
              <controlPr defaultSize="0" autoFill="0" autoLine="0" autoPict="0">
                <anchor moveWithCells="1">
                  <from>
                    <xdr:col>5</xdr:col>
                    <xdr:colOff>161925</xdr:colOff>
                    <xdr:row>129</xdr:row>
                    <xdr:rowOff>9525</xdr:rowOff>
                  </from>
                  <to>
                    <xdr:col>15</xdr:col>
                    <xdr:colOff>85725</xdr:colOff>
                    <xdr:row>129</xdr:row>
                    <xdr:rowOff>190500</xdr:rowOff>
                  </to>
                </anchor>
              </controlPr>
            </control>
          </mc:Choice>
        </mc:AlternateContent>
        <mc:AlternateContent xmlns:mc="http://schemas.openxmlformats.org/markup-compatibility/2006">
          <mc:Choice Requires="x14">
            <control shapeId="216142" r:id="rId80" name="Check Box 78">
              <controlPr defaultSize="0" autoFill="0" autoLine="0" autoPict="0">
                <anchor moveWithCells="1">
                  <from>
                    <xdr:col>18</xdr:col>
                    <xdr:colOff>85725</xdr:colOff>
                    <xdr:row>128</xdr:row>
                    <xdr:rowOff>200025</xdr:rowOff>
                  </from>
                  <to>
                    <xdr:col>23</xdr:col>
                    <xdr:colOff>123825</xdr:colOff>
                    <xdr:row>130</xdr:row>
                    <xdr:rowOff>9525</xdr:rowOff>
                  </to>
                </anchor>
              </controlPr>
            </control>
          </mc:Choice>
        </mc:AlternateContent>
        <mc:AlternateContent xmlns:mc="http://schemas.openxmlformats.org/markup-compatibility/2006">
          <mc:Choice Requires="x14">
            <control shapeId="216143" r:id="rId81" name="Check Box 79">
              <controlPr defaultSize="0" autoFill="0" autoLine="0" autoPict="0">
                <anchor moveWithCells="1">
                  <from>
                    <xdr:col>5</xdr:col>
                    <xdr:colOff>152400</xdr:colOff>
                    <xdr:row>32</xdr:row>
                    <xdr:rowOff>9525</xdr:rowOff>
                  </from>
                  <to>
                    <xdr:col>12</xdr:col>
                    <xdr:colOff>161925</xdr:colOff>
                    <xdr:row>32</xdr:row>
                    <xdr:rowOff>180975</xdr:rowOff>
                  </to>
                </anchor>
              </controlPr>
            </control>
          </mc:Choice>
        </mc:AlternateContent>
        <mc:AlternateContent xmlns:mc="http://schemas.openxmlformats.org/markup-compatibility/2006">
          <mc:Choice Requires="x14">
            <control shapeId="216144" r:id="rId82" name="Check Box 80">
              <controlPr defaultSize="0" autoFill="0" autoLine="0" autoPict="0">
                <anchor moveWithCells="1">
                  <from>
                    <xdr:col>5</xdr:col>
                    <xdr:colOff>152400</xdr:colOff>
                    <xdr:row>44</xdr:row>
                    <xdr:rowOff>9525</xdr:rowOff>
                  </from>
                  <to>
                    <xdr:col>16</xdr:col>
                    <xdr:colOff>85725</xdr:colOff>
                    <xdr:row>45</xdr:row>
                    <xdr:rowOff>9525</xdr:rowOff>
                  </to>
                </anchor>
              </controlPr>
            </control>
          </mc:Choice>
        </mc:AlternateContent>
        <mc:AlternateContent xmlns:mc="http://schemas.openxmlformats.org/markup-compatibility/2006">
          <mc:Choice Requires="x14">
            <control shapeId="216145" r:id="rId83" name="Check Box 81">
              <controlPr defaultSize="0" autoFill="0" autoLine="0" autoPict="0">
                <anchor moveWithCells="1">
                  <from>
                    <xdr:col>5</xdr:col>
                    <xdr:colOff>142875</xdr:colOff>
                    <xdr:row>35</xdr:row>
                    <xdr:rowOff>619125</xdr:rowOff>
                  </from>
                  <to>
                    <xdr:col>12</xdr:col>
                    <xdr:colOff>9525</xdr:colOff>
                    <xdr:row>37</xdr:row>
                    <xdr:rowOff>19050</xdr:rowOff>
                  </to>
                </anchor>
              </controlPr>
            </control>
          </mc:Choice>
        </mc:AlternateContent>
        <mc:AlternateContent xmlns:mc="http://schemas.openxmlformats.org/markup-compatibility/2006">
          <mc:Choice Requires="x14">
            <control shapeId="216146" r:id="rId84" name="Check Box 82">
              <controlPr defaultSize="0" autoFill="0" autoLine="0" autoPict="0">
                <anchor moveWithCells="1">
                  <from>
                    <xdr:col>14</xdr:col>
                    <xdr:colOff>76200</xdr:colOff>
                    <xdr:row>35</xdr:row>
                    <xdr:rowOff>647700</xdr:rowOff>
                  </from>
                  <to>
                    <xdr:col>20</xdr:col>
                    <xdr:colOff>152400</xdr:colOff>
                    <xdr:row>37</xdr:row>
                    <xdr:rowOff>9525</xdr:rowOff>
                  </to>
                </anchor>
              </controlPr>
            </control>
          </mc:Choice>
        </mc:AlternateContent>
        <mc:AlternateContent xmlns:mc="http://schemas.openxmlformats.org/markup-compatibility/2006">
          <mc:Choice Requires="x14">
            <control shapeId="216147" r:id="rId85" name="Check Box 83">
              <controlPr defaultSize="0" autoFill="0" autoLine="0" autoPict="0">
                <anchor moveWithCells="1">
                  <from>
                    <xdr:col>26</xdr:col>
                    <xdr:colOff>9525</xdr:colOff>
                    <xdr:row>145</xdr:row>
                    <xdr:rowOff>19050</xdr:rowOff>
                  </from>
                  <to>
                    <xdr:col>28</xdr:col>
                    <xdr:colOff>123825</xdr:colOff>
                    <xdr:row>146</xdr:row>
                    <xdr:rowOff>9525</xdr:rowOff>
                  </to>
                </anchor>
              </controlPr>
            </control>
          </mc:Choice>
        </mc:AlternateContent>
        <mc:AlternateContent xmlns:mc="http://schemas.openxmlformats.org/markup-compatibility/2006">
          <mc:Choice Requires="x14">
            <control shapeId="216148" r:id="rId86" name="Check Box 84">
              <controlPr defaultSize="0" autoFill="0" autoLine="0" autoPict="0">
                <anchor moveWithCells="1">
                  <from>
                    <xdr:col>26</xdr:col>
                    <xdr:colOff>9525</xdr:colOff>
                    <xdr:row>146</xdr:row>
                    <xdr:rowOff>19050</xdr:rowOff>
                  </from>
                  <to>
                    <xdr:col>30</xdr:col>
                    <xdr:colOff>66675</xdr:colOff>
                    <xdr:row>147</xdr:row>
                    <xdr:rowOff>38100</xdr:rowOff>
                  </to>
                </anchor>
              </controlPr>
            </control>
          </mc:Choice>
        </mc:AlternateContent>
        <mc:AlternateContent xmlns:mc="http://schemas.openxmlformats.org/markup-compatibility/2006">
          <mc:Choice Requires="x14">
            <control shapeId="216149" r:id="rId87" name="Check Box 85">
              <controlPr defaultSize="0" autoFill="0" autoLine="0" autoPict="0">
                <anchor moveWithCells="1">
                  <from>
                    <xdr:col>29</xdr:col>
                    <xdr:colOff>85725</xdr:colOff>
                    <xdr:row>145</xdr:row>
                    <xdr:rowOff>28575</xdr:rowOff>
                  </from>
                  <to>
                    <xdr:col>34</xdr:col>
                    <xdr:colOff>66675</xdr:colOff>
                    <xdr:row>146</xdr:row>
                    <xdr:rowOff>9525</xdr:rowOff>
                  </to>
                </anchor>
              </controlPr>
            </control>
          </mc:Choice>
        </mc:AlternateContent>
        <mc:AlternateContent xmlns:mc="http://schemas.openxmlformats.org/markup-compatibility/2006">
          <mc:Choice Requires="x14">
            <control shapeId="216150" r:id="rId88" name="Check Box 86">
              <controlPr defaultSize="0" autoFill="0" autoLine="0" autoPict="0">
                <anchor moveWithCells="1">
                  <from>
                    <xdr:col>31</xdr:col>
                    <xdr:colOff>9525</xdr:colOff>
                    <xdr:row>146</xdr:row>
                    <xdr:rowOff>28575</xdr:rowOff>
                  </from>
                  <to>
                    <xdr:col>34</xdr:col>
                    <xdr:colOff>180975</xdr:colOff>
                    <xdr:row>147</xdr:row>
                    <xdr:rowOff>47625</xdr:rowOff>
                  </to>
                </anchor>
              </controlPr>
            </control>
          </mc:Choice>
        </mc:AlternateContent>
        <mc:AlternateContent xmlns:mc="http://schemas.openxmlformats.org/markup-compatibility/2006">
          <mc:Choice Requires="x14">
            <control shapeId="216151" r:id="rId89" name="Check Box 87">
              <controlPr defaultSize="0" autoFill="0" autoLine="0" autoPict="0">
                <anchor moveWithCells="1">
                  <from>
                    <xdr:col>26</xdr:col>
                    <xdr:colOff>19050</xdr:colOff>
                    <xdr:row>147</xdr:row>
                    <xdr:rowOff>9525</xdr:rowOff>
                  </from>
                  <to>
                    <xdr:col>30</xdr:col>
                    <xdr:colOff>76200</xdr:colOff>
                    <xdr:row>148</xdr:row>
                    <xdr:rowOff>28575</xdr:rowOff>
                  </to>
                </anchor>
              </controlPr>
            </control>
          </mc:Choice>
        </mc:AlternateContent>
        <mc:AlternateContent xmlns:mc="http://schemas.openxmlformats.org/markup-compatibility/2006">
          <mc:Choice Requires="x14">
            <control shapeId="216152" r:id="rId90" name="Check Box 88">
              <controlPr defaultSize="0" autoFill="0" autoLine="0" autoPict="0">
                <anchor moveWithCells="1">
                  <from>
                    <xdr:col>17</xdr:col>
                    <xdr:colOff>180975</xdr:colOff>
                    <xdr:row>147</xdr:row>
                    <xdr:rowOff>180975</xdr:rowOff>
                  </from>
                  <to>
                    <xdr:col>22</xdr:col>
                    <xdr:colOff>76200</xdr:colOff>
                    <xdr:row>149</xdr:row>
                    <xdr:rowOff>28575</xdr:rowOff>
                  </to>
                </anchor>
              </controlPr>
            </control>
          </mc:Choice>
        </mc:AlternateContent>
        <mc:AlternateContent xmlns:mc="http://schemas.openxmlformats.org/markup-compatibility/2006">
          <mc:Choice Requires="x14">
            <control shapeId="216153" r:id="rId91" name="Check Box 89">
              <controlPr defaultSize="0" autoFill="0" autoLine="0" autoPict="0">
                <anchor moveWithCells="1">
                  <from>
                    <xdr:col>21</xdr:col>
                    <xdr:colOff>95250</xdr:colOff>
                    <xdr:row>147</xdr:row>
                    <xdr:rowOff>161925</xdr:rowOff>
                  </from>
                  <to>
                    <xdr:col>25</xdr:col>
                    <xdr:colOff>152400</xdr:colOff>
                    <xdr:row>149</xdr:row>
                    <xdr:rowOff>28575</xdr:rowOff>
                  </to>
                </anchor>
              </controlPr>
            </control>
          </mc:Choice>
        </mc:AlternateContent>
        <mc:AlternateContent xmlns:mc="http://schemas.openxmlformats.org/markup-compatibility/2006">
          <mc:Choice Requires="x14">
            <control shapeId="216154" r:id="rId92" name="Check Box 90">
              <controlPr defaultSize="0" autoFill="0" autoLine="0" autoPict="0">
                <anchor moveWithCells="1">
                  <from>
                    <xdr:col>5</xdr:col>
                    <xdr:colOff>152400</xdr:colOff>
                    <xdr:row>151</xdr:row>
                    <xdr:rowOff>180975</xdr:rowOff>
                  </from>
                  <to>
                    <xdr:col>10</xdr:col>
                    <xdr:colOff>19050</xdr:colOff>
                    <xdr:row>153</xdr:row>
                    <xdr:rowOff>9525</xdr:rowOff>
                  </to>
                </anchor>
              </controlPr>
            </control>
          </mc:Choice>
        </mc:AlternateContent>
        <mc:AlternateContent xmlns:mc="http://schemas.openxmlformats.org/markup-compatibility/2006">
          <mc:Choice Requires="x14">
            <control shapeId="216155" r:id="rId93" name="Check Box 91">
              <controlPr defaultSize="0" autoFill="0" autoLine="0" autoPict="0">
                <anchor moveWithCells="1">
                  <from>
                    <xdr:col>9</xdr:col>
                    <xdr:colOff>123825</xdr:colOff>
                    <xdr:row>151</xdr:row>
                    <xdr:rowOff>180975</xdr:rowOff>
                  </from>
                  <to>
                    <xdr:col>14</xdr:col>
                    <xdr:colOff>47625</xdr:colOff>
                    <xdr:row>153</xdr:row>
                    <xdr:rowOff>9525</xdr:rowOff>
                  </to>
                </anchor>
              </controlPr>
            </control>
          </mc:Choice>
        </mc:AlternateContent>
        <mc:AlternateContent xmlns:mc="http://schemas.openxmlformats.org/markup-compatibility/2006">
          <mc:Choice Requires="x14">
            <control shapeId="216156" r:id="rId94" name="Check Box 92">
              <controlPr defaultSize="0" autoFill="0" autoLine="0" autoPict="0">
                <anchor moveWithCells="1">
                  <from>
                    <xdr:col>6</xdr:col>
                    <xdr:colOff>0</xdr:colOff>
                    <xdr:row>99</xdr:row>
                    <xdr:rowOff>295275</xdr:rowOff>
                  </from>
                  <to>
                    <xdr:col>10</xdr:col>
                    <xdr:colOff>57150</xdr:colOff>
                    <xdr:row>99</xdr:row>
                    <xdr:rowOff>514350</xdr:rowOff>
                  </to>
                </anchor>
              </controlPr>
            </control>
          </mc:Choice>
        </mc:AlternateContent>
        <mc:AlternateContent xmlns:mc="http://schemas.openxmlformats.org/markup-compatibility/2006">
          <mc:Choice Requires="x14">
            <control shapeId="216157" r:id="rId95" name="Check Box 93">
              <controlPr defaultSize="0" autoFill="0" autoLine="0" autoPict="0">
                <anchor moveWithCells="1">
                  <from>
                    <xdr:col>12</xdr:col>
                    <xdr:colOff>47625</xdr:colOff>
                    <xdr:row>99</xdr:row>
                    <xdr:rowOff>295275</xdr:rowOff>
                  </from>
                  <to>
                    <xdr:col>16</xdr:col>
                    <xdr:colOff>95250</xdr:colOff>
                    <xdr:row>99</xdr:row>
                    <xdr:rowOff>523875</xdr:rowOff>
                  </to>
                </anchor>
              </controlPr>
            </control>
          </mc:Choice>
        </mc:AlternateContent>
        <mc:AlternateContent xmlns:mc="http://schemas.openxmlformats.org/markup-compatibility/2006">
          <mc:Choice Requires="x14">
            <control shapeId="216158" r:id="rId96" name="Check Box 94">
              <controlPr defaultSize="0" autoFill="0" autoLine="0" autoPict="0">
                <anchor moveWithCells="1">
                  <from>
                    <xdr:col>5</xdr:col>
                    <xdr:colOff>142875</xdr:colOff>
                    <xdr:row>32</xdr:row>
                    <xdr:rowOff>180975</xdr:rowOff>
                  </from>
                  <to>
                    <xdr:col>9</xdr:col>
                    <xdr:colOff>47625</xdr:colOff>
                    <xdr:row>34</xdr:row>
                    <xdr:rowOff>9525</xdr:rowOff>
                  </to>
                </anchor>
              </controlPr>
            </control>
          </mc:Choice>
        </mc:AlternateContent>
        <mc:AlternateContent xmlns:mc="http://schemas.openxmlformats.org/markup-compatibility/2006">
          <mc:Choice Requires="x14">
            <control shapeId="216159" r:id="rId97" name="Check Box 95">
              <controlPr defaultSize="0" autoFill="0" autoLine="0" autoPict="0">
                <anchor moveWithCells="1">
                  <from>
                    <xdr:col>12</xdr:col>
                    <xdr:colOff>19050</xdr:colOff>
                    <xdr:row>119</xdr:row>
                    <xdr:rowOff>0</xdr:rowOff>
                  </from>
                  <to>
                    <xdr:col>15</xdr:col>
                    <xdr:colOff>161925</xdr:colOff>
                    <xdr:row>119</xdr:row>
                    <xdr:rowOff>180975</xdr:rowOff>
                  </to>
                </anchor>
              </controlPr>
            </control>
          </mc:Choice>
        </mc:AlternateContent>
        <mc:AlternateContent xmlns:mc="http://schemas.openxmlformats.org/markup-compatibility/2006">
          <mc:Choice Requires="x14">
            <control shapeId="216160" r:id="rId98" name="Check Box 96">
              <controlPr defaultSize="0" autoFill="0" autoLine="0" autoPict="0">
                <anchor moveWithCells="1">
                  <from>
                    <xdr:col>16</xdr:col>
                    <xdr:colOff>85725</xdr:colOff>
                    <xdr:row>119</xdr:row>
                    <xdr:rowOff>0</xdr:rowOff>
                  </from>
                  <to>
                    <xdr:col>20</xdr:col>
                    <xdr:colOff>104775</xdr:colOff>
                    <xdr:row>119</xdr:row>
                    <xdr:rowOff>180975</xdr:rowOff>
                  </to>
                </anchor>
              </controlPr>
            </control>
          </mc:Choice>
        </mc:AlternateContent>
        <mc:AlternateContent xmlns:mc="http://schemas.openxmlformats.org/markup-compatibility/2006">
          <mc:Choice Requires="x14">
            <control shapeId="216161" r:id="rId99" name="Check Box 97">
              <controlPr defaultSize="0" autoFill="0" autoLine="0" autoPict="0">
                <anchor moveWithCells="1">
                  <from>
                    <xdr:col>20</xdr:col>
                    <xdr:colOff>57150</xdr:colOff>
                    <xdr:row>119</xdr:row>
                    <xdr:rowOff>0</xdr:rowOff>
                  </from>
                  <to>
                    <xdr:col>24</xdr:col>
                    <xdr:colOff>38100</xdr:colOff>
                    <xdr:row>120</xdr:row>
                    <xdr:rowOff>9525</xdr:rowOff>
                  </to>
                </anchor>
              </controlPr>
            </control>
          </mc:Choice>
        </mc:AlternateContent>
        <mc:AlternateContent xmlns:mc="http://schemas.openxmlformats.org/markup-compatibility/2006">
          <mc:Choice Requires="x14">
            <control shapeId="216162" r:id="rId100" name="Check Box 98">
              <controlPr defaultSize="0" autoFill="0" autoLine="0" autoPict="0">
                <anchor moveWithCells="1">
                  <from>
                    <xdr:col>24</xdr:col>
                    <xdr:colOff>28575</xdr:colOff>
                    <xdr:row>119</xdr:row>
                    <xdr:rowOff>0</xdr:rowOff>
                  </from>
                  <to>
                    <xdr:col>27</xdr:col>
                    <xdr:colOff>28575</xdr:colOff>
                    <xdr:row>120</xdr:row>
                    <xdr:rowOff>0</xdr:rowOff>
                  </to>
                </anchor>
              </controlPr>
            </control>
          </mc:Choice>
        </mc:AlternateContent>
        <mc:AlternateContent xmlns:mc="http://schemas.openxmlformats.org/markup-compatibility/2006">
          <mc:Choice Requires="x14">
            <control shapeId="216163" r:id="rId101" name="Check Box 99">
              <controlPr defaultSize="0" autoFill="0" autoLine="0" autoPict="0">
                <anchor moveWithCells="1">
                  <from>
                    <xdr:col>14</xdr:col>
                    <xdr:colOff>57150</xdr:colOff>
                    <xdr:row>32</xdr:row>
                    <xdr:rowOff>9525</xdr:rowOff>
                  </from>
                  <to>
                    <xdr:col>20</xdr:col>
                    <xdr:colOff>152400</xdr:colOff>
                    <xdr:row>33</xdr:row>
                    <xdr:rowOff>9525</xdr:rowOff>
                  </to>
                </anchor>
              </controlPr>
            </control>
          </mc:Choice>
        </mc:AlternateContent>
        <mc:AlternateContent xmlns:mc="http://schemas.openxmlformats.org/markup-compatibility/2006">
          <mc:Choice Requires="x14">
            <control shapeId="216164" r:id="rId102" name="Check Box 100">
              <controlPr defaultSize="0" autoFill="0" autoLine="0" autoPict="0">
                <anchor moveWithCells="1">
                  <from>
                    <xdr:col>23</xdr:col>
                    <xdr:colOff>85725</xdr:colOff>
                    <xdr:row>32</xdr:row>
                    <xdr:rowOff>0</xdr:rowOff>
                  </from>
                  <to>
                    <xdr:col>29</xdr:col>
                    <xdr:colOff>104775</xdr:colOff>
                    <xdr:row>33</xdr:row>
                    <xdr:rowOff>9525</xdr:rowOff>
                  </to>
                </anchor>
              </controlPr>
            </control>
          </mc:Choice>
        </mc:AlternateContent>
        <mc:AlternateContent xmlns:mc="http://schemas.openxmlformats.org/markup-compatibility/2006">
          <mc:Choice Requires="x14">
            <control shapeId="216165" r:id="rId103" name="Check Box 101">
              <controlPr defaultSize="0" autoFill="0" autoLine="0" autoPict="0">
                <anchor moveWithCells="1">
                  <from>
                    <xdr:col>23</xdr:col>
                    <xdr:colOff>66675</xdr:colOff>
                    <xdr:row>130</xdr:row>
                    <xdr:rowOff>152400</xdr:rowOff>
                  </from>
                  <to>
                    <xdr:col>27</xdr:col>
                    <xdr:colOff>85725</xdr:colOff>
                    <xdr:row>132</xdr:row>
                    <xdr:rowOff>0</xdr:rowOff>
                  </to>
                </anchor>
              </controlPr>
            </control>
          </mc:Choice>
        </mc:AlternateContent>
        <mc:AlternateContent xmlns:mc="http://schemas.openxmlformats.org/markup-compatibility/2006">
          <mc:Choice Requires="x14">
            <control shapeId="216166" r:id="rId104" name="Check Box 102">
              <controlPr defaultSize="0" autoFill="0" autoLine="0" autoPict="0">
                <anchor moveWithCells="1">
                  <from>
                    <xdr:col>11</xdr:col>
                    <xdr:colOff>19050</xdr:colOff>
                    <xdr:row>130</xdr:row>
                    <xdr:rowOff>171450</xdr:rowOff>
                  </from>
                  <to>
                    <xdr:col>14</xdr:col>
                    <xdr:colOff>152400</xdr:colOff>
                    <xdr:row>132</xdr:row>
                    <xdr:rowOff>38100</xdr:rowOff>
                  </to>
                </anchor>
              </controlPr>
            </control>
          </mc:Choice>
        </mc:AlternateContent>
        <mc:AlternateContent xmlns:mc="http://schemas.openxmlformats.org/markup-compatibility/2006">
          <mc:Choice Requires="x14">
            <control shapeId="216167" r:id="rId105" name="Check Box 103">
              <controlPr defaultSize="0" autoFill="0" autoLine="0" autoPict="0">
                <anchor moveWithCells="1">
                  <from>
                    <xdr:col>15</xdr:col>
                    <xdr:colOff>142875</xdr:colOff>
                    <xdr:row>130</xdr:row>
                    <xdr:rowOff>171450</xdr:rowOff>
                  </from>
                  <to>
                    <xdr:col>19</xdr:col>
                    <xdr:colOff>85725</xdr:colOff>
                    <xdr:row>132</xdr:row>
                    <xdr:rowOff>38100</xdr:rowOff>
                  </to>
                </anchor>
              </controlPr>
            </control>
          </mc:Choice>
        </mc:AlternateContent>
        <mc:AlternateContent xmlns:mc="http://schemas.openxmlformats.org/markup-compatibility/2006">
          <mc:Choice Requires="x14">
            <control shapeId="216168" r:id="rId106" name="Check Box 104">
              <controlPr defaultSize="0" autoFill="0" autoLine="0" autoPict="0">
                <anchor moveWithCells="1">
                  <from>
                    <xdr:col>5</xdr:col>
                    <xdr:colOff>142875</xdr:colOff>
                    <xdr:row>130</xdr:row>
                    <xdr:rowOff>171450</xdr:rowOff>
                  </from>
                  <to>
                    <xdr:col>10</xdr:col>
                    <xdr:colOff>9525</xdr:colOff>
                    <xdr:row>132</xdr:row>
                    <xdr:rowOff>19050</xdr:rowOff>
                  </to>
                </anchor>
              </controlPr>
            </control>
          </mc:Choice>
        </mc:AlternateContent>
        <mc:AlternateContent xmlns:mc="http://schemas.openxmlformats.org/markup-compatibility/2006">
          <mc:Choice Requires="x14">
            <control shapeId="216169" r:id="rId107" name="Check Box 105">
              <controlPr defaultSize="0" autoFill="0" autoLine="0" autoPict="0">
                <anchor moveWithCells="1">
                  <from>
                    <xdr:col>4</xdr:col>
                    <xdr:colOff>142875</xdr:colOff>
                    <xdr:row>5</xdr:row>
                    <xdr:rowOff>0</xdr:rowOff>
                  </from>
                  <to>
                    <xdr:col>22</xdr:col>
                    <xdr:colOff>123825</xdr:colOff>
                    <xdr:row>6</xdr:row>
                    <xdr:rowOff>9525</xdr:rowOff>
                  </to>
                </anchor>
              </controlPr>
            </control>
          </mc:Choice>
        </mc:AlternateContent>
        <mc:AlternateContent xmlns:mc="http://schemas.openxmlformats.org/markup-compatibility/2006">
          <mc:Choice Requires="x14">
            <control shapeId="216170" r:id="rId108" name="Check Box 106">
              <controlPr defaultSize="0" autoFill="0" autoLine="0" autoPict="0">
                <anchor moveWithCells="1">
                  <from>
                    <xdr:col>4</xdr:col>
                    <xdr:colOff>142875</xdr:colOff>
                    <xdr:row>6</xdr:row>
                    <xdr:rowOff>0</xdr:rowOff>
                  </from>
                  <to>
                    <xdr:col>19</xdr:col>
                    <xdr:colOff>104775</xdr:colOff>
                    <xdr:row>7</xdr:row>
                    <xdr:rowOff>28575</xdr:rowOff>
                  </to>
                </anchor>
              </controlPr>
            </control>
          </mc:Choice>
        </mc:AlternateContent>
        <mc:AlternateContent xmlns:mc="http://schemas.openxmlformats.org/markup-compatibility/2006">
          <mc:Choice Requires="x14">
            <control shapeId="216171" r:id="rId109" name="Check Box 107">
              <controlPr defaultSize="0" autoFill="0" autoLine="0" autoPict="0">
                <anchor moveWithCells="1">
                  <from>
                    <xdr:col>4</xdr:col>
                    <xdr:colOff>142875</xdr:colOff>
                    <xdr:row>7</xdr:row>
                    <xdr:rowOff>0</xdr:rowOff>
                  </from>
                  <to>
                    <xdr:col>22</xdr:col>
                    <xdr:colOff>123825</xdr:colOff>
                    <xdr:row>8</xdr:row>
                    <xdr:rowOff>9525</xdr:rowOff>
                  </to>
                </anchor>
              </controlPr>
            </control>
          </mc:Choice>
        </mc:AlternateContent>
        <mc:AlternateContent xmlns:mc="http://schemas.openxmlformats.org/markup-compatibility/2006">
          <mc:Choice Requires="x14">
            <control shapeId="216172" r:id="rId110" name="Check Box 108">
              <controlPr defaultSize="0" autoFill="0" autoLine="0" autoPict="0">
                <anchor moveWithCells="1">
                  <from>
                    <xdr:col>4</xdr:col>
                    <xdr:colOff>142875</xdr:colOff>
                    <xdr:row>7</xdr:row>
                    <xdr:rowOff>180975</xdr:rowOff>
                  </from>
                  <to>
                    <xdr:col>22</xdr:col>
                    <xdr:colOff>123825</xdr:colOff>
                    <xdr:row>8</xdr:row>
                    <xdr:rowOff>190500</xdr:rowOff>
                  </to>
                </anchor>
              </controlPr>
            </control>
          </mc:Choice>
        </mc:AlternateContent>
        <mc:AlternateContent xmlns:mc="http://schemas.openxmlformats.org/markup-compatibility/2006">
          <mc:Choice Requires="x14">
            <control shapeId="216173" r:id="rId111" name="Check Box 109">
              <controlPr defaultSize="0" autoFill="0" autoLine="0" autoPict="0">
                <anchor moveWithCells="1">
                  <from>
                    <xdr:col>4</xdr:col>
                    <xdr:colOff>142875</xdr:colOff>
                    <xdr:row>8</xdr:row>
                    <xdr:rowOff>190500</xdr:rowOff>
                  </from>
                  <to>
                    <xdr:col>29</xdr:col>
                    <xdr:colOff>66675</xdr:colOff>
                    <xdr:row>10</xdr:row>
                    <xdr:rowOff>9525</xdr:rowOff>
                  </to>
                </anchor>
              </controlPr>
            </control>
          </mc:Choice>
        </mc:AlternateContent>
        <mc:AlternateContent xmlns:mc="http://schemas.openxmlformats.org/markup-compatibility/2006">
          <mc:Choice Requires="x14">
            <control shapeId="216174" r:id="rId112" name="Check Box 110">
              <controlPr defaultSize="0" autoFill="0" autoLine="0" autoPict="0">
                <anchor moveWithCells="1">
                  <from>
                    <xdr:col>4</xdr:col>
                    <xdr:colOff>142875</xdr:colOff>
                    <xdr:row>9</xdr:row>
                    <xdr:rowOff>190500</xdr:rowOff>
                  </from>
                  <to>
                    <xdr:col>12</xdr:col>
                    <xdr:colOff>47625</xdr:colOff>
                    <xdr:row>11</xdr:row>
                    <xdr:rowOff>9525</xdr:rowOff>
                  </to>
                </anchor>
              </controlPr>
            </control>
          </mc:Choice>
        </mc:AlternateContent>
        <mc:AlternateContent xmlns:mc="http://schemas.openxmlformats.org/markup-compatibility/2006">
          <mc:Choice Requires="x14">
            <control shapeId="216175" r:id="rId113" name="Check Box 111">
              <controlPr defaultSize="0" autoFill="0" autoLine="0" autoPict="0">
                <anchor moveWithCells="1">
                  <from>
                    <xdr:col>4</xdr:col>
                    <xdr:colOff>142875</xdr:colOff>
                    <xdr:row>10</xdr:row>
                    <xdr:rowOff>180975</xdr:rowOff>
                  </from>
                  <to>
                    <xdr:col>15</xdr:col>
                    <xdr:colOff>123825</xdr:colOff>
                    <xdr:row>11</xdr:row>
                    <xdr:rowOff>190500</xdr:rowOff>
                  </to>
                </anchor>
              </controlPr>
            </control>
          </mc:Choice>
        </mc:AlternateContent>
        <mc:AlternateContent xmlns:mc="http://schemas.openxmlformats.org/markup-compatibility/2006">
          <mc:Choice Requires="x14">
            <control shapeId="216176" r:id="rId114" name="Check Box 112">
              <controlPr defaultSize="0" autoFill="0" autoLine="0" autoPict="0">
                <anchor moveWithCells="1">
                  <from>
                    <xdr:col>4</xdr:col>
                    <xdr:colOff>142875</xdr:colOff>
                    <xdr:row>14</xdr:row>
                    <xdr:rowOff>190500</xdr:rowOff>
                  </from>
                  <to>
                    <xdr:col>22</xdr:col>
                    <xdr:colOff>123825</xdr:colOff>
                    <xdr:row>16</xdr:row>
                    <xdr:rowOff>9525</xdr:rowOff>
                  </to>
                </anchor>
              </controlPr>
            </control>
          </mc:Choice>
        </mc:AlternateContent>
        <mc:AlternateContent xmlns:mc="http://schemas.openxmlformats.org/markup-compatibility/2006">
          <mc:Choice Requires="x14">
            <control shapeId="216177" r:id="rId115" name="Check Box 113">
              <controlPr defaultSize="0" autoFill="0" autoLine="0" autoPict="0">
                <anchor moveWithCells="1">
                  <from>
                    <xdr:col>4</xdr:col>
                    <xdr:colOff>142875</xdr:colOff>
                    <xdr:row>15</xdr:row>
                    <xdr:rowOff>190500</xdr:rowOff>
                  </from>
                  <to>
                    <xdr:col>17</xdr:col>
                    <xdr:colOff>9525</xdr:colOff>
                    <xdr:row>17</xdr:row>
                    <xdr:rowOff>9525</xdr:rowOff>
                  </to>
                </anchor>
              </controlPr>
            </control>
          </mc:Choice>
        </mc:AlternateContent>
        <mc:AlternateContent xmlns:mc="http://schemas.openxmlformats.org/markup-compatibility/2006">
          <mc:Choice Requires="x14">
            <control shapeId="216178" r:id="rId116" name="Check Box 114">
              <controlPr defaultSize="0" autoFill="0" autoLine="0" autoPict="0">
                <anchor moveWithCells="1">
                  <from>
                    <xdr:col>4</xdr:col>
                    <xdr:colOff>142875</xdr:colOff>
                    <xdr:row>17</xdr:row>
                    <xdr:rowOff>9525</xdr:rowOff>
                  </from>
                  <to>
                    <xdr:col>29</xdr:col>
                    <xdr:colOff>28575</xdr:colOff>
                    <xdr:row>18</xdr:row>
                    <xdr:rowOff>9525</xdr:rowOff>
                  </to>
                </anchor>
              </controlPr>
            </control>
          </mc:Choice>
        </mc:AlternateContent>
        <mc:AlternateContent xmlns:mc="http://schemas.openxmlformats.org/markup-compatibility/2006">
          <mc:Choice Requires="x14">
            <control shapeId="216179" r:id="rId117" name="Check Box 115">
              <controlPr defaultSize="0" autoFill="0" autoLine="0" autoPict="0">
                <anchor moveWithCells="1">
                  <from>
                    <xdr:col>4</xdr:col>
                    <xdr:colOff>142875</xdr:colOff>
                    <xdr:row>17</xdr:row>
                    <xdr:rowOff>190500</xdr:rowOff>
                  </from>
                  <to>
                    <xdr:col>18</xdr:col>
                    <xdr:colOff>161925</xdr:colOff>
                    <xdr:row>19</xdr:row>
                    <xdr:rowOff>9525</xdr:rowOff>
                  </to>
                </anchor>
              </controlPr>
            </control>
          </mc:Choice>
        </mc:AlternateContent>
        <mc:AlternateContent xmlns:mc="http://schemas.openxmlformats.org/markup-compatibility/2006">
          <mc:Choice Requires="x14">
            <control shapeId="216180" r:id="rId118" name="Check Box 116">
              <controlPr defaultSize="0" autoFill="0" autoLine="0" autoPict="0">
                <anchor moveWithCells="1">
                  <from>
                    <xdr:col>4</xdr:col>
                    <xdr:colOff>142875</xdr:colOff>
                    <xdr:row>19</xdr:row>
                    <xdr:rowOff>0</xdr:rowOff>
                  </from>
                  <to>
                    <xdr:col>19</xdr:col>
                    <xdr:colOff>123825</xdr:colOff>
                    <xdr:row>20</xdr:row>
                    <xdr:rowOff>9525</xdr:rowOff>
                  </to>
                </anchor>
              </controlPr>
            </control>
          </mc:Choice>
        </mc:AlternateContent>
        <mc:AlternateContent xmlns:mc="http://schemas.openxmlformats.org/markup-compatibility/2006">
          <mc:Choice Requires="x14">
            <control shapeId="216181" r:id="rId119" name="Check Box 117">
              <controlPr defaultSize="0" autoFill="0" autoLine="0" autoPict="0">
                <anchor moveWithCells="1">
                  <from>
                    <xdr:col>5</xdr:col>
                    <xdr:colOff>9525</xdr:colOff>
                    <xdr:row>43</xdr:row>
                    <xdr:rowOff>9525</xdr:rowOff>
                  </from>
                  <to>
                    <xdr:col>15</xdr:col>
                    <xdr:colOff>161925</xdr:colOff>
                    <xdr:row>44</xdr:row>
                    <xdr:rowOff>9525</xdr:rowOff>
                  </to>
                </anchor>
              </controlPr>
            </control>
          </mc:Choice>
        </mc:AlternateContent>
        <mc:AlternateContent xmlns:mc="http://schemas.openxmlformats.org/markup-compatibility/2006">
          <mc:Choice Requires="x14">
            <control shapeId="216182" r:id="rId120" name="Check Box 118">
              <controlPr defaultSize="0" autoFill="0" autoLine="0" autoPict="0">
                <anchor moveWithCells="1">
                  <from>
                    <xdr:col>5</xdr:col>
                    <xdr:colOff>152400</xdr:colOff>
                    <xdr:row>44</xdr:row>
                    <xdr:rowOff>180975</xdr:rowOff>
                  </from>
                  <to>
                    <xdr:col>16</xdr:col>
                    <xdr:colOff>85725</xdr:colOff>
                    <xdr:row>45</xdr:row>
                    <xdr:rowOff>180975</xdr:rowOff>
                  </to>
                </anchor>
              </controlPr>
            </control>
          </mc:Choice>
        </mc:AlternateContent>
        <mc:AlternateContent xmlns:mc="http://schemas.openxmlformats.org/markup-compatibility/2006">
          <mc:Choice Requires="x14">
            <control shapeId="216183" r:id="rId121" name="Check Box 119">
              <controlPr defaultSize="0" autoFill="0" autoLine="0" autoPict="0">
                <anchor moveWithCells="1">
                  <from>
                    <xdr:col>5</xdr:col>
                    <xdr:colOff>9525</xdr:colOff>
                    <xdr:row>46</xdr:row>
                    <xdr:rowOff>9525</xdr:rowOff>
                  </from>
                  <to>
                    <xdr:col>19</xdr:col>
                    <xdr:colOff>38100</xdr:colOff>
                    <xdr:row>47</xdr:row>
                    <xdr:rowOff>9525</xdr:rowOff>
                  </to>
                </anchor>
              </controlPr>
            </control>
          </mc:Choice>
        </mc:AlternateContent>
        <mc:AlternateContent xmlns:mc="http://schemas.openxmlformats.org/markup-compatibility/2006">
          <mc:Choice Requires="x14">
            <control shapeId="216184" r:id="rId122" name="Check Box 120">
              <controlPr defaultSize="0" autoFill="0" autoLine="0" autoPict="0">
                <anchor moveWithCells="1">
                  <from>
                    <xdr:col>5</xdr:col>
                    <xdr:colOff>152400</xdr:colOff>
                    <xdr:row>47</xdr:row>
                    <xdr:rowOff>9525</xdr:rowOff>
                  </from>
                  <to>
                    <xdr:col>27</xdr:col>
                    <xdr:colOff>114300</xdr:colOff>
                    <xdr:row>48</xdr:row>
                    <xdr:rowOff>9525</xdr:rowOff>
                  </to>
                </anchor>
              </controlPr>
            </control>
          </mc:Choice>
        </mc:AlternateContent>
        <mc:AlternateContent xmlns:mc="http://schemas.openxmlformats.org/markup-compatibility/2006">
          <mc:Choice Requires="x14">
            <control shapeId="216185" r:id="rId123" name="Check Box 121">
              <controlPr defaultSize="0" autoFill="0" autoLine="0" autoPict="0">
                <anchor moveWithCells="1">
                  <from>
                    <xdr:col>5</xdr:col>
                    <xdr:colOff>152400</xdr:colOff>
                    <xdr:row>48</xdr:row>
                    <xdr:rowOff>9525</xdr:rowOff>
                  </from>
                  <to>
                    <xdr:col>27</xdr:col>
                    <xdr:colOff>38100</xdr:colOff>
                    <xdr:row>48</xdr:row>
                    <xdr:rowOff>180975</xdr:rowOff>
                  </to>
                </anchor>
              </controlPr>
            </control>
          </mc:Choice>
        </mc:AlternateContent>
        <mc:AlternateContent xmlns:mc="http://schemas.openxmlformats.org/markup-compatibility/2006">
          <mc:Choice Requires="x14">
            <control shapeId="216186" r:id="rId124" name="Check Box 122">
              <controlPr defaultSize="0" autoFill="0" autoLine="0" autoPict="0">
                <anchor moveWithCells="1">
                  <from>
                    <xdr:col>5</xdr:col>
                    <xdr:colOff>19050</xdr:colOff>
                    <xdr:row>49</xdr:row>
                    <xdr:rowOff>9525</xdr:rowOff>
                  </from>
                  <to>
                    <xdr:col>19</xdr:col>
                    <xdr:colOff>47625</xdr:colOff>
                    <xdr:row>50</xdr:row>
                    <xdr:rowOff>9525</xdr:rowOff>
                  </to>
                </anchor>
              </controlPr>
            </control>
          </mc:Choice>
        </mc:AlternateContent>
        <mc:AlternateContent xmlns:mc="http://schemas.openxmlformats.org/markup-compatibility/2006">
          <mc:Choice Requires="x14">
            <control shapeId="216187" r:id="rId125" name="Check Box 123">
              <controlPr defaultSize="0" autoFill="0" autoLine="0" autoPict="0">
                <anchor moveWithCells="1">
                  <from>
                    <xdr:col>26</xdr:col>
                    <xdr:colOff>57150</xdr:colOff>
                    <xdr:row>168</xdr:row>
                    <xdr:rowOff>180975</xdr:rowOff>
                  </from>
                  <to>
                    <xdr:col>30</xdr:col>
                    <xdr:colOff>171450</xdr:colOff>
                    <xdr:row>170</xdr:row>
                    <xdr:rowOff>9525</xdr:rowOff>
                  </to>
                </anchor>
              </controlPr>
            </control>
          </mc:Choice>
        </mc:AlternateContent>
        <mc:AlternateContent xmlns:mc="http://schemas.openxmlformats.org/markup-compatibility/2006">
          <mc:Choice Requires="x14">
            <control shapeId="216188" r:id="rId126" name="Check Box 124">
              <controlPr defaultSize="0" autoFill="0" autoLine="0" autoPict="0">
                <anchor moveWithCells="1">
                  <from>
                    <xdr:col>5</xdr:col>
                    <xdr:colOff>152400</xdr:colOff>
                    <xdr:row>168</xdr:row>
                    <xdr:rowOff>180975</xdr:rowOff>
                  </from>
                  <to>
                    <xdr:col>11</xdr:col>
                    <xdr:colOff>142875</xdr:colOff>
                    <xdr:row>170</xdr:row>
                    <xdr:rowOff>9525</xdr:rowOff>
                  </to>
                </anchor>
              </controlPr>
            </control>
          </mc:Choice>
        </mc:AlternateContent>
        <mc:AlternateContent xmlns:mc="http://schemas.openxmlformats.org/markup-compatibility/2006">
          <mc:Choice Requires="x14">
            <control shapeId="216189" r:id="rId127" name="Check Box 125">
              <controlPr defaultSize="0" autoFill="0" autoLine="0" autoPict="0">
                <anchor moveWithCells="1">
                  <from>
                    <xdr:col>5</xdr:col>
                    <xdr:colOff>142875</xdr:colOff>
                    <xdr:row>170</xdr:row>
                    <xdr:rowOff>180975</xdr:rowOff>
                  </from>
                  <to>
                    <xdr:col>11</xdr:col>
                    <xdr:colOff>142875</xdr:colOff>
                    <xdr:row>172</xdr:row>
                    <xdr:rowOff>9525</xdr:rowOff>
                  </to>
                </anchor>
              </controlPr>
            </control>
          </mc:Choice>
        </mc:AlternateContent>
        <mc:AlternateContent xmlns:mc="http://schemas.openxmlformats.org/markup-compatibility/2006">
          <mc:Choice Requires="x14">
            <control shapeId="216190" r:id="rId128" name="Check Box 126">
              <controlPr defaultSize="0" autoFill="0" autoLine="0" autoPict="0">
                <anchor moveWithCells="1">
                  <from>
                    <xdr:col>5</xdr:col>
                    <xdr:colOff>142875</xdr:colOff>
                    <xdr:row>172</xdr:row>
                    <xdr:rowOff>171450</xdr:rowOff>
                  </from>
                  <to>
                    <xdr:col>10</xdr:col>
                    <xdr:colOff>95250</xdr:colOff>
                    <xdr:row>174</xdr:row>
                    <xdr:rowOff>9525</xdr:rowOff>
                  </to>
                </anchor>
              </controlPr>
            </control>
          </mc:Choice>
        </mc:AlternateContent>
        <mc:AlternateContent xmlns:mc="http://schemas.openxmlformats.org/markup-compatibility/2006">
          <mc:Choice Requires="x14">
            <control shapeId="216191" r:id="rId129" name="Check Box 127">
              <controlPr defaultSize="0" autoFill="0" autoLine="0" autoPict="0">
                <anchor moveWithCells="1">
                  <from>
                    <xdr:col>26</xdr:col>
                    <xdr:colOff>57150</xdr:colOff>
                    <xdr:row>170</xdr:row>
                    <xdr:rowOff>180975</xdr:rowOff>
                  </from>
                  <to>
                    <xdr:col>30</xdr:col>
                    <xdr:colOff>171450</xdr:colOff>
                    <xdr:row>172</xdr:row>
                    <xdr:rowOff>9525</xdr:rowOff>
                  </to>
                </anchor>
              </controlPr>
            </control>
          </mc:Choice>
        </mc:AlternateContent>
        <mc:AlternateContent xmlns:mc="http://schemas.openxmlformats.org/markup-compatibility/2006">
          <mc:Choice Requires="x14">
            <control shapeId="216192" r:id="rId130" name="Check Box 128">
              <controlPr defaultSize="0" autoFill="0" autoLine="0" autoPict="0">
                <anchor moveWithCells="1">
                  <from>
                    <xdr:col>26</xdr:col>
                    <xdr:colOff>57150</xdr:colOff>
                    <xdr:row>172</xdr:row>
                    <xdr:rowOff>180975</xdr:rowOff>
                  </from>
                  <to>
                    <xdr:col>31</xdr:col>
                    <xdr:colOff>9525</xdr:colOff>
                    <xdr:row>174</xdr:row>
                    <xdr:rowOff>9525</xdr:rowOff>
                  </to>
                </anchor>
              </controlPr>
            </control>
          </mc:Choice>
        </mc:AlternateContent>
        <mc:AlternateContent xmlns:mc="http://schemas.openxmlformats.org/markup-compatibility/2006">
          <mc:Choice Requires="x14">
            <control shapeId="216193" r:id="rId131" name="Check Box 129">
              <controlPr defaultSize="0" autoFill="0" autoLine="0" autoPict="0">
                <anchor moveWithCells="1">
                  <from>
                    <xdr:col>20</xdr:col>
                    <xdr:colOff>123825</xdr:colOff>
                    <xdr:row>82</xdr:row>
                    <xdr:rowOff>180975</xdr:rowOff>
                  </from>
                  <to>
                    <xdr:col>25</xdr:col>
                    <xdr:colOff>66675</xdr:colOff>
                    <xdr:row>84</xdr:row>
                    <xdr:rowOff>28575</xdr:rowOff>
                  </to>
                </anchor>
              </controlPr>
            </control>
          </mc:Choice>
        </mc:AlternateContent>
        <mc:AlternateContent xmlns:mc="http://schemas.openxmlformats.org/markup-compatibility/2006">
          <mc:Choice Requires="x14">
            <control shapeId="216194" r:id="rId132" name="Check Box 130">
              <controlPr defaultSize="0" autoFill="0" autoLine="0" autoPict="0">
                <anchor moveWithCells="1">
                  <from>
                    <xdr:col>5</xdr:col>
                    <xdr:colOff>95250</xdr:colOff>
                    <xdr:row>80</xdr:row>
                    <xdr:rowOff>9525</xdr:rowOff>
                  </from>
                  <to>
                    <xdr:col>13</xdr:col>
                    <xdr:colOff>104775</xdr:colOff>
                    <xdr:row>81</xdr:row>
                    <xdr:rowOff>28575</xdr:rowOff>
                  </to>
                </anchor>
              </controlPr>
            </control>
          </mc:Choice>
        </mc:AlternateContent>
        <mc:AlternateContent xmlns:mc="http://schemas.openxmlformats.org/markup-compatibility/2006">
          <mc:Choice Requires="x14">
            <control shapeId="216195" r:id="rId133" name="Check Box 131">
              <controlPr defaultSize="0" autoFill="0" autoLine="0" autoPict="0">
                <anchor moveWithCells="1">
                  <from>
                    <xdr:col>5</xdr:col>
                    <xdr:colOff>85725</xdr:colOff>
                    <xdr:row>81</xdr:row>
                    <xdr:rowOff>0</xdr:rowOff>
                  </from>
                  <to>
                    <xdr:col>15</xdr:col>
                    <xdr:colOff>95250</xdr:colOff>
                    <xdr:row>82</xdr:row>
                    <xdr:rowOff>19050</xdr:rowOff>
                  </to>
                </anchor>
              </controlPr>
            </control>
          </mc:Choice>
        </mc:AlternateContent>
        <mc:AlternateContent xmlns:mc="http://schemas.openxmlformats.org/markup-compatibility/2006">
          <mc:Choice Requires="x14">
            <control shapeId="216196" r:id="rId134" name="Check Box 132">
              <controlPr defaultSize="0" autoFill="0" autoLine="0" autoPict="0">
                <anchor moveWithCells="1">
                  <from>
                    <xdr:col>5</xdr:col>
                    <xdr:colOff>95250</xdr:colOff>
                    <xdr:row>81</xdr:row>
                    <xdr:rowOff>180975</xdr:rowOff>
                  </from>
                  <to>
                    <xdr:col>8</xdr:col>
                    <xdr:colOff>9525</xdr:colOff>
                    <xdr:row>83</xdr:row>
                    <xdr:rowOff>9525</xdr:rowOff>
                  </to>
                </anchor>
              </controlPr>
            </control>
          </mc:Choice>
        </mc:AlternateContent>
        <mc:AlternateContent xmlns:mc="http://schemas.openxmlformats.org/markup-compatibility/2006">
          <mc:Choice Requires="x14">
            <control shapeId="216197" r:id="rId135" name="Check Box 133">
              <controlPr defaultSize="0" autoFill="0" autoLine="0" autoPict="0">
                <anchor moveWithCells="1">
                  <from>
                    <xdr:col>14</xdr:col>
                    <xdr:colOff>57150</xdr:colOff>
                    <xdr:row>80</xdr:row>
                    <xdr:rowOff>0</xdr:rowOff>
                  </from>
                  <to>
                    <xdr:col>20</xdr:col>
                    <xdr:colOff>28575</xdr:colOff>
                    <xdr:row>81</xdr:row>
                    <xdr:rowOff>28575</xdr:rowOff>
                  </to>
                </anchor>
              </controlPr>
            </control>
          </mc:Choice>
        </mc:AlternateContent>
        <mc:AlternateContent xmlns:mc="http://schemas.openxmlformats.org/markup-compatibility/2006">
          <mc:Choice Requires="x14">
            <control shapeId="216198" r:id="rId136" name="Check Box 134">
              <controlPr defaultSize="0" autoFill="0" autoLine="0" autoPict="0">
                <anchor moveWithCells="1">
                  <from>
                    <xdr:col>20</xdr:col>
                    <xdr:colOff>123825</xdr:colOff>
                    <xdr:row>80</xdr:row>
                    <xdr:rowOff>0</xdr:rowOff>
                  </from>
                  <to>
                    <xdr:col>23</xdr:col>
                    <xdr:colOff>19050</xdr:colOff>
                    <xdr:row>81</xdr:row>
                    <xdr:rowOff>28575</xdr:rowOff>
                  </to>
                </anchor>
              </controlPr>
            </control>
          </mc:Choice>
        </mc:AlternateContent>
        <mc:AlternateContent xmlns:mc="http://schemas.openxmlformats.org/markup-compatibility/2006">
          <mc:Choice Requires="x14">
            <control shapeId="216199" r:id="rId137" name="Check Box 135">
              <controlPr defaultSize="0" autoFill="0" autoLine="0" autoPict="0">
                <anchor moveWithCells="1">
                  <from>
                    <xdr:col>25</xdr:col>
                    <xdr:colOff>133350</xdr:colOff>
                    <xdr:row>80</xdr:row>
                    <xdr:rowOff>9525</xdr:rowOff>
                  </from>
                  <to>
                    <xdr:col>31</xdr:col>
                    <xdr:colOff>38100</xdr:colOff>
                    <xdr:row>81</xdr:row>
                    <xdr:rowOff>38100</xdr:rowOff>
                  </to>
                </anchor>
              </controlPr>
            </control>
          </mc:Choice>
        </mc:AlternateContent>
        <mc:AlternateContent xmlns:mc="http://schemas.openxmlformats.org/markup-compatibility/2006">
          <mc:Choice Requires="x14">
            <control shapeId="216200" r:id="rId138" name="Check Box 136">
              <controlPr defaultSize="0" autoFill="0" autoLine="0" autoPict="0">
                <anchor moveWithCells="1">
                  <from>
                    <xdr:col>5</xdr:col>
                    <xdr:colOff>57150</xdr:colOff>
                    <xdr:row>112</xdr:row>
                    <xdr:rowOff>180975</xdr:rowOff>
                  </from>
                  <to>
                    <xdr:col>12</xdr:col>
                    <xdr:colOff>104775</xdr:colOff>
                    <xdr:row>114</xdr:row>
                    <xdr:rowOff>28575</xdr:rowOff>
                  </to>
                </anchor>
              </controlPr>
            </control>
          </mc:Choice>
        </mc:AlternateContent>
        <mc:AlternateContent xmlns:mc="http://schemas.openxmlformats.org/markup-compatibility/2006">
          <mc:Choice Requires="x14">
            <control shapeId="216201" r:id="rId139" name="Check Box 137">
              <controlPr defaultSize="0" autoFill="0" autoLine="0" autoPict="0">
                <anchor moveWithCells="1">
                  <from>
                    <xdr:col>13</xdr:col>
                    <xdr:colOff>38100</xdr:colOff>
                    <xdr:row>113</xdr:row>
                    <xdr:rowOff>0</xdr:rowOff>
                  </from>
                  <to>
                    <xdr:col>23</xdr:col>
                    <xdr:colOff>9525</xdr:colOff>
                    <xdr:row>114</xdr:row>
                    <xdr:rowOff>9525</xdr:rowOff>
                  </to>
                </anchor>
              </controlPr>
            </control>
          </mc:Choice>
        </mc:AlternateContent>
        <mc:AlternateContent xmlns:mc="http://schemas.openxmlformats.org/markup-compatibility/2006">
          <mc:Choice Requires="x14">
            <control shapeId="216202" r:id="rId140" name="Check Box 138">
              <controlPr defaultSize="0" autoFill="0" autoLine="0" autoPict="0">
                <anchor moveWithCells="1">
                  <from>
                    <xdr:col>5</xdr:col>
                    <xdr:colOff>66675</xdr:colOff>
                    <xdr:row>114</xdr:row>
                    <xdr:rowOff>57150</xdr:rowOff>
                  </from>
                  <to>
                    <xdr:col>8</xdr:col>
                    <xdr:colOff>66675</xdr:colOff>
                    <xdr:row>114</xdr:row>
                    <xdr:rowOff>314325</xdr:rowOff>
                  </to>
                </anchor>
              </controlPr>
            </control>
          </mc:Choice>
        </mc:AlternateContent>
        <mc:AlternateContent xmlns:mc="http://schemas.openxmlformats.org/markup-compatibility/2006">
          <mc:Choice Requires="x14">
            <control shapeId="216203" r:id="rId141" name="Check Box 139">
              <controlPr defaultSize="0" autoFill="0" autoLine="0" autoPict="0">
                <anchor moveWithCells="1">
                  <from>
                    <xdr:col>5</xdr:col>
                    <xdr:colOff>38100</xdr:colOff>
                    <xdr:row>140</xdr:row>
                    <xdr:rowOff>180975</xdr:rowOff>
                  </from>
                  <to>
                    <xdr:col>19</xdr:col>
                    <xdr:colOff>85725</xdr:colOff>
                    <xdr:row>143</xdr:row>
                    <xdr:rowOff>38100</xdr:rowOff>
                  </to>
                </anchor>
              </controlPr>
            </control>
          </mc:Choice>
        </mc:AlternateContent>
        <mc:AlternateContent xmlns:mc="http://schemas.openxmlformats.org/markup-compatibility/2006">
          <mc:Choice Requires="x14">
            <control shapeId="216204" r:id="rId142" name="Check Box 140">
              <controlPr defaultSize="0" autoFill="0" autoLine="0" autoPict="0">
                <anchor moveWithCells="1">
                  <from>
                    <xdr:col>21</xdr:col>
                    <xdr:colOff>66675</xdr:colOff>
                    <xdr:row>141</xdr:row>
                    <xdr:rowOff>66675</xdr:rowOff>
                  </from>
                  <to>
                    <xdr:col>24</xdr:col>
                    <xdr:colOff>28575</xdr:colOff>
                    <xdr:row>142</xdr:row>
                    <xdr:rowOff>85725</xdr:rowOff>
                  </to>
                </anchor>
              </controlPr>
            </control>
          </mc:Choice>
        </mc:AlternateContent>
        <mc:AlternateContent xmlns:mc="http://schemas.openxmlformats.org/markup-compatibility/2006">
          <mc:Choice Requires="x14">
            <control shapeId="216205" r:id="rId143" name="Check Box 141">
              <controlPr defaultSize="0" autoFill="0" autoLine="0" autoPict="0">
                <anchor moveWithCells="1">
                  <from>
                    <xdr:col>5</xdr:col>
                    <xdr:colOff>47625</xdr:colOff>
                    <xdr:row>137</xdr:row>
                    <xdr:rowOff>152400</xdr:rowOff>
                  </from>
                  <to>
                    <xdr:col>20</xdr:col>
                    <xdr:colOff>28575</xdr:colOff>
                    <xdr:row>140</xdr:row>
                    <xdr:rowOff>9525</xdr:rowOff>
                  </to>
                </anchor>
              </controlPr>
            </control>
          </mc:Choice>
        </mc:AlternateContent>
        <mc:AlternateContent xmlns:mc="http://schemas.openxmlformats.org/markup-compatibility/2006">
          <mc:Choice Requires="x14">
            <control shapeId="216206" r:id="rId144" name="Check Box 142">
              <controlPr defaultSize="0" autoFill="0" autoLine="0" autoPict="0">
                <anchor moveWithCells="1">
                  <from>
                    <xdr:col>21</xdr:col>
                    <xdr:colOff>57150</xdr:colOff>
                    <xdr:row>138</xdr:row>
                    <xdr:rowOff>57150</xdr:rowOff>
                  </from>
                  <to>
                    <xdr:col>24</xdr:col>
                    <xdr:colOff>57150</xdr:colOff>
                    <xdr:row>139</xdr:row>
                    <xdr:rowOff>85725</xdr:rowOff>
                  </to>
                </anchor>
              </controlPr>
            </control>
          </mc:Choice>
        </mc:AlternateContent>
        <mc:AlternateContent xmlns:mc="http://schemas.openxmlformats.org/markup-compatibility/2006">
          <mc:Choice Requires="x14">
            <control shapeId="216207" r:id="rId145" name="Check Box 143">
              <controlPr defaultSize="0" autoFill="0" autoLine="0" autoPict="0">
                <anchor moveWithCells="1">
                  <from>
                    <xdr:col>5</xdr:col>
                    <xdr:colOff>171450</xdr:colOff>
                    <xdr:row>93</xdr:row>
                    <xdr:rowOff>161925</xdr:rowOff>
                  </from>
                  <to>
                    <xdr:col>10</xdr:col>
                    <xdr:colOff>76200</xdr:colOff>
                    <xdr:row>95</xdr:row>
                    <xdr:rowOff>9525</xdr:rowOff>
                  </to>
                </anchor>
              </controlPr>
            </control>
          </mc:Choice>
        </mc:AlternateContent>
        <mc:AlternateContent xmlns:mc="http://schemas.openxmlformats.org/markup-compatibility/2006">
          <mc:Choice Requires="x14">
            <control shapeId="216208" r:id="rId146" name="Check Box 144">
              <controlPr defaultSize="0" autoFill="0" autoLine="0" autoPict="0">
                <anchor moveWithCells="1">
                  <from>
                    <xdr:col>14</xdr:col>
                    <xdr:colOff>28575</xdr:colOff>
                    <xdr:row>93</xdr:row>
                    <xdr:rowOff>142875</xdr:rowOff>
                  </from>
                  <to>
                    <xdr:col>19</xdr:col>
                    <xdr:colOff>123825</xdr:colOff>
                    <xdr:row>95</xdr:row>
                    <xdr:rowOff>19050</xdr:rowOff>
                  </to>
                </anchor>
              </controlPr>
            </control>
          </mc:Choice>
        </mc:AlternateContent>
        <mc:AlternateContent xmlns:mc="http://schemas.openxmlformats.org/markup-compatibility/2006">
          <mc:Choice Requires="x14">
            <control shapeId="216209" r:id="rId147" name="Check Box 145">
              <controlPr defaultSize="0" autoFill="0" autoLine="0" autoPict="0">
                <anchor moveWithCells="1">
                  <from>
                    <xdr:col>5</xdr:col>
                    <xdr:colOff>95250</xdr:colOff>
                    <xdr:row>82</xdr:row>
                    <xdr:rowOff>180975</xdr:rowOff>
                  </from>
                  <to>
                    <xdr:col>10</xdr:col>
                    <xdr:colOff>19050</xdr:colOff>
                    <xdr:row>84</xdr:row>
                    <xdr:rowOff>28575</xdr:rowOff>
                  </to>
                </anchor>
              </controlPr>
            </control>
          </mc:Choice>
        </mc:AlternateContent>
        <mc:AlternateContent xmlns:mc="http://schemas.openxmlformats.org/markup-compatibility/2006">
          <mc:Choice Requires="x14">
            <control shapeId="216210" r:id="rId148" name="Check Box 146">
              <controlPr defaultSize="0" autoFill="0" autoLine="0" autoPict="0">
                <anchor moveWithCells="1">
                  <from>
                    <xdr:col>14</xdr:col>
                    <xdr:colOff>47625</xdr:colOff>
                    <xdr:row>82</xdr:row>
                    <xdr:rowOff>190500</xdr:rowOff>
                  </from>
                  <to>
                    <xdr:col>20</xdr:col>
                    <xdr:colOff>104775</xdr:colOff>
                    <xdr:row>84</xdr:row>
                    <xdr:rowOff>19050</xdr:rowOff>
                  </to>
                </anchor>
              </controlPr>
            </control>
          </mc:Choice>
        </mc:AlternateContent>
        <mc:AlternateContent xmlns:mc="http://schemas.openxmlformats.org/markup-compatibility/2006">
          <mc:Choice Requires="x14">
            <control shapeId="216211" r:id="rId149" name="Check Box 147">
              <controlPr defaultSize="0" autoFill="0" autoLine="0" autoPict="0">
                <anchor moveWithCells="1">
                  <from>
                    <xdr:col>30</xdr:col>
                    <xdr:colOff>104775</xdr:colOff>
                    <xdr:row>82</xdr:row>
                    <xdr:rowOff>190500</xdr:rowOff>
                  </from>
                  <to>
                    <xdr:col>34</xdr:col>
                    <xdr:colOff>47625</xdr:colOff>
                    <xdr:row>84</xdr:row>
                    <xdr:rowOff>28575</xdr:rowOff>
                  </to>
                </anchor>
              </controlPr>
            </control>
          </mc:Choice>
        </mc:AlternateContent>
        <mc:AlternateContent xmlns:mc="http://schemas.openxmlformats.org/markup-compatibility/2006">
          <mc:Choice Requires="x14">
            <control shapeId="216212" r:id="rId150" name="Check Box 148">
              <controlPr defaultSize="0" autoFill="0" autoLine="0" autoPict="0">
                <anchor moveWithCells="1">
                  <from>
                    <xdr:col>5</xdr:col>
                    <xdr:colOff>85725</xdr:colOff>
                    <xdr:row>83</xdr:row>
                    <xdr:rowOff>171450</xdr:rowOff>
                  </from>
                  <to>
                    <xdr:col>9</xdr:col>
                    <xdr:colOff>142875</xdr:colOff>
                    <xdr:row>85</xdr:row>
                    <xdr:rowOff>9525</xdr:rowOff>
                  </to>
                </anchor>
              </controlPr>
            </control>
          </mc:Choice>
        </mc:AlternateContent>
        <mc:AlternateContent xmlns:mc="http://schemas.openxmlformats.org/markup-compatibility/2006">
          <mc:Choice Requires="x14">
            <control shapeId="216213" r:id="rId151" name="Check Box 149">
              <controlPr defaultSize="0" autoFill="0" autoLine="0" autoPict="0">
                <anchor moveWithCells="1">
                  <from>
                    <xdr:col>20</xdr:col>
                    <xdr:colOff>57150</xdr:colOff>
                    <xdr:row>115</xdr:row>
                    <xdr:rowOff>9525</xdr:rowOff>
                  </from>
                  <to>
                    <xdr:col>22</xdr:col>
                    <xdr:colOff>152400</xdr:colOff>
                    <xdr:row>116</xdr:row>
                    <xdr:rowOff>9525</xdr:rowOff>
                  </to>
                </anchor>
              </controlPr>
            </control>
          </mc:Choice>
        </mc:AlternateContent>
        <mc:AlternateContent xmlns:mc="http://schemas.openxmlformats.org/markup-compatibility/2006">
          <mc:Choice Requires="x14">
            <control shapeId="216214" r:id="rId152" name="Check Box 150">
              <controlPr defaultSize="0" autoFill="0" autoLine="0" autoPict="0">
                <anchor moveWithCells="1">
                  <from>
                    <xdr:col>24</xdr:col>
                    <xdr:colOff>104775</xdr:colOff>
                    <xdr:row>115</xdr:row>
                    <xdr:rowOff>0</xdr:rowOff>
                  </from>
                  <to>
                    <xdr:col>27</xdr:col>
                    <xdr:colOff>66675</xdr:colOff>
                    <xdr:row>116</xdr:row>
                    <xdr:rowOff>19050</xdr:rowOff>
                  </to>
                </anchor>
              </controlPr>
            </control>
          </mc:Choice>
        </mc:AlternateContent>
        <mc:AlternateContent xmlns:mc="http://schemas.openxmlformats.org/markup-compatibility/2006">
          <mc:Choice Requires="x14">
            <control shapeId="216215" r:id="rId153" name="Check Box 151">
              <controlPr defaultSize="0" autoFill="0" autoLine="0" autoPict="0">
                <anchor moveWithCells="1">
                  <from>
                    <xdr:col>22</xdr:col>
                    <xdr:colOff>28575</xdr:colOff>
                    <xdr:row>117</xdr:row>
                    <xdr:rowOff>28575</xdr:rowOff>
                  </from>
                  <to>
                    <xdr:col>25</xdr:col>
                    <xdr:colOff>85725</xdr:colOff>
                    <xdr:row>117</xdr:row>
                    <xdr:rowOff>180975</xdr:rowOff>
                  </to>
                </anchor>
              </controlPr>
            </control>
          </mc:Choice>
        </mc:AlternateContent>
        <mc:AlternateContent xmlns:mc="http://schemas.openxmlformats.org/markup-compatibility/2006">
          <mc:Choice Requires="x14">
            <control shapeId="216216" r:id="rId154" name="Check Box 152">
              <controlPr defaultSize="0" autoFill="0" autoLine="0" autoPict="0">
                <anchor moveWithCells="1">
                  <from>
                    <xdr:col>5</xdr:col>
                    <xdr:colOff>171450</xdr:colOff>
                    <xdr:row>116</xdr:row>
                    <xdr:rowOff>180975</xdr:rowOff>
                  </from>
                  <to>
                    <xdr:col>9</xdr:col>
                    <xdr:colOff>123825</xdr:colOff>
                    <xdr:row>118</xdr:row>
                    <xdr:rowOff>9525</xdr:rowOff>
                  </to>
                </anchor>
              </controlPr>
            </control>
          </mc:Choice>
        </mc:AlternateContent>
        <mc:AlternateContent xmlns:mc="http://schemas.openxmlformats.org/markup-compatibility/2006">
          <mc:Choice Requires="x14">
            <control shapeId="216217" r:id="rId155" name="Check Box 153">
              <controlPr defaultSize="0" autoFill="0" autoLine="0" autoPict="0">
                <anchor moveWithCells="1">
                  <from>
                    <xdr:col>5</xdr:col>
                    <xdr:colOff>152400</xdr:colOff>
                    <xdr:row>153</xdr:row>
                    <xdr:rowOff>180975</xdr:rowOff>
                  </from>
                  <to>
                    <xdr:col>14</xdr:col>
                    <xdr:colOff>104775</xdr:colOff>
                    <xdr:row>155</xdr:row>
                    <xdr:rowOff>38100</xdr:rowOff>
                  </to>
                </anchor>
              </controlPr>
            </control>
          </mc:Choice>
        </mc:AlternateContent>
        <mc:AlternateContent xmlns:mc="http://schemas.openxmlformats.org/markup-compatibility/2006">
          <mc:Choice Requires="x14">
            <control shapeId="216218" r:id="rId156" name="Check Box 154">
              <controlPr defaultSize="0" autoFill="0" autoLine="0" autoPict="0">
                <anchor moveWithCells="1">
                  <from>
                    <xdr:col>5</xdr:col>
                    <xdr:colOff>152400</xdr:colOff>
                    <xdr:row>154</xdr:row>
                    <xdr:rowOff>180975</xdr:rowOff>
                  </from>
                  <to>
                    <xdr:col>14</xdr:col>
                    <xdr:colOff>104775</xdr:colOff>
                    <xdr:row>156</xdr:row>
                    <xdr:rowOff>38100</xdr:rowOff>
                  </to>
                </anchor>
              </controlPr>
            </control>
          </mc:Choice>
        </mc:AlternateContent>
        <mc:AlternateContent xmlns:mc="http://schemas.openxmlformats.org/markup-compatibility/2006">
          <mc:Choice Requires="x14">
            <control shapeId="216219" r:id="rId157" name="Check Box 155">
              <controlPr defaultSize="0" autoFill="0" autoLine="0" autoPict="0">
                <anchor moveWithCells="1">
                  <from>
                    <xdr:col>19</xdr:col>
                    <xdr:colOff>142875</xdr:colOff>
                    <xdr:row>153</xdr:row>
                    <xdr:rowOff>171450</xdr:rowOff>
                  </from>
                  <to>
                    <xdr:col>28</xdr:col>
                    <xdr:colOff>85725</xdr:colOff>
                    <xdr:row>155</xdr:row>
                    <xdr:rowOff>28575</xdr:rowOff>
                  </to>
                </anchor>
              </controlPr>
            </control>
          </mc:Choice>
        </mc:AlternateContent>
        <mc:AlternateContent xmlns:mc="http://schemas.openxmlformats.org/markup-compatibility/2006">
          <mc:Choice Requires="x14">
            <control shapeId="216220" r:id="rId158" name="Check Box 156">
              <controlPr defaultSize="0" autoFill="0" autoLine="0" autoPict="0">
                <anchor moveWithCells="1">
                  <from>
                    <xdr:col>19</xdr:col>
                    <xdr:colOff>142875</xdr:colOff>
                    <xdr:row>154</xdr:row>
                    <xdr:rowOff>171450</xdr:rowOff>
                  </from>
                  <to>
                    <xdr:col>28</xdr:col>
                    <xdr:colOff>85725</xdr:colOff>
                    <xdr:row>156</xdr:row>
                    <xdr:rowOff>28575</xdr:rowOff>
                  </to>
                </anchor>
              </controlPr>
            </control>
          </mc:Choice>
        </mc:AlternateContent>
        <mc:AlternateContent xmlns:mc="http://schemas.openxmlformats.org/markup-compatibility/2006">
          <mc:Choice Requires="x14">
            <control shapeId="216221" r:id="rId159" name="Check Box 157">
              <controlPr defaultSize="0" autoFill="0" autoLine="0" autoPict="0">
                <anchor moveWithCells="1">
                  <from>
                    <xdr:col>20</xdr:col>
                    <xdr:colOff>66675</xdr:colOff>
                    <xdr:row>167</xdr:row>
                    <xdr:rowOff>9525</xdr:rowOff>
                  </from>
                  <to>
                    <xdr:col>23</xdr:col>
                    <xdr:colOff>85725</xdr:colOff>
                    <xdr:row>168</xdr:row>
                    <xdr:rowOff>9525</xdr:rowOff>
                  </to>
                </anchor>
              </controlPr>
            </control>
          </mc:Choice>
        </mc:AlternateContent>
        <mc:AlternateContent xmlns:mc="http://schemas.openxmlformats.org/markup-compatibility/2006">
          <mc:Choice Requires="x14">
            <control shapeId="216222" r:id="rId160" name="Check Box 158">
              <controlPr defaultSize="0" autoFill="0" autoLine="0" autoPict="0">
                <anchor moveWithCells="1">
                  <from>
                    <xdr:col>6</xdr:col>
                    <xdr:colOff>47625</xdr:colOff>
                    <xdr:row>167</xdr:row>
                    <xdr:rowOff>9525</xdr:rowOff>
                  </from>
                  <to>
                    <xdr:col>9</xdr:col>
                    <xdr:colOff>66675</xdr:colOff>
                    <xdr:row>168</xdr:row>
                    <xdr:rowOff>9525</xdr:rowOff>
                  </to>
                </anchor>
              </controlPr>
            </control>
          </mc:Choice>
        </mc:AlternateContent>
        <mc:AlternateContent xmlns:mc="http://schemas.openxmlformats.org/markup-compatibility/2006">
          <mc:Choice Requires="x14">
            <control shapeId="216223" r:id="rId161" name="Check Box 159">
              <controlPr defaultSize="0" autoFill="0" autoLine="0" autoPict="0">
                <anchor moveWithCells="1">
                  <from>
                    <xdr:col>12</xdr:col>
                    <xdr:colOff>133350</xdr:colOff>
                    <xdr:row>167</xdr:row>
                    <xdr:rowOff>0</xdr:rowOff>
                  </from>
                  <to>
                    <xdr:col>17</xdr:col>
                    <xdr:colOff>66675</xdr:colOff>
                    <xdr:row>168</xdr:row>
                    <xdr:rowOff>9525</xdr:rowOff>
                  </to>
                </anchor>
              </controlPr>
            </control>
          </mc:Choice>
        </mc:AlternateContent>
        <mc:AlternateContent xmlns:mc="http://schemas.openxmlformats.org/markup-compatibility/2006">
          <mc:Choice Requires="x14">
            <control shapeId="216224" r:id="rId162" name="Check Box 160">
              <controlPr defaultSize="0" autoFill="0" autoLine="0" autoPict="0">
                <anchor moveWithCells="1">
                  <from>
                    <xdr:col>5</xdr:col>
                    <xdr:colOff>95250</xdr:colOff>
                    <xdr:row>86</xdr:row>
                    <xdr:rowOff>9525</xdr:rowOff>
                  </from>
                  <to>
                    <xdr:col>8</xdr:col>
                    <xdr:colOff>19050</xdr:colOff>
                    <xdr:row>86</xdr:row>
                    <xdr:rowOff>180975</xdr:rowOff>
                  </to>
                </anchor>
              </controlPr>
            </control>
          </mc:Choice>
        </mc:AlternateContent>
        <mc:AlternateContent xmlns:mc="http://schemas.openxmlformats.org/markup-compatibility/2006">
          <mc:Choice Requires="x14">
            <control shapeId="216225" r:id="rId163" name="Check Box 161">
              <controlPr defaultSize="0" autoFill="0" autoLine="0" autoPict="0">
                <anchor moveWithCells="1">
                  <from>
                    <xdr:col>10</xdr:col>
                    <xdr:colOff>19050</xdr:colOff>
                    <xdr:row>86</xdr:row>
                    <xdr:rowOff>9525</xdr:rowOff>
                  </from>
                  <to>
                    <xdr:col>12</xdr:col>
                    <xdr:colOff>133350</xdr:colOff>
                    <xdr:row>86</xdr:row>
                    <xdr:rowOff>190500</xdr:rowOff>
                  </to>
                </anchor>
              </controlPr>
            </control>
          </mc:Choice>
        </mc:AlternateContent>
        <mc:AlternateContent xmlns:mc="http://schemas.openxmlformats.org/markup-compatibility/2006">
          <mc:Choice Requires="x14">
            <control shapeId="216226" r:id="rId164" name="Check Box 162">
              <controlPr defaultSize="0" autoFill="0" autoLine="0" autoPict="0">
                <anchor moveWithCells="1">
                  <from>
                    <xdr:col>14</xdr:col>
                    <xdr:colOff>38100</xdr:colOff>
                    <xdr:row>86</xdr:row>
                    <xdr:rowOff>9525</xdr:rowOff>
                  </from>
                  <to>
                    <xdr:col>18</xdr:col>
                    <xdr:colOff>28575</xdr:colOff>
                    <xdr:row>86</xdr:row>
                    <xdr:rowOff>190500</xdr:rowOff>
                  </to>
                </anchor>
              </controlPr>
            </control>
          </mc:Choice>
        </mc:AlternateContent>
        <mc:AlternateContent xmlns:mc="http://schemas.openxmlformats.org/markup-compatibility/2006">
          <mc:Choice Requires="x14">
            <control shapeId="216227" r:id="rId165" name="Check Box 163">
              <controlPr defaultSize="0" autoFill="0" autoLine="0" autoPict="0">
                <anchor moveWithCells="1">
                  <from>
                    <xdr:col>18</xdr:col>
                    <xdr:colOff>133350</xdr:colOff>
                    <xdr:row>85</xdr:row>
                    <xdr:rowOff>190500</xdr:rowOff>
                  </from>
                  <to>
                    <xdr:col>24</xdr:col>
                    <xdr:colOff>133350</xdr:colOff>
                    <xdr:row>86</xdr:row>
                    <xdr:rowOff>180975</xdr:rowOff>
                  </to>
                </anchor>
              </controlPr>
            </control>
          </mc:Choice>
        </mc:AlternateContent>
        <mc:AlternateContent xmlns:mc="http://schemas.openxmlformats.org/markup-compatibility/2006">
          <mc:Choice Requires="x14">
            <control shapeId="216228" r:id="rId166" name="Check Box 164">
              <controlPr defaultSize="0" autoFill="0" autoLine="0" autoPict="0">
                <anchor moveWithCells="1">
                  <from>
                    <xdr:col>18</xdr:col>
                    <xdr:colOff>9525</xdr:colOff>
                    <xdr:row>120</xdr:row>
                    <xdr:rowOff>19050</xdr:rowOff>
                  </from>
                  <to>
                    <xdr:col>22</xdr:col>
                    <xdr:colOff>85725</xdr:colOff>
                    <xdr:row>120</xdr:row>
                    <xdr:rowOff>180975</xdr:rowOff>
                  </to>
                </anchor>
              </controlPr>
            </control>
          </mc:Choice>
        </mc:AlternateContent>
        <mc:AlternateContent xmlns:mc="http://schemas.openxmlformats.org/markup-compatibility/2006">
          <mc:Choice Requires="x14">
            <control shapeId="216229" r:id="rId167" name="Check Box 165">
              <controlPr defaultSize="0" autoFill="0" autoLine="0" autoPict="0">
                <anchor moveWithCells="1">
                  <from>
                    <xdr:col>22</xdr:col>
                    <xdr:colOff>66675</xdr:colOff>
                    <xdr:row>120</xdr:row>
                    <xdr:rowOff>0</xdr:rowOff>
                  </from>
                  <to>
                    <xdr:col>26</xdr:col>
                    <xdr:colOff>85725</xdr:colOff>
                    <xdr:row>121</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F472-D815-455F-BF32-D484BA8D8BB8}">
  <sheetPr>
    <tabColor theme="0"/>
  </sheetPr>
  <dimension ref="A1:BP185"/>
  <sheetViews>
    <sheetView view="pageBreakPreview" topLeftCell="A118" zoomScale="106" zoomScaleNormal="90" zoomScaleSheetLayoutView="106" workbookViewId="0">
      <selection activeCell="AQ102" sqref="AQ102"/>
    </sheetView>
  </sheetViews>
  <sheetFormatPr defaultColWidth="2.5" defaultRowHeight="15" customHeight="1"/>
  <cols>
    <col min="1" max="1" width="5.5" style="1" bestFit="1" customWidth="1"/>
    <col min="2" max="4" width="2.5" style="1"/>
    <col min="5" max="5" width="5.125" style="1" customWidth="1"/>
    <col min="6" max="32" width="2.5" style="1"/>
    <col min="33" max="33" width="3.375" style="1" customWidth="1"/>
    <col min="34" max="34" width="3.125" style="1" customWidth="1"/>
    <col min="35" max="35" width="2.875" style="1" customWidth="1"/>
    <col min="36" max="16384" width="2.5" style="1"/>
  </cols>
  <sheetData>
    <row r="1" spans="1:35" s="5" customFormat="1" ht="15" customHeight="1">
      <c r="A1" s="2250" t="s">
        <v>570</v>
      </c>
      <c r="B1" s="2931"/>
      <c r="C1" s="2931"/>
      <c r="D1" s="2931"/>
      <c r="E1" s="2931"/>
      <c r="F1" s="2931"/>
      <c r="G1" s="2931"/>
      <c r="H1" s="2931"/>
      <c r="I1" s="2931"/>
      <c r="J1" s="2931"/>
      <c r="K1" s="2931"/>
      <c r="L1" s="2931"/>
      <c r="M1" s="2931"/>
      <c r="N1" s="2931"/>
      <c r="O1" s="2931"/>
      <c r="P1" s="2931"/>
      <c r="Q1" s="2931"/>
      <c r="R1" s="2931"/>
      <c r="S1" s="2931"/>
      <c r="T1" s="2931"/>
      <c r="U1" s="2931"/>
      <c r="V1" s="2931"/>
      <c r="W1" s="2931"/>
      <c r="X1" s="2931"/>
      <c r="Y1" s="2931"/>
      <c r="Z1" s="2931"/>
      <c r="AA1" s="2931"/>
      <c r="AB1" s="2931"/>
      <c r="AC1" s="2931"/>
      <c r="AD1" s="2931"/>
      <c r="AE1" s="2931"/>
      <c r="AF1" s="2931"/>
      <c r="AG1" s="2931"/>
      <c r="AH1" s="2931"/>
      <c r="AI1" s="2931"/>
    </row>
    <row r="2" spans="1:35" s="5" customFormat="1" ht="15" customHeight="1">
      <c r="A2" s="2932"/>
      <c r="B2" s="2932"/>
      <c r="C2" s="2932"/>
      <c r="D2" s="2932"/>
      <c r="E2" s="2932"/>
      <c r="F2" s="2932"/>
      <c r="G2" s="2932"/>
      <c r="H2" s="2932"/>
      <c r="I2" s="2932"/>
      <c r="J2" s="2932"/>
      <c r="K2" s="2932"/>
      <c r="L2" s="2932"/>
      <c r="M2" s="2932"/>
      <c r="N2" s="2932"/>
      <c r="O2" s="2932"/>
      <c r="P2" s="2932"/>
      <c r="Q2" s="2932"/>
      <c r="R2" s="2932"/>
      <c r="S2" s="2932"/>
      <c r="T2" s="2932"/>
      <c r="U2" s="2932"/>
      <c r="V2" s="2932"/>
      <c r="W2" s="2932"/>
      <c r="X2" s="2932"/>
      <c r="Y2" s="2932"/>
      <c r="Z2" s="2932"/>
      <c r="AA2" s="2932"/>
      <c r="AB2" s="2932"/>
      <c r="AC2" s="2932"/>
      <c r="AD2" s="2932"/>
      <c r="AE2" s="2932"/>
      <c r="AF2" s="2932"/>
      <c r="AG2" s="2932"/>
      <c r="AH2" s="2932"/>
      <c r="AI2" s="2932"/>
    </row>
    <row r="3" spans="1:35" ht="15" customHeight="1">
      <c r="A3" s="1153" t="s">
        <v>235</v>
      </c>
      <c r="B3" s="1154"/>
      <c r="C3" s="1154"/>
      <c r="D3" s="1154"/>
      <c r="E3" s="1154"/>
      <c r="F3" s="1153" t="s">
        <v>1139</v>
      </c>
      <c r="G3" s="1154"/>
      <c r="H3" s="1154"/>
      <c r="I3" s="1154"/>
      <c r="J3" s="1154"/>
      <c r="K3" s="1154"/>
      <c r="L3" s="1154"/>
      <c r="M3" s="1154"/>
      <c r="N3" s="1154"/>
      <c r="O3" s="1154"/>
      <c r="P3" s="1154"/>
      <c r="Q3" s="1154"/>
      <c r="R3" s="1154"/>
      <c r="S3" s="1154"/>
      <c r="T3" s="1154"/>
      <c r="U3" s="1154"/>
      <c r="V3" s="1154"/>
      <c r="W3" s="1154"/>
      <c r="X3" s="1154"/>
      <c r="Y3" s="1154"/>
      <c r="Z3" s="1154"/>
      <c r="AA3" s="1154"/>
      <c r="AB3" s="1154"/>
      <c r="AC3" s="1154"/>
      <c r="AD3" s="1154"/>
      <c r="AE3" s="1154"/>
      <c r="AF3" s="1154"/>
      <c r="AG3" s="1154"/>
      <c r="AH3" s="38"/>
      <c r="AI3" s="10"/>
    </row>
    <row r="4" spans="1:35" ht="15" customHeight="1">
      <c r="A4" s="1159"/>
      <c r="B4" s="1160"/>
      <c r="C4" s="1160"/>
      <c r="D4" s="1160"/>
      <c r="E4" s="1160"/>
      <c r="F4" s="2625"/>
      <c r="G4" s="2626"/>
      <c r="H4" s="2626"/>
      <c r="I4" s="2626"/>
      <c r="J4" s="2626"/>
      <c r="K4" s="2626"/>
      <c r="L4" s="2626"/>
      <c r="M4" s="2626"/>
      <c r="N4" s="2626"/>
      <c r="O4" s="2626"/>
      <c r="P4" s="2626"/>
      <c r="Q4" s="2626"/>
      <c r="R4" s="2626"/>
      <c r="S4" s="2626"/>
      <c r="T4" s="2626"/>
      <c r="U4" s="2626"/>
      <c r="V4" s="2626"/>
      <c r="W4" s="2626"/>
      <c r="X4" s="2626"/>
      <c r="Y4" s="2626"/>
      <c r="Z4" s="2626"/>
      <c r="AA4" s="2626"/>
      <c r="AB4" s="2626"/>
      <c r="AC4" s="2626"/>
      <c r="AD4" s="2626"/>
      <c r="AE4" s="2626"/>
      <c r="AF4" s="2626"/>
      <c r="AG4" s="2626"/>
      <c r="AH4" s="7"/>
      <c r="AI4" s="9"/>
    </row>
    <row r="5" spans="1:35" s="5" customFormat="1" ht="15" customHeight="1">
      <c r="A5" s="1156" t="s">
        <v>1512</v>
      </c>
      <c r="B5" s="1157"/>
      <c r="C5" s="1157"/>
      <c r="D5" s="1157"/>
      <c r="E5" s="1157"/>
      <c r="F5" s="1108" t="s">
        <v>1140</v>
      </c>
      <c r="G5" s="906"/>
      <c r="H5" s="906"/>
      <c r="I5" s="906"/>
      <c r="J5" s="38"/>
      <c r="K5" s="939" t="s">
        <v>1141</v>
      </c>
      <c r="L5" s="2880"/>
      <c r="M5" s="369" t="s">
        <v>69</v>
      </c>
      <c r="N5" s="1960"/>
      <c r="O5" s="1661"/>
      <c r="P5" s="2933"/>
      <c r="Q5" s="2934"/>
      <c r="R5" s="369" t="s">
        <v>369</v>
      </c>
      <c r="S5" s="38" t="s">
        <v>68</v>
      </c>
      <c r="T5" s="38"/>
      <c r="U5" s="38"/>
      <c r="V5" s="1181" t="s">
        <v>1142</v>
      </c>
      <c r="W5" s="2579"/>
      <c r="X5" s="369" t="s">
        <v>69</v>
      </c>
      <c r="Y5" s="1960"/>
      <c r="Z5" s="1661"/>
      <c r="AA5" s="2933"/>
      <c r="AB5" s="2934"/>
      <c r="AC5" s="369" t="s">
        <v>369</v>
      </c>
      <c r="AD5" s="38" t="s">
        <v>68</v>
      </c>
      <c r="AE5" s="38"/>
      <c r="AF5" s="38"/>
      <c r="AG5" s="38"/>
      <c r="AH5" s="294"/>
      <c r="AI5" s="654"/>
    </row>
    <row r="6" spans="1:35" s="5" customFormat="1" ht="15" customHeight="1">
      <c r="A6" s="1156"/>
      <c r="B6" s="1157"/>
      <c r="C6" s="1157"/>
      <c r="D6" s="1157"/>
      <c r="E6" s="1157"/>
      <c r="F6" s="911"/>
      <c r="G6" s="912"/>
      <c r="H6" s="912"/>
      <c r="I6" s="912"/>
      <c r="J6" s="7"/>
      <c r="K6" s="7" t="s">
        <v>1513</v>
      </c>
      <c r="L6" s="7"/>
      <c r="M6" s="7"/>
      <c r="N6" s="7"/>
      <c r="O6" s="7"/>
      <c r="P6" s="7"/>
      <c r="Q6" s="7"/>
      <c r="R6" s="7"/>
      <c r="S6" s="48"/>
      <c r="T6" s="48"/>
      <c r="U6" s="370" t="s">
        <v>69</v>
      </c>
      <c r="V6" s="1961"/>
      <c r="W6" s="1699"/>
      <c r="X6" s="2935"/>
      <c r="Y6" s="2936"/>
      <c r="Z6" s="370" t="s">
        <v>369</v>
      </c>
      <c r="AA6" s="7" t="s">
        <v>68</v>
      </c>
      <c r="AB6" s="7"/>
      <c r="AC6" s="7"/>
      <c r="AD6" s="7"/>
      <c r="AE6" s="7"/>
      <c r="AF6" s="7"/>
      <c r="AG6" s="7"/>
      <c r="AH6" s="651"/>
      <c r="AI6" s="654"/>
    </row>
    <row r="7" spans="1:35" s="5" customFormat="1" ht="15" customHeight="1">
      <c r="A7" s="1153" t="s">
        <v>465</v>
      </c>
      <c r="B7" s="1154"/>
      <c r="C7" s="1154"/>
      <c r="D7" s="1154"/>
      <c r="E7" s="1154"/>
      <c r="F7" s="2954" t="s">
        <v>1143</v>
      </c>
      <c r="G7" s="2955"/>
      <c r="H7" s="2955"/>
      <c r="I7" s="2956"/>
      <c r="J7" s="2957"/>
      <c r="K7" s="2551"/>
      <c r="L7" s="2551"/>
      <c r="M7" s="2551"/>
      <c r="N7" s="2551"/>
      <c r="O7" s="2551"/>
      <c r="P7" s="2551"/>
      <c r="Q7" s="2551"/>
      <c r="R7" s="2551"/>
      <c r="S7" s="2551"/>
      <c r="T7" s="2551"/>
      <c r="U7" s="2551"/>
      <c r="V7" s="2551"/>
      <c r="W7" s="2551"/>
      <c r="X7" s="2551"/>
      <c r="Y7" s="2551"/>
      <c r="Z7" s="2551"/>
      <c r="AA7" s="2551"/>
      <c r="AB7" s="2551"/>
      <c r="AC7" s="2551"/>
      <c r="AD7" s="2551"/>
      <c r="AE7" s="2551"/>
      <c r="AF7" s="2551"/>
      <c r="AG7" s="2551"/>
      <c r="AH7" s="2551"/>
      <c r="AI7" s="2552"/>
    </row>
    <row r="8" spans="1:35" s="5" customFormat="1" ht="15" customHeight="1">
      <c r="A8" s="1156"/>
      <c r="B8" s="1157"/>
      <c r="C8" s="1157"/>
      <c r="D8" s="1157"/>
      <c r="E8" s="1157"/>
      <c r="F8" s="2958" t="s">
        <v>162</v>
      </c>
      <c r="G8" s="2959"/>
      <c r="H8" s="2959"/>
      <c r="I8" s="2960"/>
      <c r="J8" s="2961"/>
      <c r="K8" s="2545"/>
      <c r="L8" s="2545"/>
      <c r="M8" s="2545"/>
      <c r="N8" s="2545"/>
      <c r="O8" s="2545"/>
      <c r="P8" s="2962" t="s">
        <v>1144</v>
      </c>
      <c r="Q8" s="2963"/>
      <c r="R8" s="2963"/>
      <c r="S8" s="655" t="s">
        <v>69</v>
      </c>
      <c r="T8" s="2964"/>
      <c r="U8" s="2965"/>
      <c r="V8" s="2965"/>
      <c r="W8" s="2965"/>
      <c r="X8" s="2965"/>
      <c r="Y8" s="2965"/>
      <c r="Z8" s="2965"/>
      <c r="AA8" s="2965"/>
      <c r="AB8" s="2980" t="s">
        <v>68</v>
      </c>
      <c r="AC8" s="2312"/>
      <c r="AD8" s="2312"/>
      <c r="AE8" s="2312"/>
      <c r="AF8" s="2312"/>
      <c r="AG8" s="2312"/>
      <c r="AH8" s="2312"/>
      <c r="AI8" s="2313"/>
    </row>
    <row r="9" spans="1:35" ht="15" customHeight="1">
      <c r="A9" s="1156"/>
      <c r="B9" s="1157"/>
      <c r="C9" s="1157"/>
      <c r="D9" s="1157"/>
      <c r="E9" s="1157"/>
      <c r="F9" s="2946" t="s">
        <v>458</v>
      </c>
      <c r="G9" s="2947"/>
      <c r="H9" s="2952" t="s">
        <v>1145</v>
      </c>
      <c r="I9" s="2953"/>
      <c r="J9" s="2953"/>
      <c r="K9" s="2953"/>
      <c r="L9" s="2953"/>
      <c r="M9" s="2953"/>
      <c r="N9" s="2953"/>
      <c r="O9" s="2953"/>
      <c r="P9" s="2953"/>
      <c r="Q9" s="2953"/>
      <c r="R9" s="2953"/>
      <c r="S9" s="2953"/>
      <c r="T9" s="2953"/>
      <c r="U9" s="2953"/>
      <c r="V9" s="2953"/>
      <c r="W9" s="2953"/>
      <c r="X9" s="2953"/>
      <c r="Y9" s="2953"/>
      <c r="Z9" s="2953"/>
      <c r="AA9" s="2953"/>
      <c r="AB9" s="2953"/>
      <c r="AC9" s="2953"/>
      <c r="AD9" s="2953"/>
      <c r="AE9" s="2953"/>
      <c r="AF9" s="2953"/>
      <c r="AG9" s="2953"/>
      <c r="AH9" s="35"/>
      <c r="AI9" s="67"/>
    </row>
    <row r="10" spans="1:35" ht="15" customHeight="1">
      <c r="A10" s="1156"/>
      <c r="B10" s="1157"/>
      <c r="C10" s="1157"/>
      <c r="D10" s="1157"/>
      <c r="E10" s="1157"/>
      <c r="F10" s="2948"/>
      <c r="G10" s="2949"/>
      <c r="H10" s="2939"/>
      <c r="I10" s="2939"/>
      <c r="J10" s="2939"/>
      <c r="K10" s="2939"/>
      <c r="L10" s="2940" t="s">
        <v>675</v>
      </c>
      <c r="M10" s="2940"/>
      <c r="N10" s="2940"/>
      <c r="O10" s="2940"/>
      <c r="P10" s="2940"/>
      <c r="Q10" s="2940"/>
      <c r="R10" s="2940"/>
      <c r="S10" s="2940"/>
      <c r="T10" s="2940"/>
      <c r="U10" s="2940"/>
      <c r="V10" s="2940"/>
      <c r="W10" s="2940"/>
      <c r="X10" s="2940"/>
      <c r="Y10" s="2940"/>
      <c r="Z10" s="2940"/>
      <c r="AA10" s="2940"/>
      <c r="AB10" s="2940"/>
      <c r="AC10" s="2940"/>
      <c r="AD10" s="2940"/>
      <c r="AE10" s="2940"/>
      <c r="AF10" s="2940"/>
      <c r="AG10" s="2940"/>
      <c r="AH10" s="2940"/>
      <c r="AI10" s="2940"/>
    </row>
    <row r="11" spans="1:35" ht="15" customHeight="1">
      <c r="A11" s="1156"/>
      <c r="B11" s="1157"/>
      <c r="C11" s="1157"/>
      <c r="D11" s="1157"/>
      <c r="E11" s="1157"/>
      <c r="F11" s="2948"/>
      <c r="G11" s="2949"/>
      <c r="H11" s="2939"/>
      <c r="I11" s="2939"/>
      <c r="J11" s="2939"/>
      <c r="K11" s="2939"/>
      <c r="L11" s="2941" t="s">
        <v>459</v>
      </c>
      <c r="M11" s="2941"/>
      <c r="N11" s="2941" t="s">
        <v>133</v>
      </c>
      <c r="O11" s="2941"/>
      <c r="P11" s="2941" t="s">
        <v>134</v>
      </c>
      <c r="Q11" s="2941"/>
      <c r="R11" s="2941" t="s">
        <v>135</v>
      </c>
      <c r="S11" s="2941"/>
      <c r="T11" s="2941" t="s">
        <v>136</v>
      </c>
      <c r="U11" s="2941"/>
      <c r="V11" s="2941" t="s">
        <v>137</v>
      </c>
      <c r="W11" s="2941"/>
      <c r="X11" s="2941" t="s">
        <v>138</v>
      </c>
      <c r="Y11" s="2941"/>
      <c r="Z11" s="2941" t="s">
        <v>139</v>
      </c>
      <c r="AA11" s="2941"/>
      <c r="AB11" s="2941" t="s">
        <v>140</v>
      </c>
      <c r="AC11" s="2941"/>
      <c r="AD11" s="2941" t="s">
        <v>141</v>
      </c>
      <c r="AE11" s="2941"/>
      <c r="AF11" s="2941" t="s">
        <v>142</v>
      </c>
      <c r="AG11" s="2941"/>
      <c r="AH11" s="2941" t="s">
        <v>143</v>
      </c>
      <c r="AI11" s="2941"/>
    </row>
    <row r="12" spans="1:35" ht="15" customHeight="1">
      <c r="A12" s="1156"/>
      <c r="B12" s="1157"/>
      <c r="C12" s="1157"/>
      <c r="D12" s="1157"/>
      <c r="E12" s="1157"/>
      <c r="F12" s="2948"/>
      <c r="G12" s="2949"/>
      <c r="H12" s="2942" t="s">
        <v>423</v>
      </c>
      <c r="I12" s="2942"/>
      <c r="J12" s="2942"/>
      <c r="K12" s="2942"/>
      <c r="L12" s="2937"/>
      <c r="M12" s="2938"/>
      <c r="N12" s="2937"/>
      <c r="O12" s="2938"/>
      <c r="P12" s="2937"/>
      <c r="Q12" s="2938"/>
      <c r="R12" s="2937"/>
      <c r="S12" s="2938"/>
      <c r="T12" s="2937"/>
      <c r="U12" s="2938"/>
      <c r="V12" s="2937"/>
      <c r="W12" s="2938"/>
      <c r="X12" s="2937"/>
      <c r="Y12" s="2938"/>
      <c r="Z12" s="2937"/>
      <c r="AA12" s="2938"/>
      <c r="AB12" s="2937"/>
      <c r="AC12" s="2938"/>
      <c r="AD12" s="2937"/>
      <c r="AE12" s="2938"/>
      <c r="AF12" s="2937"/>
      <c r="AG12" s="2938"/>
      <c r="AH12" s="2937"/>
      <c r="AI12" s="2938"/>
    </row>
    <row r="13" spans="1:35" s="224" customFormat="1" ht="15" customHeight="1">
      <c r="A13" s="1156"/>
      <c r="B13" s="1157"/>
      <c r="C13" s="1157"/>
      <c r="D13" s="1157"/>
      <c r="E13" s="1157"/>
      <c r="F13" s="2948"/>
      <c r="G13" s="2949"/>
      <c r="H13" s="2942" t="s">
        <v>146</v>
      </c>
      <c r="I13" s="2942"/>
      <c r="J13" s="2942"/>
      <c r="K13" s="2942"/>
      <c r="L13" s="2937"/>
      <c r="M13" s="2938"/>
      <c r="N13" s="2937"/>
      <c r="O13" s="2938"/>
      <c r="P13" s="2937"/>
      <c r="Q13" s="2938"/>
      <c r="R13" s="2937"/>
      <c r="S13" s="2938"/>
      <c r="T13" s="2937"/>
      <c r="U13" s="2938"/>
      <c r="V13" s="2937"/>
      <c r="W13" s="2938"/>
      <c r="X13" s="2937"/>
      <c r="Y13" s="2938"/>
      <c r="Z13" s="2937"/>
      <c r="AA13" s="2938"/>
      <c r="AB13" s="2937"/>
      <c r="AC13" s="2938"/>
      <c r="AD13" s="2937"/>
      <c r="AE13" s="2938"/>
      <c r="AF13" s="2937"/>
      <c r="AG13" s="2938"/>
      <c r="AH13" s="2937"/>
      <c r="AI13" s="2938"/>
    </row>
    <row r="14" spans="1:35" s="224" customFormat="1" ht="15" customHeight="1">
      <c r="A14" s="1156"/>
      <c r="B14" s="1157"/>
      <c r="C14" s="1157"/>
      <c r="D14" s="1157"/>
      <c r="E14" s="1157"/>
      <c r="F14" s="2948"/>
      <c r="G14" s="2949"/>
      <c r="H14" s="2942" t="s">
        <v>147</v>
      </c>
      <c r="I14" s="2942"/>
      <c r="J14" s="2942"/>
      <c r="K14" s="2942"/>
      <c r="L14" s="2937"/>
      <c r="M14" s="2938"/>
      <c r="N14" s="2937"/>
      <c r="O14" s="2938"/>
      <c r="P14" s="2937"/>
      <c r="Q14" s="2938"/>
      <c r="R14" s="2937"/>
      <c r="S14" s="2938"/>
      <c r="T14" s="2937"/>
      <c r="U14" s="2938"/>
      <c r="V14" s="2937"/>
      <c r="W14" s="2938"/>
      <c r="X14" s="2937"/>
      <c r="Y14" s="2938"/>
      <c r="Z14" s="2937"/>
      <c r="AA14" s="2938"/>
      <c r="AB14" s="2937"/>
      <c r="AC14" s="2938"/>
      <c r="AD14" s="2937"/>
      <c r="AE14" s="2938"/>
      <c r="AF14" s="2937"/>
      <c r="AG14" s="2938"/>
      <c r="AH14" s="2937"/>
      <c r="AI14" s="2938"/>
    </row>
    <row r="15" spans="1:35" ht="15" customHeight="1">
      <c r="A15" s="1156"/>
      <c r="B15" s="1157"/>
      <c r="C15" s="1157"/>
      <c r="D15" s="1157"/>
      <c r="E15" s="1157"/>
      <c r="F15" s="2948"/>
      <c r="G15" s="2949"/>
      <c r="H15" s="2939"/>
      <c r="I15" s="2939"/>
      <c r="J15" s="2939"/>
      <c r="K15" s="2939"/>
      <c r="L15" s="2940" t="s">
        <v>764</v>
      </c>
      <c r="M15" s="2940"/>
      <c r="N15" s="2940"/>
      <c r="O15" s="2940"/>
      <c r="P15" s="2940"/>
      <c r="Q15" s="2940"/>
      <c r="R15" s="2940"/>
      <c r="S15" s="2940"/>
      <c r="T15" s="2940"/>
      <c r="U15" s="2940"/>
      <c r="V15" s="2940"/>
      <c r="W15" s="2940"/>
      <c r="X15" s="2940"/>
      <c r="Y15" s="2940"/>
      <c r="Z15" s="2940"/>
      <c r="AA15" s="2940"/>
      <c r="AB15" s="2940"/>
      <c r="AC15" s="2940"/>
      <c r="AD15" s="2940"/>
      <c r="AE15" s="2940"/>
      <c r="AF15" s="2940"/>
      <c r="AG15" s="2940"/>
      <c r="AH15" s="2940"/>
      <c r="AI15" s="2940"/>
    </row>
    <row r="16" spans="1:35" ht="15" customHeight="1">
      <c r="A16" s="1156"/>
      <c r="B16" s="1157"/>
      <c r="C16" s="1157"/>
      <c r="D16" s="1157"/>
      <c r="E16" s="1157"/>
      <c r="F16" s="2948"/>
      <c r="G16" s="2949"/>
      <c r="H16" s="2939"/>
      <c r="I16" s="2939"/>
      <c r="J16" s="2939"/>
      <c r="K16" s="2939"/>
      <c r="L16" s="2941" t="s">
        <v>459</v>
      </c>
      <c r="M16" s="2941"/>
      <c r="N16" s="2941" t="s">
        <v>133</v>
      </c>
      <c r="O16" s="2941"/>
      <c r="P16" s="2941" t="s">
        <v>134</v>
      </c>
      <c r="Q16" s="2941"/>
      <c r="R16" s="2941" t="s">
        <v>135</v>
      </c>
      <c r="S16" s="2941"/>
      <c r="T16" s="2941" t="s">
        <v>136</v>
      </c>
      <c r="U16" s="2941"/>
      <c r="V16" s="2941" t="s">
        <v>137</v>
      </c>
      <c r="W16" s="2941"/>
      <c r="X16" s="2941" t="s">
        <v>138</v>
      </c>
      <c r="Y16" s="2941"/>
      <c r="Z16" s="2941" t="s">
        <v>139</v>
      </c>
      <c r="AA16" s="2941"/>
      <c r="AB16" s="2941" t="s">
        <v>140</v>
      </c>
      <c r="AC16" s="2941"/>
      <c r="AD16" s="2941" t="s">
        <v>141</v>
      </c>
      <c r="AE16" s="2941"/>
      <c r="AF16" s="2941" t="s">
        <v>142</v>
      </c>
      <c r="AG16" s="2941"/>
      <c r="AH16" s="2941" t="s">
        <v>143</v>
      </c>
      <c r="AI16" s="2941"/>
    </row>
    <row r="17" spans="1:35" ht="15" customHeight="1">
      <c r="A17" s="1156"/>
      <c r="B17" s="1157"/>
      <c r="C17" s="1157"/>
      <c r="D17" s="1157"/>
      <c r="E17" s="1157"/>
      <c r="F17" s="2948"/>
      <c r="G17" s="2949"/>
      <c r="H17" s="2942" t="s">
        <v>423</v>
      </c>
      <c r="I17" s="2942"/>
      <c r="J17" s="2942"/>
      <c r="K17" s="2942"/>
      <c r="L17" s="2937"/>
      <c r="M17" s="2938"/>
      <c r="N17" s="2937"/>
      <c r="O17" s="2938"/>
      <c r="P17" s="2937"/>
      <c r="Q17" s="2938"/>
      <c r="R17" s="2937"/>
      <c r="S17" s="2938"/>
      <c r="T17" s="2937"/>
      <c r="U17" s="2938"/>
      <c r="V17" s="2937"/>
      <c r="W17" s="2938"/>
      <c r="X17" s="2937"/>
      <c r="Y17" s="2938"/>
      <c r="Z17" s="2937"/>
      <c r="AA17" s="2938"/>
      <c r="AB17" s="2937"/>
      <c r="AC17" s="2938"/>
      <c r="AD17" s="2937"/>
      <c r="AE17" s="2938"/>
      <c r="AF17" s="2937"/>
      <c r="AG17" s="2938"/>
      <c r="AH17" s="2937"/>
      <c r="AI17" s="2938"/>
    </row>
    <row r="18" spans="1:35" s="224" customFormat="1" ht="15" customHeight="1">
      <c r="A18" s="1156"/>
      <c r="B18" s="1157"/>
      <c r="C18" s="1157"/>
      <c r="D18" s="1157"/>
      <c r="E18" s="1157"/>
      <c r="F18" s="2948"/>
      <c r="G18" s="2949"/>
      <c r="H18" s="2942" t="s">
        <v>146</v>
      </c>
      <c r="I18" s="2942"/>
      <c r="J18" s="2942"/>
      <c r="K18" s="2942"/>
      <c r="L18" s="2937"/>
      <c r="M18" s="2938"/>
      <c r="N18" s="2937"/>
      <c r="O18" s="2938"/>
      <c r="P18" s="2937"/>
      <c r="Q18" s="2938"/>
      <c r="R18" s="2937"/>
      <c r="S18" s="2938"/>
      <c r="T18" s="2937"/>
      <c r="U18" s="2938"/>
      <c r="V18" s="2937"/>
      <c r="W18" s="2938"/>
      <c r="X18" s="2937"/>
      <c r="Y18" s="2938"/>
      <c r="Z18" s="2937"/>
      <c r="AA18" s="2938"/>
      <c r="AB18" s="2937"/>
      <c r="AC18" s="2938"/>
      <c r="AD18" s="2937"/>
      <c r="AE18" s="2938"/>
      <c r="AF18" s="2937"/>
      <c r="AG18" s="2938"/>
      <c r="AH18" s="2937"/>
      <c r="AI18" s="2938"/>
    </row>
    <row r="19" spans="1:35" s="224" customFormat="1" ht="15" customHeight="1">
      <c r="A19" s="1156"/>
      <c r="B19" s="1157"/>
      <c r="C19" s="1157"/>
      <c r="D19" s="1157"/>
      <c r="E19" s="1157"/>
      <c r="F19" s="2948"/>
      <c r="G19" s="2949"/>
      <c r="H19" s="2942" t="s">
        <v>147</v>
      </c>
      <c r="I19" s="2942"/>
      <c r="J19" s="2942"/>
      <c r="K19" s="2942"/>
      <c r="L19" s="2937"/>
      <c r="M19" s="2938"/>
      <c r="N19" s="2937"/>
      <c r="O19" s="2938"/>
      <c r="P19" s="2937"/>
      <c r="Q19" s="2938"/>
      <c r="R19" s="2937"/>
      <c r="S19" s="2938"/>
      <c r="T19" s="2937"/>
      <c r="U19" s="2938"/>
      <c r="V19" s="2937"/>
      <c r="W19" s="2938"/>
      <c r="X19" s="2937"/>
      <c r="Y19" s="2938"/>
      <c r="Z19" s="2937"/>
      <c r="AA19" s="2938"/>
      <c r="AB19" s="2937"/>
      <c r="AC19" s="2938"/>
      <c r="AD19" s="2937"/>
      <c r="AE19" s="2938"/>
      <c r="AF19" s="2937"/>
      <c r="AG19" s="2938"/>
      <c r="AH19" s="2937"/>
      <c r="AI19" s="2938"/>
    </row>
    <row r="20" spans="1:35" s="224" customFormat="1" ht="15" customHeight="1">
      <c r="A20" s="1156"/>
      <c r="B20" s="1157"/>
      <c r="C20" s="1157"/>
      <c r="D20" s="1157"/>
      <c r="E20" s="1157"/>
      <c r="F20" s="2948"/>
      <c r="G20" s="2949"/>
      <c r="H20" s="2267" t="s">
        <v>1146</v>
      </c>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38"/>
      <c r="AI20" s="10"/>
    </row>
    <row r="21" spans="1:35" ht="15" customHeight="1">
      <c r="A21" s="1156"/>
      <c r="B21" s="1157"/>
      <c r="C21" s="1157"/>
      <c r="D21" s="1157"/>
      <c r="E21" s="1157"/>
      <c r="F21" s="2948"/>
      <c r="G21" s="2949"/>
      <c r="H21" s="656"/>
      <c r="I21" s="2943"/>
      <c r="J21" s="2944"/>
      <c r="K21" s="2944"/>
      <c r="L21" s="2944"/>
      <c r="M21" s="2944"/>
      <c r="N21" s="2944"/>
      <c r="O21" s="2944"/>
      <c r="P21" s="2944"/>
      <c r="Q21" s="2944"/>
      <c r="R21" s="2944"/>
      <c r="S21" s="2944"/>
      <c r="T21" s="2944"/>
      <c r="U21" s="2944"/>
      <c r="V21" s="2944"/>
      <c r="W21" s="2944"/>
      <c r="X21" s="2944"/>
      <c r="Y21" s="2944"/>
      <c r="Z21" s="2944"/>
      <c r="AA21" s="2944"/>
      <c r="AB21" s="2944"/>
      <c r="AC21" s="2944"/>
      <c r="AD21" s="2944"/>
      <c r="AE21" s="2944"/>
      <c r="AF21" s="2944"/>
      <c r="AG21" s="2944"/>
      <c r="AH21" s="2944"/>
      <c r="AI21" s="210"/>
    </row>
    <row r="22" spans="1:35" ht="15" customHeight="1">
      <c r="A22" s="1156"/>
      <c r="B22" s="1157"/>
      <c r="C22" s="1157"/>
      <c r="D22" s="1157"/>
      <c r="E22" s="1157"/>
      <c r="F22" s="2950"/>
      <c r="G22" s="2951"/>
      <c r="H22" s="657"/>
      <c r="I22" s="2945"/>
      <c r="J22" s="2945"/>
      <c r="K22" s="2945"/>
      <c r="L22" s="2945"/>
      <c r="M22" s="2945"/>
      <c r="N22" s="2945"/>
      <c r="O22" s="2945"/>
      <c r="P22" s="2945"/>
      <c r="Q22" s="2945"/>
      <c r="R22" s="2945"/>
      <c r="S22" s="2945"/>
      <c r="T22" s="2945"/>
      <c r="U22" s="2945"/>
      <c r="V22" s="2945"/>
      <c r="W22" s="2945"/>
      <c r="X22" s="2945"/>
      <c r="Y22" s="2945"/>
      <c r="Z22" s="2945"/>
      <c r="AA22" s="2945"/>
      <c r="AB22" s="2945"/>
      <c r="AC22" s="2945"/>
      <c r="AD22" s="2945"/>
      <c r="AE22" s="2945"/>
      <c r="AF22" s="2945"/>
      <c r="AG22" s="2945"/>
      <c r="AH22" s="2945"/>
      <c r="AI22" s="9"/>
    </row>
    <row r="23" spans="1:35" ht="15" customHeight="1">
      <c r="A23" s="1156"/>
      <c r="B23" s="1157"/>
      <c r="C23" s="1157"/>
      <c r="D23" s="1157"/>
      <c r="E23" s="1157"/>
      <c r="F23" s="1329" t="s">
        <v>777</v>
      </c>
      <c r="G23" s="1330"/>
      <c r="H23" s="1330"/>
      <c r="I23" s="1330"/>
      <c r="J23" s="1330"/>
      <c r="K23" s="1330"/>
      <c r="L23" s="1330"/>
      <c r="M23" s="1331"/>
      <c r="N23" s="2987" t="s">
        <v>778</v>
      </c>
      <c r="O23" s="2988"/>
      <c r="P23" s="2989"/>
      <c r="Q23" s="2990"/>
      <c r="R23" s="491" t="s">
        <v>67</v>
      </c>
      <c r="S23" s="2991"/>
      <c r="T23" s="2992"/>
      <c r="U23" s="491" t="s">
        <v>28</v>
      </c>
      <c r="V23" s="2991"/>
      <c r="W23" s="2992"/>
      <c r="X23" s="491" t="s">
        <v>53</v>
      </c>
      <c r="Y23" s="38"/>
      <c r="Z23" s="38"/>
      <c r="AA23" s="38"/>
      <c r="AB23" s="38"/>
      <c r="AC23" s="38"/>
      <c r="AD23" s="38"/>
      <c r="AE23" s="38"/>
      <c r="AF23" s="38"/>
      <c r="AG23" s="38"/>
      <c r="AH23" s="38"/>
      <c r="AI23" s="10"/>
    </row>
    <row r="24" spans="1:35" ht="15" customHeight="1">
      <c r="A24" s="1159"/>
      <c r="B24" s="1160"/>
      <c r="C24" s="1160"/>
      <c r="D24" s="1160"/>
      <c r="E24" s="1160"/>
      <c r="F24" s="2268"/>
      <c r="G24" s="2565"/>
      <c r="H24" s="2565"/>
      <c r="I24" s="2565"/>
      <c r="J24" s="2565"/>
      <c r="K24" s="2565"/>
      <c r="L24" s="2565"/>
      <c r="M24" s="2566"/>
      <c r="N24" s="2981" t="s">
        <v>779</v>
      </c>
      <c r="O24" s="2982"/>
      <c r="P24" s="2983"/>
      <c r="Q24" s="2984"/>
      <c r="R24" s="48" t="s">
        <v>67</v>
      </c>
      <c r="S24" s="2985"/>
      <c r="T24" s="2986"/>
      <c r="U24" s="48" t="s">
        <v>28</v>
      </c>
      <c r="V24" s="2985"/>
      <c r="W24" s="2986"/>
      <c r="X24" s="52" t="s">
        <v>53</v>
      </c>
      <c r="Y24" s="7"/>
      <c r="Z24" s="7"/>
      <c r="AA24" s="7"/>
      <c r="AB24" s="7"/>
      <c r="AC24" s="7"/>
      <c r="AD24" s="7"/>
      <c r="AE24" s="7"/>
      <c r="AF24" s="7"/>
      <c r="AG24" s="7"/>
      <c r="AH24" s="7"/>
      <c r="AI24" s="9"/>
    </row>
    <row r="25" spans="1:35" s="6" customFormat="1" ht="15" customHeight="1">
      <c r="A25" s="3115" t="s">
        <v>1514</v>
      </c>
      <c r="B25" s="3116"/>
      <c r="C25" s="3116"/>
      <c r="D25" s="3116"/>
      <c r="E25" s="3117"/>
      <c r="F25" s="2073" t="s">
        <v>1593</v>
      </c>
      <c r="G25" s="2880"/>
      <c r="H25" s="2880"/>
      <c r="I25" s="2880"/>
      <c r="J25" s="2880"/>
      <c r="K25" s="2881"/>
      <c r="L25" s="745"/>
      <c r="M25" s="745"/>
      <c r="N25" s="430"/>
      <c r="O25" s="491"/>
      <c r="P25" s="491"/>
      <c r="Q25" s="491"/>
      <c r="R25" s="491"/>
      <c r="S25" s="491"/>
      <c r="T25" s="491"/>
      <c r="U25" s="491"/>
      <c r="V25" s="491"/>
      <c r="W25" s="491"/>
      <c r="X25" s="491"/>
      <c r="Y25" s="491" t="s">
        <v>69</v>
      </c>
      <c r="Z25" s="2993"/>
      <c r="AA25" s="2993"/>
      <c r="AB25" s="2993"/>
      <c r="AC25" s="2993"/>
      <c r="AD25" s="2993"/>
      <c r="AE25" s="2993"/>
      <c r="AF25" s="2993"/>
      <c r="AG25" s="2993"/>
      <c r="AH25" s="2993"/>
      <c r="AI25" s="808" t="s">
        <v>68</v>
      </c>
    </row>
    <row r="26" spans="1:35" s="6" customFormat="1" ht="15" customHeight="1">
      <c r="A26" s="3118"/>
      <c r="B26" s="3119"/>
      <c r="C26" s="3119"/>
      <c r="D26" s="3119"/>
      <c r="E26" s="3120"/>
      <c r="F26" s="2451"/>
      <c r="G26" s="2452"/>
      <c r="H26" s="2452"/>
      <c r="I26" s="2452"/>
      <c r="J26" s="2452"/>
      <c r="K26" s="2453"/>
      <c r="L26" s="749"/>
      <c r="M26" s="750"/>
      <c r="N26" s="371"/>
      <c r="O26" s="48"/>
      <c r="P26" s="48"/>
      <c r="Q26" s="48"/>
      <c r="R26" s="48"/>
      <c r="S26" s="52"/>
      <c r="T26" s="52"/>
      <c r="U26" s="52"/>
      <c r="V26" s="52"/>
      <c r="W26" s="52"/>
      <c r="X26" s="52"/>
      <c r="Y26" s="52"/>
      <c r="Z26" s="52"/>
      <c r="AA26" s="52"/>
      <c r="AB26" s="751"/>
      <c r="AC26" s="751"/>
      <c r="AD26" s="751"/>
      <c r="AE26" s="751"/>
      <c r="AF26" s="751"/>
      <c r="AG26" s="751"/>
      <c r="AH26" s="751"/>
      <c r="AI26" s="485"/>
    </row>
    <row r="27" spans="1:35" ht="15" customHeight="1">
      <c r="A27" s="3118"/>
      <c r="B27" s="3119"/>
      <c r="C27" s="3119"/>
      <c r="D27" s="3119"/>
      <c r="E27" s="3120"/>
      <c r="F27" s="2451"/>
      <c r="G27" s="2452"/>
      <c r="H27" s="2452"/>
      <c r="I27" s="2452"/>
      <c r="J27" s="2452"/>
      <c r="K27" s="2453"/>
      <c r="L27" s="2003" t="s">
        <v>1592</v>
      </c>
      <c r="M27" s="2579"/>
      <c r="N27" s="2579"/>
      <c r="O27" s="2579"/>
      <c r="P27" s="2994"/>
      <c r="Q27" s="491"/>
      <c r="R27" s="491"/>
      <c r="S27" s="2579"/>
      <c r="T27" s="2579"/>
      <c r="U27" s="2579"/>
      <c r="V27" s="2579"/>
      <c r="W27" s="2579"/>
      <c r="X27" s="2579"/>
      <c r="Y27" s="2579"/>
      <c r="Z27" s="2579"/>
      <c r="AA27" s="2579"/>
      <c r="AB27" s="2579"/>
      <c r="AC27" s="2579"/>
      <c r="AD27" s="2579"/>
      <c r="AE27" s="2579"/>
      <c r="AF27" s="2579"/>
      <c r="AG27" s="2579"/>
      <c r="AH27" s="2579"/>
      <c r="AI27" s="2994"/>
    </row>
    <row r="28" spans="1:35" ht="15" customHeight="1">
      <c r="A28" s="3118"/>
      <c r="B28" s="3119"/>
      <c r="C28" s="3119"/>
      <c r="D28" s="3119"/>
      <c r="E28" s="3120"/>
      <c r="F28" s="2451"/>
      <c r="G28" s="2452"/>
      <c r="H28" s="2452"/>
      <c r="I28" s="2452"/>
      <c r="J28" s="2452"/>
      <c r="K28" s="2453"/>
      <c r="L28" s="2882"/>
      <c r="M28" s="2312"/>
      <c r="N28" s="2312"/>
      <c r="O28" s="2312"/>
      <c r="P28" s="2313"/>
      <c r="Q28" s="48"/>
      <c r="R28" s="48"/>
      <c r="S28" s="48"/>
      <c r="T28" s="747" t="s">
        <v>69</v>
      </c>
      <c r="U28" s="2915"/>
      <c r="V28" s="2915"/>
      <c r="W28" s="2915"/>
      <c r="X28" s="2915"/>
      <c r="Y28" s="2915"/>
      <c r="Z28" s="2915"/>
      <c r="AA28" s="2915"/>
      <c r="AB28" s="2915"/>
      <c r="AC28" s="2915"/>
      <c r="AD28" s="2915"/>
      <c r="AE28" s="2915"/>
      <c r="AF28" s="2915"/>
      <c r="AG28" s="2915"/>
      <c r="AH28" s="2915"/>
      <c r="AI28" s="807" t="s">
        <v>68</v>
      </c>
    </row>
    <row r="29" spans="1:35" ht="15" customHeight="1">
      <c r="A29" s="3118"/>
      <c r="B29" s="3119"/>
      <c r="C29" s="3119"/>
      <c r="D29" s="3119"/>
      <c r="E29" s="3120"/>
      <c r="F29" s="2451"/>
      <c r="G29" s="2452"/>
      <c r="H29" s="2452"/>
      <c r="I29" s="2452"/>
      <c r="J29" s="2452"/>
      <c r="K29" s="2453"/>
      <c r="L29" s="928" t="s">
        <v>1591</v>
      </c>
      <c r="M29" s="992"/>
      <c r="N29" s="992"/>
      <c r="O29" s="992"/>
      <c r="P29" s="1179"/>
      <c r="Q29" s="748"/>
      <c r="R29" s="2579"/>
      <c r="S29" s="2579"/>
      <c r="T29" s="2579"/>
      <c r="U29" s="2579"/>
      <c r="V29" s="2579"/>
      <c r="W29" s="2579"/>
      <c r="X29" s="2579"/>
      <c r="Y29" s="2579"/>
      <c r="Z29" s="2579"/>
      <c r="AA29" s="2579"/>
      <c r="AB29" s="2579"/>
      <c r="AC29" s="2579"/>
      <c r="AD29" s="2579"/>
      <c r="AE29" s="2579"/>
      <c r="AF29" s="806"/>
      <c r="AG29" s="491"/>
      <c r="AH29" s="491"/>
      <c r="AI29" s="668"/>
    </row>
    <row r="30" spans="1:35" ht="15" customHeight="1">
      <c r="A30" s="3118"/>
      <c r="B30" s="3119"/>
      <c r="C30" s="3119"/>
      <c r="D30" s="3119"/>
      <c r="E30" s="3120"/>
      <c r="F30" s="2451"/>
      <c r="G30" s="2452"/>
      <c r="H30" s="2452"/>
      <c r="I30" s="2452"/>
      <c r="J30" s="2452"/>
      <c r="K30" s="2453"/>
      <c r="L30" s="1208"/>
      <c r="M30" s="1209"/>
      <c r="N30" s="1209"/>
      <c r="O30" s="1209"/>
      <c r="P30" s="1210"/>
      <c r="Q30" s="746"/>
      <c r="R30" s="52"/>
      <c r="S30" s="52"/>
      <c r="T30" s="52"/>
      <c r="U30" s="52"/>
      <c r="V30" s="52"/>
      <c r="W30" s="52"/>
      <c r="X30" s="52"/>
      <c r="Y30" s="52"/>
      <c r="Z30" s="52"/>
      <c r="AA30" s="52"/>
      <c r="AB30" s="52"/>
      <c r="AC30" s="52"/>
      <c r="AD30" s="52"/>
      <c r="AE30" s="52"/>
      <c r="AF30" s="758"/>
      <c r="AG30" s="52"/>
      <c r="AH30" s="52"/>
      <c r="AI30" s="485"/>
    </row>
    <row r="31" spans="1:35" ht="15" customHeight="1">
      <c r="A31" s="3118"/>
      <c r="B31" s="3119"/>
      <c r="C31" s="3119"/>
      <c r="D31" s="3119"/>
      <c r="E31" s="3120"/>
      <c r="F31" s="2454"/>
      <c r="G31" s="2455"/>
      <c r="H31" s="2455"/>
      <c r="I31" s="2455"/>
      <c r="J31" s="2455"/>
      <c r="K31" s="2456"/>
      <c r="L31" s="1211"/>
      <c r="M31" s="993"/>
      <c r="N31" s="993"/>
      <c r="O31" s="993"/>
      <c r="P31" s="1180"/>
      <c r="Q31" s="747"/>
      <c r="R31" s="48"/>
      <c r="S31" s="48"/>
      <c r="T31" s="805" t="s">
        <v>69</v>
      </c>
      <c r="U31" s="2605"/>
      <c r="V31" s="2605"/>
      <c r="W31" s="2605"/>
      <c r="X31" s="2605"/>
      <c r="Y31" s="2605"/>
      <c r="Z31" s="2605"/>
      <c r="AA31" s="2605"/>
      <c r="AB31" s="2605"/>
      <c r="AC31" s="2605"/>
      <c r="AD31" s="2605"/>
      <c r="AE31" s="2605"/>
      <c r="AF31" s="2605"/>
      <c r="AG31" s="2605"/>
      <c r="AH31" s="804" t="s">
        <v>68</v>
      </c>
      <c r="AI31" s="49"/>
    </row>
    <row r="32" spans="1:35" ht="15" customHeight="1">
      <c r="A32" s="3121"/>
      <c r="B32" s="3122"/>
      <c r="C32" s="3122"/>
      <c r="D32" s="3122"/>
      <c r="E32" s="3123"/>
      <c r="F32" s="928" t="s">
        <v>1590</v>
      </c>
      <c r="G32" s="992"/>
      <c r="H32" s="992"/>
      <c r="I32" s="992"/>
      <c r="J32" s="992"/>
      <c r="K32" s="1179"/>
      <c r="L32" s="747" t="s">
        <v>69</v>
      </c>
      <c r="M32" s="803"/>
      <c r="N32" s="803"/>
      <c r="O32" s="803"/>
      <c r="P32" s="803"/>
      <c r="Q32" s="803"/>
      <c r="R32" s="803"/>
      <c r="S32" s="803"/>
      <c r="T32" s="803"/>
      <c r="U32" s="803"/>
      <c r="V32" s="803"/>
      <c r="W32" s="803"/>
      <c r="X32" s="803"/>
      <c r="Y32" s="803"/>
      <c r="Z32" s="803"/>
      <c r="AA32" s="802" t="s">
        <v>68</v>
      </c>
      <c r="AB32" s="489"/>
      <c r="AC32" s="489"/>
      <c r="AD32" s="489"/>
      <c r="AE32" s="489"/>
      <c r="AF32" s="802"/>
      <c r="AG32" s="489"/>
      <c r="AH32" s="801"/>
      <c r="AI32" s="490"/>
    </row>
    <row r="33" spans="1:37" s="6" customFormat="1" ht="15" customHeight="1">
      <c r="A33" s="1153" t="s">
        <v>780</v>
      </c>
      <c r="B33" s="2317"/>
      <c r="C33" s="2317"/>
      <c r="D33" s="2317"/>
      <c r="E33" s="2318"/>
      <c r="F33" s="928"/>
      <c r="G33" s="992"/>
      <c r="H33" s="992"/>
      <c r="I33" s="992"/>
      <c r="J33" s="992"/>
      <c r="K33" s="2551"/>
      <c r="L33" s="748"/>
      <c r="AB33" s="52"/>
      <c r="AC33" s="52"/>
      <c r="AD33" s="52"/>
      <c r="AE33" s="52"/>
      <c r="AF33" s="758"/>
      <c r="AG33" s="52"/>
      <c r="AH33" s="52"/>
      <c r="AI33" s="485"/>
    </row>
    <row r="34" spans="1:37" s="6" customFormat="1" ht="15" customHeight="1">
      <c r="A34" s="1156"/>
      <c r="B34" s="1743"/>
      <c r="C34" s="1743"/>
      <c r="D34" s="1743"/>
      <c r="E34" s="2320"/>
      <c r="F34" s="502"/>
      <c r="G34" s="800" t="s">
        <v>1589</v>
      </c>
      <c r="H34" s="800"/>
      <c r="I34" s="800"/>
      <c r="J34" s="800"/>
      <c r="K34" s="800"/>
      <c r="L34" s="800"/>
      <c r="M34" s="800"/>
      <c r="N34" s="800"/>
      <c r="O34" s="800"/>
      <c r="P34" s="800"/>
      <c r="Q34" s="800"/>
      <c r="R34" s="800"/>
      <c r="S34" s="800"/>
      <c r="T34" s="800"/>
      <c r="U34" s="800"/>
      <c r="V34" s="800"/>
      <c r="W34" s="800"/>
      <c r="AB34" s="799" t="s">
        <v>69</v>
      </c>
      <c r="AC34" s="798"/>
      <c r="AD34" s="798"/>
      <c r="AE34" s="798"/>
      <c r="AF34" s="798"/>
      <c r="AG34" s="798"/>
      <c r="AH34" s="797" t="s">
        <v>68</v>
      </c>
      <c r="AI34" s="485"/>
    </row>
    <row r="35" spans="1:37" s="6" customFormat="1" ht="15" customHeight="1">
      <c r="A35" s="2319"/>
      <c r="B35" s="1743"/>
      <c r="C35" s="1743"/>
      <c r="D35" s="1743"/>
      <c r="E35" s="2320"/>
      <c r="F35" s="2966" t="s">
        <v>1588</v>
      </c>
      <c r="G35" s="2967"/>
      <c r="H35" s="2967"/>
      <c r="I35" s="2967"/>
      <c r="J35" s="2967"/>
      <c r="K35" s="52"/>
      <c r="L35" s="658"/>
      <c r="M35" s="658"/>
      <c r="N35" s="658"/>
      <c r="O35" s="658"/>
      <c r="P35" s="658"/>
      <c r="Q35" s="52"/>
      <c r="R35" s="52"/>
      <c r="S35" s="52"/>
      <c r="T35" s="52"/>
      <c r="U35" s="52"/>
      <c r="V35" s="658"/>
      <c r="W35" s="658"/>
      <c r="X35" s="658"/>
      <c r="Y35" s="658"/>
      <c r="Z35" s="658"/>
      <c r="AA35" s="658"/>
      <c r="AB35" s="658"/>
      <c r="AC35" s="2995"/>
      <c r="AD35" s="2264"/>
      <c r="AE35" s="2264"/>
      <c r="AF35" s="2264"/>
      <c r="AG35" s="2264"/>
      <c r="AH35" s="2264"/>
      <c r="AI35" s="2265"/>
    </row>
    <row r="36" spans="1:37" s="6" customFormat="1" ht="15" customHeight="1">
      <c r="A36" s="2319"/>
      <c r="B36" s="1743"/>
      <c r="C36" s="1743"/>
      <c r="D36" s="1743"/>
      <c r="E36" s="2320"/>
      <c r="F36" s="659"/>
      <c r="G36" s="660"/>
      <c r="H36" s="660"/>
      <c r="I36" s="660"/>
      <c r="J36" s="660"/>
      <c r="K36" s="48"/>
      <c r="L36" s="661"/>
      <c r="N36" s="661" t="s">
        <v>69</v>
      </c>
      <c r="O36" s="752"/>
      <c r="P36" s="752"/>
      <c r="Q36" s="752"/>
      <c r="R36" s="752"/>
      <c r="S36" s="752"/>
      <c r="T36" s="752"/>
      <c r="U36" s="752"/>
      <c r="V36" s="752"/>
      <c r="W36" s="752"/>
      <c r="X36" s="752"/>
      <c r="Y36" s="752"/>
      <c r="Z36" s="752"/>
      <c r="AA36" s="752"/>
      <c r="AB36" s="752"/>
      <c r="AC36" s="752"/>
      <c r="AD36" s="752"/>
      <c r="AE36" s="752"/>
      <c r="AF36" s="752"/>
      <c r="AG36" s="752"/>
      <c r="AH36" s="752"/>
      <c r="AI36" s="662" t="s">
        <v>68</v>
      </c>
    </row>
    <row r="37" spans="1:37" s="5" customFormat="1" ht="15" customHeight="1">
      <c r="A37" s="2319"/>
      <c r="B37" s="1743"/>
      <c r="C37" s="1743"/>
      <c r="D37" s="1743"/>
      <c r="E37" s="2320"/>
      <c r="F37" s="2996" t="s">
        <v>1515</v>
      </c>
      <c r="G37" s="2997"/>
      <c r="H37" s="2997"/>
      <c r="I37" s="2997"/>
      <c r="J37" s="52"/>
      <c r="K37" s="52"/>
      <c r="L37" s="658"/>
      <c r="M37" s="658"/>
      <c r="N37" s="658"/>
      <c r="O37" s="658"/>
      <c r="P37" s="658"/>
      <c r="Q37" s="658"/>
      <c r="R37" s="658"/>
      <c r="S37" s="658"/>
      <c r="T37" s="658"/>
      <c r="U37" s="658"/>
      <c r="V37" s="658"/>
      <c r="W37" s="658"/>
      <c r="X37" s="658"/>
      <c r="Y37" s="658"/>
      <c r="Z37" s="658"/>
      <c r="AA37" s="658"/>
      <c r="AB37" s="658"/>
      <c r="AC37" s="658"/>
      <c r="AD37" s="658"/>
      <c r="AE37" s="658"/>
      <c r="AF37" s="658"/>
      <c r="AG37" s="658"/>
      <c r="AH37" s="658"/>
      <c r="AI37" s="654"/>
    </row>
    <row r="38" spans="1:37" s="5" customFormat="1" ht="15" customHeight="1">
      <c r="A38" s="2319"/>
      <c r="B38" s="1743"/>
      <c r="C38" s="1743"/>
      <c r="D38" s="1743"/>
      <c r="E38" s="2320"/>
      <c r="F38" s="2998"/>
      <c r="G38" s="2997"/>
      <c r="H38" s="2997"/>
      <c r="I38" s="2997"/>
      <c r="J38" s="658"/>
      <c r="K38" s="658"/>
      <c r="L38" s="658"/>
      <c r="M38" s="658"/>
      <c r="N38" s="658"/>
      <c r="O38" s="658"/>
      <c r="P38" s="658"/>
      <c r="Q38" s="658"/>
      <c r="R38" s="658"/>
      <c r="S38" s="658"/>
      <c r="T38" s="658"/>
      <c r="U38" s="658"/>
      <c r="V38" s="658"/>
      <c r="W38" s="658"/>
      <c r="X38" s="658"/>
      <c r="Y38" s="658"/>
      <c r="Z38" s="658"/>
      <c r="AA38" s="658"/>
      <c r="AB38" s="658"/>
      <c r="AC38" s="658"/>
      <c r="AD38" s="658"/>
      <c r="AE38" s="658"/>
      <c r="AF38" s="658"/>
      <c r="AG38" s="658"/>
      <c r="AH38" s="658"/>
      <c r="AI38" s="654"/>
    </row>
    <row r="39" spans="1:37" s="5" customFormat="1" ht="15" customHeight="1">
      <c r="A39" s="2319"/>
      <c r="B39" s="1743"/>
      <c r="C39" s="1743"/>
      <c r="D39" s="1743"/>
      <c r="E39" s="2320"/>
      <c r="F39" s="2999"/>
      <c r="G39" s="3000"/>
      <c r="H39" s="3000"/>
      <c r="I39" s="3000"/>
      <c r="J39" s="661"/>
      <c r="K39" s="661"/>
      <c r="L39" s="661"/>
      <c r="M39" s="661"/>
      <c r="N39" s="661"/>
      <c r="O39" s="661"/>
      <c r="P39" s="661"/>
      <c r="Q39" s="661"/>
      <c r="R39" s="661"/>
      <c r="S39" s="661"/>
      <c r="T39" s="661"/>
      <c r="U39" s="661"/>
      <c r="V39" s="661"/>
      <c r="W39" s="661"/>
      <c r="X39" s="661" t="s">
        <v>69</v>
      </c>
      <c r="Y39" s="3001"/>
      <c r="Z39" s="3002"/>
      <c r="AA39" s="3002"/>
      <c r="AB39" s="3002"/>
      <c r="AC39" s="3002"/>
      <c r="AD39" s="3002"/>
      <c r="AE39" s="3002"/>
      <c r="AF39" s="3002"/>
      <c r="AG39" s="3002"/>
      <c r="AH39" s="3002"/>
      <c r="AI39" s="662" t="s">
        <v>68</v>
      </c>
    </row>
    <row r="40" spans="1:37" s="6" customFormat="1" ht="15" customHeight="1">
      <c r="A40" s="2319"/>
      <c r="B40" s="1743"/>
      <c r="C40" s="1743"/>
      <c r="D40" s="1743"/>
      <c r="E40" s="2320"/>
      <c r="F40" s="2596" t="s">
        <v>1148</v>
      </c>
      <c r="G40" s="2597"/>
      <c r="H40" s="2597"/>
      <c r="I40" s="2597"/>
      <c r="J40" s="2597"/>
      <c r="K40" s="2597"/>
      <c r="L40" s="2597"/>
      <c r="M40" s="2597"/>
      <c r="N40" s="2597"/>
      <c r="O40" s="2597"/>
      <c r="P40" s="2597"/>
      <c r="Q40" s="2597"/>
      <c r="R40" s="2597"/>
      <c r="S40" s="2597"/>
      <c r="T40" s="2597"/>
      <c r="U40" s="2968"/>
      <c r="V40" s="2972"/>
      <c r="W40" s="2291"/>
      <c r="X40" s="2291"/>
      <c r="Y40" s="2291"/>
      <c r="Z40" s="2291"/>
      <c r="AA40" s="2291"/>
      <c r="AB40" s="2291"/>
      <c r="AC40" s="2291"/>
      <c r="AD40" s="2291"/>
      <c r="AE40" s="2291"/>
      <c r="AF40" s="2291"/>
      <c r="AG40" s="2291"/>
      <c r="AH40" s="2291"/>
      <c r="AI40" s="2292"/>
    </row>
    <row r="41" spans="1:37" s="6" customFormat="1" ht="15" customHeight="1">
      <c r="A41" s="2319"/>
      <c r="B41" s="1743"/>
      <c r="C41" s="1743"/>
      <c r="D41" s="1743"/>
      <c r="E41" s="2320"/>
      <c r="F41" s="2969"/>
      <c r="G41" s="2970"/>
      <c r="H41" s="2970"/>
      <c r="I41" s="2970"/>
      <c r="J41" s="2970"/>
      <c r="K41" s="2970"/>
      <c r="L41" s="2970"/>
      <c r="M41" s="2970"/>
      <c r="N41" s="2970"/>
      <c r="O41" s="2970"/>
      <c r="P41" s="2970"/>
      <c r="Q41" s="2970"/>
      <c r="R41" s="2970"/>
      <c r="S41" s="2970"/>
      <c r="T41" s="2970"/>
      <c r="U41" s="2971"/>
      <c r="V41" s="2973" t="s">
        <v>69</v>
      </c>
      <c r="W41" s="2974"/>
      <c r="X41" s="2974"/>
      <c r="Y41" s="2974"/>
      <c r="Z41" s="2424"/>
      <c r="AA41" s="2424"/>
      <c r="AB41" s="2424"/>
      <c r="AC41" s="2424"/>
      <c r="AD41" s="2424"/>
      <c r="AE41" s="2424"/>
      <c r="AF41" s="2424"/>
      <c r="AG41" s="2424"/>
      <c r="AH41" s="2424"/>
      <c r="AI41" s="647" t="s">
        <v>68</v>
      </c>
    </row>
    <row r="42" spans="1:37" s="6" customFormat="1" ht="15" customHeight="1">
      <c r="A42" s="2771"/>
      <c r="B42" s="2772"/>
      <c r="C42" s="2772"/>
      <c r="D42" s="2772"/>
      <c r="E42" s="2803"/>
      <c r="F42" s="2975" t="s">
        <v>1149</v>
      </c>
      <c r="G42" s="2976"/>
      <c r="H42" s="2976"/>
      <c r="I42" s="2976"/>
      <c r="J42" s="2976"/>
      <c r="K42" s="2976"/>
      <c r="L42" s="2976"/>
      <c r="M42" s="2976"/>
      <c r="N42" s="2976"/>
      <c r="O42" s="2976"/>
      <c r="P42" s="2976"/>
      <c r="Q42" s="2976"/>
      <c r="R42" s="2976"/>
      <c r="S42" s="2976"/>
      <c r="T42" s="2976"/>
      <c r="U42" s="2976"/>
      <c r="V42" s="2976"/>
      <c r="W42" s="2977"/>
      <c r="X42" s="2977"/>
      <c r="Y42" s="663" t="s">
        <v>73</v>
      </c>
      <c r="Z42" s="2978" t="s">
        <v>535</v>
      </c>
      <c r="AA42" s="2978"/>
      <c r="AB42" s="664" t="s">
        <v>69</v>
      </c>
      <c r="AC42" s="2979"/>
      <c r="AD42" s="2979"/>
      <c r="AE42" s="2979"/>
      <c r="AF42" s="2979"/>
      <c r="AG42" s="2979"/>
      <c r="AH42" s="2979"/>
      <c r="AI42" s="665" t="s">
        <v>68</v>
      </c>
    </row>
    <row r="43" spans="1:37" ht="15" customHeight="1">
      <c r="A43" s="3003" t="s">
        <v>1516</v>
      </c>
      <c r="B43" s="3004"/>
      <c r="C43" s="3004"/>
      <c r="D43" s="3004"/>
      <c r="E43" s="3005"/>
      <c r="F43" s="753" t="s">
        <v>1587</v>
      </c>
      <c r="G43" s="38"/>
      <c r="H43" s="38"/>
      <c r="I43" s="38"/>
      <c r="J43" s="38"/>
      <c r="K43" s="38"/>
      <c r="L43" s="38"/>
      <c r="M43" s="38"/>
      <c r="N43" s="38"/>
      <c r="O43" s="38"/>
      <c r="P43" s="38"/>
      <c r="Q43" s="38"/>
      <c r="R43" s="38"/>
      <c r="S43" s="38"/>
      <c r="T43" s="38"/>
      <c r="U43" s="38"/>
      <c r="V43" s="38"/>
      <c r="W43" s="38"/>
      <c r="X43" s="38"/>
      <c r="Y43" s="38"/>
      <c r="Z43" s="607"/>
      <c r="AA43" s="607"/>
      <c r="AB43" s="607"/>
      <c r="AC43" s="607"/>
      <c r="AD43" s="607"/>
      <c r="AE43" s="607"/>
      <c r="AF43" s="607"/>
      <c r="AG43" s="607"/>
      <c r="AH43" s="607"/>
      <c r="AI43" s="796"/>
      <c r="AJ43" s="795"/>
      <c r="AK43" s="795"/>
    </row>
    <row r="44" spans="1:37" s="5" customFormat="1" ht="15" customHeight="1">
      <c r="A44" s="3006"/>
      <c r="B44" s="3007"/>
      <c r="C44" s="3007"/>
      <c r="D44" s="3007"/>
      <c r="E44" s="3008"/>
      <c r="F44" s="1208"/>
      <c r="G44" s="3012"/>
      <c r="H44" s="3012"/>
      <c r="I44" s="3012"/>
      <c r="J44" s="3012"/>
      <c r="K44" s="3012"/>
      <c r="L44" s="3012"/>
      <c r="M44" s="3012"/>
      <c r="N44" s="3012"/>
      <c r="O44" s="3012"/>
      <c r="P44" s="3012"/>
      <c r="Q44" s="3012"/>
      <c r="R44" s="3012"/>
      <c r="S44" s="3012"/>
      <c r="T44" s="3012"/>
      <c r="U44" s="3012"/>
      <c r="V44" s="3012"/>
      <c r="W44" s="3012"/>
      <c r="X44" s="3012"/>
      <c r="Y44" s="3012"/>
      <c r="Z44" s="3012"/>
      <c r="AA44" s="3012"/>
      <c r="AB44" s="3012"/>
      <c r="AC44" s="3012"/>
      <c r="AD44" s="3012"/>
      <c r="AE44" s="3012"/>
      <c r="AF44" s="3012"/>
      <c r="AG44" s="3012"/>
      <c r="AH44" s="3012"/>
      <c r="AI44" s="210"/>
    </row>
    <row r="45" spans="1:37" s="5" customFormat="1" ht="15" customHeight="1">
      <c r="A45" s="3009"/>
      <c r="B45" s="3010"/>
      <c r="C45" s="3010"/>
      <c r="D45" s="3010"/>
      <c r="E45" s="3011"/>
      <c r="F45" s="1211"/>
      <c r="G45" s="2093"/>
      <c r="H45" s="2093"/>
      <c r="I45" s="2093"/>
      <c r="J45" s="2093"/>
      <c r="K45" s="2093"/>
      <c r="L45" s="2093"/>
      <c r="M45" s="2093"/>
      <c r="N45" s="2093"/>
      <c r="O45" s="2093"/>
      <c r="P45" s="2093"/>
      <c r="Q45" s="2093"/>
      <c r="R45" s="2093"/>
      <c r="S45" s="2093"/>
      <c r="T45" s="2093"/>
      <c r="U45" s="2093"/>
      <c r="V45" s="2093"/>
      <c r="W45" s="2093"/>
      <c r="X45" s="2093"/>
      <c r="Y45" s="2093"/>
      <c r="Z45" s="2093"/>
      <c r="AA45" s="2093"/>
      <c r="AB45" s="2093"/>
      <c r="AC45" s="2093"/>
      <c r="AD45" s="2093"/>
      <c r="AE45" s="2093"/>
      <c r="AF45" s="2093"/>
      <c r="AG45" s="2093"/>
      <c r="AH45" s="2093"/>
      <c r="AI45" s="9"/>
    </row>
    <row r="46" spans="1:37" ht="15" customHeight="1">
      <c r="A46" s="2407" t="s">
        <v>1517</v>
      </c>
      <c r="B46" s="2408"/>
      <c r="C46" s="2408"/>
      <c r="D46" s="2408"/>
      <c r="E46" s="2409"/>
      <c r="F46" s="3013" t="s">
        <v>419</v>
      </c>
      <c r="G46" s="1803"/>
      <c r="H46" s="3014"/>
      <c r="I46" s="3018" t="s">
        <v>15</v>
      </c>
      <c r="J46" s="3019"/>
      <c r="K46" s="3019"/>
      <c r="L46" s="3020"/>
      <c r="M46" s="3024" t="s">
        <v>370</v>
      </c>
      <c r="N46" s="3025"/>
      <c r="O46" s="3026"/>
      <c r="P46" s="941" t="s">
        <v>236</v>
      </c>
      <c r="Q46" s="942"/>
      <c r="R46" s="942"/>
      <c r="S46" s="942"/>
      <c r="T46" s="942"/>
      <c r="U46" s="942"/>
      <c r="V46" s="942"/>
      <c r="W46" s="942"/>
      <c r="X46" s="942"/>
      <c r="Y46" s="942"/>
      <c r="Z46" s="942"/>
      <c r="AA46" s="1162"/>
      <c r="AB46" s="1803" t="s">
        <v>999</v>
      </c>
      <c r="AC46" s="1803"/>
      <c r="AD46" s="1803"/>
      <c r="AE46" s="1803"/>
      <c r="AF46" s="3014"/>
      <c r="AG46" s="1079" t="s">
        <v>1000</v>
      </c>
      <c r="AH46" s="1080"/>
      <c r="AI46" s="1081"/>
    </row>
    <row r="47" spans="1:37" ht="15" customHeight="1">
      <c r="A47" s="2410"/>
      <c r="B47" s="2411"/>
      <c r="C47" s="2411"/>
      <c r="D47" s="2411"/>
      <c r="E47" s="2412"/>
      <c r="F47" s="3015"/>
      <c r="G47" s="3016"/>
      <c r="H47" s="3017"/>
      <c r="I47" s="3021"/>
      <c r="J47" s="3022"/>
      <c r="K47" s="3022"/>
      <c r="L47" s="3023"/>
      <c r="M47" s="3027"/>
      <c r="N47" s="3028"/>
      <c r="O47" s="3029"/>
      <c r="P47" s="1018"/>
      <c r="Q47" s="1019"/>
      <c r="R47" s="1019"/>
      <c r="S47" s="1019"/>
      <c r="T47" s="1019"/>
      <c r="U47" s="1019"/>
      <c r="V47" s="1019"/>
      <c r="W47" s="1019"/>
      <c r="X47" s="1019"/>
      <c r="Y47" s="1019"/>
      <c r="Z47" s="1019"/>
      <c r="AA47" s="1219"/>
      <c r="AB47" s="3016"/>
      <c r="AC47" s="3016"/>
      <c r="AD47" s="3016"/>
      <c r="AE47" s="3016"/>
      <c r="AF47" s="3017"/>
      <c r="AG47" s="1085"/>
      <c r="AH47" s="1086"/>
      <c r="AI47" s="1087"/>
    </row>
    <row r="48" spans="1:37" ht="15" customHeight="1">
      <c r="A48" s="2410"/>
      <c r="B48" s="2411"/>
      <c r="C48" s="2411"/>
      <c r="D48" s="2411"/>
      <c r="E48" s="2412"/>
      <c r="F48" s="3030"/>
      <c r="G48" s="2720"/>
      <c r="H48" s="3031"/>
      <c r="I48" s="953"/>
      <c r="J48" s="954"/>
      <c r="K48" s="954"/>
      <c r="L48" s="955"/>
      <c r="M48" s="3032"/>
      <c r="N48" s="3033"/>
      <c r="O48" s="3034"/>
      <c r="P48" s="3035"/>
      <c r="Q48" s="3036"/>
      <c r="R48" s="3036"/>
      <c r="S48" s="3036"/>
      <c r="T48" s="3036"/>
      <c r="U48" s="3036"/>
      <c r="V48" s="3036"/>
      <c r="W48" s="3036"/>
      <c r="X48" s="3036"/>
      <c r="Y48" s="3036"/>
      <c r="Z48" s="3036"/>
      <c r="AA48" s="3037"/>
      <c r="AB48" s="3032"/>
      <c r="AC48" s="3033"/>
      <c r="AD48" s="3033"/>
      <c r="AE48" s="3033"/>
      <c r="AF48" s="3034"/>
      <c r="AG48" s="2826"/>
      <c r="AH48" s="2540"/>
      <c r="AI48" s="2827"/>
    </row>
    <row r="49" spans="1:68" ht="15" customHeight="1">
      <c r="A49" s="2410"/>
      <c r="B49" s="2411"/>
      <c r="C49" s="2411"/>
      <c r="D49" s="2411"/>
      <c r="E49" s="2412"/>
      <c r="F49" s="3030"/>
      <c r="G49" s="2720"/>
      <c r="H49" s="3031"/>
      <c r="I49" s="953"/>
      <c r="J49" s="954"/>
      <c r="K49" s="954"/>
      <c r="L49" s="955"/>
      <c r="M49" s="3032"/>
      <c r="N49" s="3033"/>
      <c r="O49" s="3034"/>
      <c r="P49" s="3035"/>
      <c r="Q49" s="3036"/>
      <c r="R49" s="3036"/>
      <c r="S49" s="3036"/>
      <c r="T49" s="3036"/>
      <c r="U49" s="3036"/>
      <c r="V49" s="3036"/>
      <c r="W49" s="3036"/>
      <c r="X49" s="3036"/>
      <c r="Y49" s="3036"/>
      <c r="Z49" s="3036"/>
      <c r="AA49" s="3037"/>
      <c r="AB49" s="3032"/>
      <c r="AC49" s="3033"/>
      <c r="AD49" s="3033"/>
      <c r="AE49" s="3033"/>
      <c r="AF49" s="3034"/>
      <c r="AG49" s="2826"/>
      <c r="AH49" s="2540"/>
      <c r="AI49" s="2827"/>
    </row>
    <row r="50" spans="1:68" ht="15" customHeight="1">
      <c r="A50" s="2410"/>
      <c r="B50" s="2411"/>
      <c r="C50" s="2411"/>
      <c r="D50" s="2411"/>
      <c r="E50" s="2412"/>
      <c r="F50" s="3030"/>
      <c r="G50" s="2720"/>
      <c r="H50" s="3031"/>
      <c r="I50" s="953"/>
      <c r="J50" s="954"/>
      <c r="K50" s="954"/>
      <c r="L50" s="955"/>
      <c r="M50" s="3032"/>
      <c r="N50" s="3033"/>
      <c r="O50" s="3034"/>
      <c r="P50" s="3035"/>
      <c r="Q50" s="3036"/>
      <c r="R50" s="3036"/>
      <c r="S50" s="3036"/>
      <c r="T50" s="3036"/>
      <c r="U50" s="3036"/>
      <c r="V50" s="3036"/>
      <c r="W50" s="3036"/>
      <c r="X50" s="3036"/>
      <c r="Y50" s="3036"/>
      <c r="Z50" s="3036"/>
      <c r="AA50" s="3037"/>
      <c r="AB50" s="3032"/>
      <c r="AC50" s="3033"/>
      <c r="AD50" s="3033"/>
      <c r="AE50" s="3033"/>
      <c r="AF50" s="3034"/>
      <c r="AG50" s="2826"/>
      <c r="AH50" s="2540"/>
      <c r="AI50" s="2827"/>
    </row>
    <row r="51" spans="1:68" s="2" customFormat="1" ht="15" customHeight="1">
      <c r="A51" s="2410"/>
      <c r="B51" s="2411"/>
      <c r="C51" s="2411"/>
      <c r="D51" s="2411"/>
      <c r="E51" s="2412"/>
      <c r="F51" s="3030"/>
      <c r="G51" s="2720"/>
      <c r="H51" s="3031"/>
      <c r="I51" s="953"/>
      <c r="J51" s="954"/>
      <c r="K51" s="954"/>
      <c r="L51" s="955"/>
      <c r="M51" s="3032"/>
      <c r="N51" s="3033"/>
      <c r="O51" s="3034"/>
      <c r="P51" s="3035"/>
      <c r="Q51" s="3036"/>
      <c r="R51" s="3036"/>
      <c r="S51" s="3036"/>
      <c r="T51" s="3036"/>
      <c r="U51" s="3036"/>
      <c r="V51" s="3036"/>
      <c r="W51" s="3036"/>
      <c r="X51" s="3036"/>
      <c r="Y51" s="3036"/>
      <c r="Z51" s="3036"/>
      <c r="AA51" s="3037"/>
      <c r="AB51" s="3032"/>
      <c r="AC51" s="3033"/>
      <c r="AD51" s="3033"/>
      <c r="AE51" s="3033"/>
      <c r="AF51" s="3034"/>
      <c r="AG51" s="2826"/>
      <c r="AH51" s="2540"/>
      <c r="AI51" s="2827"/>
    </row>
    <row r="52" spans="1:68" s="2" customFormat="1" ht="15" customHeight="1">
      <c r="A52" s="2571"/>
      <c r="B52" s="2572"/>
      <c r="C52" s="2572"/>
      <c r="D52" s="2572"/>
      <c r="E52" s="2573"/>
      <c r="F52" s="3030"/>
      <c r="G52" s="2720"/>
      <c r="H52" s="3031"/>
      <c r="I52" s="953"/>
      <c r="J52" s="954"/>
      <c r="K52" s="954"/>
      <c r="L52" s="955"/>
      <c r="M52" s="3032"/>
      <c r="N52" s="3033"/>
      <c r="O52" s="3034"/>
      <c r="P52" s="3035"/>
      <c r="Q52" s="3036"/>
      <c r="R52" s="3036"/>
      <c r="S52" s="3036"/>
      <c r="T52" s="3036"/>
      <c r="U52" s="3036"/>
      <c r="V52" s="3036"/>
      <c r="W52" s="3036"/>
      <c r="X52" s="3036"/>
      <c r="Y52" s="3036"/>
      <c r="Z52" s="3036"/>
      <c r="AA52" s="3037"/>
      <c r="AB52" s="3032"/>
      <c r="AC52" s="3033"/>
      <c r="AD52" s="3033"/>
      <c r="AE52" s="3033"/>
      <c r="AF52" s="3034"/>
      <c r="AG52" s="2826"/>
      <c r="AH52" s="2540"/>
      <c r="AI52" s="2827"/>
    </row>
    <row r="53" spans="1:68" s="2" customFormat="1" ht="15" customHeight="1">
      <c r="A53" s="2564"/>
      <c r="B53" s="2447"/>
      <c r="C53" s="2447"/>
      <c r="D53" s="2447"/>
      <c r="E53" s="2433"/>
      <c r="F53" s="3030"/>
      <c r="G53" s="2720"/>
      <c r="H53" s="3031"/>
      <c r="I53" s="953"/>
      <c r="J53" s="954"/>
      <c r="K53" s="954"/>
      <c r="L53" s="955"/>
      <c r="M53" s="3032"/>
      <c r="N53" s="3033"/>
      <c r="O53" s="3034"/>
      <c r="P53" s="3035"/>
      <c r="Q53" s="3036"/>
      <c r="R53" s="3036"/>
      <c r="S53" s="3036"/>
      <c r="T53" s="3036"/>
      <c r="U53" s="3036"/>
      <c r="V53" s="3036"/>
      <c r="W53" s="3036"/>
      <c r="X53" s="3036"/>
      <c r="Y53" s="3036"/>
      <c r="Z53" s="3036"/>
      <c r="AA53" s="3037"/>
      <c r="AB53" s="3032"/>
      <c r="AC53" s="3033"/>
      <c r="AD53" s="3033"/>
      <c r="AE53" s="3033"/>
      <c r="AF53" s="3034"/>
      <c r="AG53" s="2826"/>
      <c r="AH53" s="2540"/>
      <c r="AI53" s="2827"/>
    </row>
    <row r="54" spans="1:68" s="2" customFormat="1" ht="30" customHeight="1">
      <c r="A54" s="2525">
        <v>20</v>
      </c>
      <c r="B54" s="2525"/>
      <c r="C54" s="2525"/>
      <c r="D54" s="2525"/>
      <c r="E54" s="2525"/>
      <c r="F54" s="2525"/>
      <c r="G54" s="2525"/>
      <c r="H54" s="2525"/>
      <c r="I54" s="2525"/>
      <c r="J54" s="2525"/>
      <c r="K54" s="2525"/>
      <c r="L54" s="2525"/>
      <c r="M54" s="2525"/>
      <c r="N54" s="2525"/>
      <c r="O54" s="2525"/>
      <c r="P54" s="2525"/>
      <c r="Q54" s="2525"/>
      <c r="R54" s="2525"/>
      <c r="S54" s="2525"/>
      <c r="T54" s="2525"/>
      <c r="U54" s="2525"/>
      <c r="V54" s="2525"/>
      <c r="W54" s="2525"/>
      <c r="X54" s="2525"/>
      <c r="Y54" s="2525"/>
      <c r="Z54" s="2525"/>
      <c r="AA54" s="2525"/>
      <c r="AB54" s="2525"/>
      <c r="AC54" s="2525"/>
      <c r="AD54" s="2525"/>
      <c r="AE54" s="2525"/>
      <c r="AF54" s="2525"/>
      <c r="AG54" s="2525"/>
      <c r="AH54" s="2525"/>
      <c r="AI54" s="2525"/>
    </row>
    <row r="55" spans="1:68" s="6" customFormat="1" ht="15" customHeight="1">
      <c r="A55" s="2872" t="s">
        <v>1518</v>
      </c>
      <c r="B55" s="2551"/>
      <c r="C55" s="2551"/>
      <c r="D55" s="2551"/>
      <c r="E55" s="2552"/>
      <c r="F55" s="666"/>
      <c r="G55" s="491"/>
      <c r="H55" s="491"/>
      <c r="I55" s="491"/>
      <c r="J55" s="491"/>
      <c r="K55" s="491"/>
      <c r="L55" s="667"/>
      <c r="M55" s="667"/>
      <c r="N55" s="667"/>
      <c r="O55" s="667"/>
      <c r="P55" s="667"/>
      <c r="Q55" s="667"/>
      <c r="R55" s="667"/>
      <c r="S55" s="667"/>
      <c r="T55" s="667"/>
      <c r="U55" s="667"/>
      <c r="V55" s="667"/>
      <c r="W55" s="667"/>
      <c r="X55" s="667"/>
      <c r="Y55" s="667"/>
      <c r="Z55" s="667"/>
      <c r="AA55" s="667"/>
      <c r="AB55" s="667"/>
      <c r="AC55" s="667"/>
      <c r="AD55" s="667"/>
      <c r="AE55" s="667"/>
      <c r="AF55" s="667"/>
      <c r="AG55" s="667"/>
      <c r="AH55" s="667"/>
      <c r="AI55" s="668"/>
    </row>
    <row r="56" spans="1:68" s="6" customFormat="1" ht="19.5" customHeight="1">
      <c r="A56" s="2554"/>
      <c r="B56" s="2524"/>
      <c r="C56" s="2524"/>
      <c r="D56" s="2524"/>
      <c r="E56" s="2543"/>
      <c r="F56" s="669"/>
      <c r="G56" s="52"/>
      <c r="H56" s="52"/>
      <c r="I56" s="52"/>
      <c r="J56" s="52"/>
      <c r="K56" s="52"/>
      <c r="L56" s="474"/>
      <c r="M56" s="474"/>
      <c r="N56" s="474"/>
      <c r="O56" s="474"/>
      <c r="P56" s="474"/>
      <c r="Q56" s="474"/>
      <c r="R56" s="474"/>
      <c r="S56" s="474"/>
      <c r="T56" s="474"/>
      <c r="U56" s="474"/>
      <c r="V56" s="474"/>
      <c r="W56" s="474"/>
      <c r="X56" s="474"/>
      <c r="Y56" s="474"/>
      <c r="Z56" s="474"/>
      <c r="AA56" s="474"/>
      <c r="AB56" s="474"/>
      <c r="AC56" s="474"/>
      <c r="AD56" s="474"/>
      <c r="AE56" s="474"/>
      <c r="AF56" s="474"/>
      <c r="AG56" s="474"/>
      <c r="AH56" s="474"/>
      <c r="AI56" s="485"/>
    </row>
    <row r="57" spans="1:68" s="6" customFormat="1" ht="15" customHeight="1">
      <c r="A57" s="2554"/>
      <c r="B57" s="2524"/>
      <c r="C57" s="2524"/>
      <c r="D57" s="2524"/>
      <c r="E57" s="2543"/>
      <c r="F57" s="669"/>
      <c r="G57" s="52"/>
      <c r="H57" s="52"/>
      <c r="I57" s="52"/>
      <c r="J57" s="52"/>
      <c r="K57" s="3039"/>
      <c r="L57" s="3039"/>
      <c r="M57" s="3039"/>
      <c r="N57" s="3039"/>
      <c r="O57" s="3039"/>
      <c r="P57" s="3039"/>
      <c r="Q57" s="3039"/>
      <c r="R57" s="3039"/>
      <c r="S57" s="3039"/>
      <c r="T57" s="3039"/>
      <c r="U57" s="3039"/>
      <c r="V57" s="3039"/>
      <c r="W57" s="3039"/>
      <c r="X57" s="3039"/>
      <c r="Y57" s="3039"/>
      <c r="Z57" s="3039"/>
      <c r="AA57" s="3039"/>
      <c r="AB57" s="3039"/>
      <c r="AC57" s="3039"/>
      <c r="AD57" s="3039"/>
      <c r="AE57" s="3039"/>
      <c r="AF57" s="3039"/>
      <c r="AG57" s="3039"/>
      <c r="AH57" s="3039"/>
      <c r="AI57" s="485"/>
    </row>
    <row r="58" spans="1:68" s="6" customFormat="1" ht="11.1" customHeight="1">
      <c r="A58" s="2554"/>
      <c r="B58" s="2524"/>
      <c r="C58" s="2524"/>
      <c r="D58" s="2524"/>
      <c r="E58" s="2543"/>
      <c r="F58" s="669"/>
      <c r="G58" s="474"/>
      <c r="H58" s="474"/>
      <c r="I58" s="474"/>
      <c r="J58" s="474"/>
      <c r="K58" s="3040"/>
      <c r="L58" s="3040"/>
      <c r="M58" s="3040"/>
      <c r="N58" s="3040"/>
      <c r="O58" s="3040"/>
      <c r="P58" s="3040"/>
      <c r="Q58" s="3040"/>
      <c r="R58" s="3040"/>
      <c r="S58" s="3040"/>
      <c r="T58" s="3040"/>
      <c r="U58" s="3040"/>
      <c r="V58" s="3040"/>
      <c r="W58" s="3040"/>
      <c r="X58" s="3040"/>
      <c r="Y58" s="3040"/>
      <c r="Z58" s="3040"/>
      <c r="AA58" s="3040"/>
      <c r="AB58" s="3040"/>
      <c r="AC58" s="3040"/>
      <c r="AD58" s="3040"/>
      <c r="AE58" s="3040"/>
      <c r="AF58" s="3040"/>
      <c r="AG58" s="3040"/>
      <c r="AH58" s="3040"/>
      <c r="AI58" s="485"/>
    </row>
    <row r="59" spans="1:68" s="6" customFormat="1" ht="17.100000000000001" customHeight="1">
      <c r="A59" s="3045" t="s">
        <v>1519</v>
      </c>
      <c r="B59" s="3046"/>
      <c r="C59" s="3046"/>
      <c r="D59" s="3046"/>
      <c r="E59" s="3047"/>
      <c r="F59" s="3054" t="s">
        <v>1586</v>
      </c>
      <c r="G59" s="3055"/>
      <c r="H59" s="3055"/>
      <c r="I59" s="3055"/>
      <c r="J59" s="3055"/>
      <c r="K59" s="3055"/>
      <c r="L59" s="3055"/>
      <c r="M59" s="3055"/>
      <c r="N59" s="3055"/>
      <c r="O59" s="3055"/>
      <c r="P59" s="3055"/>
      <c r="Q59" s="3055"/>
      <c r="R59" s="3055"/>
      <c r="S59" s="3055"/>
      <c r="T59" s="3055"/>
      <c r="U59" s="3055"/>
      <c r="V59" s="3055"/>
      <c r="W59" s="3055"/>
      <c r="X59" s="3055"/>
      <c r="Y59" s="3055"/>
      <c r="Z59" s="3055"/>
      <c r="AA59" s="3055"/>
      <c r="AB59" s="3055"/>
      <c r="AC59" s="3055"/>
      <c r="AD59" s="3055"/>
      <c r="AE59" s="3055"/>
      <c r="AF59" s="3055"/>
      <c r="AG59" s="3055"/>
      <c r="AH59" s="3055"/>
      <c r="AI59" s="3056"/>
      <c r="AM59" s="794"/>
      <c r="AN59" s="794"/>
      <c r="AO59" s="794"/>
      <c r="AP59" s="794"/>
      <c r="AQ59" s="794"/>
      <c r="AR59" s="794"/>
      <c r="AS59" s="794"/>
      <c r="AT59" s="794"/>
      <c r="AU59" s="794"/>
      <c r="AV59" s="794"/>
      <c r="AW59" s="794"/>
      <c r="AX59" s="794"/>
      <c r="AY59" s="794"/>
      <c r="AZ59" s="794"/>
      <c r="BA59" s="794"/>
      <c r="BB59" s="794"/>
      <c r="BC59" s="794"/>
      <c r="BD59" s="794"/>
      <c r="BE59" s="794"/>
      <c r="BF59" s="794"/>
      <c r="BG59" s="794"/>
      <c r="BH59" s="794"/>
      <c r="BI59" s="794"/>
      <c r="BJ59" s="794"/>
      <c r="BK59" s="794"/>
      <c r="BL59" s="794"/>
      <c r="BM59" s="794"/>
      <c r="BN59" s="794"/>
      <c r="BO59" s="794"/>
      <c r="BP59" s="793"/>
    </row>
    <row r="60" spans="1:68" s="6" customFormat="1" ht="32.450000000000003" customHeight="1">
      <c r="A60" s="3048"/>
      <c r="B60" s="3049"/>
      <c r="C60" s="3049"/>
      <c r="D60" s="3049"/>
      <c r="E60" s="3050"/>
      <c r="F60" s="3057"/>
      <c r="G60" s="2545"/>
      <c r="H60" s="2545"/>
      <c r="I60" s="2545"/>
      <c r="J60" s="2545"/>
      <c r="K60" s="2545"/>
      <c r="L60" s="3058" t="s">
        <v>1585</v>
      </c>
      <c r="M60" s="3058"/>
      <c r="N60" s="3058"/>
      <c r="O60" s="3058"/>
      <c r="P60" s="3058"/>
      <c r="Q60" s="3058"/>
      <c r="R60" s="534"/>
      <c r="S60" s="3059"/>
      <c r="T60" s="3059"/>
      <c r="U60" s="3059"/>
      <c r="V60" s="3059"/>
      <c r="W60" s="3059"/>
      <c r="X60" s="3059"/>
      <c r="Y60" s="3059"/>
      <c r="Z60" s="3059"/>
      <c r="AA60" s="3059"/>
      <c r="AB60" s="3059"/>
      <c r="AC60" s="533"/>
      <c r="AD60" s="3060"/>
      <c r="AE60" s="2545"/>
      <c r="AF60" s="2545"/>
      <c r="AG60" s="2545"/>
      <c r="AH60" s="2545"/>
      <c r="AI60" s="2272"/>
      <c r="AM60" s="794"/>
      <c r="AN60" s="794"/>
      <c r="AO60" s="794"/>
      <c r="AP60" s="794"/>
      <c r="AQ60" s="794"/>
      <c r="AR60" s="794"/>
      <c r="AS60" s="794"/>
      <c r="AT60" s="794"/>
      <c r="AU60" s="794"/>
      <c r="AV60" s="794"/>
      <c r="AW60" s="794"/>
      <c r="AX60" s="794"/>
      <c r="AY60" s="794"/>
      <c r="AZ60" s="794"/>
      <c r="BA60" s="794"/>
      <c r="BB60" s="794"/>
      <c r="BC60" s="794"/>
      <c r="BD60" s="794"/>
      <c r="BE60" s="794"/>
      <c r="BF60" s="794"/>
      <c r="BG60" s="794"/>
      <c r="BH60" s="794"/>
      <c r="BI60" s="794"/>
      <c r="BJ60" s="794"/>
      <c r="BK60" s="794"/>
      <c r="BL60" s="794"/>
      <c r="BM60" s="794"/>
      <c r="BN60" s="794"/>
      <c r="BO60" s="794"/>
      <c r="BP60" s="793"/>
    </row>
    <row r="61" spans="1:68" s="2" customFormat="1" ht="15" customHeight="1">
      <c r="A61" s="3048"/>
      <c r="B61" s="3049"/>
      <c r="C61" s="3049"/>
      <c r="D61" s="3049"/>
      <c r="E61" s="3050"/>
      <c r="F61" s="3041" t="s">
        <v>1150</v>
      </c>
      <c r="G61" s="3042"/>
      <c r="H61" s="3042"/>
      <c r="I61" s="3042"/>
      <c r="J61" s="3042"/>
      <c r="K61" s="3042"/>
      <c r="L61" s="3042"/>
      <c r="M61" s="3042"/>
      <c r="N61" s="3042"/>
      <c r="O61" s="3042"/>
      <c r="P61" s="3042"/>
      <c r="Q61" s="3042"/>
      <c r="R61" s="3042"/>
      <c r="S61" s="3042"/>
      <c r="T61" s="3042"/>
      <c r="U61" s="3042"/>
      <c r="V61" s="3042"/>
      <c r="W61" s="3042"/>
      <c r="X61" s="3042"/>
      <c r="Y61" s="3042"/>
      <c r="Z61" s="3042"/>
      <c r="AA61" s="3042"/>
      <c r="AB61" s="3042"/>
      <c r="AC61" s="3042"/>
      <c r="AD61" s="3042"/>
      <c r="AE61" s="3042"/>
      <c r="AF61" s="3042"/>
      <c r="AG61" s="3042"/>
      <c r="AH61" s="3042"/>
      <c r="AI61" s="3043"/>
      <c r="AM61" s="2929"/>
      <c r="AN61" s="2929"/>
      <c r="AO61" s="2929"/>
      <c r="AP61" s="2929"/>
      <c r="AQ61" s="2929"/>
      <c r="AR61" s="2929"/>
      <c r="AS61" s="792"/>
      <c r="AT61" s="2930"/>
      <c r="AU61" s="2930"/>
      <c r="AV61" s="2930"/>
      <c r="AW61" s="2930"/>
      <c r="AX61" s="2930"/>
      <c r="AY61" s="2930"/>
      <c r="AZ61" s="2930"/>
      <c r="BA61" s="2930"/>
      <c r="BB61" s="2930"/>
      <c r="BC61" s="2930"/>
      <c r="BD61" s="792"/>
    </row>
    <row r="62" spans="1:68" s="2" customFormat="1" ht="18.75" customHeight="1">
      <c r="A62" s="3048"/>
      <c r="B62" s="3049"/>
      <c r="C62" s="3049"/>
      <c r="D62" s="3049"/>
      <c r="E62" s="3050"/>
      <c r="F62" s="3044"/>
      <c r="G62" s="2264"/>
      <c r="H62" s="2264"/>
      <c r="I62" s="2264"/>
      <c r="J62" s="2264"/>
      <c r="K62" s="2264"/>
      <c r="L62" s="2264"/>
      <c r="M62" s="2264"/>
      <c r="N62" s="2264"/>
      <c r="O62" s="2264"/>
      <c r="P62" s="2264"/>
      <c r="Q62" s="2264"/>
      <c r="R62" s="2264"/>
      <c r="S62" s="2264"/>
      <c r="T62" s="2264"/>
      <c r="U62" s="2264"/>
      <c r="V62" s="2264"/>
      <c r="W62" s="2264"/>
      <c r="X62" s="2264"/>
      <c r="Y62" s="2264"/>
      <c r="Z62" s="2264"/>
      <c r="AA62" s="2264"/>
      <c r="AB62" s="2264"/>
      <c r="AC62" s="2264"/>
      <c r="AD62" s="2264"/>
      <c r="AE62" s="2264"/>
      <c r="AF62" s="2264"/>
      <c r="AG62" s="2264"/>
      <c r="AH62" s="2264"/>
      <c r="AI62" s="2265"/>
      <c r="AM62" s="791"/>
      <c r="AN62" s="791"/>
      <c r="AO62" s="791"/>
      <c r="AP62" s="791"/>
      <c r="AQ62" s="791"/>
      <c r="AR62" s="791"/>
      <c r="AS62" s="791"/>
      <c r="AT62" s="791"/>
      <c r="AU62" s="791"/>
      <c r="AV62" s="791"/>
      <c r="AW62" s="791"/>
      <c r="AX62" s="791"/>
      <c r="AY62" s="791"/>
      <c r="AZ62" s="791"/>
      <c r="BA62" s="791"/>
      <c r="BB62" s="791"/>
      <c r="BC62" s="791"/>
      <c r="BD62" s="791"/>
      <c r="BE62" s="791"/>
      <c r="BF62" s="791"/>
      <c r="BG62" s="791"/>
      <c r="BH62" s="791"/>
      <c r="BI62" s="791"/>
      <c r="BJ62" s="791"/>
      <c r="BK62" s="791"/>
      <c r="BL62" s="791"/>
      <c r="BM62" s="791"/>
      <c r="BN62" s="791"/>
      <c r="BO62" s="791"/>
      <c r="BP62" s="791"/>
    </row>
    <row r="63" spans="1:68" s="2" customFormat="1" ht="13.5" customHeight="1">
      <c r="A63" s="3051"/>
      <c r="B63" s="3052"/>
      <c r="C63" s="3052"/>
      <c r="D63" s="3052"/>
      <c r="E63" s="3053"/>
      <c r="F63" s="2882"/>
      <c r="G63" s="2312"/>
      <c r="H63" s="2312"/>
      <c r="I63" s="2312"/>
      <c r="J63" s="2312"/>
      <c r="K63" s="2312"/>
      <c r="L63" s="2312"/>
      <c r="M63" s="2312"/>
      <c r="N63" s="2312"/>
      <c r="O63" s="2312"/>
      <c r="P63" s="2312"/>
      <c r="Q63" s="2312"/>
      <c r="R63" s="2312"/>
      <c r="S63" s="2312"/>
      <c r="T63" s="2312"/>
      <c r="U63" s="2312"/>
      <c r="V63" s="2312"/>
      <c r="W63" s="2312"/>
      <c r="X63" s="2312"/>
      <c r="Y63" s="2312"/>
      <c r="Z63" s="2312"/>
      <c r="AA63" s="2312"/>
      <c r="AB63" s="2312"/>
      <c r="AC63" s="2312"/>
      <c r="AD63" s="2312"/>
      <c r="AE63" s="2312"/>
      <c r="AF63" s="2312"/>
      <c r="AG63" s="2312"/>
      <c r="AH63" s="2312"/>
      <c r="AI63" s="2313"/>
    </row>
    <row r="64" spans="1:68" s="2" customFormat="1" ht="32.1" customHeight="1">
      <c r="A64" s="3064" t="s">
        <v>571</v>
      </c>
      <c r="B64" s="3064"/>
      <c r="C64" s="3064"/>
      <c r="D64" s="3064"/>
      <c r="E64" s="3064"/>
      <c r="F64" s="3064"/>
      <c r="G64" s="3064"/>
      <c r="H64" s="3064"/>
      <c r="I64" s="3064"/>
      <c r="J64" s="3064"/>
      <c r="K64" s="3064"/>
      <c r="L64" s="3064"/>
      <c r="M64" s="3064"/>
      <c r="N64" s="3064"/>
      <c r="O64" s="3064"/>
      <c r="P64" s="3064"/>
      <c r="Q64" s="3064"/>
      <c r="R64" s="3064"/>
      <c r="S64" s="3064"/>
      <c r="T64" s="3064"/>
      <c r="U64" s="3064"/>
      <c r="V64" s="3064"/>
      <c r="W64" s="3064"/>
      <c r="X64" s="3064"/>
      <c r="Y64" s="3064"/>
      <c r="Z64" s="3064"/>
      <c r="AA64" s="3064"/>
      <c r="AB64" s="3064"/>
      <c r="AC64" s="3064"/>
      <c r="AD64" s="3064"/>
      <c r="AE64" s="3064"/>
      <c r="AF64" s="3064"/>
      <c r="AG64" s="3064"/>
      <c r="AH64" s="3064"/>
      <c r="AI64" s="3064"/>
    </row>
    <row r="65" spans="1:35" s="2" customFormat="1" ht="24" customHeight="1">
      <c r="A65" s="1153" t="s">
        <v>781</v>
      </c>
      <c r="B65" s="1154"/>
      <c r="C65" s="1154"/>
      <c r="D65" s="1154"/>
      <c r="E65" s="1155"/>
      <c r="F65" s="3066" t="s">
        <v>1151</v>
      </c>
      <c r="G65" s="3067"/>
      <c r="H65" s="3067"/>
      <c r="I65" s="3067"/>
      <c r="J65" s="3067"/>
      <c r="K65" s="3067"/>
      <c r="L65" s="3067"/>
      <c r="M65" s="3067"/>
      <c r="N65" s="3067"/>
      <c r="O65" s="3067"/>
      <c r="P65" s="3067"/>
      <c r="Q65" s="3067"/>
      <c r="R65" s="3067"/>
      <c r="S65" s="3067"/>
      <c r="T65" s="3067"/>
      <c r="U65" s="3067"/>
      <c r="V65" s="3067"/>
      <c r="W65" s="3067"/>
      <c r="X65" s="3067"/>
      <c r="Y65" s="3067"/>
      <c r="Z65" s="3067"/>
      <c r="AA65" s="3067"/>
      <c r="AB65" s="3067"/>
      <c r="AC65" s="3067"/>
      <c r="AD65" s="3067"/>
      <c r="AE65" s="3067"/>
      <c r="AF65" s="3067"/>
      <c r="AG65" s="3067"/>
      <c r="AH65" s="3067"/>
      <c r="AI65" s="3068"/>
    </row>
    <row r="66" spans="1:35" s="2" customFormat="1" ht="20.25" customHeight="1">
      <c r="A66" s="1159"/>
      <c r="B66" s="1160"/>
      <c r="C66" s="1160"/>
      <c r="D66" s="1160"/>
      <c r="E66" s="1161"/>
      <c r="F66" s="2257"/>
      <c r="G66" s="2455"/>
      <c r="H66" s="2455"/>
      <c r="I66" s="2455"/>
      <c r="J66" s="2455"/>
      <c r="K66" s="2455"/>
      <c r="L66" s="2455"/>
      <c r="M66" s="2455"/>
      <c r="N66" s="2455"/>
      <c r="O66" s="2455"/>
      <c r="P66" s="2455"/>
      <c r="Q66" s="2455"/>
      <c r="R66" s="2455"/>
      <c r="S66" s="2455"/>
      <c r="T66" s="2455"/>
      <c r="U66" s="2455"/>
      <c r="V66" s="2455"/>
      <c r="W66" s="2455"/>
      <c r="X66" s="2455"/>
      <c r="Y66" s="2455"/>
      <c r="Z66" s="2455"/>
      <c r="AA66" s="2455"/>
      <c r="AB66" s="2455"/>
      <c r="AC66" s="2455"/>
      <c r="AD66" s="2455"/>
      <c r="AE66" s="2455"/>
      <c r="AF66" s="2455"/>
      <c r="AG66" s="2455"/>
      <c r="AH66" s="2455"/>
      <c r="AI66" s="670"/>
    </row>
    <row r="67" spans="1:35" s="2" customFormat="1" ht="15" customHeight="1">
      <c r="A67" s="1153" t="s">
        <v>1520</v>
      </c>
      <c r="B67" s="1154"/>
      <c r="C67" s="1154"/>
      <c r="D67" s="1154"/>
      <c r="E67" s="1155"/>
      <c r="F67" s="1153" t="s">
        <v>1152</v>
      </c>
      <c r="G67" s="1154"/>
      <c r="H67" s="1154"/>
      <c r="I67" s="1154"/>
      <c r="J67" s="1154"/>
      <c r="K67" s="1154"/>
      <c r="L67" s="1154"/>
      <c r="M67" s="1154"/>
      <c r="N67" s="1154"/>
      <c r="O67" s="1154"/>
      <c r="P67" s="1154"/>
      <c r="Q67" s="1154"/>
      <c r="R67" s="1154"/>
      <c r="S67" s="1154"/>
      <c r="T67" s="1154"/>
      <c r="U67" s="1154"/>
      <c r="V67" s="1154"/>
      <c r="W67" s="1154"/>
      <c r="X67" s="1154"/>
      <c r="Y67" s="1154"/>
      <c r="Z67" s="1154"/>
      <c r="AA67" s="1154"/>
      <c r="AB67" s="1154"/>
      <c r="AC67" s="1154"/>
      <c r="AD67" s="1154"/>
      <c r="AE67" s="1154"/>
      <c r="AF67" s="1154"/>
      <c r="AG67" s="1154"/>
      <c r="AH67" s="38"/>
      <c r="AI67" s="10"/>
    </row>
    <row r="68" spans="1:35" s="2" customFormat="1" ht="18.75" customHeight="1">
      <c r="A68" s="1156"/>
      <c r="B68" s="1157"/>
      <c r="C68" s="1157"/>
      <c r="D68" s="1157"/>
      <c r="E68" s="1158"/>
      <c r="F68" s="2625"/>
      <c r="G68" s="2626"/>
      <c r="H68" s="2626"/>
      <c r="I68" s="2626"/>
      <c r="J68" s="2626"/>
      <c r="K68" s="2626"/>
      <c r="L68" s="2626"/>
      <c r="M68" s="2626"/>
      <c r="N68" s="2626"/>
      <c r="O68" s="2626"/>
      <c r="P68" s="2626"/>
      <c r="Q68" s="2626"/>
      <c r="R68" s="2626"/>
      <c r="S68" s="2626"/>
      <c r="T68" s="2626"/>
      <c r="U68" s="2626"/>
      <c r="V68" s="2626"/>
      <c r="W68" s="2626"/>
      <c r="X68" s="2626"/>
      <c r="Y68" s="2626"/>
      <c r="Z68" s="2626"/>
      <c r="AA68" s="2626"/>
      <c r="AB68" s="2626"/>
      <c r="AC68" s="2626"/>
      <c r="AD68" s="2626"/>
      <c r="AE68" s="2626"/>
      <c r="AF68" s="2626"/>
      <c r="AG68" s="2626"/>
      <c r="AH68" s="7"/>
      <c r="AI68" s="9"/>
    </row>
    <row r="69" spans="1:35" s="6" customFormat="1" ht="15" customHeight="1">
      <c r="A69" s="1156"/>
      <c r="B69" s="1157"/>
      <c r="C69" s="1157"/>
      <c r="D69" s="1157"/>
      <c r="E69" s="1158"/>
      <c r="F69" s="2596" t="s">
        <v>1153</v>
      </c>
      <c r="G69" s="2597"/>
      <c r="H69" s="2597"/>
      <c r="I69" s="2597"/>
      <c r="J69" s="2597"/>
      <c r="K69" s="2597"/>
      <c r="L69" s="2597"/>
      <c r="M69" s="2597"/>
      <c r="N69" s="2597"/>
      <c r="O69" s="2597"/>
      <c r="P69" s="2597"/>
      <c r="Q69" s="2597"/>
      <c r="R69" s="2597"/>
      <c r="S69" s="2597"/>
      <c r="T69" s="2597"/>
      <c r="U69" s="2597"/>
      <c r="V69" s="2597"/>
      <c r="W69" s="2597"/>
      <c r="X69" s="2597"/>
      <c r="Y69" s="2597"/>
      <c r="Z69" s="2597"/>
      <c r="AA69" s="2597"/>
      <c r="AB69" s="2597"/>
      <c r="AC69" s="2597"/>
      <c r="AD69" s="2597"/>
      <c r="AE69" s="2597"/>
      <c r="AF69" s="2597"/>
      <c r="AG69" s="2597"/>
      <c r="AH69" s="2597"/>
      <c r="AI69" s="2598"/>
    </row>
    <row r="70" spans="1:35" s="6" customFormat="1" ht="18" customHeight="1">
      <c r="A70" s="1156"/>
      <c r="B70" s="1157"/>
      <c r="C70" s="1157"/>
      <c r="D70" s="1157"/>
      <c r="E70" s="1158"/>
      <c r="F70" s="671"/>
      <c r="G70" s="433"/>
      <c r="H70" s="433"/>
      <c r="I70" s="433"/>
      <c r="J70" s="433"/>
      <c r="K70" s="433"/>
      <c r="L70" s="433"/>
      <c r="M70" s="433"/>
      <c r="N70" s="433"/>
      <c r="O70" s="433"/>
      <c r="P70" s="433"/>
      <c r="Q70" s="433"/>
      <c r="R70" s="433"/>
      <c r="S70" s="433"/>
      <c r="T70" s="433"/>
      <c r="U70" s="433"/>
      <c r="V70" s="433"/>
      <c r="W70" s="433"/>
      <c r="X70" s="433"/>
      <c r="Y70" s="433"/>
      <c r="Z70" s="433"/>
      <c r="AA70" s="433"/>
      <c r="AB70" s="433"/>
      <c r="AC70" s="433"/>
      <c r="AD70" s="433"/>
      <c r="AE70" s="433"/>
      <c r="AF70" s="433"/>
      <c r="AG70" s="433"/>
      <c r="AH70" s="433"/>
      <c r="AI70" s="210"/>
    </row>
    <row r="71" spans="1:35" s="6" customFormat="1" ht="17.45" customHeight="1">
      <c r="A71" s="1156"/>
      <c r="B71" s="1157"/>
      <c r="C71" s="1157"/>
      <c r="D71" s="1157"/>
      <c r="E71" s="1158"/>
      <c r="F71" s="671"/>
      <c r="G71" s="433"/>
      <c r="H71" s="433"/>
      <c r="I71" s="433"/>
      <c r="J71" s="433"/>
      <c r="K71" s="433"/>
      <c r="L71" s="433"/>
      <c r="M71" s="433"/>
      <c r="N71" s="433"/>
      <c r="O71" s="433"/>
      <c r="P71" s="433"/>
    </row>
    <row r="72" spans="1:35" s="6" customFormat="1" ht="17.45" customHeight="1">
      <c r="A72" s="1156"/>
      <c r="B72" s="1157"/>
      <c r="C72" s="1157"/>
      <c r="D72" s="1157"/>
      <c r="E72" s="1158"/>
      <c r="F72" s="790"/>
      <c r="G72" s="789"/>
      <c r="H72" s="789"/>
      <c r="I72" s="789"/>
      <c r="J72" s="672" t="s">
        <v>69</v>
      </c>
      <c r="K72" s="754"/>
      <c r="L72" s="754"/>
      <c r="M72" s="754"/>
      <c r="N72" s="754"/>
      <c r="O72" s="754"/>
      <c r="P72" s="754"/>
      <c r="Q72" s="754"/>
      <c r="R72" s="754"/>
      <c r="S72" s="754"/>
      <c r="T72" s="754"/>
      <c r="U72" s="754"/>
      <c r="V72" s="754"/>
      <c r="W72" s="754"/>
      <c r="X72" s="754"/>
      <c r="Y72" s="754"/>
      <c r="Z72" s="754"/>
      <c r="AA72" s="754"/>
      <c r="AB72" s="754"/>
      <c r="AC72" s="754"/>
      <c r="AD72" s="754"/>
      <c r="AE72" s="754"/>
      <c r="AF72" s="754"/>
      <c r="AG72" s="754"/>
      <c r="AH72" s="7" t="s">
        <v>68</v>
      </c>
      <c r="AI72" s="789"/>
    </row>
    <row r="73" spans="1:35" s="2" customFormat="1" ht="15" customHeight="1">
      <c r="A73" s="1156"/>
      <c r="B73" s="1157"/>
      <c r="C73" s="1157"/>
      <c r="D73" s="1157"/>
      <c r="E73" s="1158"/>
      <c r="F73" s="3069" t="s">
        <v>394</v>
      </c>
      <c r="G73" s="3070"/>
      <c r="H73" s="3070"/>
      <c r="I73" s="3070"/>
      <c r="J73" s="3071"/>
      <c r="K73" s="928" t="s">
        <v>144</v>
      </c>
      <c r="L73" s="992"/>
      <c r="M73" s="992"/>
      <c r="N73" s="928" t="s">
        <v>127</v>
      </c>
      <c r="O73" s="992"/>
      <c r="P73" s="992"/>
      <c r="Q73" s="992"/>
      <c r="R73" s="992"/>
      <c r="S73" s="992"/>
      <c r="T73" s="992"/>
      <c r="U73" s="992"/>
      <c r="V73" s="992"/>
      <c r="W73" s="992"/>
      <c r="X73" s="992"/>
      <c r="Y73" s="1179"/>
      <c r="Z73" s="2094" t="s">
        <v>148</v>
      </c>
      <c r="AA73" s="2095"/>
      <c r="AB73" s="2095"/>
      <c r="AC73" s="2095"/>
      <c r="AD73" s="2095"/>
      <c r="AE73" s="2095"/>
      <c r="AF73" s="2095"/>
      <c r="AG73" s="2095"/>
      <c r="AH73" s="35"/>
      <c r="AI73" s="67"/>
    </row>
    <row r="74" spans="1:35" s="2" customFormat="1" ht="15" customHeight="1">
      <c r="A74" s="1156"/>
      <c r="B74" s="1157"/>
      <c r="C74" s="1157"/>
      <c r="D74" s="1157"/>
      <c r="E74" s="1158"/>
      <c r="F74" s="3072"/>
      <c r="G74" s="3073"/>
      <c r="H74" s="3073"/>
      <c r="I74" s="3073"/>
      <c r="J74" s="3074"/>
      <c r="K74" s="2287" t="s">
        <v>145</v>
      </c>
      <c r="L74" s="2288"/>
      <c r="M74" s="2289"/>
      <c r="N74" s="928"/>
      <c r="O74" s="992"/>
      <c r="P74" s="992"/>
      <c r="Q74" s="992"/>
      <c r="R74" s="992"/>
      <c r="S74" s="992"/>
      <c r="T74" s="992"/>
      <c r="U74" s="992"/>
      <c r="V74" s="992"/>
      <c r="W74" s="992"/>
      <c r="X74" s="992"/>
      <c r="Y74" s="1179"/>
      <c r="Z74" s="673" t="s">
        <v>69</v>
      </c>
      <c r="AA74" s="3061"/>
      <c r="AB74" s="3062"/>
      <c r="AC74" s="3063"/>
      <c r="AD74" s="369" t="s">
        <v>68</v>
      </c>
      <c r="AE74" s="939" t="s">
        <v>149</v>
      </c>
      <c r="AF74" s="939"/>
      <c r="AG74" s="939"/>
      <c r="AH74" s="38"/>
      <c r="AI74" s="10"/>
    </row>
    <row r="75" spans="1:35" s="2" customFormat="1" ht="15" customHeight="1">
      <c r="A75" s="1156"/>
      <c r="B75" s="1157"/>
      <c r="C75" s="1157"/>
      <c r="D75" s="1157"/>
      <c r="E75" s="1158"/>
      <c r="F75" s="3072"/>
      <c r="G75" s="3073"/>
      <c r="H75" s="3073"/>
      <c r="I75" s="3073"/>
      <c r="J75" s="3074"/>
      <c r="K75" s="3078" t="s">
        <v>146</v>
      </c>
      <c r="L75" s="2921"/>
      <c r="M75" s="2921"/>
      <c r="N75" s="3078"/>
      <c r="O75" s="2921"/>
      <c r="P75" s="2921"/>
      <c r="Q75" s="2921"/>
      <c r="R75" s="2921"/>
      <c r="S75" s="2921"/>
      <c r="T75" s="2921"/>
      <c r="U75" s="2921"/>
      <c r="V75" s="2921"/>
      <c r="W75" s="2921"/>
      <c r="X75" s="2921"/>
      <c r="Y75" s="3079"/>
      <c r="Z75" s="674" t="s">
        <v>69</v>
      </c>
      <c r="AA75" s="3080"/>
      <c r="AB75" s="3081"/>
      <c r="AC75" s="3082"/>
      <c r="AD75" s="675" t="s">
        <v>68</v>
      </c>
      <c r="AE75" s="3085" t="s">
        <v>149</v>
      </c>
      <c r="AF75" s="3085"/>
      <c r="AG75" s="3085"/>
      <c r="AH75" s="641"/>
      <c r="AI75" s="676"/>
    </row>
    <row r="76" spans="1:35" s="2" customFormat="1" ht="15" customHeight="1">
      <c r="A76" s="1156"/>
      <c r="B76" s="1157"/>
      <c r="C76" s="1157"/>
      <c r="D76" s="1157"/>
      <c r="E76" s="1158"/>
      <c r="F76" s="3072"/>
      <c r="G76" s="3073"/>
      <c r="H76" s="3073"/>
      <c r="I76" s="3073"/>
      <c r="J76" s="3074"/>
      <c r="K76" s="3086" t="s">
        <v>147</v>
      </c>
      <c r="L76" s="3087"/>
      <c r="M76" s="3087"/>
      <c r="N76" s="3086"/>
      <c r="O76" s="3087"/>
      <c r="P76" s="3087"/>
      <c r="Q76" s="3087"/>
      <c r="R76" s="3087"/>
      <c r="S76" s="3087"/>
      <c r="T76" s="3087"/>
      <c r="U76" s="3087"/>
      <c r="V76" s="3087"/>
      <c r="W76" s="3087"/>
      <c r="X76" s="3087"/>
      <c r="Y76" s="3088"/>
      <c r="Z76" s="677" t="s">
        <v>69</v>
      </c>
      <c r="AA76" s="3089"/>
      <c r="AB76" s="3090"/>
      <c r="AC76" s="3091"/>
      <c r="AD76" s="678" t="s">
        <v>68</v>
      </c>
      <c r="AE76" s="3065" t="s">
        <v>149</v>
      </c>
      <c r="AF76" s="3065"/>
      <c r="AG76" s="3065"/>
      <c r="AH76" s="5"/>
      <c r="AI76" s="210"/>
    </row>
    <row r="77" spans="1:35" s="2" customFormat="1" ht="15" customHeight="1">
      <c r="A77" s="1156"/>
      <c r="B77" s="1157"/>
      <c r="C77" s="1157"/>
      <c r="D77" s="1157"/>
      <c r="E77" s="1158"/>
      <c r="F77" s="3075"/>
      <c r="G77" s="3076"/>
      <c r="H77" s="3076"/>
      <c r="I77" s="3076"/>
      <c r="J77" s="3077"/>
      <c r="K77" s="2862" t="s">
        <v>765</v>
      </c>
      <c r="L77" s="3083"/>
      <c r="M77" s="2860"/>
      <c r="N77" s="679"/>
      <c r="O77" s="679"/>
      <c r="P77" s="679"/>
      <c r="Q77" s="679"/>
      <c r="R77" s="679"/>
      <c r="S77" s="679"/>
      <c r="T77" s="679"/>
      <c r="U77" s="679"/>
      <c r="V77" s="679"/>
      <c r="W77" s="679"/>
      <c r="X77" s="788"/>
      <c r="Y77" s="35" t="s">
        <v>69</v>
      </c>
      <c r="Z77" s="787"/>
      <c r="AA77" s="787"/>
      <c r="AB77" s="787"/>
      <c r="AC77" s="787"/>
      <c r="AD77" s="787"/>
      <c r="AE77" s="787"/>
      <c r="AF77" s="787"/>
      <c r="AG77" s="787"/>
      <c r="AH77" s="680" t="s">
        <v>68</v>
      </c>
      <c r="AI77" s="67"/>
    </row>
    <row r="78" spans="1:35" s="2" customFormat="1" ht="18" customHeight="1">
      <c r="A78" s="1156"/>
      <c r="B78" s="1157"/>
      <c r="C78" s="1157"/>
      <c r="D78" s="1157"/>
      <c r="E78" s="1158"/>
      <c r="F78" s="2619" t="s">
        <v>395</v>
      </c>
      <c r="G78" s="2620"/>
      <c r="H78" s="2620"/>
      <c r="I78" s="2620"/>
      <c r="J78" s="2621"/>
      <c r="K78" s="1275" t="s">
        <v>150</v>
      </c>
      <c r="L78" s="939"/>
      <c r="M78" s="939"/>
      <c r="N78" s="939"/>
      <c r="O78" s="939"/>
      <c r="P78" s="939"/>
      <c r="Q78" s="939"/>
      <c r="R78" s="939"/>
      <c r="S78" s="939"/>
      <c r="T78" s="939"/>
      <c r="U78" s="939"/>
      <c r="V78" s="939"/>
      <c r="W78" s="939"/>
      <c r="X78" s="939"/>
      <c r="Y78" s="939"/>
      <c r="Z78" s="939"/>
      <c r="AA78" s="939"/>
      <c r="AB78" s="939"/>
      <c r="AC78" s="939"/>
      <c r="AD78" s="939"/>
      <c r="AE78" s="939"/>
      <c r="AF78" s="939"/>
      <c r="AG78" s="939"/>
      <c r="AH78" s="38"/>
      <c r="AI78" s="10"/>
    </row>
    <row r="79" spans="1:35" s="2" customFormat="1" ht="15" customHeight="1">
      <c r="A79" s="1156"/>
      <c r="B79" s="1157"/>
      <c r="C79" s="1157"/>
      <c r="D79" s="1157"/>
      <c r="E79" s="1158"/>
      <c r="F79" s="2622"/>
      <c r="G79" s="2623"/>
      <c r="H79" s="2623"/>
      <c r="I79" s="2623"/>
      <c r="J79" s="2624"/>
      <c r="K79" s="2784"/>
      <c r="L79" s="2258"/>
      <c r="M79" s="2258"/>
      <c r="N79" s="2258"/>
      <c r="O79" s="2258"/>
      <c r="P79" s="2258"/>
      <c r="Q79" s="2258"/>
      <c r="R79" s="2258"/>
      <c r="S79" s="2258"/>
      <c r="T79" s="2258"/>
      <c r="U79" s="2258"/>
      <c r="V79" s="2258"/>
      <c r="W79" s="2258"/>
      <c r="X79" s="2258"/>
      <c r="Y79" s="2258"/>
      <c r="Z79" s="2258"/>
      <c r="AA79" s="2258"/>
      <c r="AB79" s="2258"/>
      <c r="AC79" s="2258"/>
      <c r="AD79" s="2258"/>
      <c r="AE79" s="2258"/>
      <c r="AF79" s="2258"/>
      <c r="AG79" s="2258"/>
      <c r="AH79" s="7"/>
      <c r="AI79" s="9"/>
    </row>
    <row r="80" spans="1:35" s="2" customFormat="1" ht="15" customHeight="1">
      <c r="A80" s="1156"/>
      <c r="B80" s="1157"/>
      <c r="C80" s="1157"/>
      <c r="D80" s="1157"/>
      <c r="E80" s="1158"/>
      <c r="F80" s="2622"/>
      <c r="G80" s="2623"/>
      <c r="H80" s="2623"/>
      <c r="I80" s="2623"/>
      <c r="J80" s="2624"/>
      <c r="K80" s="2260" t="s">
        <v>1154</v>
      </c>
      <c r="L80" s="2261"/>
      <c r="M80" s="2261"/>
      <c r="N80" s="2261"/>
      <c r="O80" s="2261"/>
      <c r="P80" s="2261"/>
      <c r="Q80" s="2261"/>
      <c r="R80" s="2261"/>
      <c r="S80" s="2261"/>
      <c r="T80" s="2261"/>
      <c r="U80" s="2261"/>
      <c r="V80" s="2261"/>
      <c r="W80" s="2261"/>
      <c r="X80" s="2261"/>
      <c r="Y80" s="2261"/>
      <c r="Z80" s="2261"/>
      <c r="AA80" s="2261"/>
      <c r="AB80" s="2261"/>
      <c r="AC80" s="2261"/>
      <c r="AD80" s="2261"/>
      <c r="AE80" s="2261"/>
      <c r="AF80" s="2261"/>
      <c r="AG80" s="2261"/>
      <c r="AH80" s="2261"/>
      <c r="AI80" s="2262"/>
    </row>
    <row r="81" spans="1:35" s="2" customFormat="1" ht="15" customHeight="1">
      <c r="A81" s="1156"/>
      <c r="B81" s="1157"/>
      <c r="C81" s="1157"/>
      <c r="D81" s="1157"/>
      <c r="E81" s="1158"/>
      <c r="F81" s="2622"/>
      <c r="G81" s="2623"/>
      <c r="H81" s="2623"/>
      <c r="I81" s="2623"/>
      <c r="J81" s="2624"/>
      <c r="K81" s="2784"/>
      <c r="L81" s="2258"/>
      <c r="M81" s="2258"/>
      <c r="N81" s="2258"/>
      <c r="O81" s="2258"/>
      <c r="P81" s="2258"/>
      <c r="Q81" s="2258"/>
      <c r="R81" s="2258"/>
      <c r="S81" s="2258"/>
      <c r="T81" s="2258"/>
      <c r="U81" s="2258"/>
      <c r="V81" s="2258"/>
      <c r="W81" s="2258"/>
      <c r="X81" s="2258"/>
      <c r="Y81" s="2258"/>
      <c r="Z81" s="2258"/>
      <c r="AA81" s="2258"/>
      <c r="AB81" s="2258"/>
      <c r="AC81" s="2258"/>
      <c r="AD81" s="2258"/>
      <c r="AE81" s="2258"/>
      <c r="AF81" s="2258"/>
      <c r="AG81" s="2258"/>
      <c r="AH81" s="7"/>
      <c r="AI81" s="9"/>
    </row>
    <row r="82" spans="1:35" s="2" customFormat="1" ht="15" customHeight="1">
      <c r="A82" s="1156"/>
      <c r="B82" s="1157"/>
      <c r="C82" s="1157"/>
      <c r="D82" s="1157"/>
      <c r="E82" s="1158"/>
      <c r="F82" s="2622"/>
      <c r="G82" s="2623"/>
      <c r="H82" s="2623"/>
      <c r="I82" s="2623"/>
      <c r="J82" s="2624"/>
      <c r="K82" s="2916" t="s">
        <v>1155</v>
      </c>
      <c r="L82" s="2917"/>
      <c r="M82" s="2917"/>
      <c r="N82" s="2917"/>
      <c r="O82" s="2917"/>
      <c r="P82" s="2917"/>
      <c r="Q82" s="2917"/>
      <c r="R82" s="2917"/>
      <c r="S82" s="2917"/>
      <c r="T82" s="2917"/>
      <c r="U82" s="2917"/>
      <c r="V82" s="2917"/>
      <c r="W82" s="2917"/>
      <c r="X82" s="2917"/>
      <c r="Y82" s="2917"/>
      <c r="Z82" s="2917"/>
      <c r="AA82" s="2917"/>
      <c r="AB82" s="2917"/>
      <c r="AC82" s="2917"/>
      <c r="AD82" s="2917"/>
      <c r="AE82" s="2917"/>
      <c r="AF82" s="2917"/>
      <c r="AG82" s="2917"/>
      <c r="AH82" s="2917"/>
      <c r="AI82" s="2918"/>
    </row>
    <row r="83" spans="1:35" s="2" customFormat="1" ht="15" customHeight="1">
      <c r="A83" s="1159"/>
      <c r="B83" s="1160"/>
      <c r="C83" s="1160"/>
      <c r="D83" s="1160"/>
      <c r="E83" s="1161"/>
      <c r="F83" s="2622"/>
      <c r="G83" s="2623"/>
      <c r="H83" s="2623"/>
      <c r="I83" s="2623"/>
      <c r="J83" s="2624"/>
      <c r="K83" s="1211"/>
      <c r="L83" s="993"/>
      <c r="M83" s="993"/>
      <c r="N83" s="993"/>
      <c r="O83" s="993"/>
      <c r="P83" s="993"/>
      <c r="Q83" s="993"/>
      <c r="R83" s="993"/>
      <c r="S83" s="993"/>
      <c r="T83" s="993"/>
      <c r="U83" s="993"/>
      <c r="V83" s="993"/>
      <c r="W83" s="993"/>
      <c r="X83" s="993"/>
      <c r="Y83" s="993"/>
      <c r="Z83" s="993"/>
      <c r="AA83" s="993"/>
      <c r="AB83" s="993"/>
      <c r="AC83" s="993"/>
      <c r="AD83" s="993"/>
      <c r="AE83" s="993"/>
      <c r="AF83" s="993"/>
      <c r="AG83" s="993"/>
      <c r="AH83" s="7"/>
      <c r="AI83" s="9"/>
    </row>
    <row r="84" spans="1:35" s="2" customFormat="1" ht="15" customHeight="1">
      <c r="A84" s="3115" t="s">
        <v>782</v>
      </c>
      <c r="B84" s="3116"/>
      <c r="C84" s="3116"/>
      <c r="D84" s="3116"/>
      <c r="E84" s="3117"/>
      <c r="F84" s="2458" t="s">
        <v>1147</v>
      </c>
      <c r="G84" s="2459"/>
      <c r="H84" s="2459"/>
      <c r="I84" s="2459"/>
      <c r="J84" s="2459"/>
      <c r="K84" s="2459"/>
      <c r="L84" s="2459"/>
      <c r="M84" s="2460"/>
      <c r="N84" s="1661" t="s">
        <v>524</v>
      </c>
      <c r="O84" s="1661"/>
      <c r="P84" s="2780"/>
      <c r="Q84" s="2780"/>
      <c r="R84" s="1661" t="s">
        <v>67</v>
      </c>
      <c r="S84" s="2780"/>
      <c r="T84" s="2780"/>
      <c r="U84" s="1661" t="s">
        <v>28</v>
      </c>
      <c r="V84" s="2780"/>
      <c r="W84" s="2780"/>
      <c r="X84" s="1661" t="s">
        <v>53</v>
      </c>
      <c r="Y84" s="992"/>
      <c r="Z84" s="992"/>
      <c r="AA84" s="992"/>
      <c r="AB84" s="992"/>
      <c r="AC84" s="992"/>
      <c r="AD84" s="992"/>
      <c r="AE84" s="992"/>
      <c r="AF84" s="992"/>
      <c r="AG84" s="992"/>
      <c r="AH84" s="38"/>
      <c r="AI84" s="10"/>
    </row>
    <row r="85" spans="1:35" s="2" customFormat="1" ht="10.5" customHeight="1">
      <c r="A85" s="3118"/>
      <c r="B85" s="3119"/>
      <c r="C85" s="3119"/>
      <c r="D85" s="3119"/>
      <c r="E85" s="3120"/>
      <c r="F85" s="2461"/>
      <c r="G85" s="2462"/>
      <c r="H85" s="2462"/>
      <c r="I85" s="2462"/>
      <c r="J85" s="2462"/>
      <c r="K85" s="2462"/>
      <c r="L85" s="2462"/>
      <c r="M85" s="2463"/>
      <c r="N85" s="1699"/>
      <c r="O85" s="1699"/>
      <c r="P85" s="2781"/>
      <c r="Q85" s="2781"/>
      <c r="R85" s="1699"/>
      <c r="S85" s="2781"/>
      <c r="T85" s="2781"/>
      <c r="U85" s="1699"/>
      <c r="V85" s="2781"/>
      <c r="W85" s="2781"/>
      <c r="X85" s="1699"/>
      <c r="Y85" s="993"/>
      <c r="Z85" s="993"/>
      <c r="AA85" s="993"/>
      <c r="AB85" s="993"/>
      <c r="AC85" s="993"/>
      <c r="AD85" s="993"/>
      <c r="AE85" s="993"/>
      <c r="AF85" s="993"/>
      <c r="AG85" s="993"/>
      <c r="AH85" s="7"/>
      <c r="AI85" s="9"/>
    </row>
    <row r="86" spans="1:35" s="2" customFormat="1" ht="19.5" customHeight="1">
      <c r="A86" s="3118"/>
      <c r="B86" s="3119"/>
      <c r="C86" s="3119"/>
      <c r="D86" s="3119"/>
      <c r="E86" s="3120"/>
      <c r="F86" s="3096" t="s">
        <v>1156</v>
      </c>
      <c r="G86" s="3097"/>
      <c r="H86" s="3097"/>
      <c r="I86" s="3097"/>
      <c r="J86" s="3097"/>
      <c r="K86" s="3097"/>
      <c r="L86" s="3097"/>
      <c r="M86" s="3097"/>
      <c r="N86" s="3097"/>
      <c r="O86" s="3097"/>
      <c r="P86" s="3097"/>
      <c r="Q86" s="3097"/>
      <c r="R86" s="3097"/>
      <c r="S86" s="3097"/>
      <c r="T86" s="3097"/>
      <c r="U86" s="3097"/>
      <c r="V86" s="3097"/>
      <c r="W86" s="3097"/>
      <c r="X86" s="3097"/>
      <c r="Y86" s="3097"/>
      <c r="Z86" s="3097"/>
      <c r="AA86" s="3097"/>
      <c r="AB86" s="3097"/>
      <c r="AC86" s="3097"/>
      <c r="AD86" s="3097"/>
      <c r="AE86" s="3097"/>
      <c r="AF86" s="3097"/>
      <c r="AG86" s="3097"/>
      <c r="AH86" s="3097"/>
      <c r="AI86" s="3098"/>
    </row>
    <row r="87" spans="1:35" s="2" customFormat="1" ht="15" customHeight="1">
      <c r="A87" s="3118"/>
      <c r="B87" s="3119"/>
      <c r="C87" s="3119"/>
      <c r="D87" s="3119"/>
      <c r="E87" s="3120"/>
      <c r="F87" s="681"/>
      <c r="G87" s="682"/>
      <c r="H87" s="682"/>
      <c r="I87" s="682"/>
      <c r="J87" s="682"/>
      <c r="K87" s="682"/>
      <c r="L87" s="682" t="s">
        <v>260</v>
      </c>
      <c r="M87" s="682"/>
      <c r="N87" s="682"/>
      <c r="O87" s="682"/>
      <c r="P87" s="682"/>
      <c r="Q87" s="682"/>
      <c r="R87" s="682"/>
      <c r="S87" s="682"/>
      <c r="T87" s="682"/>
      <c r="U87" s="682"/>
      <c r="V87" s="682"/>
      <c r="W87" s="682"/>
      <c r="X87" s="682"/>
      <c r="Y87" s="27"/>
      <c r="Z87" s="2177"/>
      <c r="AA87" s="2177"/>
      <c r="AB87" s="27"/>
      <c r="AC87" s="27"/>
      <c r="AD87" s="2177"/>
      <c r="AE87" s="2177"/>
      <c r="AF87" s="27"/>
      <c r="AG87" s="27"/>
      <c r="AH87" s="2177"/>
      <c r="AI87" s="3038"/>
    </row>
    <row r="88" spans="1:35" s="2" customFormat="1" ht="30" customHeight="1">
      <c r="A88" s="3118"/>
      <c r="B88" s="3119"/>
      <c r="C88" s="3119"/>
      <c r="D88" s="3119"/>
      <c r="E88" s="3120"/>
      <c r="F88" s="1200" t="s">
        <v>1157</v>
      </c>
      <c r="G88" s="1112"/>
      <c r="H88" s="1112"/>
      <c r="I88" s="1112"/>
      <c r="J88" s="1112"/>
      <c r="K88" s="1112"/>
      <c r="L88" s="1112"/>
      <c r="M88" s="1112"/>
      <c r="N88" s="1112"/>
      <c r="O88" s="1112"/>
      <c r="P88" s="1112"/>
      <c r="Q88" s="1112"/>
      <c r="R88" s="1112"/>
      <c r="S88" s="1112"/>
      <c r="T88" s="1112"/>
      <c r="U88" s="1112"/>
      <c r="V88" s="1112"/>
      <c r="W88" s="1112"/>
      <c r="X88" s="1112"/>
      <c r="Y88" s="1112"/>
      <c r="Z88" s="1112"/>
      <c r="AA88" s="1112"/>
      <c r="AB88" s="1112"/>
      <c r="AC88" s="1112"/>
      <c r="AD88" s="1112"/>
      <c r="AE88" s="1112"/>
      <c r="AF88" s="1112"/>
      <c r="AG88" s="1112"/>
      <c r="AH88" s="1112"/>
      <c r="AI88" s="1113"/>
    </row>
    <row r="89" spans="1:35" s="2" customFormat="1" ht="15" customHeight="1">
      <c r="A89" s="3121"/>
      <c r="B89" s="3122"/>
      <c r="C89" s="3122"/>
      <c r="D89" s="3122"/>
      <c r="E89" s="3123"/>
      <c r="F89" s="681"/>
      <c r="G89" s="682"/>
      <c r="H89" s="682"/>
      <c r="I89" s="682"/>
      <c r="J89" s="682"/>
      <c r="K89" s="682"/>
      <c r="L89" s="682" t="s">
        <v>260</v>
      </c>
      <c r="M89" s="682"/>
      <c r="N89" s="682"/>
      <c r="O89" s="682"/>
      <c r="P89" s="682"/>
      <c r="Q89" s="682"/>
      <c r="R89" s="682"/>
      <c r="S89" s="682"/>
      <c r="T89" s="682"/>
      <c r="U89" s="682"/>
      <c r="V89" s="682"/>
      <c r="W89" s="206"/>
      <c r="X89" s="682"/>
      <c r="Y89" s="27"/>
      <c r="Z89" s="2177"/>
      <c r="AA89" s="2177"/>
      <c r="AB89" s="27"/>
      <c r="AC89" s="27"/>
      <c r="AD89" s="2177"/>
      <c r="AE89" s="2177"/>
      <c r="AF89" s="27"/>
      <c r="AG89" s="27"/>
      <c r="AH89" s="2177"/>
      <c r="AI89" s="3038"/>
    </row>
    <row r="90" spans="1:35" s="2" customFormat="1" ht="21" customHeight="1">
      <c r="A90" s="2619" t="s">
        <v>1521</v>
      </c>
      <c r="B90" s="2620"/>
      <c r="C90" s="2620"/>
      <c r="D90" s="2620"/>
      <c r="E90" s="2621"/>
      <c r="F90" s="906" t="s">
        <v>1158</v>
      </c>
      <c r="G90" s="906"/>
      <c r="H90" s="906"/>
      <c r="I90" s="906"/>
      <c r="J90" s="906"/>
      <c r="K90" s="906"/>
      <c r="L90" s="906"/>
      <c r="M90" s="906"/>
      <c r="N90" s="906"/>
      <c r="O90" s="906"/>
      <c r="P90" s="906"/>
      <c r="Q90" s="906"/>
      <c r="R90" s="906"/>
      <c r="S90" s="906"/>
      <c r="T90" s="906"/>
      <c r="U90" s="906"/>
      <c r="V90" s="906"/>
      <c r="W90" s="906"/>
      <c r="X90" s="906"/>
      <c r="Y90" s="906"/>
      <c r="Z90" s="906"/>
      <c r="AA90" s="906"/>
      <c r="AB90" s="906"/>
      <c r="AC90" s="906"/>
      <c r="AD90" s="906"/>
      <c r="AE90" s="906"/>
      <c r="AF90" s="906"/>
      <c r="AG90" s="906"/>
      <c r="AH90" s="906"/>
      <c r="AI90" s="907"/>
    </row>
    <row r="91" spans="1:35" s="2" customFormat="1" ht="15.75" customHeight="1">
      <c r="A91" s="2622"/>
      <c r="B91" s="2623"/>
      <c r="C91" s="2623"/>
      <c r="D91" s="2623"/>
      <c r="E91" s="2624"/>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1180"/>
    </row>
    <row r="92" spans="1:35" s="5" customFormat="1" ht="15" customHeight="1">
      <c r="A92" s="2622"/>
      <c r="B92" s="2623"/>
      <c r="C92" s="2623"/>
      <c r="D92" s="2623"/>
      <c r="E92" s="2624"/>
      <c r="F92" s="1275" t="s">
        <v>1522</v>
      </c>
      <c r="G92" s="2880"/>
      <c r="H92" s="2880"/>
      <c r="I92" s="2880"/>
      <c r="J92" s="2880"/>
      <c r="K92" s="2880"/>
      <c r="L92" s="2880"/>
      <c r="M92" s="2880"/>
      <c r="N92" s="2880"/>
      <c r="O92" s="2880"/>
      <c r="P92" s="2880"/>
      <c r="Q92" s="2880"/>
      <c r="R92" s="2880"/>
      <c r="S92" s="2880"/>
      <c r="T92" s="2880"/>
      <c r="U92" s="2880"/>
      <c r="V92" s="2880"/>
      <c r="W92" s="2880"/>
      <c r="X92" s="2880"/>
      <c r="Y92" s="2880"/>
      <c r="Z92" s="2880"/>
      <c r="AA92" s="2880"/>
      <c r="AB92" s="2880"/>
      <c r="AC92" s="2880"/>
      <c r="AD92" s="2880"/>
      <c r="AE92" s="2880"/>
      <c r="AF92" s="2880"/>
      <c r="AG92" s="2880"/>
      <c r="AH92" s="2880"/>
      <c r="AI92" s="2881"/>
    </row>
    <row r="93" spans="1:35" s="5" customFormat="1" ht="15" customHeight="1">
      <c r="A93" s="2622"/>
      <c r="B93" s="2623"/>
      <c r="C93" s="2623"/>
      <c r="D93" s="2623"/>
      <c r="E93" s="2624"/>
      <c r="F93" s="1208"/>
      <c r="G93" s="3093"/>
      <c r="H93" s="3094"/>
      <c r="I93" s="3094"/>
      <c r="J93" s="3094"/>
      <c r="K93" s="3094"/>
      <c r="L93" s="3094"/>
      <c r="M93" s="3094"/>
      <c r="N93" s="3094"/>
      <c r="O93" s="3094"/>
      <c r="P93" s="3094"/>
      <c r="Q93" s="3094"/>
      <c r="R93" s="3094"/>
      <c r="S93" s="3094"/>
      <c r="T93" s="3094"/>
      <c r="U93" s="3094"/>
      <c r="V93" s="3094"/>
      <c r="W93" s="3094"/>
      <c r="X93" s="3094"/>
      <c r="Y93" s="3094"/>
      <c r="Z93" s="3094"/>
      <c r="AA93" s="3094"/>
      <c r="AB93" s="3094"/>
      <c r="AC93" s="3094"/>
      <c r="AD93" s="3094"/>
      <c r="AE93" s="3094"/>
      <c r="AF93" s="3094"/>
      <c r="AG93" s="3094"/>
      <c r="AH93" s="3094"/>
      <c r="AI93" s="1210"/>
    </row>
    <row r="94" spans="1:35" s="5" customFormat="1" ht="15" customHeight="1">
      <c r="A94" s="2622"/>
      <c r="B94" s="2623"/>
      <c r="C94" s="2623"/>
      <c r="D94" s="2623"/>
      <c r="E94" s="2624"/>
      <c r="F94" s="3084"/>
      <c r="G94" s="3095"/>
      <c r="H94" s="3095"/>
      <c r="I94" s="3095"/>
      <c r="J94" s="3095"/>
      <c r="K94" s="3095"/>
      <c r="L94" s="3095"/>
      <c r="M94" s="3095"/>
      <c r="N94" s="3095"/>
      <c r="O94" s="3095"/>
      <c r="P94" s="3095"/>
      <c r="Q94" s="3095"/>
      <c r="R94" s="3095"/>
      <c r="S94" s="3095"/>
      <c r="T94" s="3095"/>
      <c r="U94" s="3095"/>
      <c r="V94" s="3095"/>
      <c r="W94" s="3095"/>
      <c r="X94" s="3095"/>
      <c r="Y94" s="3095"/>
      <c r="Z94" s="3095"/>
      <c r="AA94" s="3095"/>
      <c r="AB94" s="3095"/>
      <c r="AC94" s="3095"/>
      <c r="AD94" s="3095"/>
      <c r="AE94" s="3095"/>
      <c r="AF94" s="3095"/>
      <c r="AG94" s="3095"/>
      <c r="AH94" s="3095"/>
      <c r="AI94" s="1827"/>
    </row>
    <row r="95" spans="1:35" s="2" customFormat="1" ht="35.25" customHeight="1">
      <c r="A95" s="2622"/>
      <c r="B95" s="2623"/>
      <c r="C95" s="2623"/>
      <c r="D95" s="2623"/>
      <c r="E95" s="2624"/>
      <c r="F95" s="2804" t="s">
        <v>1523</v>
      </c>
      <c r="G95" s="3127"/>
      <c r="H95" s="3127"/>
      <c r="I95" s="3127"/>
      <c r="J95" s="3127"/>
      <c r="K95" s="3127"/>
      <c r="L95" s="3127"/>
      <c r="M95" s="3127"/>
      <c r="N95" s="3127"/>
      <c r="O95" s="3127"/>
      <c r="P95" s="3127"/>
      <c r="Q95" s="3127"/>
      <c r="R95" s="3127"/>
      <c r="S95" s="3127"/>
      <c r="T95" s="3127"/>
      <c r="U95" s="3127"/>
      <c r="V95" s="3127"/>
      <c r="W95" s="3127"/>
      <c r="X95" s="3127"/>
      <c r="Y95" s="3127"/>
      <c r="Z95" s="3127"/>
      <c r="AA95" s="3127"/>
      <c r="AB95" s="3127"/>
      <c r="AC95" s="3127"/>
      <c r="AD95" s="3127"/>
      <c r="AE95" s="3127"/>
      <c r="AF95" s="3127"/>
      <c r="AG95" s="3127"/>
      <c r="AH95" s="3127"/>
      <c r="AI95" s="3128"/>
    </row>
    <row r="96" spans="1:35" s="5" customFormat="1" ht="13.5">
      <c r="A96" s="2622"/>
      <c r="B96" s="2623"/>
      <c r="C96" s="2623"/>
      <c r="D96" s="2623"/>
      <c r="E96" s="2624"/>
      <c r="F96" s="8"/>
      <c r="G96" s="8"/>
      <c r="H96" s="8"/>
      <c r="I96" s="8"/>
      <c r="J96" s="8"/>
      <c r="K96" s="8"/>
      <c r="L96" s="8"/>
      <c r="M96" s="8"/>
      <c r="N96" s="8"/>
      <c r="O96" s="8"/>
      <c r="P96" s="8"/>
      <c r="Q96" s="683"/>
      <c r="R96" s="684"/>
      <c r="S96" s="684"/>
      <c r="T96" s="684"/>
      <c r="U96" s="684"/>
      <c r="V96" s="684"/>
      <c r="W96" s="684"/>
      <c r="X96" s="684"/>
      <c r="Y96" s="684"/>
      <c r="Z96" s="684"/>
      <c r="AA96" s="684"/>
      <c r="AB96" s="684"/>
      <c r="AC96" s="684"/>
      <c r="AD96" s="684"/>
      <c r="AE96" s="684"/>
      <c r="AF96" s="684"/>
      <c r="AG96" s="684"/>
      <c r="AH96" s="683"/>
      <c r="AI96" s="501"/>
    </row>
    <row r="97" spans="1:35" s="5" customFormat="1" ht="13.5">
      <c r="A97" s="2622"/>
      <c r="B97" s="2623"/>
      <c r="C97" s="2623"/>
      <c r="D97" s="2623"/>
      <c r="E97" s="2624"/>
      <c r="F97" s="3129" t="s">
        <v>1159</v>
      </c>
      <c r="G97" s="3130"/>
      <c r="H97" s="3130"/>
      <c r="I97" s="3130"/>
      <c r="J97" s="3130"/>
      <c r="K97" s="3130"/>
      <c r="L97" s="3130"/>
      <c r="M97" s="3130"/>
      <c r="N97" s="3130"/>
      <c r="O97" s="3130"/>
      <c r="P97" s="3130"/>
      <c r="Q97" s="3130"/>
      <c r="R97" s="3130"/>
      <c r="S97" s="3130"/>
      <c r="T97" s="3130"/>
      <c r="U97" s="3130"/>
      <c r="V97" s="3130"/>
      <c r="W97" s="3130"/>
      <c r="X97" s="3130"/>
      <c r="Y97" s="3130"/>
      <c r="Z97" s="3130"/>
      <c r="AA97" s="3130"/>
      <c r="AB97" s="3130"/>
      <c r="AC97" s="3130"/>
      <c r="AD97" s="3130"/>
      <c r="AE97" s="3130"/>
      <c r="AF97" s="3130"/>
      <c r="AG97" s="3130"/>
      <c r="AH97" s="3130"/>
      <c r="AI97" s="3131"/>
    </row>
    <row r="98" spans="1:35" s="5" customFormat="1" ht="13.5">
      <c r="A98" s="2622"/>
      <c r="B98" s="2623"/>
      <c r="C98" s="2623"/>
      <c r="D98" s="2623"/>
      <c r="E98" s="2624"/>
      <c r="F98" s="1242"/>
      <c r="G98" s="1243"/>
      <c r="H98" s="1243"/>
      <c r="I98" s="1243"/>
      <c r="J98" s="1243"/>
      <c r="K98" s="1243"/>
      <c r="L98" s="1243"/>
      <c r="M98" s="1243"/>
      <c r="N98" s="1243"/>
      <c r="O98" s="1243"/>
      <c r="P98" s="1243"/>
      <c r="Q98" s="1243"/>
      <c r="R98" s="1243"/>
      <c r="S98" s="1243"/>
      <c r="T98" s="1243"/>
      <c r="U98" s="1243"/>
      <c r="V98" s="1243"/>
      <c r="W98" s="1243"/>
      <c r="X98" s="1243"/>
      <c r="Y98" s="1243"/>
      <c r="Z98" s="1243"/>
      <c r="AA98" s="1243"/>
      <c r="AB98" s="1243"/>
      <c r="AC98" s="1243"/>
      <c r="AD98" s="1243"/>
      <c r="AE98" s="1243"/>
      <c r="AF98" s="1243"/>
      <c r="AG98" s="1243"/>
      <c r="AH98" s="1243"/>
      <c r="AI98" s="1244"/>
    </row>
    <row r="99" spans="1:35" s="5" customFormat="1" ht="11.25" customHeight="1">
      <c r="A99" s="2622"/>
      <c r="B99" s="2623"/>
      <c r="C99" s="2623"/>
      <c r="D99" s="2623"/>
      <c r="E99" s="2624"/>
      <c r="F99" s="8"/>
      <c r="G99" s="8"/>
      <c r="H99" s="8"/>
      <c r="I99" s="8"/>
      <c r="J99" s="8"/>
      <c r="K99" s="8"/>
      <c r="L99" s="685" t="s">
        <v>1524</v>
      </c>
      <c r="M99" s="686"/>
      <c r="N99" s="8"/>
      <c r="O99" s="8"/>
      <c r="P99" s="8"/>
      <c r="Q99" s="8"/>
      <c r="R99" s="8"/>
      <c r="S99" s="687"/>
      <c r="T99" s="2928"/>
      <c r="U99" s="2928"/>
      <c r="V99" s="2928"/>
      <c r="W99" s="2928"/>
      <c r="X99" s="2928"/>
      <c r="Y99" s="2928"/>
      <c r="Z99" s="2928"/>
      <c r="AA99" s="2928"/>
      <c r="AB99" s="2928"/>
      <c r="AC99" s="2928"/>
      <c r="AD99" s="2928"/>
      <c r="AE99" s="2928"/>
      <c r="AF99" s="2928"/>
      <c r="AG99" s="2928"/>
      <c r="AH99" s="2928"/>
      <c r="AI99" s="210"/>
    </row>
    <row r="100" spans="1:35" s="5" customFormat="1" ht="11.25" customHeight="1">
      <c r="A100" s="2622"/>
      <c r="B100" s="2623"/>
      <c r="C100" s="2623"/>
      <c r="D100" s="2623"/>
      <c r="E100" s="2624"/>
      <c r="F100" s="8"/>
      <c r="G100" s="8"/>
      <c r="H100" s="8"/>
      <c r="I100" s="8"/>
      <c r="J100" s="8"/>
      <c r="K100" s="8"/>
      <c r="L100" s="8"/>
      <c r="M100" s="8"/>
      <c r="N100" s="8"/>
      <c r="O100" s="8"/>
      <c r="P100" s="8"/>
      <c r="Q100" s="8"/>
      <c r="R100" s="8"/>
      <c r="S100" s="687"/>
      <c r="T100" s="2928"/>
      <c r="U100" s="2928"/>
      <c r="V100" s="2928"/>
      <c r="W100" s="2928"/>
      <c r="X100" s="2928"/>
      <c r="Y100" s="2928"/>
      <c r="Z100" s="2928"/>
      <c r="AA100" s="2928"/>
      <c r="AB100" s="2928"/>
      <c r="AC100" s="2928"/>
      <c r="AD100" s="2928"/>
      <c r="AE100" s="2928"/>
      <c r="AF100" s="2928"/>
      <c r="AG100" s="2928"/>
      <c r="AH100" s="2928"/>
      <c r="AI100" s="210"/>
    </row>
    <row r="101" spans="1:35" s="5" customFormat="1" ht="6.95" customHeight="1">
      <c r="A101" s="2622"/>
      <c r="B101" s="2623"/>
      <c r="C101" s="2623"/>
      <c r="D101" s="2623"/>
      <c r="E101" s="2624"/>
      <c r="F101" s="8"/>
      <c r="G101" s="8"/>
      <c r="H101" s="8"/>
      <c r="I101" s="8"/>
      <c r="J101" s="8"/>
      <c r="K101" s="8"/>
      <c r="L101" s="8"/>
      <c r="M101" s="8"/>
      <c r="N101" s="8"/>
      <c r="O101" s="8"/>
      <c r="P101" s="8"/>
      <c r="Q101" s="8"/>
      <c r="R101" s="8"/>
      <c r="S101" s="687"/>
      <c r="T101" s="809"/>
      <c r="U101" s="809"/>
      <c r="V101" s="809"/>
      <c r="W101" s="809"/>
      <c r="X101" s="809"/>
      <c r="Y101" s="809"/>
      <c r="Z101" s="809"/>
      <c r="AA101" s="809"/>
      <c r="AB101" s="809"/>
      <c r="AC101" s="809"/>
      <c r="AD101" s="809"/>
      <c r="AE101" s="809"/>
      <c r="AF101" s="809"/>
      <c r="AG101" s="809"/>
      <c r="AH101" s="809"/>
      <c r="AI101" s="210"/>
    </row>
    <row r="102" spans="1:35" s="5" customFormat="1" ht="17.100000000000001" customHeight="1">
      <c r="A102" s="3126">
        <v>21</v>
      </c>
      <c r="B102" s="3126"/>
      <c r="C102" s="3126"/>
      <c r="D102" s="3126"/>
      <c r="E102" s="3126"/>
      <c r="F102" s="3126"/>
      <c r="G102" s="3126"/>
      <c r="H102" s="3126"/>
      <c r="I102" s="3126"/>
      <c r="J102" s="3126"/>
      <c r="K102" s="3126"/>
      <c r="L102" s="3126"/>
      <c r="M102" s="3126"/>
      <c r="N102" s="3126"/>
      <c r="O102" s="3126"/>
      <c r="P102" s="3126"/>
      <c r="Q102" s="3126"/>
      <c r="R102" s="3126"/>
      <c r="S102" s="3126"/>
      <c r="T102" s="3126"/>
      <c r="U102" s="3126"/>
      <c r="V102" s="3126"/>
      <c r="W102" s="3126"/>
      <c r="X102" s="3126"/>
      <c r="Y102" s="3126"/>
      <c r="Z102" s="3126"/>
      <c r="AA102" s="3126"/>
      <c r="AB102" s="3126"/>
      <c r="AC102" s="3126"/>
      <c r="AD102" s="3126"/>
      <c r="AE102" s="3126"/>
      <c r="AF102" s="3126"/>
      <c r="AG102" s="3126"/>
      <c r="AH102" s="3126"/>
      <c r="AI102" s="3126"/>
    </row>
    <row r="103" spans="1:35" s="5" customFormat="1" ht="13.5">
      <c r="A103" s="3092" t="s">
        <v>1525</v>
      </c>
      <c r="B103" s="3092"/>
      <c r="C103" s="3092"/>
      <c r="D103" s="3092"/>
      <c r="E103" s="3092"/>
      <c r="F103" s="1112" t="s">
        <v>1160</v>
      </c>
      <c r="G103" s="1112"/>
      <c r="H103" s="1112"/>
      <c r="I103" s="1112"/>
      <c r="J103" s="1112"/>
      <c r="K103" s="1112"/>
      <c r="L103" s="1112"/>
      <c r="M103" s="1112"/>
      <c r="N103" s="1112"/>
      <c r="O103" s="1112"/>
      <c r="P103" s="1112"/>
      <c r="Q103" s="1112"/>
      <c r="R103" s="1112"/>
      <c r="S103" s="1112"/>
      <c r="T103" s="1112"/>
      <c r="U103" s="1112"/>
      <c r="V103" s="1112"/>
      <c r="W103" s="1112"/>
      <c r="X103" s="1112"/>
      <c r="Y103" s="1112"/>
      <c r="Z103" s="1112"/>
      <c r="AA103" s="1112"/>
      <c r="AB103" s="1112"/>
      <c r="AC103" s="1112"/>
      <c r="AD103" s="1112"/>
      <c r="AE103" s="1112"/>
      <c r="AF103" s="1112"/>
      <c r="AG103" s="1112"/>
      <c r="AH103" s="1112"/>
      <c r="AI103" s="1113"/>
    </row>
    <row r="104" spans="1:35" s="5" customFormat="1" ht="15.75" customHeight="1">
      <c r="A104" s="3092"/>
      <c r="B104" s="3092"/>
      <c r="C104" s="3092"/>
      <c r="D104" s="3092"/>
      <c r="E104" s="3092"/>
      <c r="F104" s="1202"/>
      <c r="G104" s="1202"/>
      <c r="H104" s="1202"/>
      <c r="I104" s="1202"/>
      <c r="J104" s="1202"/>
      <c r="K104" s="1202"/>
      <c r="L104" s="1202"/>
      <c r="M104" s="1202"/>
      <c r="N104" s="1202"/>
      <c r="O104" s="1202"/>
      <c r="P104" s="1202"/>
      <c r="Q104" s="1202"/>
      <c r="R104" s="1202"/>
      <c r="S104" s="1202"/>
      <c r="T104" s="1202"/>
      <c r="U104" s="1202"/>
      <c r="V104" s="1202"/>
      <c r="W104" s="1202"/>
      <c r="X104" s="1202"/>
      <c r="Y104" s="1202"/>
      <c r="Z104" s="1202"/>
      <c r="AA104" s="1202"/>
      <c r="AB104" s="1202"/>
      <c r="AC104" s="1202"/>
      <c r="AD104" s="1202"/>
      <c r="AE104" s="1202"/>
      <c r="AF104" s="1202"/>
      <c r="AG104" s="1202"/>
      <c r="AH104" s="1202"/>
      <c r="AI104" s="1203"/>
    </row>
    <row r="105" spans="1:35" s="5" customFormat="1" ht="13.5">
      <c r="A105" s="3092"/>
      <c r="B105" s="3092"/>
      <c r="C105" s="3092"/>
      <c r="D105" s="3092"/>
      <c r="E105" s="3092"/>
      <c r="F105" s="993"/>
      <c r="G105" s="993"/>
      <c r="H105" s="993"/>
      <c r="I105" s="993"/>
      <c r="J105" s="993"/>
      <c r="K105" s="993"/>
      <c r="L105" s="993"/>
      <c r="M105" s="993"/>
      <c r="N105" s="993"/>
      <c r="O105" s="993"/>
      <c r="P105" s="993"/>
      <c r="Q105" s="993"/>
      <c r="R105" s="993"/>
      <c r="S105" s="993"/>
      <c r="T105" s="993"/>
      <c r="U105" s="993"/>
      <c r="V105" s="993"/>
      <c r="W105" s="993"/>
      <c r="X105" s="993"/>
      <c r="Y105" s="993"/>
      <c r="Z105" s="993"/>
      <c r="AA105" s="993"/>
      <c r="AB105" s="993"/>
      <c r="AC105" s="993"/>
      <c r="AD105" s="993"/>
      <c r="AE105" s="993"/>
      <c r="AF105" s="993"/>
      <c r="AG105" s="993"/>
      <c r="AH105" s="993"/>
      <c r="AI105" s="1180"/>
    </row>
    <row r="106" spans="1:35" s="5" customFormat="1" ht="13.5">
      <c r="A106" s="1153" t="s">
        <v>1526</v>
      </c>
      <c r="B106" s="1154"/>
      <c r="C106" s="1154"/>
      <c r="D106" s="1154"/>
      <c r="E106" s="1155"/>
      <c r="F106" s="1112" t="s">
        <v>1161</v>
      </c>
      <c r="G106" s="1112"/>
      <c r="H106" s="1112"/>
      <c r="I106" s="1112"/>
      <c r="J106" s="1112"/>
      <c r="K106" s="1112"/>
      <c r="L106" s="1112"/>
      <c r="M106" s="1112"/>
      <c r="N106" s="1112"/>
      <c r="O106" s="1112"/>
      <c r="P106" s="1112"/>
      <c r="Q106" s="1112"/>
      <c r="R106" s="1112"/>
      <c r="S106" s="1112"/>
      <c r="T106" s="1112"/>
      <c r="U106" s="1112"/>
      <c r="V106" s="1112"/>
      <c r="W106" s="1112"/>
      <c r="X106" s="1112"/>
      <c r="Y106" s="1112"/>
      <c r="Z106" s="1112"/>
      <c r="AA106" s="1112"/>
      <c r="AB106" s="1112"/>
      <c r="AC106" s="1112"/>
      <c r="AD106" s="1112"/>
      <c r="AE106" s="1112"/>
      <c r="AF106" s="1112"/>
      <c r="AG106" s="1112"/>
      <c r="AH106" s="1112"/>
      <c r="AI106" s="1113"/>
    </row>
    <row r="107" spans="1:35" s="5" customFormat="1" ht="7.5" customHeight="1">
      <c r="A107" s="1156"/>
      <c r="B107" s="1157"/>
      <c r="C107" s="1157"/>
      <c r="D107" s="1157"/>
      <c r="E107" s="1158"/>
      <c r="F107" s="1202"/>
      <c r="G107" s="1202"/>
      <c r="H107" s="1202"/>
      <c r="I107" s="1202"/>
      <c r="J107" s="1202"/>
      <c r="K107" s="1202"/>
      <c r="L107" s="1202"/>
      <c r="M107" s="1202"/>
      <c r="N107" s="1202"/>
      <c r="O107" s="1202"/>
      <c r="P107" s="1202"/>
      <c r="Q107" s="1202"/>
      <c r="R107" s="1202"/>
      <c r="S107" s="1202"/>
      <c r="T107" s="1202"/>
      <c r="U107" s="1202"/>
      <c r="V107" s="1202"/>
      <c r="W107" s="1202"/>
      <c r="X107" s="1202"/>
      <c r="Y107" s="1202"/>
      <c r="Z107" s="1202"/>
      <c r="AA107" s="1202"/>
      <c r="AB107" s="1202"/>
      <c r="AC107" s="1202"/>
      <c r="AD107" s="1202"/>
      <c r="AE107" s="1202"/>
      <c r="AF107" s="1202"/>
      <c r="AG107" s="1202"/>
      <c r="AH107" s="1202"/>
      <c r="AI107" s="1203"/>
    </row>
    <row r="108" spans="1:35" s="5" customFormat="1" ht="15" customHeight="1">
      <c r="A108" s="1156"/>
      <c r="B108" s="1157"/>
      <c r="C108" s="1157"/>
      <c r="D108" s="1157"/>
      <c r="E108" s="1158"/>
      <c r="F108" s="993"/>
      <c r="G108" s="993"/>
      <c r="H108" s="993"/>
      <c r="I108" s="993"/>
      <c r="J108" s="993"/>
      <c r="K108" s="993"/>
      <c r="L108" s="993"/>
      <c r="M108" s="993"/>
      <c r="N108" s="993"/>
      <c r="O108" s="993"/>
      <c r="P108" s="993"/>
      <c r="Q108" s="993"/>
      <c r="R108" s="993"/>
      <c r="S108" s="993"/>
      <c r="T108" s="993"/>
      <c r="U108" s="993"/>
      <c r="V108" s="993"/>
      <c r="W108" s="993"/>
      <c r="X108" s="993"/>
      <c r="Y108" s="993"/>
      <c r="Z108" s="993"/>
      <c r="AA108" s="993"/>
      <c r="AB108" s="993"/>
      <c r="AC108" s="993"/>
      <c r="AD108" s="993"/>
      <c r="AE108" s="993"/>
      <c r="AF108" s="993"/>
      <c r="AG108" s="993"/>
      <c r="AH108" s="993"/>
      <c r="AI108" s="1180"/>
    </row>
    <row r="109" spans="1:35" s="5" customFormat="1" ht="15" customHeight="1">
      <c r="A109" s="1156"/>
      <c r="B109" s="1157"/>
      <c r="C109" s="1157"/>
      <c r="D109" s="1157"/>
      <c r="E109" s="1158"/>
      <c r="F109" s="1112" t="s">
        <v>1162</v>
      </c>
      <c r="G109" s="1112"/>
      <c r="H109" s="1112"/>
      <c r="I109" s="1112"/>
      <c r="J109" s="1112"/>
      <c r="K109" s="1112"/>
      <c r="L109" s="1112"/>
      <c r="M109" s="1112"/>
      <c r="N109" s="1112"/>
      <c r="O109" s="1112"/>
      <c r="P109" s="1112"/>
      <c r="Q109" s="1112"/>
      <c r="R109" s="1112"/>
      <c r="S109" s="1112"/>
      <c r="T109" s="1112"/>
      <c r="U109" s="1112"/>
      <c r="V109" s="1112"/>
      <c r="W109" s="1112"/>
      <c r="X109" s="1112"/>
      <c r="Y109" s="1112"/>
      <c r="Z109" s="1112"/>
      <c r="AA109" s="1112"/>
      <c r="AB109" s="1112"/>
      <c r="AC109" s="1112"/>
      <c r="AD109" s="1112"/>
      <c r="AE109" s="1112"/>
      <c r="AF109" s="1112"/>
      <c r="AG109" s="1112"/>
      <c r="AH109" s="1112"/>
      <c r="AI109" s="1113"/>
    </row>
    <row r="110" spans="1:35" s="5" customFormat="1" ht="15" customHeight="1">
      <c r="A110" s="1156"/>
      <c r="B110" s="1157"/>
      <c r="C110" s="1157"/>
      <c r="D110" s="1157"/>
      <c r="E110" s="1158"/>
      <c r="F110" s="1202"/>
      <c r="G110" s="1202"/>
      <c r="H110" s="1202"/>
      <c r="I110" s="1202"/>
      <c r="J110" s="1202"/>
      <c r="K110" s="1202"/>
      <c r="L110" s="1202"/>
      <c r="M110" s="1202"/>
      <c r="N110" s="1202"/>
      <c r="O110" s="1202"/>
      <c r="P110" s="1202"/>
      <c r="Q110" s="1202"/>
      <c r="R110" s="1202"/>
      <c r="S110" s="1202"/>
      <c r="T110" s="1202"/>
      <c r="U110" s="1202"/>
      <c r="V110" s="1202"/>
      <c r="W110" s="1202"/>
      <c r="X110" s="1202"/>
      <c r="Y110" s="1202"/>
      <c r="Z110" s="1202"/>
      <c r="AA110" s="1202"/>
      <c r="AB110" s="1202"/>
      <c r="AC110" s="1202"/>
      <c r="AD110" s="1202"/>
      <c r="AE110" s="1202"/>
      <c r="AF110" s="1202"/>
      <c r="AG110" s="1202"/>
      <c r="AH110" s="1202"/>
      <c r="AI110" s="1203"/>
    </row>
    <row r="111" spans="1:35" s="5" customFormat="1" ht="15" customHeight="1">
      <c r="A111" s="1159"/>
      <c r="B111" s="1160"/>
      <c r="C111" s="1160"/>
      <c r="D111" s="1160"/>
      <c r="E111" s="1161"/>
      <c r="F111" s="993"/>
      <c r="G111" s="993"/>
      <c r="H111" s="993"/>
      <c r="I111" s="993"/>
      <c r="J111" s="993"/>
      <c r="K111" s="993"/>
      <c r="L111" s="993"/>
      <c r="M111" s="993"/>
      <c r="N111" s="993"/>
      <c r="O111" s="993"/>
      <c r="P111" s="993"/>
      <c r="Q111" s="993"/>
      <c r="R111" s="993"/>
      <c r="S111" s="993"/>
      <c r="T111" s="993"/>
      <c r="U111" s="993"/>
      <c r="V111" s="993"/>
      <c r="W111" s="993"/>
      <c r="X111" s="993"/>
      <c r="Y111" s="993"/>
      <c r="Z111" s="993"/>
      <c r="AA111" s="993"/>
      <c r="AB111" s="993"/>
      <c r="AC111" s="993"/>
      <c r="AD111" s="993"/>
      <c r="AE111" s="993"/>
      <c r="AF111" s="993"/>
      <c r="AG111" s="993"/>
      <c r="AH111" s="993"/>
      <c r="AI111" s="1180"/>
    </row>
    <row r="112" spans="1:35" s="5" customFormat="1" ht="10.5" customHeight="1">
      <c r="A112" s="1153" t="s">
        <v>783</v>
      </c>
      <c r="B112" s="1154"/>
      <c r="C112" s="1154"/>
      <c r="D112" s="1154"/>
      <c r="E112" s="1155"/>
      <c r="F112" s="1112" t="s">
        <v>1163</v>
      </c>
      <c r="G112" s="1112"/>
      <c r="H112" s="1112"/>
      <c r="I112" s="1112"/>
      <c r="J112" s="1112"/>
      <c r="K112" s="1112"/>
      <c r="L112" s="1112"/>
      <c r="M112" s="1112"/>
      <c r="N112" s="1112"/>
      <c r="O112" s="1112"/>
      <c r="P112" s="1112"/>
      <c r="Q112" s="1112"/>
      <c r="R112" s="1112"/>
      <c r="S112" s="1112"/>
      <c r="T112" s="1112"/>
      <c r="U112" s="1112"/>
      <c r="V112" s="1112"/>
      <c r="W112" s="1112"/>
      <c r="X112" s="1112"/>
      <c r="Y112" s="1112"/>
      <c r="Z112" s="1112"/>
      <c r="AA112" s="1112"/>
      <c r="AB112" s="1112"/>
      <c r="AC112" s="1112"/>
      <c r="AD112" s="1112"/>
      <c r="AE112" s="1112"/>
      <c r="AF112" s="1112"/>
      <c r="AG112" s="1112"/>
      <c r="AH112" s="1112"/>
      <c r="AI112" s="1113"/>
    </row>
    <row r="113" spans="1:35" s="5" customFormat="1" ht="9.6" customHeight="1">
      <c r="A113" s="1156"/>
      <c r="B113" s="1157"/>
      <c r="C113" s="1157"/>
      <c r="D113" s="1157"/>
      <c r="E113" s="1158"/>
      <c r="F113" s="1202"/>
      <c r="G113" s="1202"/>
      <c r="H113" s="1202"/>
      <c r="I113" s="1202"/>
      <c r="J113" s="1202"/>
      <c r="K113" s="1202"/>
      <c r="L113" s="1202"/>
      <c r="M113" s="1202"/>
      <c r="N113" s="1202"/>
      <c r="O113" s="1202"/>
      <c r="P113" s="1202"/>
      <c r="Q113" s="1202"/>
      <c r="R113" s="1202"/>
      <c r="S113" s="1202"/>
      <c r="T113" s="1202"/>
      <c r="U113" s="1202"/>
      <c r="V113" s="1202"/>
      <c r="W113" s="1202"/>
      <c r="X113" s="1202"/>
      <c r="Y113" s="1202"/>
      <c r="Z113" s="1202"/>
      <c r="AA113" s="1202"/>
      <c r="AB113" s="1202"/>
      <c r="AC113" s="1202"/>
      <c r="AD113" s="1202"/>
      <c r="AE113" s="1202"/>
      <c r="AF113" s="1202"/>
      <c r="AG113" s="1202"/>
      <c r="AH113" s="1202"/>
      <c r="AI113" s="1203"/>
    </row>
    <row r="114" spans="1:35" s="5" customFormat="1" ht="15" customHeight="1">
      <c r="A114" s="1156"/>
      <c r="B114" s="1157"/>
      <c r="C114" s="1157"/>
      <c r="D114" s="1157"/>
      <c r="E114" s="1158"/>
      <c r="F114" s="2554"/>
      <c r="G114" s="2264"/>
      <c r="H114" s="2264"/>
      <c r="I114" s="2264"/>
      <c r="J114" s="2264"/>
      <c r="K114" s="2264"/>
      <c r="L114" s="2264"/>
      <c r="M114" s="2264"/>
      <c r="N114" s="2264"/>
      <c r="O114" s="2264"/>
      <c r="P114" s="2264"/>
      <c r="Q114" s="2264"/>
      <c r="R114" s="2264"/>
      <c r="S114" s="2264"/>
      <c r="T114" s="2264"/>
      <c r="U114" s="2264"/>
      <c r="V114" s="2264"/>
      <c r="W114" s="2264"/>
      <c r="X114" s="2264"/>
      <c r="Y114" s="2264"/>
      <c r="Z114" s="2264"/>
      <c r="AA114" s="2264"/>
      <c r="AB114" s="2264"/>
      <c r="AC114" s="2264"/>
      <c r="AD114" s="2264"/>
      <c r="AE114" s="2264"/>
      <c r="AF114" s="2264"/>
      <c r="AG114" s="2264"/>
      <c r="AH114" s="2264"/>
      <c r="AI114" s="2265"/>
    </row>
    <row r="115" spans="1:35" s="5" customFormat="1" ht="15" customHeight="1">
      <c r="A115" s="1159"/>
      <c r="B115" s="1160"/>
      <c r="C115" s="1160"/>
      <c r="D115" s="1160"/>
      <c r="E115" s="1161"/>
      <c r="F115" s="2882"/>
      <c r="G115" s="2312"/>
      <c r="H115" s="2312"/>
      <c r="I115" s="2312"/>
      <c r="J115" s="2312"/>
      <c r="K115" s="48" t="s">
        <v>69</v>
      </c>
      <c r="L115" s="2914"/>
      <c r="M115" s="2914"/>
      <c r="N115" s="2914"/>
      <c r="O115" s="2914"/>
      <c r="P115" s="2914"/>
      <c r="Q115" s="2914"/>
      <c r="R115" s="2914"/>
      <c r="S115" s="2914"/>
      <c r="T115" s="2914"/>
      <c r="U115" s="2914"/>
      <c r="V115" s="2914"/>
      <c r="W115" s="2914"/>
      <c r="X115" s="2914"/>
      <c r="Y115" s="2914"/>
      <c r="Z115" s="2914"/>
      <c r="AA115" s="2914"/>
      <c r="AB115" s="2914"/>
      <c r="AC115" s="2914"/>
      <c r="AD115" s="2914"/>
      <c r="AE115" s="2914"/>
      <c r="AF115" s="2914"/>
      <c r="AG115" s="2914"/>
      <c r="AH115" s="2914"/>
      <c r="AI115" s="9" t="s">
        <v>68</v>
      </c>
    </row>
    <row r="116" spans="1:35" s="5" customFormat="1" ht="12.75" customHeight="1">
      <c r="A116" s="1153" t="s">
        <v>784</v>
      </c>
      <c r="B116" s="1154"/>
      <c r="C116" s="1154"/>
      <c r="D116" s="1154"/>
      <c r="E116" s="1155"/>
      <c r="F116" s="1154" t="s">
        <v>1164</v>
      </c>
      <c r="G116" s="1154"/>
      <c r="H116" s="1154"/>
      <c r="I116" s="1154"/>
      <c r="J116" s="1154"/>
      <c r="K116" s="1154"/>
      <c r="L116" s="1154"/>
      <c r="M116" s="1154"/>
      <c r="N116" s="1154"/>
      <c r="O116" s="1154"/>
      <c r="P116" s="1154"/>
      <c r="Q116" s="1154"/>
      <c r="R116" s="1154"/>
      <c r="S116" s="1154"/>
      <c r="T116" s="1154"/>
      <c r="U116" s="1154"/>
      <c r="V116" s="1154"/>
      <c r="W116" s="1154"/>
      <c r="X116" s="1154"/>
      <c r="Y116" s="1154"/>
      <c r="Z116" s="1154"/>
      <c r="AA116" s="1154"/>
      <c r="AB116" s="1154"/>
      <c r="AC116" s="1154"/>
      <c r="AD116" s="1154"/>
      <c r="AE116" s="1154"/>
      <c r="AF116" s="1154"/>
      <c r="AG116" s="1154"/>
      <c r="AH116" s="1154"/>
      <c r="AI116" s="1155"/>
    </row>
    <row r="117" spans="1:35" s="5" customFormat="1" ht="10.5" customHeight="1">
      <c r="A117" s="1156"/>
      <c r="B117" s="1157"/>
      <c r="C117" s="1157"/>
      <c r="D117" s="1157"/>
      <c r="E117" s="1158"/>
      <c r="F117" s="1157"/>
      <c r="G117" s="1157"/>
      <c r="H117" s="1157"/>
      <c r="I117" s="1157"/>
      <c r="J117" s="1157"/>
      <c r="K117" s="1157"/>
      <c r="L117" s="1157"/>
      <c r="M117" s="1157"/>
      <c r="N117" s="1157"/>
      <c r="O117" s="1157"/>
      <c r="P117" s="1157"/>
      <c r="Q117" s="1157"/>
      <c r="R117" s="1157"/>
      <c r="S117" s="1157"/>
      <c r="T117" s="1157"/>
      <c r="U117" s="1157"/>
      <c r="V117" s="1157"/>
      <c r="W117" s="1157"/>
      <c r="X117" s="1157"/>
      <c r="Y117" s="1157"/>
      <c r="Z117" s="1157"/>
      <c r="AA117" s="1157"/>
      <c r="AB117" s="1157"/>
      <c r="AC117" s="1157"/>
      <c r="AD117" s="1157"/>
      <c r="AE117" s="1157"/>
      <c r="AF117" s="1157"/>
      <c r="AG117" s="1157"/>
      <c r="AH117" s="1157"/>
      <c r="AI117" s="1158"/>
    </row>
    <row r="118" spans="1:35" s="5" customFormat="1" ht="15" customHeight="1">
      <c r="A118" s="1156"/>
      <c r="B118" s="1157"/>
      <c r="C118" s="1157"/>
      <c r="D118" s="1157"/>
      <c r="E118" s="1158"/>
      <c r="F118" s="574"/>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688"/>
    </row>
    <row r="119" spans="1:35" s="5" customFormat="1" ht="15" customHeight="1">
      <c r="A119" s="1156"/>
      <c r="B119" s="1157"/>
      <c r="C119" s="1157"/>
      <c r="D119" s="1157"/>
      <c r="E119" s="1158"/>
      <c r="F119" s="2673"/>
      <c r="G119" s="2755"/>
      <c r="H119" s="2755"/>
      <c r="I119" s="2755"/>
      <c r="J119" s="48" t="s">
        <v>69</v>
      </c>
      <c r="K119" s="3136"/>
      <c r="L119" s="3137"/>
      <c r="M119" s="3137"/>
      <c r="N119" s="3137"/>
      <c r="O119" s="3137"/>
      <c r="P119" s="3137"/>
      <c r="Q119" s="3137"/>
      <c r="R119" s="3137"/>
      <c r="S119" s="3137"/>
      <c r="T119" s="3137"/>
      <c r="U119" s="3137"/>
      <c r="V119" s="3137"/>
      <c r="W119" s="3137"/>
      <c r="X119" s="3137"/>
      <c r="Y119" s="3137"/>
      <c r="Z119" s="3137"/>
      <c r="AA119" s="3137"/>
      <c r="AB119" s="3137"/>
      <c r="AC119" s="3137"/>
      <c r="AD119" s="3137"/>
      <c r="AE119" s="3137"/>
      <c r="AF119" s="3137"/>
      <c r="AG119" s="3137"/>
      <c r="AH119" s="3137"/>
      <c r="AI119" s="210" t="s">
        <v>68</v>
      </c>
    </row>
    <row r="120" spans="1:35" s="5" customFormat="1" ht="13.5">
      <c r="A120" s="1156"/>
      <c r="B120" s="1157"/>
      <c r="C120" s="1157"/>
      <c r="D120" s="1157"/>
      <c r="E120" s="1158"/>
      <c r="F120" s="2804" t="s">
        <v>1165</v>
      </c>
      <c r="G120" s="3127"/>
      <c r="H120" s="3127"/>
      <c r="I120" s="3127"/>
      <c r="J120" s="3127"/>
      <c r="K120" s="3127"/>
      <c r="L120" s="3127"/>
      <c r="M120" s="3127"/>
      <c r="N120" s="3127"/>
      <c r="O120" s="3127"/>
      <c r="P120" s="3127"/>
      <c r="Q120" s="3127"/>
      <c r="R120" s="3127"/>
      <c r="S120" s="3127"/>
      <c r="T120" s="3127"/>
      <c r="U120" s="3127"/>
      <c r="V120" s="3127"/>
      <c r="W120" s="3127"/>
      <c r="X120" s="3127"/>
      <c r="Y120" s="3127"/>
      <c r="Z120" s="3127"/>
      <c r="AA120" s="3127"/>
      <c r="AB120" s="3127"/>
      <c r="AC120" s="3127"/>
      <c r="AD120" s="3127"/>
      <c r="AE120" s="3127"/>
      <c r="AF120" s="3127"/>
      <c r="AG120" s="3127"/>
      <c r="AH120" s="3127"/>
      <c r="AI120" s="3128"/>
    </row>
    <row r="121" spans="1:35" s="5" customFormat="1" ht="13.5">
      <c r="A121" s="1156"/>
      <c r="B121" s="1157"/>
      <c r="C121" s="1157"/>
      <c r="D121" s="1157"/>
      <c r="E121" s="1158"/>
      <c r="F121" s="3138"/>
      <c r="G121" s="3139"/>
      <c r="H121" s="3139"/>
      <c r="I121" s="3139"/>
      <c r="J121" s="3139"/>
      <c r="K121" s="3139"/>
      <c r="L121" s="3139"/>
      <c r="M121" s="3139"/>
      <c r="N121" s="3139"/>
      <c r="O121" s="3139"/>
      <c r="P121" s="3139"/>
      <c r="Q121" s="3139"/>
      <c r="R121" s="3139"/>
      <c r="S121" s="3139"/>
      <c r="T121" s="3139"/>
      <c r="U121" s="3139"/>
      <c r="V121" s="3139"/>
      <c r="W121" s="3139"/>
      <c r="X121" s="3139"/>
      <c r="Y121" s="3139"/>
      <c r="Z121" s="3139"/>
      <c r="AA121" s="3139"/>
      <c r="AB121" s="3139"/>
      <c r="AC121" s="3139"/>
      <c r="AD121" s="3139"/>
      <c r="AE121" s="3139"/>
      <c r="AF121" s="3139"/>
      <c r="AG121" s="3139"/>
      <c r="AH121" s="3139"/>
      <c r="AI121" s="3140"/>
    </row>
    <row r="122" spans="1:35" s="5" customFormat="1" ht="18" customHeight="1">
      <c r="A122" s="1156"/>
      <c r="B122" s="1157"/>
      <c r="C122" s="1157"/>
      <c r="D122" s="1157"/>
      <c r="E122" s="1158"/>
      <c r="F122" s="689"/>
      <c r="G122" s="690"/>
      <c r="H122" s="690"/>
      <c r="I122" s="690"/>
      <c r="J122" s="690"/>
      <c r="K122" s="690"/>
      <c r="L122" s="690"/>
      <c r="M122" s="690"/>
      <c r="N122" s="690"/>
      <c r="O122" s="690"/>
      <c r="P122" s="690"/>
      <c r="Q122" s="690"/>
      <c r="R122" s="690"/>
      <c r="S122" s="690"/>
      <c r="T122" s="690"/>
      <c r="U122" s="690"/>
      <c r="V122" s="690"/>
      <c r="W122" s="690"/>
      <c r="X122" s="690"/>
      <c r="Y122" s="690"/>
      <c r="Z122" s="690"/>
      <c r="AA122" s="690"/>
      <c r="AB122" s="690"/>
      <c r="AC122" s="690"/>
      <c r="AD122" s="690"/>
      <c r="AE122" s="690"/>
      <c r="AF122" s="690"/>
      <c r="AG122" s="690"/>
      <c r="AH122" s="690"/>
      <c r="AI122" s="374"/>
    </row>
    <row r="123" spans="1:35" s="5" customFormat="1" ht="15" customHeight="1">
      <c r="A123" s="2596" t="s">
        <v>867</v>
      </c>
      <c r="B123" s="2597"/>
      <c r="C123" s="2597"/>
      <c r="D123" s="2597"/>
      <c r="E123" s="2598"/>
      <c r="F123" s="3142" t="s">
        <v>1166</v>
      </c>
      <c r="G123" s="3143"/>
      <c r="H123" s="3143"/>
      <c r="I123" s="3143"/>
      <c r="J123" s="3143"/>
      <c r="K123" s="3143"/>
      <c r="L123" s="3143"/>
      <c r="M123" s="3143"/>
      <c r="N123" s="3143"/>
      <c r="O123" s="3143"/>
      <c r="P123" s="3143"/>
      <c r="Q123" s="3143"/>
      <c r="R123" s="3143"/>
      <c r="S123" s="3143"/>
      <c r="T123" s="3143"/>
      <c r="U123" s="3143"/>
      <c r="V123" s="3143"/>
      <c r="W123" s="3143"/>
      <c r="X123" s="3143"/>
      <c r="Y123" s="3143"/>
      <c r="Z123" s="3143"/>
      <c r="AA123" s="3143"/>
      <c r="AB123" s="3143"/>
      <c r="AC123" s="691"/>
      <c r="AD123" s="3132"/>
      <c r="AE123" s="3132"/>
      <c r="AF123" s="636"/>
      <c r="AG123" s="692"/>
      <c r="AH123" s="3132"/>
      <c r="AI123" s="3133"/>
    </row>
    <row r="124" spans="1:35" ht="15" customHeight="1">
      <c r="A124" s="2608"/>
      <c r="B124" s="2609"/>
      <c r="C124" s="2609"/>
      <c r="D124" s="2609"/>
      <c r="E124" s="2610"/>
      <c r="F124" s="3134" t="s">
        <v>1167</v>
      </c>
      <c r="G124" s="3135"/>
      <c r="H124" s="3135"/>
      <c r="I124" s="3135"/>
      <c r="J124" s="3135"/>
      <c r="K124" s="3135"/>
      <c r="L124" s="3135"/>
      <c r="M124" s="3135"/>
      <c r="N124" s="3135"/>
      <c r="O124" s="3135"/>
      <c r="P124" s="3135"/>
      <c r="Q124" s="3135"/>
      <c r="R124" s="3135"/>
      <c r="S124" s="3135"/>
      <c r="T124" s="3135"/>
      <c r="U124" s="3135"/>
      <c r="V124" s="3135"/>
      <c r="W124" s="3135"/>
      <c r="X124" s="3135"/>
      <c r="Y124" s="3135"/>
      <c r="Z124" s="3135"/>
      <c r="AA124" s="3135"/>
      <c r="AB124" s="3135"/>
      <c r="AC124" s="693"/>
      <c r="AD124" s="3144"/>
      <c r="AE124" s="3144"/>
      <c r="AF124" s="351"/>
      <c r="AG124" s="694"/>
      <c r="AH124" s="3144"/>
      <c r="AI124" s="3145"/>
    </row>
    <row r="125" spans="1:35" ht="15" customHeight="1">
      <c r="A125" s="2608"/>
      <c r="B125" s="2609"/>
      <c r="C125" s="2609"/>
      <c r="D125" s="2609"/>
      <c r="E125" s="2610"/>
      <c r="F125" s="3146" t="s">
        <v>1168</v>
      </c>
      <c r="G125" s="3147"/>
      <c r="H125" s="3147"/>
      <c r="I125" s="3147"/>
      <c r="J125" s="3147"/>
      <c r="K125" s="3147"/>
      <c r="L125" s="3147"/>
      <c r="M125" s="3147"/>
      <c r="N125" s="3147"/>
      <c r="O125" s="3147"/>
      <c r="P125" s="3147"/>
      <c r="Q125" s="3147"/>
      <c r="R125" s="3147"/>
      <c r="S125" s="3147"/>
      <c r="T125" s="3147"/>
      <c r="U125" s="3147"/>
      <c r="V125" s="3147"/>
      <c r="W125" s="3147"/>
      <c r="X125" s="3147"/>
      <c r="Y125" s="3147"/>
      <c r="Z125" s="3147"/>
      <c r="AA125" s="3147"/>
      <c r="AB125" s="3147"/>
      <c r="AC125" s="695"/>
      <c r="AD125" s="3103"/>
      <c r="AE125" s="3103"/>
      <c r="AF125" s="695"/>
      <c r="AG125" s="696"/>
      <c r="AH125" s="3103"/>
      <c r="AI125" s="3104"/>
    </row>
    <row r="126" spans="1:35" ht="15" customHeight="1">
      <c r="A126" s="2608"/>
      <c r="B126" s="2609"/>
      <c r="C126" s="2609"/>
      <c r="D126" s="2609"/>
      <c r="E126" s="2610"/>
      <c r="F126" s="3102" t="s">
        <v>1584</v>
      </c>
      <c r="G126" s="1857"/>
      <c r="H126" s="1857"/>
      <c r="I126" s="1857"/>
      <c r="J126" s="1857"/>
      <c r="K126" s="1857"/>
      <c r="L126" s="1857"/>
      <c r="M126" s="1857"/>
      <c r="N126" s="1857"/>
      <c r="O126" s="1857"/>
      <c r="P126" s="1857"/>
      <c r="Q126" s="1857"/>
      <c r="R126" s="1857"/>
      <c r="S126" s="1857"/>
      <c r="T126" s="1857"/>
      <c r="U126" s="1857"/>
      <c r="V126" s="1857"/>
      <c r="W126" s="1857"/>
      <c r="X126" s="1857"/>
      <c r="Y126" s="1857"/>
      <c r="Z126" s="1857"/>
      <c r="AA126" s="1857"/>
      <c r="AB126" s="1857"/>
      <c r="AC126" s="53"/>
      <c r="AD126" s="945"/>
      <c r="AE126" s="945"/>
      <c r="AF126" s="53"/>
      <c r="AG126" s="514"/>
      <c r="AH126" s="945"/>
      <c r="AI126" s="1830"/>
    </row>
    <row r="127" spans="1:35" ht="15" customHeight="1">
      <c r="A127" s="2608"/>
      <c r="B127" s="2609"/>
      <c r="C127" s="2609"/>
      <c r="D127" s="2609"/>
      <c r="E127" s="2610"/>
      <c r="F127" s="3102" t="s">
        <v>1583</v>
      </c>
      <c r="G127" s="1857"/>
      <c r="H127" s="1857"/>
      <c r="I127" s="1857"/>
      <c r="J127" s="1857"/>
      <c r="K127" s="1857"/>
      <c r="L127" s="1857"/>
      <c r="M127" s="1857"/>
      <c r="N127" s="1857"/>
      <c r="O127" s="1857"/>
      <c r="P127" s="1857"/>
      <c r="Q127" s="1857"/>
      <c r="R127" s="1857"/>
      <c r="S127" s="1857"/>
      <c r="T127" s="1857"/>
      <c r="U127" s="1857"/>
      <c r="V127" s="1857"/>
      <c r="W127" s="1857"/>
      <c r="X127" s="1857"/>
      <c r="Y127" s="1857"/>
      <c r="Z127" s="1857"/>
      <c r="AA127" s="1857"/>
      <c r="AB127" s="1857"/>
      <c r="AC127" s="695"/>
      <c r="AD127" s="3103"/>
      <c r="AE127" s="3103"/>
      <c r="AF127" s="695"/>
      <c r="AG127" s="696"/>
      <c r="AH127" s="3103"/>
      <c r="AI127" s="3104"/>
    </row>
    <row r="128" spans="1:35" ht="15" customHeight="1">
      <c r="A128" s="2608"/>
      <c r="B128" s="2609"/>
      <c r="C128" s="2609"/>
      <c r="D128" s="2609"/>
      <c r="E128" s="2610"/>
      <c r="F128" s="3105" t="s">
        <v>1001</v>
      </c>
      <c r="G128" s="3106"/>
      <c r="H128" s="3106"/>
      <c r="I128" s="697"/>
      <c r="J128" s="3107"/>
      <c r="K128" s="3107"/>
      <c r="L128" s="3107"/>
      <c r="M128" s="3107"/>
      <c r="N128" s="3107"/>
      <c r="O128" s="3107"/>
      <c r="P128" s="3107"/>
      <c r="Q128" s="3107"/>
      <c r="R128" s="3107"/>
      <c r="S128" s="3107"/>
      <c r="T128" s="3107"/>
      <c r="U128" s="3107"/>
      <c r="V128" s="3107"/>
      <c r="W128" s="3107"/>
      <c r="X128" s="3107"/>
      <c r="Y128" s="3107"/>
      <c r="Z128" s="3107"/>
      <c r="AA128" s="3107"/>
      <c r="AB128" s="3107"/>
      <c r="AC128" s="3107"/>
      <c r="AD128" s="3107"/>
      <c r="AE128" s="3107"/>
      <c r="AF128" s="3107"/>
      <c r="AG128" s="3107"/>
      <c r="AH128" s="3107"/>
      <c r="AI128" s="698"/>
    </row>
    <row r="129" spans="1:35" ht="15" customHeight="1">
      <c r="A129" s="2969"/>
      <c r="B129" s="2970"/>
      <c r="C129" s="2970"/>
      <c r="D129" s="2970"/>
      <c r="E129" s="3141"/>
      <c r="F129" s="3021"/>
      <c r="G129" s="3022"/>
      <c r="H129" s="3022"/>
      <c r="I129" s="486"/>
      <c r="J129" s="3108"/>
      <c r="K129" s="3108"/>
      <c r="L129" s="3108"/>
      <c r="M129" s="3108"/>
      <c r="N129" s="3108"/>
      <c r="O129" s="3108"/>
      <c r="P129" s="3108"/>
      <c r="Q129" s="3108"/>
      <c r="R129" s="3108"/>
      <c r="S129" s="3108"/>
      <c r="T129" s="3108"/>
      <c r="U129" s="3108"/>
      <c r="V129" s="3108"/>
      <c r="W129" s="3108"/>
      <c r="X129" s="3108"/>
      <c r="Y129" s="3108"/>
      <c r="Z129" s="3108"/>
      <c r="AA129" s="3108"/>
      <c r="AB129" s="3108"/>
      <c r="AC129" s="3108"/>
      <c r="AD129" s="3108"/>
      <c r="AE129" s="3108"/>
      <c r="AF129" s="3108"/>
      <c r="AG129" s="3108"/>
      <c r="AH129" s="3108"/>
      <c r="AI129" s="699"/>
    </row>
    <row r="130" spans="1:35" s="5" customFormat="1" ht="13.5">
      <c r="A130" s="2458" t="s">
        <v>868</v>
      </c>
      <c r="B130" s="2459"/>
      <c r="C130" s="2459"/>
      <c r="D130" s="2459"/>
      <c r="E130" s="2460"/>
      <c r="F130" s="3096" t="s">
        <v>1169</v>
      </c>
      <c r="G130" s="3097"/>
      <c r="H130" s="3097"/>
      <c r="I130" s="3097"/>
      <c r="J130" s="3097"/>
      <c r="K130" s="3097"/>
      <c r="L130" s="3097"/>
      <c r="M130" s="3097"/>
      <c r="N130" s="3097"/>
      <c r="O130" s="3097"/>
      <c r="P130" s="3097"/>
      <c r="Q130" s="3097"/>
      <c r="R130" s="3097"/>
      <c r="S130" s="3097"/>
      <c r="T130" s="3097"/>
      <c r="U130" s="3097"/>
      <c r="V130" s="3097"/>
      <c r="W130" s="3097"/>
      <c r="X130" s="3097"/>
      <c r="Y130" s="3097"/>
      <c r="Z130" s="3097"/>
      <c r="AA130" s="3097"/>
      <c r="AB130" s="3097"/>
      <c r="AC130" s="3097"/>
      <c r="AD130" s="3097"/>
      <c r="AE130" s="3097"/>
      <c r="AF130" s="3097"/>
      <c r="AG130" s="3097"/>
      <c r="AH130" s="3097"/>
      <c r="AI130" s="3098"/>
    </row>
    <row r="131" spans="1:35" s="5" customFormat="1" ht="13.5">
      <c r="A131" s="2593"/>
      <c r="B131" s="2604"/>
      <c r="C131" s="2604"/>
      <c r="D131" s="2604"/>
      <c r="E131" s="3110"/>
      <c r="F131" s="2599"/>
      <c r="G131" s="2418"/>
      <c r="H131" s="2418"/>
      <c r="I131" s="2418"/>
      <c r="J131" s="2418"/>
      <c r="K131" s="2418"/>
      <c r="L131" s="2418"/>
      <c r="M131" s="2418"/>
      <c r="N131" s="2418"/>
      <c r="O131" s="2418"/>
      <c r="P131" s="2418"/>
      <c r="Q131" s="2418"/>
      <c r="R131" s="2418"/>
      <c r="S131" s="2418"/>
      <c r="T131" s="2418"/>
      <c r="U131" s="2418"/>
      <c r="V131" s="2418"/>
      <c r="W131" s="2418"/>
      <c r="X131" s="2418"/>
      <c r="Y131" s="2418"/>
      <c r="Z131" s="2418"/>
      <c r="AA131" s="2418"/>
      <c r="AB131" s="2418"/>
      <c r="AC131" s="2418"/>
      <c r="AD131" s="2418"/>
      <c r="AE131" s="2418"/>
      <c r="AF131" s="2418"/>
      <c r="AG131" s="2418"/>
      <c r="AH131" s="2418"/>
      <c r="AI131" s="3109"/>
    </row>
    <row r="132" spans="1:35" s="5" customFormat="1" ht="13.5">
      <c r="A132" s="2593"/>
      <c r="B132" s="2604"/>
      <c r="C132" s="2604"/>
      <c r="D132" s="2604"/>
      <c r="E132" s="3110"/>
      <c r="F132" s="2958"/>
      <c r="G132" s="3114"/>
      <c r="H132" s="3114"/>
      <c r="I132" s="3114"/>
      <c r="J132" s="6" t="s">
        <v>69</v>
      </c>
      <c r="K132" s="2546"/>
      <c r="L132" s="2546"/>
      <c r="M132" s="2546"/>
      <c r="N132" s="2546"/>
      <c r="O132" s="2546"/>
      <c r="P132" s="2546"/>
      <c r="Q132" s="2546"/>
      <c r="R132" s="2546"/>
      <c r="S132" s="2546"/>
      <c r="T132" s="2546"/>
      <c r="U132" s="2546"/>
      <c r="V132" s="2546"/>
      <c r="W132" s="2546"/>
      <c r="X132" s="2546"/>
      <c r="Y132" s="2546"/>
      <c r="Z132" s="2546"/>
      <c r="AA132" s="2546"/>
      <c r="AB132" s="2546"/>
      <c r="AC132" s="2546"/>
      <c r="AD132" s="2546"/>
      <c r="AE132" s="2546"/>
      <c r="AF132" s="2546"/>
      <c r="AG132" s="2546"/>
      <c r="AH132" s="2546"/>
      <c r="AI132" s="70" t="s">
        <v>68</v>
      </c>
    </row>
    <row r="133" spans="1:35" s="5" customFormat="1" ht="13.5">
      <c r="A133" s="2593"/>
      <c r="B133" s="2604"/>
      <c r="C133" s="2604"/>
      <c r="D133" s="2604"/>
      <c r="E133" s="3110"/>
      <c r="F133" s="3096" t="s">
        <v>1170</v>
      </c>
      <c r="G133" s="3097"/>
      <c r="H133" s="3097"/>
      <c r="I133" s="3097"/>
      <c r="J133" s="3097"/>
      <c r="K133" s="3097"/>
      <c r="L133" s="3097"/>
      <c r="M133" s="3097"/>
      <c r="N133" s="3097"/>
      <c r="O133" s="3097"/>
      <c r="P133" s="3097"/>
      <c r="Q133" s="3097"/>
      <c r="R133" s="3097"/>
      <c r="S133" s="3097"/>
      <c r="T133" s="3097"/>
      <c r="U133" s="3097"/>
      <c r="V133" s="3097"/>
      <c r="W133" s="3097"/>
      <c r="X133" s="3097"/>
      <c r="Y133" s="3097"/>
      <c r="Z133" s="3097"/>
      <c r="AA133" s="3097"/>
      <c r="AB133" s="3097"/>
      <c r="AC133" s="3097"/>
      <c r="AD133" s="3097"/>
      <c r="AE133" s="3097"/>
      <c r="AF133" s="3097"/>
      <c r="AG133" s="3097"/>
      <c r="AH133" s="3097"/>
      <c r="AI133" s="3098"/>
    </row>
    <row r="134" spans="1:35" s="5" customFormat="1" ht="13.5">
      <c r="A134" s="2593"/>
      <c r="B134" s="2604"/>
      <c r="C134" s="2604"/>
      <c r="D134" s="2604"/>
      <c r="E134" s="3110"/>
      <c r="F134" s="3111" t="s">
        <v>260</v>
      </c>
      <c r="G134" s="2524"/>
      <c r="H134" s="2524"/>
      <c r="I134" s="2524"/>
      <c r="J134" s="2524"/>
      <c r="K134" s="2524"/>
      <c r="L134" s="2524"/>
      <c r="M134" s="2524"/>
      <c r="N134" s="6" t="s">
        <v>69</v>
      </c>
      <c r="O134" s="3112"/>
      <c r="P134" s="3112"/>
      <c r="Q134" s="3112"/>
      <c r="R134" s="3112"/>
      <c r="S134" s="3112"/>
      <c r="T134" s="3112"/>
      <c r="U134" s="3112"/>
      <c r="V134" s="3112"/>
      <c r="W134" s="3112"/>
      <c r="X134" s="3112"/>
      <c r="Y134" s="3112"/>
      <c r="Z134" s="3112"/>
      <c r="AA134" s="3112"/>
      <c r="AB134" s="3112"/>
      <c r="AC134" s="3112"/>
      <c r="AD134" s="3112"/>
      <c r="AE134" s="3112"/>
      <c r="AF134" s="3112"/>
      <c r="AG134" s="3112"/>
      <c r="AH134" s="3112"/>
      <c r="AI134" s="70" t="s">
        <v>68</v>
      </c>
    </row>
    <row r="135" spans="1:35" s="5" customFormat="1" ht="13.5">
      <c r="A135" s="2593"/>
      <c r="B135" s="2604"/>
      <c r="C135" s="2604"/>
      <c r="D135" s="2604"/>
      <c r="E135" s="3110"/>
      <c r="F135" s="2958"/>
      <c r="G135" s="2545"/>
      <c r="H135" s="2545"/>
      <c r="I135" s="2545"/>
      <c r="J135" s="2545"/>
      <c r="K135" s="2545"/>
      <c r="L135" s="2545"/>
      <c r="M135" s="19" t="s">
        <v>69</v>
      </c>
      <c r="N135" s="2546"/>
      <c r="O135" s="2546"/>
      <c r="P135" s="2546"/>
      <c r="Q135" s="2546"/>
      <c r="R135" s="2546"/>
      <c r="S135" s="2546"/>
      <c r="T135" s="2546"/>
      <c r="U135" s="2546"/>
      <c r="V135" s="2546"/>
      <c r="W135" s="2546"/>
      <c r="X135" s="2546"/>
      <c r="Y135" s="2546"/>
      <c r="Z135" s="2546"/>
      <c r="AA135" s="19" t="s">
        <v>68</v>
      </c>
      <c r="AB135" s="3113"/>
      <c r="AC135" s="2545"/>
      <c r="AD135" s="2545"/>
      <c r="AE135" s="2545"/>
      <c r="AF135" s="2545"/>
      <c r="AG135" s="2545"/>
      <c r="AH135" s="2545"/>
      <c r="AI135" s="2272"/>
    </row>
    <row r="136" spans="1:35" s="5" customFormat="1" ht="13.5">
      <c r="A136" s="2593"/>
      <c r="B136" s="2604"/>
      <c r="C136" s="2604"/>
      <c r="D136" s="2604"/>
      <c r="E136" s="3110"/>
      <c r="F136" s="3099" t="s">
        <v>1171</v>
      </c>
      <c r="G136" s="3100"/>
      <c r="H136" s="3100"/>
      <c r="I136" s="3100"/>
      <c r="J136" s="3100"/>
      <c r="K136" s="3100"/>
      <c r="L136" s="3100"/>
      <c r="M136" s="3100"/>
      <c r="N136" s="3100"/>
      <c r="O136" s="3100"/>
      <c r="P136" s="3100"/>
      <c r="Q136" s="3100"/>
      <c r="R136" s="3100"/>
      <c r="S136" s="3100"/>
      <c r="T136" s="3100"/>
      <c r="U136" s="3100"/>
      <c r="V136" s="3100"/>
      <c r="W136" s="3100"/>
      <c r="X136" s="3100"/>
      <c r="Y136" s="3100"/>
      <c r="Z136" s="3100"/>
      <c r="AA136" s="3100"/>
      <c r="AB136" s="3100"/>
      <c r="AC136" s="3100"/>
      <c r="AD136" s="3100"/>
      <c r="AE136" s="3100"/>
      <c r="AF136" s="3100"/>
      <c r="AG136" s="3100"/>
      <c r="AH136" s="3100"/>
      <c r="AI136" s="3101"/>
    </row>
    <row r="137" spans="1:35" s="5" customFormat="1" ht="13.5">
      <c r="A137" s="2593"/>
      <c r="B137" s="2604"/>
      <c r="C137" s="2604"/>
      <c r="D137" s="2604"/>
      <c r="E137" s="3110"/>
      <c r="F137" s="700"/>
      <c r="G137" s="701"/>
      <c r="H137" s="701"/>
      <c r="I137" s="701"/>
      <c r="J137" s="701"/>
      <c r="K137" s="701"/>
      <c r="L137" s="701"/>
      <c r="M137" s="701"/>
      <c r="N137" s="701"/>
      <c r="O137" s="701"/>
      <c r="P137" s="701"/>
      <c r="Q137" s="701"/>
      <c r="R137" s="701"/>
      <c r="T137" s="702"/>
      <c r="U137" s="702"/>
      <c r="V137" s="702"/>
      <c r="W137" s="702"/>
      <c r="X137" s="702"/>
      <c r="Y137" s="702"/>
      <c r="Z137" s="702"/>
      <c r="AA137" s="702"/>
      <c r="AB137" s="702"/>
      <c r="AC137" s="702"/>
      <c r="AD137" s="702"/>
      <c r="AE137" s="702"/>
      <c r="AF137" s="702"/>
      <c r="AG137" s="702"/>
      <c r="AH137" s="702"/>
      <c r="AI137" s="483"/>
    </row>
    <row r="138" spans="1:35" s="5" customFormat="1" ht="13.5">
      <c r="A138" s="2593"/>
      <c r="B138" s="2604"/>
      <c r="C138" s="2604"/>
      <c r="D138" s="2604"/>
      <c r="E138" s="3110"/>
      <c r="F138" s="700"/>
      <c r="G138" s="701"/>
      <c r="H138" s="701"/>
      <c r="I138" s="701"/>
      <c r="J138" s="701"/>
      <c r="K138" s="701"/>
      <c r="L138" s="701"/>
      <c r="M138" s="701"/>
      <c r="N138" s="701"/>
      <c r="O138" s="701"/>
      <c r="P138" s="701"/>
      <c r="Q138" s="701"/>
      <c r="R138" s="701"/>
      <c r="T138" s="702"/>
      <c r="U138" s="702"/>
      <c r="W138" s="702" t="s">
        <v>69</v>
      </c>
      <c r="X138" s="756"/>
      <c r="Y138" s="756"/>
      <c r="Z138" s="756"/>
      <c r="AA138" s="756"/>
      <c r="AB138" s="756"/>
      <c r="AC138" s="756"/>
      <c r="AD138" s="756"/>
      <c r="AE138" s="756"/>
      <c r="AF138" s="756"/>
      <c r="AG138" s="756"/>
      <c r="AH138" s="756"/>
      <c r="AI138" s="483" t="s">
        <v>68</v>
      </c>
    </row>
    <row r="139" spans="1:35" s="5" customFormat="1" ht="13.5">
      <c r="A139" s="2593"/>
      <c r="B139" s="2604"/>
      <c r="C139" s="2604"/>
      <c r="D139" s="2604"/>
      <c r="E139" s="3110"/>
      <c r="F139" s="3099" t="s">
        <v>1173</v>
      </c>
      <c r="G139" s="3100"/>
      <c r="H139" s="3100"/>
      <c r="I139" s="3100"/>
      <c r="J139" s="3100"/>
      <c r="K139" s="3100"/>
      <c r="L139" s="3100"/>
      <c r="M139" s="3100"/>
      <c r="N139" s="3100"/>
      <c r="O139" s="3100"/>
      <c r="P139" s="3100"/>
      <c r="Q139" s="3100"/>
      <c r="R139" s="3100"/>
      <c r="S139" s="3100"/>
      <c r="T139" s="3100"/>
      <c r="U139" s="3100"/>
      <c r="V139" s="3100"/>
      <c r="W139" s="3100"/>
      <c r="X139" s="3100"/>
      <c r="Y139" s="3100"/>
      <c r="Z139" s="3100"/>
      <c r="AA139" s="3100"/>
      <c r="AB139" s="3100"/>
      <c r="AC139" s="3100"/>
      <c r="AD139" s="3100"/>
      <c r="AE139" s="3100"/>
      <c r="AF139" s="3100"/>
      <c r="AG139" s="3100"/>
      <c r="AH139" s="3100"/>
      <c r="AI139" s="3101"/>
    </row>
    <row r="140" spans="1:35" s="5" customFormat="1" ht="13.5">
      <c r="A140" s="2593"/>
      <c r="B140" s="2604"/>
      <c r="C140" s="2604"/>
      <c r="D140" s="2604"/>
      <c r="E140" s="3110"/>
      <c r="F140" s="2599"/>
      <c r="G140" s="2524"/>
      <c r="H140" s="2524"/>
      <c r="I140" s="2524"/>
      <c r="J140" s="2524"/>
      <c r="K140" s="2524"/>
      <c r="L140" s="2524"/>
      <c r="M140" s="1243" t="s">
        <v>1172</v>
      </c>
      <c r="N140" s="1243"/>
      <c r="O140" s="1243"/>
      <c r="P140" s="1243"/>
      <c r="Q140" s="1243"/>
      <c r="R140" s="1243"/>
      <c r="S140" s="1243"/>
      <c r="T140" s="1243"/>
      <c r="U140" s="1243"/>
      <c r="V140" s="1243"/>
      <c r="W140" s="1243"/>
      <c r="X140" s="1243"/>
      <c r="Y140" s="1243"/>
      <c r="Z140" s="1243"/>
      <c r="AA140" s="1243"/>
      <c r="AB140" s="1243"/>
      <c r="AC140" s="1243"/>
      <c r="AD140" s="1243"/>
      <c r="AE140" s="1243"/>
      <c r="AF140" s="1243"/>
      <c r="AG140" s="1243"/>
      <c r="AH140" s="1243"/>
      <c r="AI140" s="1244"/>
    </row>
    <row r="141" spans="1:35" s="5" customFormat="1" ht="13.5">
      <c r="A141" s="2593"/>
      <c r="B141" s="2604"/>
      <c r="C141" s="2604"/>
      <c r="D141" s="2604"/>
      <c r="E141" s="3110"/>
      <c r="F141" s="2599"/>
      <c r="G141" s="3124"/>
      <c r="H141" s="3125"/>
      <c r="I141" s="3125"/>
      <c r="J141" s="3125"/>
      <c r="K141" s="3125"/>
      <c r="L141" s="3125"/>
      <c r="M141" s="3125"/>
      <c r="N141" s="3125"/>
      <c r="O141" s="3125"/>
      <c r="P141" s="3125"/>
      <c r="Q141" s="3125"/>
      <c r="R141" s="3125"/>
      <c r="S141" s="3125"/>
      <c r="T141" s="3125"/>
      <c r="U141" s="3125"/>
      <c r="V141" s="3125"/>
      <c r="W141" s="3125"/>
      <c r="X141" s="3125"/>
      <c r="Y141" s="3125"/>
      <c r="Z141" s="3125"/>
      <c r="AA141" s="3125"/>
      <c r="AB141" s="3125"/>
      <c r="AC141" s="3125"/>
      <c r="AD141" s="3125"/>
      <c r="AE141" s="3125"/>
      <c r="AF141" s="3125"/>
      <c r="AG141" s="3125"/>
      <c r="AH141" s="3125"/>
      <c r="AI141" s="3109"/>
    </row>
    <row r="142" spans="1:35" s="5" customFormat="1" ht="13.5">
      <c r="A142" s="2593"/>
      <c r="B142" s="2604"/>
      <c r="C142" s="2604"/>
      <c r="D142" s="2604"/>
      <c r="E142" s="3110"/>
      <c r="F142" s="2640"/>
      <c r="G142" s="3124"/>
      <c r="H142" s="3125"/>
      <c r="I142" s="3125"/>
      <c r="J142" s="3125"/>
      <c r="K142" s="3125"/>
      <c r="L142" s="3125"/>
      <c r="M142" s="3125"/>
      <c r="N142" s="3125"/>
      <c r="O142" s="3125"/>
      <c r="P142" s="3125"/>
      <c r="Q142" s="3125"/>
      <c r="R142" s="3125"/>
      <c r="S142" s="3125"/>
      <c r="T142" s="3125"/>
      <c r="U142" s="3125"/>
      <c r="V142" s="3125"/>
      <c r="W142" s="3125"/>
      <c r="X142" s="3125"/>
      <c r="Y142" s="3125"/>
      <c r="Z142" s="3125"/>
      <c r="AA142" s="3125"/>
      <c r="AB142" s="3125"/>
      <c r="AC142" s="3125"/>
      <c r="AD142" s="3125"/>
      <c r="AE142" s="3125"/>
      <c r="AF142" s="3125"/>
      <c r="AG142" s="3125"/>
      <c r="AH142" s="3125"/>
      <c r="AI142" s="1222"/>
    </row>
    <row r="143" spans="1:35" s="5" customFormat="1" ht="13.5">
      <c r="A143" s="2593"/>
      <c r="B143" s="2604"/>
      <c r="C143" s="2604"/>
      <c r="D143" s="2604"/>
      <c r="E143" s="3110"/>
      <c r="F143" s="2640"/>
      <c r="G143" s="3124"/>
      <c r="H143" s="3125"/>
      <c r="I143" s="3125"/>
      <c r="J143" s="3125"/>
      <c r="K143" s="3125"/>
      <c r="L143" s="3125"/>
      <c r="M143" s="3125"/>
      <c r="N143" s="3125"/>
      <c r="O143" s="3125"/>
      <c r="P143" s="3125"/>
      <c r="Q143" s="3125"/>
      <c r="R143" s="3125"/>
      <c r="S143" s="3125"/>
      <c r="T143" s="3125"/>
      <c r="U143" s="3125"/>
      <c r="V143" s="3125"/>
      <c r="W143" s="3125"/>
      <c r="X143" s="3125"/>
      <c r="Y143" s="3125"/>
      <c r="Z143" s="3125"/>
      <c r="AA143" s="3125"/>
      <c r="AB143" s="3125"/>
      <c r="AC143" s="3125"/>
      <c r="AD143" s="3125"/>
      <c r="AE143" s="3125"/>
      <c r="AF143" s="3125"/>
      <c r="AG143" s="3125"/>
      <c r="AH143" s="3125"/>
      <c r="AI143" s="1222"/>
    </row>
    <row r="144" spans="1:35" s="5" customFormat="1" ht="13.5">
      <c r="A144" s="2461"/>
      <c r="B144" s="2462"/>
      <c r="C144" s="2462"/>
      <c r="D144" s="2462"/>
      <c r="E144" s="2463"/>
      <c r="F144" s="2958"/>
      <c r="G144" s="2959"/>
      <c r="H144" s="2959"/>
      <c r="I144" s="2959"/>
      <c r="J144" s="2959"/>
      <c r="K144" s="2959"/>
      <c r="L144" s="2959"/>
      <c r="M144" s="2959"/>
      <c r="N144" s="2959"/>
      <c r="O144" s="2959"/>
      <c r="P144" s="2959"/>
      <c r="Q144" s="2959"/>
      <c r="R144" s="2959"/>
      <c r="S144" s="2959"/>
      <c r="T144" s="2959"/>
      <c r="U144" s="2959"/>
      <c r="V144" s="2959"/>
      <c r="W144" s="2959"/>
      <c r="X144" s="2959"/>
      <c r="Y144" s="2959"/>
      <c r="Z144" s="2959"/>
      <c r="AA144" s="2959"/>
      <c r="AB144" s="2959"/>
      <c r="AC144" s="2959"/>
      <c r="AD144" s="2959"/>
      <c r="AE144" s="2959"/>
      <c r="AF144" s="2959"/>
      <c r="AG144" s="2959"/>
      <c r="AH144" s="2959"/>
      <c r="AI144" s="2960"/>
    </row>
    <row r="145" spans="1:35" ht="30" customHeight="1">
      <c r="A145" s="2623">
        <v>22</v>
      </c>
      <c r="B145" s="2623"/>
      <c r="C145" s="2623"/>
      <c r="D145" s="2623"/>
      <c r="E145" s="2623"/>
      <c r="F145" s="2623"/>
      <c r="G145" s="2623"/>
      <c r="H145" s="2623"/>
      <c r="I145" s="2623"/>
      <c r="J145" s="2623"/>
      <c r="K145" s="2623"/>
      <c r="L145" s="2623"/>
      <c r="M145" s="2623"/>
      <c r="N145" s="2623"/>
      <c r="O145" s="2623"/>
      <c r="P145" s="2623"/>
      <c r="Q145" s="2623"/>
      <c r="R145" s="2623"/>
      <c r="S145" s="2623"/>
      <c r="T145" s="2623"/>
      <c r="U145" s="2623"/>
      <c r="V145" s="2623"/>
      <c r="W145" s="2623"/>
      <c r="X145" s="2623"/>
      <c r="Y145" s="2623"/>
      <c r="Z145" s="2623"/>
      <c r="AA145" s="2623"/>
      <c r="AB145" s="2623"/>
      <c r="AC145" s="2623"/>
      <c r="AD145" s="2623"/>
      <c r="AE145" s="2623"/>
      <c r="AF145" s="2623"/>
      <c r="AG145" s="2623"/>
      <c r="AH145" s="2623"/>
      <c r="AI145" s="2623"/>
    </row>
    <row r="146" spans="1:35" ht="15" customHeight="1">
      <c r="A146" s="653"/>
      <c r="B146" s="653"/>
      <c r="C146" s="653"/>
      <c r="D146" s="2607" t="s">
        <v>216</v>
      </c>
      <c r="E146" s="2607"/>
      <c r="F146" s="2607"/>
      <c r="G146" s="2607"/>
      <c r="H146" s="2607"/>
      <c r="I146" s="2607"/>
      <c r="J146" s="2607"/>
      <c r="K146" s="2607"/>
      <c r="L146" s="2607"/>
      <c r="M146" s="2607"/>
      <c r="N146" s="653"/>
      <c r="O146" s="653"/>
      <c r="P146" s="653"/>
      <c r="Q146" s="653"/>
      <c r="R146" s="653"/>
      <c r="S146" s="653"/>
      <c r="T146" s="653"/>
      <c r="U146" s="653"/>
      <c r="V146" s="653"/>
      <c r="W146" s="653"/>
      <c r="X146" s="653"/>
      <c r="Y146" s="653"/>
      <c r="Z146" s="653"/>
      <c r="AA146" s="653"/>
      <c r="AB146" s="653"/>
      <c r="AC146" s="653"/>
      <c r="AD146" s="653"/>
      <c r="AE146" s="653"/>
      <c r="AF146" s="653"/>
      <c r="AG146" s="653"/>
      <c r="AH146" s="653"/>
      <c r="AI146" s="653"/>
    </row>
    <row r="147" spans="1:35" ht="15" customHeight="1">
      <c r="A147" s="653"/>
      <c r="B147" s="653"/>
      <c r="C147" s="653"/>
      <c r="D147" s="2607"/>
      <c r="E147" s="2607"/>
      <c r="F147" s="2607"/>
      <c r="G147" s="2607"/>
      <c r="H147" s="2607"/>
      <c r="I147" s="2607"/>
      <c r="J147" s="2607"/>
      <c r="K147" s="2607"/>
      <c r="L147" s="2607"/>
      <c r="M147" s="2607"/>
      <c r="N147" s="653"/>
      <c r="O147" s="653"/>
      <c r="P147" s="653"/>
      <c r="Q147" s="653"/>
      <c r="R147" s="653"/>
      <c r="S147" s="653"/>
      <c r="T147" s="653"/>
      <c r="U147" s="653"/>
      <c r="V147" s="653"/>
      <c r="W147" s="653"/>
      <c r="X147" s="653"/>
      <c r="Y147" s="653"/>
      <c r="Z147" s="653"/>
      <c r="AA147" s="653"/>
      <c r="AB147" s="653"/>
      <c r="AC147" s="653"/>
      <c r="AD147" s="653"/>
      <c r="AE147" s="653"/>
      <c r="AF147" s="653"/>
      <c r="AG147" s="653"/>
      <c r="AH147" s="653"/>
      <c r="AI147" s="653"/>
    </row>
    <row r="163" ht="12" customHeight="1"/>
    <row r="165" ht="19.5" customHeight="1"/>
    <row r="184" spans="1:35" s="653" customFormat="1" ht="1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s="653" customFormat="1" ht="1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sheetData>
  <sheetProtection formatCells="0" selectLockedCells="1"/>
  <mergeCells count="342">
    <mergeCell ref="AD124:AE124"/>
    <mergeCell ref="AH124:AI124"/>
    <mergeCell ref="F125:AB125"/>
    <mergeCell ref="AD125:AE125"/>
    <mergeCell ref="AH125:AI125"/>
    <mergeCell ref="F126:AB126"/>
    <mergeCell ref="AD126:AE126"/>
    <mergeCell ref="AH126:AI126"/>
    <mergeCell ref="A25:E32"/>
    <mergeCell ref="F141:G143"/>
    <mergeCell ref="H141:AH143"/>
    <mergeCell ref="A102:AI102"/>
    <mergeCell ref="A112:E115"/>
    <mergeCell ref="F112:AI113"/>
    <mergeCell ref="F114:AI114"/>
    <mergeCell ref="F115:J115"/>
    <mergeCell ref="F95:AI95"/>
    <mergeCell ref="F97:AI98"/>
    <mergeCell ref="AD123:AE123"/>
    <mergeCell ref="AH123:AI123"/>
    <mergeCell ref="F124:AB124"/>
    <mergeCell ref="L115:AH115"/>
    <mergeCell ref="A106:E111"/>
    <mergeCell ref="F106:AI107"/>
    <mergeCell ref="A116:E122"/>
    <mergeCell ref="F116:AI117"/>
    <mergeCell ref="F119:I119"/>
    <mergeCell ref="K119:AH119"/>
    <mergeCell ref="F120:AI121"/>
    <mergeCell ref="A123:E129"/>
    <mergeCell ref="F123:AB123"/>
    <mergeCell ref="F130:AI130"/>
    <mergeCell ref="A145:AI145"/>
    <mergeCell ref="D146:M147"/>
    <mergeCell ref="F136:AI136"/>
    <mergeCell ref="F139:AI139"/>
    <mergeCell ref="F140:L140"/>
    <mergeCell ref="M140:AI140"/>
    <mergeCell ref="F127:AB127"/>
    <mergeCell ref="AD127:AE127"/>
    <mergeCell ref="AH127:AI127"/>
    <mergeCell ref="F128:H129"/>
    <mergeCell ref="J128:AH129"/>
    <mergeCell ref="AI141:AI143"/>
    <mergeCell ref="A130:E144"/>
    <mergeCell ref="F133:AI133"/>
    <mergeCell ref="F134:M134"/>
    <mergeCell ref="O134:AH134"/>
    <mergeCell ref="F135:L135"/>
    <mergeCell ref="N135:Z135"/>
    <mergeCell ref="AB135:AI135"/>
    <mergeCell ref="F131:AI131"/>
    <mergeCell ref="F132:I132"/>
    <mergeCell ref="K132:AH132"/>
    <mergeCell ref="F144:AI144"/>
    <mergeCell ref="A103:E105"/>
    <mergeCell ref="F103:AI104"/>
    <mergeCell ref="F105:AI105"/>
    <mergeCell ref="G93:AH94"/>
    <mergeCell ref="AI93:AI94"/>
    <mergeCell ref="F86:AI86"/>
    <mergeCell ref="Z87:AA87"/>
    <mergeCell ref="AD87:AE87"/>
    <mergeCell ref="AH87:AI87"/>
    <mergeCell ref="F88:AI88"/>
    <mergeCell ref="Z89:AA89"/>
    <mergeCell ref="A84:E89"/>
    <mergeCell ref="F108:AI108"/>
    <mergeCell ref="F109:AI110"/>
    <mergeCell ref="F111:AI111"/>
    <mergeCell ref="F90:AI90"/>
    <mergeCell ref="F91:AI91"/>
    <mergeCell ref="F92:AI92"/>
    <mergeCell ref="F93:F94"/>
    <mergeCell ref="AE75:AG75"/>
    <mergeCell ref="K76:M76"/>
    <mergeCell ref="N76:Y76"/>
    <mergeCell ref="AA76:AC76"/>
    <mergeCell ref="F73:J77"/>
    <mergeCell ref="K75:M75"/>
    <mergeCell ref="N75:Y75"/>
    <mergeCell ref="AA75:AC75"/>
    <mergeCell ref="K77:M77"/>
    <mergeCell ref="F78:J83"/>
    <mergeCell ref="K78:AG78"/>
    <mergeCell ref="K79:AG79"/>
    <mergeCell ref="K80:AI80"/>
    <mergeCell ref="K81:AG81"/>
    <mergeCell ref="K82:AI82"/>
    <mergeCell ref="K83:AG83"/>
    <mergeCell ref="F53:H53"/>
    <mergeCell ref="I53:L53"/>
    <mergeCell ref="M53:O53"/>
    <mergeCell ref="P53:AA53"/>
    <mergeCell ref="AB53:AF53"/>
    <mergeCell ref="AG53:AI53"/>
    <mergeCell ref="AD89:AE89"/>
    <mergeCell ref="AH89:AI89"/>
    <mergeCell ref="A54:AI54"/>
    <mergeCell ref="A55:E58"/>
    <mergeCell ref="K57:AH58"/>
    <mergeCell ref="F61:AI61"/>
    <mergeCell ref="F62:AI63"/>
    <mergeCell ref="A59:E63"/>
    <mergeCell ref="F59:AI59"/>
    <mergeCell ref="F60:K60"/>
    <mergeCell ref="L60:Q60"/>
    <mergeCell ref="S60:AB60"/>
    <mergeCell ref="AD60:AI60"/>
    <mergeCell ref="K74:M74"/>
    <mergeCell ref="N74:Y74"/>
    <mergeCell ref="AA74:AC74"/>
    <mergeCell ref="A64:AI64"/>
    <mergeCell ref="A65:E66"/>
    <mergeCell ref="I51:L51"/>
    <mergeCell ref="M51:O51"/>
    <mergeCell ref="I50:L50"/>
    <mergeCell ref="M50:O50"/>
    <mergeCell ref="P50:AA50"/>
    <mergeCell ref="AB50:AF50"/>
    <mergeCell ref="AG50:AI50"/>
    <mergeCell ref="F49:H49"/>
    <mergeCell ref="I49:L49"/>
    <mergeCell ref="M49:O49"/>
    <mergeCell ref="P49:AA49"/>
    <mergeCell ref="AB49:AF49"/>
    <mergeCell ref="P51:AA51"/>
    <mergeCell ref="AB51:AF51"/>
    <mergeCell ref="AG51:AI51"/>
    <mergeCell ref="A43:E45"/>
    <mergeCell ref="F44:F45"/>
    <mergeCell ref="G44:AH45"/>
    <mergeCell ref="A46:E53"/>
    <mergeCell ref="F46:H47"/>
    <mergeCell ref="I46:L47"/>
    <mergeCell ref="M46:O47"/>
    <mergeCell ref="P46:AA47"/>
    <mergeCell ref="AB46:AF47"/>
    <mergeCell ref="F50:H50"/>
    <mergeCell ref="F48:H48"/>
    <mergeCell ref="I48:L48"/>
    <mergeCell ref="M48:O48"/>
    <mergeCell ref="P48:AA48"/>
    <mergeCell ref="AB48:AF48"/>
    <mergeCell ref="AG48:AI48"/>
    <mergeCell ref="AG49:AI49"/>
    <mergeCell ref="F52:H52"/>
    <mergeCell ref="I52:L52"/>
    <mergeCell ref="M52:O52"/>
    <mergeCell ref="P52:AA52"/>
    <mergeCell ref="AB52:AF52"/>
    <mergeCell ref="AG52:AI52"/>
    <mergeCell ref="F51:H51"/>
    <mergeCell ref="F23:M24"/>
    <mergeCell ref="N23:O23"/>
    <mergeCell ref="P23:Q23"/>
    <mergeCell ref="S23:T23"/>
    <mergeCell ref="V23:W23"/>
    <mergeCell ref="AG46:AI47"/>
    <mergeCell ref="F25:K31"/>
    <mergeCell ref="Z25:AH25"/>
    <mergeCell ref="L27:P28"/>
    <mergeCell ref="S27:AI27"/>
    <mergeCell ref="AC35:AI35"/>
    <mergeCell ref="F37:I39"/>
    <mergeCell ref="Y39:AH39"/>
    <mergeCell ref="U28:AH28"/>
    <mergeCell ref="L29:P31"/>
    <mergeCell ref="R29:AE29"/>
    <mergeCell ref="U31:AG31"/>
    <mergeCell ref="F33:K33"/>
    <mergeCell ref="F32:K32"/>
    <mergeCell ref="AB8:AI8"/>
    <mergeCell ref="N24:O24"/>
    <mergeCell ref="P24:Q24"/>
    <mergeCell ref="S24:T24"/>
    <mergeCell ref="V24:W24"/>
    <mergeCell ref="T19:U19"/>
    <mergeCell ref="V19:W19"/>
    <mergeCell ref="X19:Y19"/>
    <mergeCell ref="Z19:AA19"/>
    <mergeCell ref="AB19:AC19"/>
    <mergeCell ref="P19:Q19"/>
    <mergeCell ref="R19:S19"/>
    <mergeCell ref="R17:S17"/>
    <mergeCell ref="AF17:AG17"/>
    <mergeCell ref="AH17:AI17"/>
    <mergeCell ref="V18:W18"/>
    <mergeCell ref="X18:Y18"/>
    <mergeCell ref="A7:E24"/>
    <mergeCell ref="F7:I7"/>
    <mergeCell ref="J7:AI7"/>
    <mergeCell ref="F8:I8"/>
    <mergeCell ref="J8:O8"/>
    <mergeCell ref="P8:R8"/>
    <mergeCell ref="T8:AA8"/>
    <mergeCell ref="A33:E42"/>
    <mergeCell ref="F35:J35"/>
    <mergeCell ref="F40:U41"/>
    <mergeCell ref="V40:AI40"/>
    <mergeCell ref="V41:Y41"/>
    <mergeCell ref="Z41:AH41"/>
    <mergeCell ref="F42:V42"/>
    <mergeCell ref="W42:X42"/>
    <mergeCell ref="Z42:AA42"/>
    <mergeCell ref="AC42:AH42"/>
    <mergeCell ref="H18:K18"/>
    <mergeCell ref="L18:M18"/>
    <mergeCell ref="N18:O18"/>
    <mergeCell ref="P18:Q18"/>
    <mergeCell ref="R18:S18"/>
    <mergeCell ref="T18:U18"/>
    <mergeCell ref="N19:O19"/>
    <mergeCell ref="F9:G22"/>
    <mergeCell ref="H9:AG9"/>
    <mergeCell ref="AF18:AG18"/>
    <mergeCell ref="AH18:AI18"/>
    <mergeCell ref="H19:K19"/>
    <mergeCell ref="L19:M19"/>
    <mergeCell ref="L16:M16"/>
    <mergeCell ref="N16:O16"/>
    <mergeCell ref="P16:Q16"/>
    <mergeCell ref="R16:S16"/>
    <mergeCell ref="T16:U16"/>
    <mergeCell ref="V16:W16"/>
    <mergeCell ref="H13:K13"/>
    <mergeCell ref="L13:M13"/>
    <mergeCell ref="N13:O13"/>
    <mergeCell ref="P13:Q13"/>
    <mergeCell ref="AD17:AE17"/>
    <mergeCell ref="Z18:AA18"/>
    <mergeCell ref="AD19:AE19"/>
    <mergeCell ref="AF19:AG19"/>
    <mergeCell ref="AH19:AI19"/>
    <mergeCell ref="H17:K17"/>
    <mergeCell ref="L17:M17"/>
    <mergeCell ref="N17:O17"/>
    <mergeCell ref="AH14:AI14"/>
    <mergeCell ref="V14:W14"/>
    <mergeCell ref="X14:Y14"/>
    <mergeCell ref="T17:U17"/>
    <mergeCell ref="V17:W17"/>
    <mergeCell ref="AD16:AE16"/>
    <mergeCell ref="AF16:AG16"/>
    <mergeCell ref="H20:AG20"/>
    <mergeCell ref="I21:AH22"/>
    <mergeCell ref="P17:Q17"/>
    <mergeCell ref="Z12:AA12"/>
    <mergeCell ref="AD11:AE11"/>
    <mergeCell ref="AF11:AG11"/>
    <mergeCell ref="AB18:AC18"/>
    <mergeCell ref="AD18:AE18"/>
    <mergeCell ref="H15:K16"/>
    <mergeCell ref="L15:AI15"/>
    <mergeCell ref="Z14:AA14"/>
    <mergeCell ref="AB14:AC14"/>
    <mergeCell ref="AD14:AE14"/>
    <mergeCell ref="AF14:AG14"/>
    <mergeCell ref="X17:Y17"/>
    <mergeCell ref="Z17:AA17"/>
    <mergeCell ref="AB17:AC17"/>
    <mergeCell ref="X16:Y16"/>
    <mergeCell ref="Z16:AA16"/>
    <mergeCell ref="AB16:AC16"/>
    <mergeCell ref="AH16:AI16"/>
    <mergeCell ref="H14:K14"/>
    <mergeCell ref="L14:M14"/>
    <mergeCell ref="N14:O14"/>
    <mergeCell ref="P14:Q14"/>
    <mergeCell ref="R14:S14"/>
    <mergeCell ref="T14:U14"/>
    <mergeCell ref="AB13:AC13"/>
    <mergeCell ref="AD13:AE13"/>
    <mergeCell ref="AF13:AG13"/>
    <mergeCell ref="AH13:AI13"/>
    <mergeCell ref="R13:S13"/>
    <mergeCell ref="T13:U13"/>
    <mergeCell ref="V13:W13"/>
    <mergeCell ref="X13:Y13"/>
    <mergeCell ref="Z13:AA13"/>
    <mergeCell ref="N12:O12"/>
    <mergeCell ref="P12:Q12"/>
    <mergeCell ref="R12:S12"/>
    <mergeCell ref="T12:U12"/>
    <mergeCell ref="H10:K11"/>
    <mergeCell ref="L10:AI10"/>
    <mergeCell ref="L11:M11"/>
    <mergeCell ref="N11:O11"/>
    <mergeCell ref="P11:Q11"/>
    <mergeCell ref="R11:S11"/>
    <mergeCell ref="H12:K12"/>
    <mergeCell ref="L12:M12"/>
    <mergeCell ref="AH11:AI11"/>
    <mergeCell ref="AB12:AC12"/>
    <mergeCell ref="AD12:AE12"/>
    <mergeCell ref="AF12:AG12"/>
    <mergeCell ref="AB11:AC11"/>
    <mergeCell ref="T11:U11"/>
    <mergeCell ref="V11:W11"/>
    <mergeCell ref="X11:Y11"/>
    <mergeCell ref="Z11:AA11"/>
    <mergeCell ref="AH12:AI12"/>
    <mergeCell ref="V12:W12"/>
    <mergeCell ref="X12:Y12"/>
    <mergeCell ref="A1:AI2"/>
    <mergeCell ref="A3:E4"/>
    <mergeCell ref="F3:AG3"/>
    <mergeCell ref="F4:AG4"/>
    <mergeCell ref="A5:E6"/>
    <mergeCell ref="F5:I6"/>
    <mergeCell ref="K5:L5"/>
    <mergeCell ref="N5:O5"/>
    <mergeCell ref="P5:Q5"/>
    <mergeCell ref="V5:W5"/>
    <mergeCell ref="Y5:Z5"/>
    <mergeCell ref="AA5:AB5"/>
    <mergeCell ref="V6:W6"/>
    <mergeCell ref="X6:Y6"/>
    <mergeCell ref="T99:AH100"/>
    <mergeCell ref="A90:E101"/>
    <mergeCell ref="AM61:AR61"/>
    <mergeCell ref="AT61:BC61"/>
    <mergeCell ref="F84:M85"/>
    <mergeCell ref="N84:O85"/>
    <mergeCell ref="P84:Q85"/>
    <mergeCell ref="R84:R85"/>
    <mergeCell ref="S84:T85"/>
    <mergeCell ref="U84:U85"/>
    <mergeCell ref="V84:W85"/>
    <mergeCell ref="X84:X85"/>
    <mergeCell ref="AE76:AG76"/>
    <mergeCell ref="K73:M73"/>
    <mergeCell ref="N73:Y73"/>
    <mergeCell ref="Z73:AG73"/>
    <mergeCell ref="Y84:AG85"/>
    <mergeCell ref="AE74:AG74"/>
    <mergeCell ref="F65:AI65"/>
    <mergeCell ref="F66:AH66"/>
    <mergeCell ref="A67:E83"/>
    <mergeCell ref="F67:AG67"/>
    <mergeCell ref="F68:AG68"/>
    <mergeCell ref="F69:AI69"/>
  </mergeCells>
  <phoneticPr fontId="2"/>
  <conditionalFormatting sqref="A1 AJ1:FH4 A3 F3:AI4 H9 AH9:AI9 AJ9:FH12 L10:AI11 L15:AI16 AJ15:FH17 AH20:AI20 AJ21:FH24 AJ27:FH32 AJ43:FH45 AI44:AI45 A46 AJ46:GL50 A64 A67 F73 K73:AI73 K74:Z76 AD74:AI76 F78:AI79 F80:J80 F81:AI81 F82:J82 F83:AI83 F84:O85 X84:AI85 F90 AJ124:FF124 AJ125:FH129 AJ145:FH183 A148:AI65250 AJ186:FH65270">
    <cfRule type="notContainsBlanks" dxfId="239" priority="130" stopIfTrue="1">
      <formula>LEN(TRIM(A1))&gt;0</formula>
    </cfRule>
  </conditionalFormatting>
  <conditionalFormatting sqref="A7 L36 AI70 N77:W77 Y77 T137:AH137 T138:U138 W138:AH138">
    <cfRule type="notContainsBlanks" dxfId="238" priority="96">
      <formula>LEN(TRIM(A7))&gt;0</formula>
    </cfRule>
  </conditionalFormatting>
  <conditionalFormatting sqref="A43 F43:AI43 F44:G44 F45">
    <cfRule type="notContainsBlanks" dxfId="237" priority="110" stopIfTrue="1">
      <formula>LEN(TRIM(A43))&gt;0</formula>
    </cfRule>
  </conditionalFormatting>
  <conditionalFormatting sqref="A65 F65:F66 AI66">
    <cfRule type="notContainsBlanks" dxfId="236" priority="109">
      <formula>LEN(TRIM(A65))&gt;0</formula>
    </cfRule>
  </conditionalFormatting>
  <conditionalFormatting sqref="A90">
    <cfRule type="notContainsBlanks" dxfId="235" priority="125" stopIfTrue="1">
      <formula>LEN(TRIM(A90))&gt;0</formula>
    </cfRule>
  </conditionalFormatting>
  <conditionalFormatting sqref="A103">
    <cfRule type="notContainsBlanks" dxfId="234" priority="123" stopIfTrue="1">
      <formula>LEN(TRIM(A103))&gt;0</formula>
    </cfRule>
  </conditionalFormatting>
  <conditionalFormatting sqref="A106">
    <cfRule type="notContainsBlanks" dxfId="233" priority="121" stopIfTrue="1">
      <formula>LEN(TRIM(A106))&gt;0</formula>
    </cfRule>
  </conditionalFormatting>
  <conditionalFormatting sqref="A116">
    <cfRule type="notContainsBlanks" dxfId="232" priority="117" stopIfTrue="1">
      <formula>LEN(TRIM(A116))&gt;0</formula>
    </cfRule>
  </conditionalFormatting>
  <conditionalFormatting sqref="A123 I128:J128 AI128:AI129 I129">
    <cfRule type="notContainsBlanks" dxfId="231" priority="104">
      <formula>LEN(TRIM(A123))&gt;0</formula>
    </cfRule>
  </conditionalFormatting>
  <conditionalFormatting sqref="A5:E6">
    <cfRule type="notContainsBlanks" dxfId="230" priority="98">
      <formula>LEN(TRIM(A5))&gt;0</formula>
    </cfRule>
  </conditionalFormatting>
  <conditionalFormatting sqref="A54:AI54">
    <cfRule type="notContainsBlanks" dxfId="229" priority="22">
      <formula>LEN(TRIM(A54))&gt;0</formula>
    </cfRule>
  </conditionalFormatting>
  <conditionalFormatting sqref="A146:AI147">
    <cfRule type="notContainsBlanks" dxfId="228" priority="102">
      <formula>LEN(TRIM(A146))&gt;0</formula>
    </cfRule>
  </conditionalFormatting>
  <conditionalFormatting sqref="F5">
    <cfRule type="notContainsBlanks" dxfId="227" priority="47">
      <formula>LEN(TRIM(F5))&gt;0</formula>
    </cfRule>
  </conditionalFormatting>
  <conditionalFormatting sqref="F7:F8 J7:J8 P8">
    <cfRule type="notContainsBlanks" dxfId="226" priority="97">
      <formula>LEN(TRIM(F7))&gt;0</formula>
    </cfRule>
  </conditionalFormatting>
  <conditionalFormatting sqref="F9">
    <cfRule type="notContainsBlanks" dxfId="225" priority="129" stopIfTrue="1">
      <formula>LEN(TRIM(F9))&gt;0</formula>
    </cfRule>
  </conditionalFormatting>
  <conditionalFormatting sqref="F23">
    <cfRule type="notContainsBlanks" dxfId="224" priority="113">
      <formula>LEN(TRIM(F23))&gt;0</formula>
    </cfRule>
  </conditionalFormatting>
  <conditionalFormatting sqref="F25">
    <cfRule type="notContainsBlanks" dxfId="223" priority="16">
      <formula>LEN(TRIM(F25))&gt;0</formula>
    </cfRule>
  </conditionalFormatting>
  <conditionalFormatting sqref="F37">
    <cfRule type="notContainsBlanks" dxfId="222" priority="37">
      <formula>LEN(TRIM(F37))&gt;0</formula>
    </cfRule>
  </conditionalFormatting>
  <conditionalFormatting sqref="F46 AB46">
    <cfRule type="notContainsBlanks" priority="131" stopIfTrue="1">
      <formula>LEN(TRIM(F46))&gt;0</formula>
    </cfRule>
  </conditionalFormatting>
  <conditionalFormatting sqref="F59:F62">
    <cfRule type="notContainsBlanks" dxfId="221" priority="6">
      <formula>LEN(TRIM(F59))&gt;0</formula>
    </cfRule>
  </conditionalFormatting>
  <conditionalFormatting sqref="F92:F93">
    <cfRule type="notContainsBlanks" dxfId="220" priority="31">
      <formula>LEN(TRIM(F92))&gt;0</formula>
    </cfRule>
  </conditionalFormatting>
  <conditionalFormatting sqref="F95">
    <cfRule type="notContainsBlanks" dxfId="219" priority="107">
      <formula>LEN(TRIM(F95))&gt;0</formula>
    </cfRule>
  </conditionalFormatting>
  <conditionalFormatting sqref="F97 F99:S99 AI99 F100:Q101">
    <cfRule type="notContainsBlanks" dxfId="218" priority="90">
      <formula>LEN(TRIM(F97))&gt;0</formula>
    </cfRule>
  </conditionalFormatting>
  <conditionalFormatting sqref="F103">
    <cfRule type="notContainsBlanks" dxfId="217" priority="124" stopIfTrue="1">
      <formula>LEN(TRIM(F103))&gt;0</formula>
    </cfRule>
  </conditionalFormatting>
  <conditionalFormatting sqref="F106">
    <cfRule type="notContainsBlanks" dxfId="216" priority="122" stopIfTrue="1">
      <formula>LEN(TRIM(F106))&gt;0</formula>
    </cfRule>
  </conditionalFormatting>
  <conditionalFormatting sqref="F109">
    <cfRule type="notContainsBlanks" dxfId="215" priority="120" stopIfTrue="1">
      <formula>LEN(TRIM(F109))&gt;0</formula>
    </cfRule>
  </conditionalFormatting>
  <conditionalFormatting sqref="F112">
    <cfRule type="notContainsBlanks" dxfId="214" priority="119" stopIfTrue="1">
      <formula>LEN(TRIM(F112))&gt;0</formula>
    </cfRule>
  </conditionalFormatting>
  <conditionalFormatting sqref="F116">
    <cfRule type="notContainsBlanks" dxfId="213" priority="118" stopIfTrue="1">
      <formula>LEN(TRIM(F116))&gt;0</formula>
    </cfRule>
  </conditionalFormatting>
  <conditionalFormatting sqref="F120">
    <cfRule type="notContainsBlanks" dxfId="212" priority="88">
      <formula>LEN(TRIM(F120))&gt;0</formula>
    </cfRule>
  </conditionalFormatting>
  <conditionalFormatting sqref="F123:F128 AF125:AG127">
    <cfRule type="notContainsBlanks" dxfId="211" priority="103">
      <formula>LEN(TRIM(F123))&gt;0</formula>
    </cfRule>
  </conditionalFormatting>
  <conditionalFormatting sqref="F130:F136">
    <cfRule type="notContainsBlanks" dxfId="210" priority="28">
      <formula>LEN(TRIM(F130))&gt;0</formula>
    </cfRule>
  </conditionalFormatting>
  <conditionalFormatting sqref="F139:F141">
    <cfRule type="notContainsBlanks" dxfId="209" priority="86">
      <formula>LEN(TRIM(F139))&gt;0</formula>
    </cfRule>
  </conditionalFormatting>
  <conditionalFormatting sqref="F144">
    <cfRule type="notContainsBlanks" dxfId="208" priority="87">
      <formula>LEN(TRIM(F144))&gt;0</formula>
    </cfRule>
  </conditionalFormatting>
  <conditionalFormatting sqref="F70:G71 F72">
    <cfRule type="notContainsBlanks" dxfId="207" priority="32">
      <formula>LEN(TRIM(F70))&gt;0</formula>
    </cfRule>
  </conditionalFormatting>
  <conditionalFormatting sqref="F48:H53">
    <cfRule type="notContainsBlanks" dxfId="206" priority="26">
      <formula>LEN(TRIM(F48))&gt;0</formula>
    </cfRule>
  </conditionalFormatting>
  <conditionalFormatting sqref="F96:Q96">
    <cfRule type="notContainsBlanks" dxfId="205" priority="106">
      <formula>LEN(TRIM(F96))&gt;0</formula>
    </cfRule>
  </conditionalFormatting>
  <conditionalFormatting sqref="F67:AI68">
    <cfRule type="notContainsBlanks" dxfId="204" priority="126" stopIfTrue="1">
      <formula>LEN(TRIM(F67))&gt;0</formula>
    </cfRule>
  </conditionalFormatting>
  <conditionalFormatting sqref="F86:AI86">
    <cfRule type="notContainsBlanks" dxfId="203" priority="91">
      <formula>LEN(TRIM(F86))&gt;0</formula>
    </cfRule>
  </conditionalFormatting>
  <conditionalFormatting sqref="F88:AI88 F89:K89 M89:AI89">
    <cfRule type="notContainsBlanks" dxfId="202" priority="108">
      <formula>LEN(TRIM(F88))&gt;0</formula>
    </cfRule>
  </conditionalFormatting>
  <conditionalFormatting sqref="G93:AH94">
    <cfRule type="notContainsBlanks" dxfId="201" priority="30">
      <formula>LEN(TRIM(G93))&gt;0</formula>
    </cfRule>
  </conditionalFormatting>
  <conditionalFormatting sqref="H12:H14">
    <cfRule type="notContainsBlanks" dxfId="200" priority="128" stopIfTrue="1">
      <formula>LEN(TRIM(H12))&gt;0</formula>
    </cfRule>
  </conditionalFormatting>
  <conditionalFormatting sqref="H17:H21">
    <cfRule type="notContainsBlanks" dxfId="199" priority="127" stopIfTrue="1">
      <formula>LEN(TRIM(H17))&gt;0</formula>
    </cfRule>
  </conditionalFormatting>
  <conditionalFormatting sqref="H141:AH143">
    <cfRule type="notContainsBlanks" dxfId="198" priority="81">
      <formula>LEN(TRIM(H141))&gt;0</formula>
    </cfRule>
  </conditionalFormatting>
  <conditionalFormatting sqref="I21">
    <cfRule type="cellIs" dxfId="197" priority="79" operator="equal">
      <formula>""</formula>
    </cfRule>
  </conditionalFormatting>
  <conditionalFormatting sqref="I46">
    <cfRule type="notContainsBlanks" dxfId="196" priority="99" stopIfTrue="1">
      <formula>LEN(TRIM(I46))&gt;0</formula>
    </cfRule>
  </conditionalFormatting>
  <conditionalFormatting sqref="I48:I53">
    <cfRule type="notContainsBlanks" dxfId="195" priority="23" stopIfTrue="1">
      <formula>LEN(TRIM(I48))&gt;0</formula>
    </cfRule>
  </conditionalFormatting>
  <conditionalFormatting sqref="J38:AH39">
    <cfRule type="notContainsBlanks" dxfId="194" priority="35">
      <formula>LEN(TRIM(J38))&gt;0</formula>
    </cfRule>
  </conditionalFormatting>
  <conditionalFormatting sqref="J132:AI132">
    <cfRule type="notContainsBlanks" dxfId="193" priority="84">
      <formula>LEN(TRIM(J132))&gt;0</formula>
    </cfRule>
  </conditionalFormatting>
  <conditionalFormatting sqref="K5">
    <cfRule type="notContainsBlanks" dxfId="192" priority="51">
      <formula>LEN(TRIM(K5))&gt;0</formula>
    </cfRule>
  </conditionalFormatting>
  <conditionalFormatting sqref="K77 AI77">
    <cfRule type="notContainsBlanks" dxfId="191" priority="115">
      <formula>LEN(TRIM(K77))&gt;0</formula>
    </cfRule>
  </conditionalFormatting>
  <conditionalFormatting sqref="K80">
    <cfRule type="notContainsBlanks" dxfId="190" priority="93">
      <formula>LEN(TRIM(K80))&gt;0</formula>
    </cfRule>
  </conditionalFormatting>
  <conditionalFormatting sqref="K82">
    <cfRule type="notContainsBlanks" dxfId="189" priority="92">
      <formula>LEN(TRIM(K82))&gt;0</formula>
    </cfRule>
  </conditionalFormatting>
  <conditionalFormatting sqref="K119">
    <cfRule type="notContainsBlanks" dxfId="188" priority="89">
      <formula>LEN(TRIM(K119))&gt;0</formula>
    </cfRule>
  </conditionalFormatting>
  <conditionalFormatting sqref="K57:AH58">
    <cfRule type="notContainsBlanks" dxfId="187" priority="33">
      <formula>LEN(TRIM(K57))&gt;0</formula>
    </cfRule>
  </conditionalFormatting>
  <conditionalFormatting sqref="K72:AH72">
    <cfRule type="notContainsBlanks" dxfId="186" priority="4">
      <formula>LEN(TRIM(K72))&gt;0</formula>
    </cfRule>
  </conditionalFormatting>
  <conditionalFormatting sqref="L12:L14">
    <cfRule type="notContainsBlanks" dxfId="185" priority="78" stopIfTrue="1">
      <formula>LEN(TRIM(L12))&gt;0</formula>
    </cfRule>
  </conditionalFormatting>
  <conditionalFormatting sqref="L17:L19">
    <cfRule type="notContainsBlanks" dxfId="184" priority="66" stopIfTrue="1">
      <formula>LEN(TRIM(L17))&gt;0</formula>
    </cfRule>
  </conditionalFormatting>
  <conditionalFormatting sqref="L60">
    <cfRule type="notContainsBlanks" dxfId="183" priority="7">
      <formula>LEN(TRIM(L60))&gt;0</formula>
    </cfRule>
  </conditionalFormatting>
  <conditionalFormatting sqref="L35:P35 V35:AC35">
    <cfRule type="notContainsBlanks" dxfId="182" priority="38">
      <formula>LEN(TRIM(L35))&gt;0</formula>
    </cfRule>
  </conditionalFormatting>
  <conditionalFormatting sqref="L55:AH56 G58:J58">
    <cfRule type="notContainsBlanks" dxfId="181" priority="34">
      <formula>LEN(TRIM(G55))&gt;0</formula>
    </cfRule>
  </conditionalFormatting>
  <conditionalFormatting sqref="L115:AH115">
    <cfRule type="notContainsBlanks" dxfId="180" priority="54">
      <formula>LEN(TRIM(L115))&gt;0</formula>
    </cfRule>
  </conditionalFormatting>
  <conditionalFormatting sqref="M140">
    <cfRule type="notContainsBlanks" dxfId="179" priority="80">
      <formula>LEN(TRIM(M140))&gt;0</formula>
    </cfRule>
  </conditionalFormatting>
  <conditionalFormatting sqref="M5:N5">
    <cfRule type="notContainsBlanks" dxfId="178" priority="49">
      <formula>LEN(TRIM(M5))&gt;0</formula>
    </cfRule>
  </conditionalFormatting>
  <conditionalFormatting sqref="M135:AA135">
    <cfRule type="notContainsBlanks" dxfId="177" priority="82">
      <formula>LEN(TRIM(M135))&gt;0</formula>
    </cfRule>
  </conditionalFormatting>
  <conditionalFormatting sqref="M48:AF53">
    <cfRule type="cellIs" dxfId="176" priority="24" operator="equal">
      <formula>""</formula>
    </cfRule>
  </conditionalFormatting>
  <conditionalFormatting sqref="N12:N14">
    <cfRule type="notContainsBlanks" dxfId="175" priority="77" stopIfTrue="1">
      <formula>LEN(TRIM(N12))&gt;0</formula>
    </cfRule>
  </conditionalFormatting>
  <conditionalFormatting sqref="N17:N19">
    <cfRule type="notContainsBlanks" dxfId="174" priority="65" stopIfTrue="1">
      <formula>LEN(TRIM(N17))&gt;0</formula>
    </cfRule>
  </conditionalFormatting>
  <conditionalFormatting sqref="N23:N26">
    <cfRule type="notContainsBlanks" dxfId="173" priority="10">
      <formula>LEN(TRIM(N23))&gt;0</formula>
    </cfRule>
  </conditionalFormatting>
  <conditionalFormatting sqref="N134:N135">
    <cfRule type="notContainsBlanks" dxfId="172" priority="85">
      <formula>LEN(TRIM(N134))&gt;0</formula>
    </cfRule>
  </conditionalFormatting>
  <conditionalFormatting sqref="N36:AH36 L37:AH37">
    <cfRule type="notContainsBlanks" dxfId="171" priority="36">
      <formula>LEN(TRIM(L36))&gt;0</formula>
    </cfRule>
  </conditionalFormatting>
  <conditionalFormatting sqref="O134:AI134">
    <cfRule type="notContainsBlanks" dxfId="170" priority="83">
      <formula>LEN(TRIM(O134))&gt;0</formula>
    </cfRule>
  </conditionalFormatting>
  <conditionalFormatting sqref="P5 R5:R6">
    <cfRule type="notContainsBlanks" dxfId="169" priority="48">
      <formula>LEN(TRIM(P5))&gt;0</formula>
    </cfRule>
  </conditionalFormatting>
  <conditionalFormatting sqref="P12:P14">
    <cfRule type="notContainsBlanks" dxfId="168" priority="76" stopIfTrue="1">
      <formula>LEN(TRIM(P12))&gt;0</formula>
    </cfRule>
  </conditionalFormatting>
  <conditionalFormatting sqref="P17:P19">
    <cfRule type="notContainsBlanks" dxfId="167" priority="64" stopIfTrue="1">
      <formula>LEN(TRIM(P17))&gt;0</formula>
    </cfRule>
  </conditionalFormatting>
  <conditionalFormatting sqref="P23:P24">
    <cfRule type="notContainsBlanks" dxfId="166" priority="94">
      <formula>LEN(TRIM(P23))&gt;0</formula>
    </cfRule>
  </conditionalFormatting>
  <conditionalFormatting sqref="P84">
    <cfRule type="notContainsBlanks" dxfId="165" priority="3">
      <formula>LEN(TRIM(P84))&gt;0</formula>
    </cfRule>
  </conditionalFormatting>
  <conditionalFormatting sqref="R12:R14">
    <cfRule type="notContainsBlanks" dxfId="164" priority="75" stopIfTrue="1">
      <formula>LEN(TRIM(R12))&gt;0</formula>
    </cfRule>
  </conditionalFormatting>
  <conditionalFormatting sqref="R17:R19">
    <cfRule type="notContainsBlanks" dxfId="163" priority="63" stopIfTrue="1">
      <formula>LEN(TRIM(R17))&gt;0</formula>
    </cfRule>
  </conditionalFormatting>
  <conditionalFormatting sqref="R84:R85 U84:U85">
    <cfRule type="notContainsBlanks" dxfId="162" priority="19">
      <formula>LEN(TRIM(R84))&gt;0</formula>
    </cfRule>
  </conditionalFormatting>
  <conditionalFormatting sqref="R23:S24 X23:AI24">
    <cfRule type="notContainsBlanks" dxfId="161" priority="112">
      <formula>LEN(TRIM(R23))&gt;0</formula>
    </cfRule>
  </conditionalFormatting>
  <conditionalFormatting sqref="R60:AB60">
    <cfRule type="notContainsBlanks" dxfId="160" priority="5">
      <formula>LEN(TRIM(R60))&gt;0</formula>
    </cfRule>
  </conditionalFormatting>
  <conditionalFormatting sqref="R29:AE30 R31:S32">
    <cfRule type="notContainsBlanks" dxfId="159" priority="12">
      <formula>LEN(TRIM(R29))&gt;0</formula>
    </cfRule>
  </conditionalFormatting>
  <conditionalFormatting sqref="S5">
    <cfRule type="notContainsBlanks" dxfId="158" priority="53">
      <formula>LEN(TRIM(S5))&gt;0</formula>
    </cfRule>
  </conditionalFormatting>
  <conditionalFormatting sqref="S84">
    <cfRule type="notContainsBlanks" dxfId="157" priority="2">
      <formula>LEN(TRIM(S84))&gt;0</formula>
    </cfRule>
  </conditionalFormatting>
  <conditionalFormatting sqref="S8:AB8">
    <cfRule type="notContainsBlanks" dxfId="156" priority="95">
      <formula>LEN(TRIM(S8))&gt;0</formula>
    </cfRule>
  </conditionalFormatting>
  <conditionalFormatting sqref="T12:T14">
    <cfRule type="notContainsBlanks" dxfId="155" priority="74" stopIfTrue="1">
      <formula>LEN(TRIM(T12))&gt;0</formula>
    </cfRule>
  </conditionalFormatting>
  <conditionalFormatting sqref="T17:T19">
    <cfRule type="notContainsBlanks" dxfId="154" priority="62" stopIfTrue="1">
      <formula>LEN(TRIM(T17))&gt;0</formula>
    </cfRule>
  </conditionalFormatting>
  <conditionalFormatting sqref="U6:V6">
    <cfRule type="notContainsBlanks" dxfId="153" priority="43">
      <formula>LEN(TRIM(U6))&gt;0</formula>
    </cfRule>
  </conditionalFormatting>
  <conditionalFormatting sqref="U23:V24">
    <cfRule type="notContainsBlanks" dxfId="152" priority="111">
      <formula>LEN(TRIM(U23))&gt;0</formula>
    </cfRule>
  </conditionalFormatting>
  <conditionalFormatting sqref="U31:AG31 M32:AA32">
    <cfRule type="notContainsBlanks" dxfId="151" priority="11">
      <formula>LEN(TRIM(M31))&gt;0</formula>
    </cfRule>
  </conditionalFormatting>
  <conditionalFormatting sqref="U28:AH28">
    <cfRule type="notContainsBlanks" dxfId="150" priority="13">
      <formula>LEN(TRIM(U28))&gt;0</formula>
    </cfRule>
  </conditionalFormatting>
  <conditionalFormatting sqref="V5">
    <cfRule type="notContainsBlanks" dxfId="149" priority="50">
      <formula>LEN(TRIM(V5))&gt;0</formula>
    </cfRule>
  </conditionalFormatting>
  <conditionalFormatting sqref="V12:V14">
    <cfRule type="notContainsBlanks" dxfId="148" priority="73" stopIfTrue="1">
      <formula>LEN(TRIM(V12))&gt;0</formula>
    </cfRule>
  </conditionalFormatting>
  <conditionalFormatting sqref="V17:V19">
    <cfRule type="notContainsBlanks" dxfId="147" priority="61" stopIfTrue="1">
      <formula>LEN(TRIM(V17))&gt;0</formula>
    </cfRule>
  </conditionalFormatting>
  <conditionalFormatting sqref="V84">
    <cfRule type="notContainsBlanks" dxfId="146" priority="1">
      <formula>LEN(TRIM(V84))&gt;0</formula>
    </cfRule>
  </conditionalFormatting>
  <conditionalFormatting sqref="W42:X42">
    <cfRule type="notContainsBlanks" dxfId="145" priority="40">
      <formula>LEN(TRIM(W42))&gt;0</formula>
    </cfRule>
  </conditionalFormatting>
  <conditionalFormatting sqref="X6 Z6">
    <cfRule type="notContainsBlanks" dxfId="144" priority="42">
      <formula>LEN(TRIM(X6))&gt;0</formula>
    </cfRule>
  </conditionalFormatting>
  <conditionalFormatting sqref="X12:X14">
    <cfRule type="notContainsBlanks" dxfId="143" priority="72" stopIfTrue="1">
      <formula>LEN(TRIM(X12))&gt;0</formula>
    </cfRule>
  </conditionalFormatting>
  <conditionalFormatting sqref="X17:X19">
    <cfRule type="notContainsBlanks" dxfId="142" priority="60" stopIfTrue="1">
      <formula>LEN(TRIM(X17))&gt;0</formula>
    </cfRule>
  </conditionalFormatting>
  <conditionalFormatting sqref="X5:Y5">
    <cfRule type="notContainsBlanks" dxfId="141" priority="46">
      <formula>LEN(TRIM(X5))&gt;0</formula>
    </cfRule>
  </conditionalFormatting>
  <conditionalFormatting sqref="Z12:Z14">
    <cfRule type="notContainsBlanks" dxfId="140" priority="71" stopIfTrue="1">
      <formula>LEN(TRIM(Z12))&gt;0</formula>
    </cfRule>
  </conditionalFormatting>
  <conditionalFormatting sqref="Z17:Z19">
    <cfRule type="notContainsBlanks" dxfId="139" priority="59" stopIfTrue="1">
      <formula>LEN(TRIM(Z17))&gt;0</formula>
    </cfRule>
  </conditionalFormatting>
  <conditionalFormatting sqref="Z25:AH25">
    <cfRule type="notContainsBlanks" dxfId="138" priority="14">
      <formula>LEN(TRIM(Z25))&gt;0</formula>
    </cfRule>
  </conditionalFormatting>
  <conditionalFormatting sqref="Z41:AH41">
    <cfRule type="notContainsBlanks" dxfId="137" priority="41">
      <formula>LEN(TRIM(Z41))&gt;0</formula>
    </cfRule>
  </conditionalFormatting>
  <conditionalFormatting sqref="AA5:AA6">
    <cfRule type="notContainsBlanks" dxfId="136" priority="44">
      <formula>LEN(TRIM(AA5))&gt;0</formula>
    </cfRule>
  </conditionalFormatting>
  <conditionalFormatting sqref="AA74:AA76">
    <cfRule type="notContainsBlanks" dxfId="135" priority="27">
      <formula>LEN(TRIM(AA74))&gt;0</formula>
    </cfRule>
  </conditionalFormatting>
  <conditionalFormatting sqref="AB12:AB14">
    <cfRule type="notContainsBlanks" dxfId="134" priority="70" stopIfTrue="1">
      <formula>LEN(TRIM(AB12))&gt;0</formula>
    </cfRule>
  </conditionalFormatting>
  <conditionalFormatting sqref="AB17:AB19">
    <cfRule type="notContainsBlanks" dxfId="133" priority="58" stopIfTrue="1">
      <formula>LEN(TRIM(AB17))&gt;0</formula>
    </cfRule>
  </conditionalFormatting>
  <conditionalFormatting sqref="AB26">
    <cfRule type="notContainsBlanks" dxfId="132" priority="15">
      <formula>LEN(TRIM(AB26))&gt;0</formula>
    </cfRule>
  </conditionalFormatting>
  <conditionalFormatting sqref="AB34:AC34">
    <cfRule type="notContainsBlanks" dxfId="131" priority="8">
      <formula>LEN(TRIM(AB34))&gt;0</formula>
    </cfRule>
  </conditionalFormatting>
  <conditionalFormatting sqref="AB32:AE33">
    <cfRule type="notContainsBlanks" dxfId="130" priority="9">
      <formula>LEN(TRIM(AB32))&gt;0</formula>
    </cfRule>
  </conditionalFormatting>
  <conditionalFormatting sqref="AB6:AF6">
    <cfRule type="notContainsBlanks" dxfId="129" priority="52">
      <formula>LEN(TRIM(AB6))&gt;0</formula>
    </cfRule>
  </conditionalFormatting>
  <conditionalFormatting sqref="AC5:AD5">
    <cfRule type="notContainsBlanks" dxfId="128" priority="45">
      <formula>LEN(TRIM(AC5))&gt;0</formula>
    </cfRule>
  </conditionalFormatting>
  <conditionalFormatting sqref="AC123:AE127">
    <cfRule type="notContainsBlanks" dxfId="127" priority="100">
      <formula>LEN(TRIM(AC123))&gt;0</formula>
    </cfRule>
  </conditionalFormatting>
  <conditionalFormatting sqref="AC42:AH42">
    <cfRule type="notContainsBlanks" dxfId="126" priority="39">
      <formula>LEN(TRIM(AC42))&gt;0</formula>
    </cfRule>
  </conditionalFormatting>
  <conditionalFormatting sqref="AD12:AD14">
    <cfRule type="notContainsBlanks" dxfId="125" priority="69" stopIfTrue="1">
      <formula>LEN(TRIM(AD12))&gt;0</formula>
    </cfRule>
  </conditionalFormatting>
  <conditionalFormatting sqref="AD17:AD19">
    <cfRule type="notContainsBlanks" dxfId="124" priority="57" stopIfTrue="1">
      <formula>LEN(TRIM(AD17))&gt;0</formula>
    </cfRule>
  </conditionalFormatting>
  <conditionalFormatting sqref="AF12:AF14">
    <cfRule type="notContainsBlanks" dxfId="123" priority="68" stopIfTrue="1">
      <formula>LEN(TRIM(AF12))&gt;0</formula>
    </cfRule>
  </conditionalFormatting>
  <conditionalFormatting sqref="AF17:AF19">
    <cfRule type="notContainsBlanks" dxfId="122" priority="56" stopIfTrue="1">
      <formula>LEN(TRIM(AF17))&gt;0</formula>
    </cfRule>
  </conditionalFormatting>
  <conditionalFormatting sqref="AG48:AG53">
    <cfRule type="notContainsBlanks" dxfId="121" priority="25">
      <formula>LEN(TRIM(AG48))&gt;0</formula>
    </cfRule>
  </conditionalFormatting>
  <conditionalFormatting sqref="AH12:AH14">
    <cfRule type="notContainsBlanks" dxfId="120" priority="67" stopIfTrue="1">
      <formula>LEN(TRIM(AH12))&gt;0</formula>
    </cfRule>
  </conditionalFormatting>
  <conditionalFormatting sqref="AH17:AH19">
    <cfRule type="notContainsBlanks" dxfId="119" priority="55" stopIfTrue="1">
      <formula>LEN(TRIM(AH17))&gt;0</formula>
    </cfRule>
  </conditionalFormatting>
  <conditionalFormatting sqref="AH96:AI96">
    <cfRule type="notContainsBlanks" dxfId="118" priority="105">
      <formula>LEN(TRIM(AH96))&gt;0</formula>
    </cfRule>
  </conditionalFormatting>
  <conditionalFormatting sqref="AH124:AI127">
    <cfRule type="notContainsBlanks" dxfId="117" priority="101">
      <formula>LEN(TRIM(AH124))&gt;0</formula>
    </cfRule>
  </conditionalFormatting>
  <conditionalFormatting sqref="AI21:AI22">
    <cfRule type="notContainsBlanks" dxfId="116" priority="20">
      <formula>LEN(TRIM(AI21))&gt;0</formula>
    </cfRule>
  </conditionalFormatting>
  <conditionalFormatting sqref="AJ5:XFD8 AJ13:XFD14 AJ18:XFD20 F64:R64 AE64:AI64 AJ108:XFD119 AG123:XFD123 AG124 AJ184:XFD185">
    <cfRule type="notContainsBlanks" dxfId="115" priority="116">
      <formula>LEN(TRIM(F5))&gt;0</formula>
    </cfRule>
  </conditionalFormatting>
  <conditionalFormatting sqref="AJ96:XFD107 AJ120:XFD122">
    <cfRule type="notContainsBlanks" dxfId="114" priority="114" stopIfTrue="1">
      <formula>LEN(TRIM(AJ96))&gt;0</formula>
    </cfRule>
  </conditionalFormatting>
  <conditionalFormatting sqref="AJ130:XFD144">
    <cfRule type="notContainsBlanks" dxfId="113" priority="29" stopIfTrue="1">
      <formula>LEN(TRIM(AJ130))&gt;0</formula>
    </cfRule>
  </conditionalFormatting>
  <conditionalFormatting sqref="AM59:AM61">
    <cfRule type="notContainsBlanks" dxfId="112" priority="18">
      <formula>LEN(TRIM(AM59))&gt;0</formula>
    </cfRule>
  </conditionalFormatting>
  <conditionalFormatting sqref="AS61:BC61">
    <cfRule type="notContainsBlanks" dxfId="111" priority="17">
      <formula>LEN(TRIM(AS61))&gt;0</formula>
    </cfRule>
  </conditionalFormatting>
  <dataValidations count="9">
    <dataValidation type="list" allowBlank="1" showInputMessage="1" showErrorMessage="1" prompt="年間1回のみの健診の場合は、②の入力は不要です。" sqref="P23:Q24" xr:uid="{7B931EC7-8C99-4A0B-AB67-9EA006A49EB1}">
      <formula1>"7,8,9,10"</formula1>
    </dataValidation>
    <dataValidation type="list" allowBlank="1" showInputMessage="1" showErrorMessage="1" prompt="年間1回のみの健診の場合は、②の入力は不要です。" sqref="P84" xr:uid="{910DF741-9F9F-4ACB-B4FB-0AA867DB046D}">
      <formula1>"6,7,8,9,10"</formula1>
    </dataValidation>
    <dataValidation type="list" allowBlank="1" showInputMessage="1" showErrorMessage="1" sqref="V23:V24 V84" xr:uid="{00000000-0002-0000-0700-000008000000}">
      <formula1>"1,2,3,4,5,6,7,8,9,10,11,12,13,14,15,16,17,18,19,20,21,22,23,24,25,26,27,28,29,30,31"</formula1>
    </dataValidation>
    <dataValidation type="list" allowBlank="1" showInputMessage="1" showErrorMessage="1" sqref="S23:S24 S84" xr:uid="{00000000-0002-0000-0700-000007000000}">
      <formula1>"4,5,6,7,8,9,10,11,12,1,2,3"</formula1>
    </dataValidation>
    <dataValidation type="list" allowBlank="1" showInputMessage="1" showErrorMessage="1" sqref="L12:AI14 L17:AI19" xr:uid="{00000000-0002-0000-0700-000005000000}">
      <formula1>"○"</formula1>
    </dataValidation>
    <dataValidation type="list" allowBlank="1" showInputMessage="1" showErrorMessage="1" sqref="Y5 V6 N5" xr:uid="{00000000-0002-0000-0700-000004000000}">
      <formula1>"年,月,週"</formula1>
    </dataValidation>
    <dataValidation type="list" allowBlank="1" showInputMessage="1" showErrorMessage="1" sqref="AA74:AC76" xr:uid="{00000000-0002-0000-0700-000002000000}">
      <formula1>"非該当,５,10,15,20,25,30,35,40,45,50,60"</formula1>
    </dataValidation>
    <dataValidation type="list" allowBlank="1" showInputMessage="1" showErrorMessage="1" prompt="該当児の４月１日時点での年齢（クラス年齢）を選んでください。" sqref="F48:H53" xr:uid="{00000000-0002-0000-0700-000001000000}">
      <formula1>"0,1,2"</formula1>
    </dataValidation>
    <dataValidation type="list" allowBlank="1" showInputMessage="1" showErrorMessage="1" sqref="AG48:AI53" xr:uid="{00000000-0002-0000-0700-000000000000}">
      <formula1>"有,無,申請中"</formula1>
    </dataValidation>
  </dataValidations>
  <pageMargins left="0.70866141732283472" right="0.31496062992125984" top="0.55118110236220474" bottom="0" header="0.31496062992125984" footer="0.31496062992125984"/>
  <pageSetup paperSize="9" orientation="portrait" r:id="rId1"/>
  <rowBreaks count="2" manualBreakCount="2">
    <brk id="54" max="34" man="1"/>
    <brk id="10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7089" r:id="rId4" name="Check Box 1">
              <controlPr defaultSize="0" autoFill="0" autoLine="0" autoPict="0">
                <anchor moveWithCells="1">
                  <from>
                    <xdr:col>5</xdr:col>
                    <xdr:colOff>152400</xdr:colOff>
                    <xdr:row>2</xdr:row>
                    <xdr:rowOff>180975</xdr:rowOff>
                  </from>
                  <to>
                    <xdr:col>10</xdr:col>
                    <xdr:colOff>47625</xdr:colOff>
                    <xdr:row>4</xdr:row>
                    <xdr:rowOff>9525</xdr:rowOff>
                  </to>
                </anchor>
              </controlPr>
            </control>
          </mc:Choice>
        </mc:AlternateContent>
        <mc:AlternateContent xmlns:mc="http://schemas.openxmlformats.org/markup-compatibility/2006">
          <mc:Choice Requires="x14">
            <control shapeId="217090" r:id="rId5" name="Check Box 2">
              <controlPr defaultSize="0" autoFill="0" autoLine="0" autoPict="0">
                <anchor moveWithCells="1">
                  <from>
                    <xdr:col>14</xdr:col>
                    <xdr:colOff>142875</xdr:colOff>
                    <xdr:row>3</xdr:row>
                    <xdr:rowOff>9525</xdr:rowOff>
                  </from>
                  <to>
                    <xdr:col>20</xdr:col>
                    <xdr:colOff>66675</xdr:colOff>
                    <xdr:row>3</xdr:row>
                    <xdr:rowOff>180975</xdr:rowOff>
                  </to>
                </anchor>
              </controlPr>
            </control>
          </mc:Choice>
        </mc:AlternateContent>
        <mc:AlternateContent xmlns:mc="http://schemas.openxmlformats.org/markup-compatibility/2006">
          <mc:Choice Requires="x14">
            <control shapeId="217091" r:id="rId6" name="Check Box 3">
              <controlPr defaultSize="0" autoFill="0" autoLine="0" autoPict="0">
                <anchor moveWithCells="1">
                  <from>
                    <xdr:col>17</xdr:col>
                    <xdr:colOff>66675</xdr:colOff>
                    <xdr:row>73</xdr:row>
                    <xdr:rowOff>9525</xdr:rowOff>
                  </from>
                  <to>
                    <xdr:col>21</xdr:col>
                    <xdr:colOff>66675</xdr:colOff>
                    <xdr:row>73</xdr:row>
                    <xdr:rowOff>180975</xdr:rowOff>
                  </to>
                </anchor>
              </controlPr>
            </control>
          </mc:Choice>
        </mc:AlternateContent>
        <mc:AlternateContent xmlns:mc="http://schemas.openxmlformats.org/markup-compatibility/2006">
          <mc:Choice Requires="x14">
            <control shapeId="217092" r:id="rId7" name="Check Box 4">
              <controlPr defaultSize="0" autoFill="0" autoLine="0" autoPict="0">
                <anchor moveWithCells="1">
                  <from>
                    <xdr:col>13</xdr:col>
                    <xdr:colOff>9525</xdr:colOff>
                    <xdr:row>72</xdr:row>
                    <xdr:rowOff>171450</xdr:rowOff>
                  </from>
                  <to>
                    <xdr:col>16</xdr:col>
                    <xdr:colOff>95250</xdr:colOff>
                    <xdr:row>74</xdr:row>
                    <xdr:rowOff>38100</xdr:rowOff>
                  </to>
                </anchor>
              </controlPr>
            </control>
          </mc:Choice>
        </mc:AlternateContent>
        <mc:AlternateContent xmlns:mc="http://schemas.openxmlformats.org/markup-compatibility/2006">
          <mc:Choice Requires="x14">
            <control shapeId="217093" r:id="rId8" name="Check Box 5">
              <controlPr defaultSize="0" autoFill="0" autoLine="0" autoPict="0">
                <anchor moveWithCells="1">
                  <from>
                    <xdr:col>21</xdr:col>
                    <xdr:colOff>66675</xdr:colOff>
                    <xdr:row>72</xdr:row>
                    <xdr:rowOff>161925</xdr:rowOff>
                  </from>
                  <to>
                    <xdr:col>24</xdr:col>
                    <xdr:colOff>95250</xdr:colOff>
                    <xdr:row>74</xdr:row>
                    <xdr:rowOff>28575</xdr:rowOff>
                  </to>
                </anchor>
              </controlPr>
            </control>
          </mc:Choice>
        </mc:AlternateContent>
        <mc:AlternateContent xmlns:mc="http://schemas.openxmlformats.org/markup-compatibility/2006">
          <mc:Choice Requires="x14">
            <control shapeId="217094" r:id="rId9" name="Check Box 6">
              <controlPr defaultSize="0" autoFill="0" autoLine="0" autoPict="0">
                <anchor moveWithCells="1">
                  <from>
                    <xdr:col>10</xdr:col>
                    <xdr:colOff>142875</xdr:colOff>
                    <xdr:row>77</xdr:row>
                    <xdr:rowOff>219075</xdr:rowOff>
                  </from>
                  <to>
                    <xdr:col>17</xdr:col>
                    <xdr:colOff>47625</xdr:colOff>
                    <xdr:row>79</xdr:row>
                    <xdr:rowOff>28575</xdr:rowOff>
                  </to>
                </anchor>
              </controlPr>
            </control>
          </mc:Choice>
        </mc:AlternateContent>
        <mc:AlternateContent xmlns:mc="http://schemas.openxmlformats.org/markup-compatibility/2006">
          <mc:Choice Requires="x14">
            <control shapeId="217095" r:id="rId10" name="Check Box 7">
              <controlPr defaultSize="0" autoFill="0" autoLine="0" autoPict="0">
                <anchor moveWithCells="1">
                  <from>
                    <xdr:col>18</xdr:col>
                    <xdr:colOff>28575</xdr:colOff>
                    <xdr:row>77</xdr:row>
                    <xdr:rowOff>219075</xdr:rowOff>
                  </from>
                  <to>
                    <xdr:col>24</xdr:col>
                    <xdr:colOff>104775</xdr:colOff>
                    <xdr:row>79</xdr:row>
                    <xdr:rowOff>28575</xdr:rowOff>
                  </to>
                </anchor>
              </controlPr>
            </control>
          </mc:Choice>
        </mc:AlternateContent>
        <mc:AlternateContent xmlns:mc="http://schemas.openxmlformats.org/markup-compatibility/2006">
          <mc:Choice Requires="x14">
            <control shapeId="217096" r:id="rId11" name="Check Box 8">
              <controlPr defaultSize="0" autoFill="0" autoLine="0" autoPict="0">
                <anchor moveWithCells="1">
                  <from>
                    <xdr:col>10</xdr:col>
                    <xdr:colOff>142875</xdr:colOff>
                    <xdr:row>81</xdr:row>
                    <xdr:rowOff>171450</xdr:rowOff>
                  </from>
                  <to>
                    <xdr:col>17</xdr:col>
                    <xdr:colOff>85725</xdr:colOff>
                    <xdr:row>83</xdr:row>
                    <xdr:rowOff>19050</xdr:rowOff>
                  </to>
                </anchor>
              </controlPr>
            </control>
          </mc:Choice>
        </mc:AlternateContent>
        <mc:AlternateContent xmlns:mc="http://schemas.openxmlformats.org/markup-compatibility/2006">
          <mc:Choice Requires="x14">
            <control shapeId="217097" r:id="rId12" name="Check Box 9">
              <controlPr defaultSize="0" autoFill="0" autoLine="0" autoPict="0">
                <anchor moveWithCells="1">
                  <from>
                    <xdr:col>18</xdr:col>
                    <xdr:colOff>28575</xdr:colOff>
                    <xdr:row>81</xdr:row>
                    <xdr:rowOff>180975</xdr:rowOff>
                  </from>
                  <to>
                    <xdr:col>24</xdr:col>
                    <xdr:colOff>142875</xdr:colOff>
                    <xdr:row>83</xdr:row>
                    <xdr:rowOff>28575</xdr:rowOff>
                  </to>
                </anchor>
              </controlPr>
            </control>
          </mc:Choice>
        </mc:AlternateContent>
        <mc:AlternateContent xmlns:mc="http://schemas.openxmlformats.org/markup-compatibility/2006">
          <mc:Choice Requires="x14">
            <control shapeId="217098" r:id="rId13" name="Check Box 10">
              <controlPr defaultSize="0" autoFill="0" autoLine="0" autoPict="0">
                <anchor moveWithCells="1">
                  <from>
                    <xdr:col>17</xdr:col>
                    <xdr:colOff>66675</xdr:colOff>
                    <xdr:row>73</xdr:row>
                    <xdr:rowOff>180975</xdr:rowOff>
                  </from>
                  <to>
                    <xdr:col>21</xdr:col>
                    <xdr:colOff>66675</xdr:colOff>
                    <xdr:row>75</xdr:row>
                    <xdr:rowOff>9525</xdr:rowOff>
                  </to>
                </anchor>
              </controlPr>
            </control>
          </mc:Choice>
        </mc:AlternateContent>
        <mc:AlternateContent xmlns:mc="http://schemas.openxmlformats.org/markup-compatibility/2006">
          <mc:Choice Requires="x14">
            <control shapeId="217099" r:id="rId14" name="Check Box 11">
              <controlPr defaultSize="0" autoFill="0" autoLine="0" autoPict="0">
                <anchor moveWithCells="1">
                  <from>
                    <xdr:col>13</xdr:col>
                    <xdr:colOff>9525</xdr:colOff>
                    <xdr:row>73</xdr:row>
                    <xdr:rowOff>171450</xdr:rowOff>
                  </from>
                  <to>
                    <xdr:col>16</xdr:col>
                    <xdr:colOff>95250</xdr:colOff>
                    <xdr:row>75</xdr:row>
                    <xdr:rowOff>38100</xdr:rowOff>
                  </to>
                </anchor>
              </controlPr>
            </control>
          </mc:Choice>
        </mc:AlternateContent>
        <mc:AlternateContent xmlns:mc="http://schemas.openxmlformats.org/markup-compatibility/2006">
          <mc:Choice Requires="x14">
            <control shapeId="217100" r:id="rId15" name="Check Box 12">
              <controlPr defaultSize="0" autoFill="0" autoLine="0" autoPict="0">
                <anchor moveWithCells="1">
                  <from>
                    <xdr:col>21</xdr:col>
                    <xdr:colOff>66675</xdr:colOff>
                    <xdr:row>74</xdr:row>
                    <xdr:rowOff>19050</xdr:rowOff>
                  </from>
                  <to>
                    <xdr:col>24</xdr:col>
                    <xdr:colOff>95250</xdr:colOff>
                    <xdr:row>75</xdr:row>
                    <xdr:rowOff>0</xdr:rowOff>
                  </to>
                </anchor>
              </controlPr>
            </control>
          </mc:Choice>
        </mc:AlternateContent>
        <mc:AlternateContent xmlns:mc="http://schemas.openxmlformats.org/markup-compatibility/2006">
          <mc:Choice Requires="x14">
            <control shapeId="217101" r:id="rId16" name="Check Box 13">
              <controlPr defaultSize="0" autoFill="0" autoLine="0" autoPict="0">
                <anchor moveWithCells="1">
                  <from>
                    <xdr:col>17</xdr:col>
                    <xdr:colOff>66675</xdr:colOff>
                    <xdr:row>74</xdr:row>
                    <xdr:rowOff>180975</xdr:rowOff>
                  </from>
                  <to>
                    <xdr:col>21</xdr:col>
                    <xdr:colOff>66675</xdr:colOff>
                    <xdr:row>76</xdr:row>
                    <xdr:rowOff>0</xdr:rowOff>
                  </to>
                </anchor>
              </controlPr>
            </control>
          </mc:Choice>
        </mc:AlternateContent>
        <mc:AlternateContent xmlns:mc="http://schemas.openxmlformats.org/markup-compatibility/2006">
          <mc:Choice Requires="x14">
            <control shapeId="217102" r:id="rId17" name="Check Box 14">
              <controlPr defaultSize="0" autoFill="0" autoLine="0" autoPict="0">
                <anchor moveWithCells="1">
                  <from>
                    <xdr:col>13</xdr:col>
                    <xdr:colOff>9525</xdr:colOff>
                    <xdr:row>74</xdr:row>
                    <xdr:rowOff>171450</xdr:rowOff>
                  </from>
                  <to>
                    <xdr:col>16</xdr:col>
                    <xdr:colOff>95250</xdr:colOff>
                    <xdr:row>76</xdr:row>
                    <xdr:rowOff>38100</xdr:rowOff>
                  </to>
                </anchor>
              </controlPr>
            </control>
          </mc:Choice>
        </mc:AlternateContent>
        <mc:AlternateContent xmlns:mc="http://schemas.openxmlformats.org/markup-compatibility/2006">
          <mc:Choice Requires="x14">
            <control shapeId="217103" r:id="rId18" name="Check Box 15">
              <controlPr defaultSize="0" autoFill="0" autoLine="0" autoPict="0">
                <anchor moveWithCells="1">
                  <from>
                    <xdr:col>21</xdr:col>
                    <xdr:colOff>66675</xdr:colOff>
                    <xdr:row>74</xdr:row>
                    <xdr:rowOff>171450</xdr:rowOff>
                  </from>
                  <to>
                    <xdr:col>24</xdr:col>
                    <xdr:colOff>85725</xdr:colOff>
                    <xdr:row>76</xdr:row>
                    <xdr:rowOff>38100</xdr:rowOff>
                  </to>
                </anchor>
              </controlPr>
            </control>
          </mc:Choice>
        </mc:AlternateContent>
        <mc:AlternateContent xmlns:mc="http://schemas.openxmlformats.org/markup-compatibility/2006">
          <mc:Choice Requires="x14">
            <control shapeId="217104" r:id="rId19" name="Check Box 16">
              <controlPr defaultSize="0" autoFill="0" autoLine="0" autoPict="0">
                <anchor moveWithCells="1">
                  <from>
                    <xdr:col>10</xdr:col>
                    <xdr:colOff>142875</xdr:colOff>
                    <xdr:row>79</xdr:row>
                    <xdr:rowOff>180975</xdr:rowOff>
                  </from>
                  <to>
                    <xdr:col>17</xdr:col>
                    <xdr:colOff>85725</xdr:colOff>
                    <xdr:row>81</xdr:row>
                    <xdr:rowOff>28575</xdr:rowOff>
                  </to>
                </anchor>
              </controlPr>
            </control>
          </mc:Choice>
        </mc:AlternateContent>
        <mc:AlternateContent xmlns:mc="http://schemas.openxmlformats.org/markup-compatibility/2006">
          <mc:Choice Requires="x14">
            <control shapeId="217105" r:id="rId20" name="Check Box 17">
              <controlPr defaultSize="0" autoFill="0" autoLine="0" autoPict="0">
                <anchor moveWithCells="1">
                  <from>
                    <xdr:col>18</xdr:col>
                    <xdr:colOff>28575</xdr:colOff>
                    <xdr:row>79</xdr:row>
                    <xdr:rowOff>180975</xdr:rowOff>
                  </from>
                  <to>
                    <xdr:col>24</xdr:col>
                    <xdr:colOff>142875</xdr:colOff>
                    <xdr:row>81</xdr:row>
                    <xdr:rowOff>9525</xdr:rowOff>
                  </to>
                </anchor>
              </controlPr>
            </control>
          </mc:Choice>
        </mc:AlternateContent>
        <mc:AlternateContent xmlns:mc="http://schemas.openxmlformats.org/markup-compatibility/2006">
          <mc:Choice Requires="x14">
            <control shapeId="217106" r:id="rId21" name="Check Box 18">
              <controlPr defaultSize="0" autoFill="0" autoLine="0" autoPict="0">
                <anchor moveWithCells="1">
                  <from>
                    <xdr:col>5</xdr:col>
                    <xdr:colOff>152400</xdr:colOff>
                    <xdr:row>67</xdr:row>
                    <xdr:rowOff>9525</xdr:rowOff>
                  </from>
                  <to>
                    <xdr:col>10</xdr:col>
                    <xdr:colOff>66675</xdr:colOff>
                    <xdr:row>67</xdr:row>
                    <xdr:rowOff>219075</xdr:rowOff>
                  </to>
                </anchor>
              </controlPr>
            </control>
          </mc:Choice>
        </mc:AlternateContent>
        <mc:AlternateContent xmlns:mc="http://schemas.openxmlformats.org/markup-compatibility/2006">
          <mc:Choice Requires="x14">
            <control shapeId="217107" r:id="rId22" name="Check Box 19">
              <controlPr defaultSize="0" autoFill="0" autoLine="0" autoPict="0">
                <anchor moveWithCells="1">
                  <from>
                    <xdr:col>5</xdr:col>
                    <xdr:colOff>142875</xdr:colOff>
                    <xdr:row>87</xdr:row>
                    <xdr:rowOff>381000</xdr:rowOff>
                  </from>
                  <to>
                    <xdr:col>11</xdr:col>
                    <xdr:colOff>142875</xdr:colOff>
                    <xdr:row>89</xdr:row>
                    <xdr:rowOff>9525</xdr:rowOff>
                  </to>
                </anchor>
              </controlPr>
            </control>
          </mc:Choice>
        </mc:AlternateContent>
        <mc:AlternateContent xmlns:mc="http://schemas.openxmlformats.org/markup-compatibility/2006">
          <mc:Choice Requires="x14">
            <control shapeId="217108" r:id="rId23" name="Check Box 20">
              <controlPr defaultSize="0" autoFill="0" autoLine="0" autoPict="0">
                <anchor moveWithCells="1">
                  <from>
                    <xdr:col>5</xdr:col>
                    <xdr:colOff>142875</xdr:colOff>
                    <xdr:row>86</xdr:row>
                    <xdr:rowOff>0</xdr:rowOff>
                  </from>
                  <to>
                    <xdr:col>9</xdr:col>
                    <xdr:colOff>142875</xdr:colOff>
                    <xdr:row>87</xdr:row>
                    <xdr:rowOff>9525</xdr:rowOff>
                  </to>
                </anchor>
              </controlPr>
            </control>
          </mc:Choice>
        </mc:AlternateContent>
        <mc:AlternateContent xmlns:mc="http://schemas.openxmlformats.org/markup-compatibility/2006">
          <mc:Choice Requires="x14">
            <control shapeId="217109" r:id="rId24" name="Check Box 21">
              <controlPr defaultSize="0" autoFill="0" autoLine="0" autoPict="0">
                <anchor moveWithCells="1">
                  <from>
                    <xdr:col>24</xdr:col>
                    <xdr:colOff>104775</xdr:colOff>
                    <xdr:row>86</xdr:row>
                    <xdr:rowOff>0</xdr:rowOff>
                  </from>
                  <to>
                    <xdr:col>30</xdr:col>
                    <xdr:colOff>0</xdr:colOff>
                    <xdr:row>86</xdr:row>
                    <xdr:rowOff>180975</xdr:rowOff>
                  </to>
                </anchor>
              </controlPr>
            </control>
          </mc:Choice>
        </mc:AlternateContent>
        <mc:AlternateContent xmlns:mc="http://schemas.openxmlformats.org/markup-compatibility/2006">
          <mc:Choice Requires="x14">
            <control shapeId="217110" r:id="rId25" name="Check Box 22">
              <controlPr defaultSize="0" autoFill="0" autoLine="0" autoPict="0">
                <anchor moveWithCells="1">
                  <from>
                    <xdr:col>13</xdr:col>
                    <xdr:colOff>161925</xdr:colOff>
                    <xdr:row>107</xdr:row>
                    <xdr:rowOff>19050</xdr:rowOff>
                  </from>
                  <to>
                    <xdr:col>19</xdr:col>
                    <xdr:colOff>85725</xdr:colOff>
                    <xdr:row>108</xdr:row>
                    <xdr:rowOff>0</xdr:rowOff>
                  </to>
                </anchor>
              </controlPr>
            </control>
          </mc:Choice>
        </mc:AlternateContent>
        <mc:AlternateContent xmlns:mc="http://schemas.openxmlformats.org/markup-compatibility/2006">
          <mc:Choice Requires="x14">
            <control shapeId="217111" r:id="rId26" name="Check Box 23">
              <controlPr defaultSize="0" autoFill="0" autoLine="0" autoPict="0">
                <anchor moveWithCells="1">
                  <from>
                    <xdr:col>5</xdr:col>
                    <xdr:colOff>152400</xdr:colOff>
                    <xdr:row>109</xdr:row>
                    <xdr:rowOff>180975</xdr:rowOff>
                  </from>
                  <to>
                    <xdr:col>10</xdr:col>
                    <xdr:colOff>142875</xdr:colOff>
                    <xdr:row>111</xdr:row>
                    <xdr:rowOff>19050</xdr:rowOff>
                  </to>
                </anchor>
              </controlPr>
            </control>
          </mc:Choice>
        </mc:AlternateContent>
        <mc:AlternateContent xmlns:mc="http://schemas.openxmlformats.org/markup-compatibility/2006">
          <mc:Choice Requires="x14">
            <control shapeId="217112" r:id="rId27" name="Check Box 24">
              <controlPr defaultSize="0" autoFill="0" autoLine="0" autoPict="0">
                <anchor moveWithCells="1">
                  <from>
                    <xdr:col>31</xdr:col>
                    <xdr:colOff>0</xdr:colOff>
                    <xdr:row>110</xdr:row>
                    <xdr:rowOff>9525</xdr:rowOff>
                  </from>
                  <to>
                    <xdr:col>35</xdr:col>
                    <xdr:colOff>114300</xdr:colOff>
                    <xdr:row>110</xdr:row>
                    <xdr:rowOff>180975</xdr:rowOff>
                  </to>
                </anchor>
              </controlPr>
            </control>
          </mc:Choice>
        </mc:AlternateContent>
        <mc:AlternateContent xmlns:mc="http://schemas.openxmlformats.org/markup-compatibility/2006">
          <mc:Choice Requires="x14">
            <control shapeId="217113" r:id="rId28" name="Check Box 25">
              <controlPr defaultSize="0" autoFill="0" autoLine="0" autoPict="0">
                <anchor moveWithCells="1">
                  <from>
                    <xdr:col>5</xdr:col>
                    <xdr:colOff>152400</xdr:colOff>
                    <xdr:row>112</xdr:row>
                    <xdr:rowOff>180975</xdr:rowOff>
                  </from>
                  <to>
                    <xdr:col>12</xdr:col>
                    <xdr:colOff>38100</xdr:colOff>
                    <xdr:row>114</xdr:row>
                    <xdr:rowOff>0</xdr:rowOff>
                  </to>
                </anchor>
              </controlPr>
            </control>
          </mc:Choice>
        </mc:AlternateContent>
        <mc:AlternateContent xmlns:mc="http://schemas.openxmlformats.org/markup-compatibility/2006">
          <mc:Choice Requires="x14">
            <control shapeId="217114" r:id="rId29" name="Check Box 26">
              <controlPr defaultSize="0" autoFill="0" autoLine="0" autoPict="0">
                <anchor moveWithCells="1">
                  <from>
                    <xdr:col>13</xdr:col>
                    <xdr:colOff>142875</xdr:colOff>
                    <xdr:row>112</xdr:row>
                    <xdr:rowOff>180975</xdr:rowOff>
                  </from>
                  <to>
                    <xdr:col>21</xdr:col>
                    <xdr:colOff>85725</xdr:colOff>
                    <xdr:row>114</xdr:row>
                    <xdr:rowOff>28575</xdr:rowOff>
                  </to>
                </anchor>
              </controlPr>
            </control>
          </mc:Choice>
        </mc:AlternateContent>
        <mc:AlternateContent xmlns:mc="http://schemas.openxmlformats.org/markup-compatibility/2006">
          <mc:Choice Requires="x14">
            <control shapeId="217115" r:id="rId30" name="Check Box 27">
              <controlPr defaultSize="0" autoFill="0" autoLine="0" autoPict="0">
                <anchor moveWithCells="1">
                  <from>
                    <xdr:col>23</xdr:col>
                    <xdr:colOff>161925</xdr:colOff>
                    <xdr:row>113</xdr:row>
                    <xdr:rowOff>9525</xdr:rowOff>
                  </from>
                  <to>
                    <xdr:col>33</xdr:col>
                    <xdr:colOff>104775</xdr:colOff>
                    <xdr:row>114</xdr:row>
                    <xdr:rowOff>9525</xdr:rowOff>
                  </to>
                </anchor>
              </controlPr>
            </control>
          </mc:Choice>
        </mc:AlternateContent>
        <mc:AlternateContent xmlns:mc="http://schemas.openxmlformats.org/markup-compatibility/2006">
          <mc:Choice Requires="x14">
            <control shapeId="217116" r:id="rId31" name="Check Box 28">
              <controlPr defaultSize="0" autoFill="0" autoLine="0" autoPict="0">
                <anchor moveWithCells="1">
                  <from>
                    <xdr:col>5</xdr:col>
                    <xdr:colOff>152400</xdr:colOff>
                    <xdr:row>114</xdr:row>
                    <xdr:rowOff>9525</xdr:rowOff>
                  </from>
                  <to>
                    <xdr:col>8</xdr:col>
                    <xdr:colOff>123825</xdr:colOff>
                    <xdr:row>115</xdr:row>
                    <xdr:rowOff>9525</xdr:rowOff>
                  </to>
                </anchor>
              </controlPr>
            </control>
          </mc:Choice>
        </mc:AlternateContent>
        <mc:AlternateContent xmlns:mc="http://schemas.openxmlformats.org/markup-compatibility/2006">
          <mc:Choice Requires="x14">
            <control shapeId="217117" r:id="rId32" name="Check Box 29">
              <controlPr defaultSize="0" autoFill="0" autoLine="0" autoPict="0">
                <anchor moveWithCells="1">
                  <from>
                    <xdr:col>12</xdr:col>
                    <xdr:colOff>0</xdr:colOff>
                    <xdr:row>85</xdr:row>
                    <xdr:rowOff>219075</xdr:rowOff>
                  </from>
                  <to>
                    <xdr:col>15</xdr:col>
                    <xdr:colOff>142875</xdr:colOff>
                    <xdr:row>87</xdr:row>
                    <xdr:rowOff>28575</xdr:rowOff>
                  </to>
                </anchor>
              </controlPr>
            </control>
          </mc:Choice>
        </mc:AlternateContent>
        <mc:AlternateContent xmlns:mc="http://schemas.openxmlformats.org/markup-compatibility/2006">
          <mc:Choice Requires="x14">
            <control shapeId="217118" r:id="rId33" name="Check Box 30">
              <controlPr defaultSize="0" autoFill="0" autoLine="0" autoPict="0">
                <anchor moveWithCells="1">
                  <from>
                    <xdr:col>18</xdr:col>
                    <xdr:colOff>28575</xdr:colOff>
                    <xdr:row>86</xdr:row>
                    <xdr:rowOff>9525</xdr:rowOff>
                  </from>
                  <to>
                    <xdr:col>21</xdr:col>
                    <xdr:colOff>171450</xdr:colOff>
                    <xdr:row>87</xdr:row>
                    <xdr:rowOff>9525</xdr:rowOff>
                  </to>
                </anchor>
              </controlPr>
            </control>
          </mc:Choice>
        </mc:AlternateContent>
        <mc:AlternateContent xmlns:mc="http://schemas.openxmlformats.org/markup-compatibility/2006">
          <mc:Choice Requires="x14">
            <control shapeId="217119" r:id="rId34" name="Check Box 31">
              <controlPr defaultSize="0" autoFill="0" autoLine="0" autoPict="0">
                <anchor moveWithCells="1">
                  <from>
                    <xdr:col>13</xdr:col>
                    <xdr:colOff>161925</xdr:colOff>
                    <xdr:row>109</xdr:row>
                    <xdr:rowOff>180975</xdr:rowOff>
                  </from>
                  <to>
                    <xdr:col>18</xdr:col>
                    <xdr:colOff>133350</xdr:colOff>
                    <xdr:row>111</xdr:row>
                    <xdr:rowOff>19050</xdr:rowOff>
                  </to>
                </anchor>
              </controlPr>
            </control>
          </mc:Choice>
        </mc:AlternateContent>
        <mc:AlternateContent xmlns:mc="http://schemas.openxmlformats.org/markup-compatibility/2006">
          <mc:Choice Requires="x14">
            <control shapeId="217120" r:id="rId35" name="Check Box 32">
              <controlPr defaultSize="0" autoFill="0" autoLine="0" autoPict="0">
                <anchor moveWithCells="1">
                  <from>
                    <xdr:col>19</xdr:col>
                    <xdr:colOff>161925</xdr:colOff>
                    <xdr:row>109</xdr:row>
                    <xdr:rowOff>180975</xdr:rowOff>
                  </from>
                  <to>
                    <xdr:col>24</xdr:col>
                    <xdr:colOff>133350</xdr:colOff>
                    <xdr:row>111</xdr:row>
                    <xdr:rowOff>9525</xdr:rowOff>
                  </to>
                </anchor>
              </controlPr>
            </control>
          </mc:Choice>
        </mc:AlternateContent>
        <mc:AlternateContent xmlns:mc="http://schemas.openxmlformats.org/markup-compatibility/2006">
          <mc:Choice Requires="x14">
            <control shapeId="217121" r:id="rId36" name="Check Box 33">
              <controlPr defaultSize="0" autoFill="0" autoLine="0" autoPict="0">
                <anchor moveWithCells="1">
                  <from>
                    <xdr:col>25</xdr:col>
                    <xdr:colOff>123825</xdr:colOff>
                    <xdr:row>109</xdr:row>
                    <xdr:rowOff>180975</xdr:rowOff>
                  </from>
                  <to>
                    <xdr:col>30</xdr:col>
                    <xdr:colOff>114300</xdr:colOff>
                    <xdr:row>111</xdr:row>
                    <xdr:rowOff>19050</xdr:rowOff>
                  </to>
                </anchor>
              </controlPr>
            </control>
          </mc:Choice>
        </mc:AlternateContent>
        <mc:AlternateContent xmlns:mc="http://schemas.openxmlformats.org/markup-compatibility/2006">
          <mc:Choice Requires="x14">
            <control shapeId="217122" r:id="rId37" name="Check Box 34">
              <controlPr defaultSize="0" autoFill="0" autoLine="0" autoPict="0">
                <anchor moveWithCells="1">
                  <from>
                    <xdr:col>5</xdr:col>
                    <xdr:colOff>161925</xdr:colOff>
                    <xdr:row>117</xdr:row>
                    <xdr:rowOff>9525</xdr:rowOff>
                  </from>
                  <to>
                    <xdr:col>10</xdr:col>
                    <xdr:colOff>57150</xdr:colOff>
                    <xdr:row>118</xdr:row>
                    <xdr:rowOff>28575</xdr:rowOff>
                  </to>
                </anchor>
              </controlPr>
            </control>
          </mc:Choice>
        </mc:AlternateContent>
        <mc:AlternateContent xmlns:mc="http://schemas.openxmlformats.org/markup-compatibility/2006">
          <mc:Choice Requires="x14">
            <control shapeId="217123" r:id="rId38" name="Check Box 35">
              <controlPr defaultSize="0" autoFill="0" autoLine="0" autoPict="0">
                <anchor moveWithCells="1">
                  <from>
                    <xdr:col>13</xdr:col>
                    <xdr:colOff>161925</xdr:colOff>
                    <xdr:row>117</xdr:row>
                    <xdr:rowOff>19050</xdr:rowOff>
                  </from>
                  <to>
                    <xdr:col>19</xdr:col>
                    <xdr:colOff>85725</xdr:colOff>
                    <xdr:row>118</xdr:row>
                    <xdr:rowOff>0</xdr:rowOff>
                  </to>
                </anchor>
              </controlPr>
            </control>
          </mc:Choice>
        </mc:AlternateContent>
        <mc:AlternateContent xmlns:mc="http://schemas.openxmlformats.org/markup-compatibility/2006">
          <mc:Choice Requires="x14">
            <control shapeId="217124" r:id="rId39" name="Check Box 36">
              <controlPr defaultSize="0" autoFill="0" autoLine="0" autoPict="0">
                <anchor moveWithCells="1">
                  <from>
                    <xdr:col>5</xdr:col>
                    <xdr:colOff>171450</xdr:colOff>
                    <xdr:row>118</xdr:row>
                    <xdr:rowOff>0</xdr:rowOff>
                  </from>
                  <to>
                    <xdr:col>9</xdr:col>
                    <xdr:colOff>9525</xdr:colOff>
                    <xdr:row>119</xdr:row>
                    <xdr:rowOff>0</xdr:rowOff>
                  </to>
                </anchor>
              </controlPr>
            </control>
          </mc:Choice>
        </mc:AlternateContent>
        <mc:AlternateContent xmlns:mc="http://schemas.openxmlformats.org/markup-compatibility/2006">
          <mc:Choice Requires="x14">
            <control shapeId="217125" r:id="rId40" name="Check Box 37">
              <controlPr defaultSize="0" autoFill="0" autoLine="0" autoPict="0">
                <anchor moveWithCells="1">
                  <from>
                    <xdr:col>31</xdr:col>
                    <xdr:colOff>0</xdr:colOff>
                    <xdr:row>109</xdr:row>
                    <xdr:rowOff>0</xdr:rowOff>
                  </from>
                  <to>
                    <xdr:col>34</xdr:col>
                    <xdr:colOff>123825</xdr:colOff>
                    <xdr:row>109</xdr:row>
                    <xdr:rowOff>171450</xdr:rowOff>
                  </to>
                </anchor>
              </controlPr>
            </control>
          </mc:Choice>
        </mc:AlternateContent>
        <mc:AlternateContent xmlns:mc="http://schemas.openxmlformats.org/markup-compatibility/2006">
          <mc:Choice Requires="x14">
            <control shapeId="217126" r:id="rId41" name="Check Box 38">
              <controlPr defaultSize="0" autoFill="0" autoLine="0" autoPict="0">
                <anchor moveWithCells="1">
                  <from>
                    <xdr:col>31</xdr:col>
                    <xdr:colOff>161925</xdr:colOff>
                    <xdr:row>22</xdr:row>
                    <xdr:rowOff>0</xdr:rowOff>
                  </from>
                  <to>
                    <xdr:col>34</xdr:col>
                    <xdr:colOff>142875</xdr:colOff>
                    <xdr:row>23</xdr:row>
                    <xdr:rowOff>19050</xdr:rowOff>
                  </to>
                </anchor>
              </controlPr>
            </control>
          </mc:Choice>
        </mc:AlternateContent>
        <mc:AlternateContent xmlns:mc="http://schemas.openxmlformats.org/markup-compatibility/2006">
          <mc:Choice Requires="x14">
            <control shapeId="217127" r:id="rId42" name="Check Box 39">
              <controlPr defaultSize="0" autoFill="0" autoLine="0" autoPict="0">
                <anchor moveWithCells="1">
                  <from>
                    <xdr:col>13</xdr:col>
                    <xdr:colOff>9525</xdr:colOff>
                    <xdr:row>76</xdr:row>
                    <xdr:rowOff>19050</xdr:rowOff>
                  </from>
                  <to>
                    <xdr:col>16</xdr:col>
                    <xdr:colOff>171450</xdr:colOff>
                    <xdr:row>77</xdr:row>
                    <xdr:rowOff>9525</xdr:rowOff>
                  </to>
                </anchor>
              </controlPr>
            </control>
          </mc:Choice>
        </mc:AlternateContent>
        <mc:AlternateContent xmlns:mc="http://schemas.openxmlformats.org/markup-compatibility/2006">
          <mc:Choice Requires="x14">
            <control shapeId="217128" r:id="rId43" name="Check Box 40">
              <controlPr defaultSize="0" autoFill="0" autoLine="0" autoPict="0">
                <anchor moveWithCells="1">
                  <from>
                    <xdr:col>17</xdr:col>
                    <xdr:colOff>66675</xdr:colOff>
                    <xdr:row>75</xdr:row>
                    <xdr:rowOff>171450</xdr:rowOff>
                  </from>
                  <to>
                    <xdr:col>20</xdr:col>
                    <xdr:colOff>171450</xdr:colOff>
                    <xdr:row>77</xdr:row>
                    <xdr:rowOff>38100</xdr:rowOff>
                  </to>
                </anchor>
              </controlPr>
            </control>
          </mc:Choice>
        </mc:AlternateContent>
        <mc:AlternateContent xmlns:mc="http://schemas.openxmlformats.org/markup-compatibility/2006">
          <mc:Choice Requires="x14">
            <control shapeId="217129" r:id="rId44" name="Check Box 41">
              <controlPr defaultSize="0" autoFill="0" autoLine="0" autoPict="0">
                <anchor moveWithCells="1">
                  <from>
                    <xdr:col>21</xdr:col>
                    <xdr:colOff>66675</xdr:colOff>
                    <xdr:row>75</xdr:row>
                    <xdr:rowOff>180975</xdr:rowOff>
                  </from>
                  <to>
                    <xdr:col>24</xdr:col>
                    <xdr:colOff>85725</xdr:colOff>
                    <xdr:row>77</xdr:row>
                    <xdr:rowOff>28575</xdr:rowOff>
                  </to>
                </anchor>
              </controlPr>
            </control>
          </mc:Choice>
        </mc:AlternateContent>
        <mc:AlternateContent xmlns:mc="http://schemas.openxmlformats.org/markup-compatibility/2006">
          <mc:Choice Requires="x14">
            <control shapeId="217130" r:id="rId45" name="Check Box 42">
              <controlPr defaultSize="0" autoFill="0" autoLine="0" autoPict="0">
                <anchor moveWithCells="1">
                  <from>
                    <xdr:col>24</xdr:col>
                    <xdr:colOff>57150</xdr:colOff>
                    <xdr:row>23</xdr:row>
                    <xdr:rowOff>9525</xdr:rowOff>
                  </from>
                  <to>
                    <xdr:col>30</xdr:col>
                    <xdr:colOff>9525</xdr:colOff>
                    <xdr:row>24</xdr:row>
                    <xdr:rowOff>19050</xdr:rowOff>
                  </to>
                </anchor>
              </controlPr>
            </control>
          </mc:Choice>
        </mc:AlternateContent>
        <mc:AlternateContent xmlns:mc="http://schemas.openxmlformats.org/markup-compatibility/2006">
          <mc:Choice Requires="x14">
            <control shapeId="217131" r:id="rId46" name="Check Box 43">
              <controlPr defaultSize="0" autoFill="0" autoLine="0" autoPict="0">
                <anchor moveWithCells="1">
                  <from>
                    <xdr:col>24</xdr:col>
                    <xdr:colOff>47625</xdr:colOff>
                    <xdr:row>22</xdr:row>
                    <xdr:rowOff>0</xdr:rowOff>
                  </from>
                  <to>
                    <xdr:col>32</xdr:col>
                    <xdr:colOff>85725</xdr:colOff>
                    <xdr:row>23</xdr:row>
                    <xdr:rowOff>38100</xdr:rowOff>
                  </to>
                </anchor>
              </controlPr>
            </control>
          </mc:Choice>
        </mc:AlternateContent>
        <mc:AlternateContent xmlns:mc="http://schemas.openxmlformats.org/markup-compatibility/2006">
          <mc:Choice Requires="x14">
            <control shapeId="217132" r:id="rId47" name="Check Box 44">
              <controlPr defaultSize="0" autoFill="0" autoLine="0" autoPict="0">
                <anchor moveWithCells="1">
                  <from>
                    <xdr:col>5</xdr:col>
                    <xdr:colOff>152400</xdr:colOff>
                    <xdr:row>65</xdr:row>
                    <xdr:rowOff>19050</xdr:rowOff>
                  </from>
                  <to>
                    <xdr:col>13</xdr:col>
                    <xdr:colOff>19050</xdr:colOff>
                    <xdr:row>65</xdr:row>
                    <xdr:rowOff>238125</xdr:rowOff>
                  </to>
                </anchor>
              </controlPr>
            </control>
          </mc:Choice>
        </mc:AlternateContent>
        <mc:AlternateContent xmlns:mc="http://schemas.openxmlformats.org/markup-compatibility/2006">
          <mc:Choice Requires="x14">
            <control shapeId="217133" r:id="rId48" name="Check Box 45">
              <controlPr defaultSize="0" autoFill="0" autoLine="0" autoPict="0">
                <anchor moveWithCells="1">
                  <from>
                    <xdr:col>14</xdr:col>
                    <xdr:colOff>142875</xdr:colOff>
                    <xdr:row>65</xdr:row>
                    <xdr:rowOff>28575</xdr:rowOff>
                  </from>
                  <to>
                    <xdr:col>24</xdr:col>
                    <xdr:colOff>114300</xdr:colOff>
                    <xdr:row>65</xdr:row>
                    <xdr:rowOff>238125</xdr:rowOff>
                  </to>
                </anchor>
              </controlPr>
            </control>
          </mc:Choice>
        </mc:AlternateContent>
        <mc:AlternateContent xmlns:mc="http://schemas.openxmlformats.org/markup-compatibility/2006">
          <mc:Choice Requires="x14">
            <control shapeId="217134" r:id="rId49" name="Check Box 46">
              <controlPr defaultSize="0" autoFill="0" autoLine="0" autoPict="0">
                <anchor moveWithCells="1">
                  <from>
                    <xdr:col>12</xdr:col>
                    <xdr:colOff>19050</xdr:colOff>
                    <xdr:row>87</xdr:row>
                    <xdr:rowOff>361950</xdr:rowOff>
                  </from>
                  <to>
                    <xdr:col>15</xdr:col>
                    <xdr:colOff>161925</xdr:colOff>
                    <xdr:row>89</xdr:row>
                    <xdr:rowOff>47625</xdr:rowOff>
                  </to>
                </anchor>
              </controlPr>
            </control>
          </mc:Choice>
        </mc:AlternateContent>
        <mc:AlternateContent xmlns:mc="http://schemas.openxmlformats.org/markup-compatibility/2006">
          <mc:Choice Requires="x14">
            <control shapeId="217135" r:id="rId50" name="Check Box 47">
              <controlPr defaultSize="0" autoFill="0" autoLine="0" autoPict="0">
                <anchor moveWithCells="1">
                  <from>
                    <xdr:col>18</xdr:col>
                    <xdr:colOff>38100</xdr:colOff>
                    <xdr:row>87</xdr:row>
                    <xdr:rowOff>352425</xdr:rowOff>
                  </from>
                  <to>
                    <xdr:col>21</xdr:col>
                    <xdr:colOff>152400</xdr:colOff>
                    <xdr:row>89</xdr:row>
                    <xdr:rowOff>28575</xdr:rowOff>
                  </to>
                </anchor>
              </controlPr>
            </control>
          </mc:Choice>
        </mc:AlternateContent>
        <mc:AlternateContent xmlns:mc="http://schemas.openxmlformats.org/markup-compatibility/2006">
          <mc:Choice Requires="x14">
            <control shapeId="217136" r:id="rId51" name="Check Box 48">
              <controlPr defaultSize="0" autoFill="0" autoLine="0" autoPict="0">
                <anchor moveWithCells="1">
                  <from>
                    <xdr:col>24</xdr:col>
                    <xdr:colOff>95250</xdr:colOff>
                    <xdr:row>88</xdr:row>
                    <xdr:rowOff>9525</xdr:rowOff>
                  </from>
                  <to>
                    <xdr:col>29</xdr:col>
                    <xdr:colOff>161925</xdr:colOff>
                    <xdr:row>88</xdr:row>
                    <xdr:rowOff>180975</xdr:rowOff>
                  </to>
                </anchor>
              </controlPr>
            </control>
          </mc:Choice>
        </mc:AlternateContent>
        <mc:AlternateContent xmlns:mc="http://schemas.openxmlformats.org/markup-compatibility/2006">
          <mc:Choice Requires="x14">
            <control shapeId="217137" r:id="rId52" name="Check Box 49">
              <controlPr defaultSize="0" autoFill="0" autoLine="0" autoPict="0">
                <anchor moveWithCells="1">
                  <from>
                    <xdr:col>5</xdr:col>
                    <xdr:colOff>142875</xdr:colOff>
                    <xdr:row>95</xdr:row>
                    <xdr:rowOff>9525</xdr:rowOff>
                  </from>
                  <to>
                    <xdr:col>11</xdr:col>
                    <xdr:colOff>85725</xdr:colOff>
                    <xdr:row>96</xdr:row>
                    <xdr:rowOff>9525</xdr:rowOff>
                  </to>
                </anchor>
              </controlPr>
            </control>
          </mc:Choice>
        </mc:AlternateContent>
        <mc:AlternateContent xmlns:mc="http://schemas.openxmlformats.org/markup-compatibility/2006">
          <mc:Choice Requires="x14">
            <control shapeId="217138" r:id="rId53" name="Check Box 50">
              <controlPr defaultSize="0" autoFill="0" autoLine="0" autoPict="0">
                <anchor moveWithCells="1">
                  <from>
                    <xdr:col>13</xdr:col>
                    <xdr:colOff>152400</xdr:colOff>
                    <xdr:row>94</xdr:row>
                    <xdr:rowOff>438150</xdr:rowOff>
                  </from>
                  <to>
                    <xdr:col>21</xdr:col>
                    <xdr:colOff>57150</xdr:colOff>
                    <xdr:row>96</xdr:row>
                    <xdr:rowOff>9525</xdr:rowOff>
                  </to>
                </anchor>
              </controlPr>
            </control>
          </mc:Choice>
        </mc:AlternateContent>
        <mc:AlternateContent xmlns:mc="http://schemas.openxmlformats.org/markup-compatibility/2006">
          <mc:Choice Requires="x14">
            <control shapeId="217139" r:id="rId54" name="Check Box 51">
              <controlPr defaultSize="0" autoFill="0" autoLine="0" autoPict="0">
                <anchor moveWithCells="1">
                  <from>
                    <xdr:col>5</xdr:col>
                    <xdr:colOff>152400</xdr:colOff>
                    <xdr:row>103</xdr:row>
                    <xdr:rowOff>171450</xdr:rowOff>
                  </from>
                  <to>
                    <xdr:col>10</xdr:col>
                    <xdr:colOff>114300</xdr:colOff>
                    <xdr:row>105</xdr:row>
                    <xdr:rowOff>19050</xdr:rowOff>
                  </to>
                </anchor>
              </controlPr>
            </control>
          </mc:Choice>
        </mc:AlternateContent>
        <mc:AlternateContent xmlns:mc="http://schemas.openxmlformats.org/markup-compatibility/2006">
          <mc:Choice Requires="x14">
            <control shapeId="217140" r:id="rId55" name="Check Box 52">
              <controlPr defaultSize="0" autoFill="0" autoLine="0" autoPict="0">
                <anchor moveWithCells="1">
                  <from>
                    <xdr:col>5</xdr:col>
                    <xdr:colOff>142875</xdr:colOff>
                    <xdr:row>106</xdr:row>
                    <xdr:rowOff>95250</xdr:rowOff>
                  </from>
                  <to>
                    <xdr:col>10</xdr:col>
                    <xdr:colOff>57150</xdr:colOff>
                    <xdr:row>108</xdr:row>
                    <xdr:rowOff>19050</xdr:rowOff>
                  </to>
                </anchor>
              </controlPr>
            </control>
          </mc:Choice>
        </mc:AlternateContent>
        <mc:AlternateContent xmlns:mc="http://schemas.openxmlformats.org/markup-compatibility/2006">
          <mc:Choice Requires="x14">
            <control shapeId="217141" r:id="rId56" name="Check Box 53">
              <controlPr defaultSize="0" autoFill="0" autoLine="0" autoPict="0">
                <anchor moveWithCells="1">
                  <from>
                    <xdr:col>13</xdr:col>
                    <xdr:colOff>161925</xdr:colOff>
                    <xdr:row>103</xdr:row>
                    <xdr:rowOff>190500</xdr:rowOff>
                  </from>
                  <to>
                    <xdr:col>19</xdr:col>
                    <xdr:colOff>85725</xdr:colOff>
                    <xdr:row>105</xdr:row>
                    <xdr:rowOff>9525</xdr:rowOff>
                  </to>
                </anchor>
              </controlPr>
            </control>
          </mc:Choice>
        </mc:AlternateContent>
        <mc:AlternateContent xmlns:mc="http://schemas.openxmlformats.org/markup-compatibility/2006">
          <mc:Choice Requires="x14">
            <control shapeId="217142" r:id="rId57" name="Check Box 54">
              <controlPr defaultSize="0" autoFill="0" autoLine="0" autoPict="0">
                <anchor moveWithCells="1">
                  <from>
                    <xdr:col>5</xdr:col>
                    <xdr:colOff>152400</xdr:colOff>
                    <xdr:row>60</xdr:row>
                    <xdr:rowOff>180975</xdr:rowOff>
                  </from>
                  <to>
                    <xdr:col>22</xdr:col>
                    <xdr:colOff>104775</xdr:colOff>
                    <xdr:row>61</xdr:row>
                    <xdr:rowOff>209550</xdr:rowOff>
                  </to>
                </anchor>
              </controlPr>
            </control>
          </mc:Choice>
        </mc:AlternateContent>
        <mc:AlternateContent xmlns:mc="http://schemas.openxmlformats.org/markup-compatibility/2006">
          <mc:Choice Requires="x14">
            <control shapeId="217143" r:id="rId58" name="Check Box 55">
              <controlPr defaultSize="0" autoFill="0" autoLine="0" autoPict="0">
                <anchor moveWithCells="1">
                  <from>
                    <xdr:col>5</xdr:col>
                    <xdr:colOff>152400</xdr:colOff>
                    <xdr:row>61</xdr:row>
                    <xdr:rowOff>190500</xdr:rowOff>
                  </from>
                  <to>
                    <xdr:col>22</xdr:col>
                    <xdr:colOff>161925</xdr:colOff>
                    <xdr:row>62</xdr:row>
                    <xdr:rowOff>142875</xdr:rowOff>
                  </to>
                </anchor>
              </controlPr>
            </control>
          </mc:Choice>
        </mc:AlternateContent>
        <mc:AlternateContent xmlns:mc="http://schemas.openxmlformats.org/markup-compatibility/2006">
          <mc:Choice Requires="x14">
            <control shapeId="217144" r:id="rId59" name="Check Box 56">
              <controlPr defaultSize="0" autoFill="0" autoLine="0" autoPict="0">
                <anchor moveWithCells="1">
                  <from>
                    <xdr:col>14</xdr:col>
                    <xdr:colOff>142875</xdr:colOff>
                    <xdr:row>67</xdr:row>
                    <xdr:rowOff>9525</xdr:rowOff>
                  </from>
                  <to>
                    <xdr:col>19</xdr:col>
                    <xdr:colOff>19050</xdr:colOff>
                    <xdr:row>67</xdr:row>
                    <xdr:rowOff>219075</xdr:rowOff>
                  </to>
                </anchor>
              </controlPr>
            </control>
          </mc:Choice>
        </mc:AlternateContent>
        <mc:AlternateContent xmlns:mc="http://schemas.openxmlformats.org/markup-compatibility/2006">
          <mc:Choice Requires="x14">
            <control shapeId="217145" r:id="rId60" name="Check Box 57">
              <controlPr defaultSize="0" autoFill="0" autoLine="0" autoPict="0">
                <anchor moveWithCells="1">
                  <from>
                    <xdr:col>5</xdr:col>
                    <xdr:colOff>142875</xdr:colOff>
                    <xdr:row>90</xdr:row>
                    <xdr:rowOff>9525</xdr:rowOff>
                  </from>
                  <to>
                    <xdr:col>10</xdr:col>
                    <xdr:colOff>57150</xdr:colOff>
                    <xdr:row>90</xdr:row>
                    <xdr:rowOff>180975</xdr:rowOff>
                  </to>
                </anchor>
              </controlPr>
            </control>
          </mc:Choice>
        </mc:AlternateContent>
        <mc:AlternateContent xmlns:mc="http://schemas.openxmlformats.org/markup-compatibility/2006">
          <mc:Choice Requires="x14">
            <control shapeId="217146" r:id="rId61" name="Check Box 58">
              <controlPr defaultSize="0" autoFill="0" autoLine="0" autoPict="0">
                <anchor moveWithCells="1">
                  <from>
                    <xdr:col>13</xdr:col>
                    <xdr:colOff>161925</xdr:colOff>
                    <xdr:row>90</xdr:row>
                    <xdr:rowOff>19050</xdr:rowOff>
                  </from>
                  <to>
                    <xdr:col>19</xdr:col>
                    <xdr:colOff>104775</xdr:colOff>
                    <xdr:row>90</xdr:row>
                    <xdr:rowOff>180975</xdr:rowOff>
                  </to>
                </anchor>
              </controlPr>
            </control>
          </mc:Choice>
        </mc:AlternateContent>
        <mc:AlternateContent xmlns:mc="http://schemas.openxmlformats.org/markup-compatibility/2006">
          <mc:Choice Requires="x14">
            <control shapeId="217147" r:id="rId62" name="Check Box 59">
              <controlPr defaultSize="0" autoFill="0" autoLine="0" autoPict="0">
                <anchor moveWithCells="1">
                  <from>
                    <xdr:col>27</xdr:col>
                    <xdr:colOff>161925</xdr:colOff>
                    <xdr:row>122</xdr:row>
                    <xdr:rowOff>0</xdr:rowOff>
                  </from>
                  <to>
                    <xdr:col>31</xdr:col>
                    <xdr:colOff>9525</xdr:colOff>
                    <xdr:row>123</xdr:row>
                    <xdr:rowOff>9525</xdr:rowOff>
                  </to>
                </anchor>
              </controlPr>
            </control>
          </mc:Choice>
        </mc:AlternateContent>
        <mc:AlternateContent xmlns:mc="http://schemas.openxmlformats.org/markup-compatibility/2006">
          <mc:Choice Requires="x14">
            <control shapeId="217148" r:id="rId63" name="Check Box 60">
              <controlPr defaultSize="0" autoFill="0" autoLine="0" autoPict="0">
                <anchor moveWithCells="1">
                  <from>
                    <xdr:col>8</xdr:col>
                    <xdr:colOff>142875</xdr:colOff>
                    <xdr:row>6</xdr:row>
                    <xdr:rowOff>28575</xdr:rowOff>
                  </from>
                  <to>
                    <xdr:col>29</xdr:col>
                    <xdr:colOff>57150</xdr:colOff>
                    <xdr:row>6</xdr:row>
                    <xdr:rowOff>190500</xdr:rowOff>
                  </to>
                </anchor>
              </controlPr>
            </control>
          </mc:Choice>
        </mc:AlternateContent>
        <mc:AlternateContent xmlns:mc="http://schemas.openxmlformats.org/markup-compatibility/2006">
          <mc:Choice Requires="x14">
            <control shapeId="217149" r:id="rId64" name="Check Box 61">
              <controlPr defaultSize="0" autoFill="0" autoLine="0" autoPict="0">
                <anchor moveWithCells="1">
                  <from>
                    <xdr:col>8</xdr:col>
                    <xdr:colOff>142875</xdr:colOff>
                    <xdr:row>7</xdr:row>
                    <xdr:rowOff>28575</xdr:rowOff>
                  </from>
                  <to>
                    <xdr:col>14</xdr:col>
                    <xdr:colOff>104775</xdr:colOff>
                    <xdr:row>7</xdr:row>
                    <xdr:rowOff>180975</xdr:rowOff>
                  </to>
                </anchor>
              </controlPr>
            </control>
          </mc:Choice>
        </mc:AlternateContent>
        <mc:AlternateContent xmlns:mc="http://schemas.openxmlformats.org/markup-compatibility/2006">
          <mc:Choice Requires="x14">
            <control shapeId="217150" r:id="rId65" name="Check Box 62">
              <controlPr defaultSize="0" autoFill="0" autoLine="0" autoPict="0">
                <anchor moveWithCells="1">
                  <from>
                    <xdr:col>29</xdr:col>
                    <xdr:colOff>28575</xdr:colOff>
                    <xdr:row>6</xdr:row>
                    <xdr:rowOff>180975</xdr:rowOff>
                  </from>
                  <to>
                    <xdr:col>34</xdr:col>
                    <xdr:colOff>161925</xdr:colOff>
                    <xdr:row>8</xdr:row>
                    <xdr:rowOff>28575</xdr:rowOff>
                  </to>
                </anchor>
              </controlPr>
            </control>
          </mc:Choice>
        </mc:AlternateContent>
        <mc:AlternateContent xmlns:mc="http://schemas.openxmlformats.org/markup-compatibility/2006">
          <mc:Choice Requires="x14">
            <control shapeId="217151" r:id="rId66" name="Check Box 63">
              <controlPr defaultSize="0" autoFill="0" autoLine="0" autoPict="0">
                <anchor moveWithCells="1">
                  <from>
                    <xdr:col>29</xdr:col>
                    <xdr:colOff>85725</xdr:colOff>
                    <xdr:row>6</xdr:row>
                    <xdr:rowOff>28575</xdr:rowOff>
                  </from>
                  <to>
                    <xdr:col>35</xdr:col>
                    <xdr:colOff>66675</xdr:colOff>
                    <xdr:row>7</xdr:row>
                    <xdr:rowOff>9525</xdr:rowOff>
                  </to>
                </anchor>
              </controlPr>
            </control>
          </mc:Choice>
        </mc:AlternateContent>
        <mc:AlternateContent xmlns:mc="http://schemas.openxmlformats.org/markup-compatibility/2006">
          <mc:Choice Requires="x14">
            <control shapeId="217152" r:id="rId67" name="Check Box 64">
              <controlPr defaultSize="0" autoFill="0" autoLine="0" autoPict="0">
                <anchor moveWithCells="1">
                  <from>
                    <xdr:col>5</xdr:col>
                    <xdr:colOff>142875</xdr:colOff>
                    <xdr:row>99</xdr:row>
                    <xdr:rowOff>47625</xdr:rowOff>
                  </from>
                  <to>
                    <xdr:col>11</xdr:col>
                    <xdr:colOff>161925</xdr:colOff>
                    <xdr:row>101</xdr:row>
                    <xdr:rowOff>0</xdr:rowOff>
                  </to>
                </anchor>
              </controlPr>
            </control>
          </mc:Choice>
        </mc:AlternateContent>
        <mc:AlternateContent xmlns:mc="http://schemas.openxmlformats.org/markup-compatibility/2006">
          <mc:Choice Requires="x14">
            <control shapeId="217153" r:id="rId68" name="Check Box 65">
              <controlPr defaultSize="0" autoFill="0" autoLine="0" autoPict="0">
                <anchor moveWithCells="1">
                  <from>
                    <xdr:col>5</xdr:col>
                    <xdr:colOff>142875</xdr:colOff>
                    <xdr:row>97</xdr:row>
                    <xdr:rowOff>161925</xdr:rowOff>
                  </from>
                  <to>
                    <xdr:col>11</xdr:col>
                    <xdr:colOff>28575</xdr:colOff>
                    <xdr:row>99</xdr:row>
                    <xdr:rowOff>28575</xdr:rowOff>
                  </to>
                </anchor>
              </controlPr>
            </control>
          </mc:Choice>
        </mc:AlternateContent>
        <mc:AlternateContent xmlns:mc="http://schemas.openxmlformats.org/markup-compatibility/2006">
          <mc:Choice Requires="x14">
            <control shapeId="217154" r:id="rId69" name="Check Box 66">
              <controlPr defaultSize="0" autoFill="0" autoLine="0" autoPict="0">
                <anchor moveWithCells="1">
                  <from>
                    <xdr:col>5</xdr:col>
                    <xdr:colOff>142875</xdr:colOff>
                    <xdr:row>121</xdr:row>
                    <xdr:rowOff>0</xdr:rowOff>
                  </from>
                  <to>
                    <xdr:col>15</xdr:col>
                    <xdr:colOff>123825</xdr:colOff>
                    <xdr:row>122</xdr:row>
                    <xdr:rowOff>9525</xdr:rowOff>
                  </to>
                </anchor>
              </controlPr>
            </control>
          </mc:Choice>
        </mc:AlternateContent>
        <mc:AlternateContent xmlns:mc="http://schemas.openxmlformats.org/markup-compatibility/2006">
          <mc:Choice Requires="x14">
            <control shapeId="217155" r:id="rId70" name="Check Box 67">
              <controlPr defaultSize="0" autoFill="0" autoLine="0" autoPict="0">
                <anchor moveWithCells="1">
                  <from>
                    <xdr:col>14</xdr:col>
                    <xdr:colOff>85725</xdr:colOff>
                    <xdr:row>121</xdr:row>
                    <xdr:rowOff>9525</xdr:rowOff>
                  </from>
                  <to>
                    <xdr:col>22</xdr:col>
                    <xdr:colOff>47625</xdr:colOff>
                    <xdr:row>121</xdr:row>
                    <xdr:rowOff>219075</xdr:rowOff>
                  </to>
                </anchor>
              </controlPr>
            </control>
          </mc:Choice>
        </mc:AlternateContent>
        <mc:AlternateContent xmlns:mc="http://schemas.openxmlformats.org/markup-compatibility/2006">
          <mc:Choice Requires="x14">
            <control shapeId="217156" r:id="rId71" name="Check Box 68">
              <controlPr defaultSize="0" autoFill="0" autoLine="0" autoPict="0">
                <anchor moveWithCells="1">
                  <from>
                    <xdr:col>23</xdr:col>
                    <xdr:colOff>28575</xdr:colOff>
                    <xdr:row>121</xdr:row>
                    <xdr:rowOff>28575</xdr:rowOff>
                  </from>
                  <to>
                    <xdr:col>34</xdr:col>
                    <xdr:colOff>66675</xdr:colOff>
                    <xdr:row>121</xdr:row>
                    <xdr:rowOff>190500</xdr:rowOff>
                  </to>
                </anchor>
              </controlPr>
            </control>
          </mc:Choice>
        </mc:AlternateContent>
        <mc:AlternateContent xmlns:mc="http://schemas.openxmlformats.org/markup-compatibility/2006">
          <mc:Choice Requires="x14">
            <control shapeId="217157" r:id="rId72" name="Check Box 69">
              <controlPr defaultSize="0" autoFill="0" autoLine="0" autoPict="0">
                <anchor moveWithCells="1">
                  <from>
                    <xdr:col>5</xdr:col>
                    <xdr:colOff>142875</xdr:colOff>
                    <xdr:row>130</xdr:row>
                    <xdr:rowOff>19050</xdr:rowOff>
                  </from>
                  <to>
                    <xdr:col>8</xdr:col>
                    <xdr:colOff>104775</xdr:colOff>
                    <xdr:row>131</xdr:row>
                    <xdr:rowOff>19050</xdr:rowOff>
                  </to>
                </anchor>
              </controlPr>
            </control>
          </mc:Choice>
        </mc:AlternateContent>
        <mc:AlternateContent xmlns:mc="http://schemas.openxmlformats.org/markup-compatibility/2006">
          <mc:Choice Requires="x14">
            <control shapeId="217158" r:id="rId73" name="Check Box 70">
              <controlPr defaultSize="0" autoFill="0" autoLine="0" autoPict="0">
                <anchor moveWithCells="1">
                  <from>
                    <xdr:col>13</xdr:col>
                    <xdr:colOff>152400</xdr:colOff>
                    <xdr:row>129</xdr:row>
                    <xdr:rowOff>161925</xdr:rowOff>
                  </from>
                  <to>
                    <xdr:col>16</xdr:col>
                    <xdr:colOff>114300</xdr:colOff>
                    <xdr:row>131</xdr:row>
                    <xdr:rowOff>19050</xdr:rowOff>
                  </to>
                </anchor>
              </controlPr>
            </control>
          </mc:Choice>
        </mc:AlternateContent>
        <mc:AlternateContent xmlns:mc="http://schemas.openxmlformats.org/markup-compatibility/2006">
          <mc:Choice Requires="x14">
            <control shapeId="217159" r:id="rId74" name="Check Box 71">
              <controlPr defaultSize="0" autoFill="0" autoLine="0" autoPict="0">
                <anchor moveWithCells="1">
                  <from>
                    <xdr:col>21</xdr:col>
                    <xdr:colOff>161925</xdr:colOff>
                    <xdr:row>130</xdr:row>
                    <xdr:rowOff>9525</xdr:rowOff>
                  </from>
                  <to>
                    <xdr:col>24</xdr:col>
                    <xdr:colOff>123825</xdr:colOff>
                    <xdr:row>131</xdr:row>
                    <xdr:rowOff>9525</xdr:rowOff>
                  </to>
                </anchor>
              </controlPr>
            </control>
          </mc:Choice>
        </mc:AlternateContent>
        <mc:AlternateContent xmlns:mc="http://schemas.openxmlformats.org/markup-compatibility/2006">
          <mc:Choice Requires="x14">
            <control shapeId="217160" r:id="rId75" name="Check Box 72">
              <controlPr defaultSize="0" autoFill="0" autoLine="0" autoPict="0">
                <anchor moveWithCells="1">
                  <from>
                    <xdr:col>5</xdr:col>
                    <xdr:colOff>142875</xdr:colOff>
                    <xdr:row>131</xdr:row>
                    <xdr:rowOff>9525</xdr:rowOff>
                  </from>
                  <to>
                    <xdr:col>8</xdr:col>
                    <xdr:colOff>104775</xdr:colOff>
                    <xdr:row>132</xdr:row>
                    <xdr:rowOff>9525</xdr:rowOff>
                  </to>
                </anchor>
              </controlPr>
            </control>
          </mc:Choice>
        </mc:AlternateContent>
        <mc:AlternateContent xmlns:mc="http://schemas.openxmlformats.org/markup-compatibility/2006">
          <mc:Choice Requires="x14">
            <control shapeId="217161" r:id="rId76" name="Check Box 73">
              <controlPr defaultSize="0" autoFill="0" autoLine="0" autoPict="0">
                <anchor moveWithCells="1">
                  <from>
                    <xdr:col>5</xdr:col>
                    <xdr:colOff>142875</xdr:colOff>
                    <xdr:row>132</xdr:row>
                    <xdr:rowOff>161925</xdr:rowOff>
                  </from>
                  <to>
                    <xdr:col>8</xdr:col>
                    <xdr:colOff>95250</xdr:colOff>
                    <xdr:row>134</xdr:row>
                    <xdr:rowOff>19050</xdr:rowOff>
                  </to>
                </anchor>
              </controlPr>
            </control>
          </mc:Choice>
        </mc:AlternateContent>
        <mc:AlternateContent xmlns:mc="http://schemas.openxmlformats.org/markup-compatibility/2006">
          <mc:Choice Requires="x14">
            <control shapeId="217162" r:id="rId77" name="Check Box 74">
              <controlPr defaultSize="0" autoFill="0" autoLine="0" autoPict="0">
                <anchor moveWithCells="1">
                  <from>
                    <xdr:col>9</xdr:col>
                    <xdr:colOff>9525</xdr:colOff>
                    <xdr:row>133</xdr:row>
                    <xdr:rowOff>0</xdr:rowOff>
                  </from>
                  <to>
                    <xdr:col>11</xdr:col>
                    <xdr:colOff>152400</xdr:colOff>
                    <xdr:row>134</xdr:row>
                    <xdr:rowOff>9525</xdr:rowOff>
                  </to>
                </anchor>
              </controlPr>
            </control>
          </mc:Choice>
        </mc:AlternateContent>
        <mc:AlternateContent xmlns:mc="http://schemas.openxmlformats.org/markup-compatibility/2006">
          <mc:Choice Requires="x14">
            <control shapeId="217163" r:id="rId78" name="Check Box 75">
              <controlPr defaultSize="0" autoFill="0" autoLine="0" autoPict="0">
                <anchor moveWithCells="1">
                  <from>
                    <xdr:col>5</xdr:col>
                    <xdr:colOff>142875</xdr:colOff>
                    <xdr:row>133</xdr:row>
                    <xdr:rowOff>142875</xdr:rowOff>
                  </from>
                  <to>
                    <xdr:col>8</xdr:col>
                    <xdr:colOff>114300</xdr:colOff>
                    <xdr:row>134</xdr:row>
                    <xdr:rowOff>142875</xdr:rowOff>
                  </to>
                </anchor>
              </controlPr>
            </control>
          </mc:Choice>
        </mc:AlternateContent>
        <mc:AlternateContent xmlns:mc="http://schemas.openxmlformats.org/markup-compatibility/2006">
          <mc:Choice Requires="x14">
            <control shapeId="217164" r:id="rId79" name="Check Box 76">
              <controlPr defaultSize="0" autoFill="0" autoLine="0" autoPict="0">
                <anchor moveWithCells="1">
                  <from>
                    <xdr:col>9</xdr:col>
                    <xdr:colOff>19050</xdr:colOff>
                    <xdr:row>133</xdr:row>
                    <xdr:rowOff>161925</xdr:rowOff>
                  </from>
                  <to>
                    <xdr:col>11</xdr:col>
                    <xdr:colOff>171450</xdr:colOff>
                    <xdr:row>135</xdr:row>
                    <xdr:rowOff>19050</xdr:rowOff>
                  </to>
                </anchor>
              </controlPr>
            </control>
          </mc:Choice>
        </mc:AlternateContent>
        <mc:AlternateContent xmlns:mc="http://schemas.openxmlformats.org/markup-compatibility/2006">
          <mc:Choice Requires="x14">
            <control shapeId="217165" r:id="rId80" name="Check Box 77">
              <controlPr defaultSize="0" autoFill="0" autoLine="0" autoPict="0">
                <anchor moveWithCells="1">
                  <from>
                    <xdr:col>28</xdr:col>
                    <xdr:colOff>9525</xdr:colOff>
                    <xdr:row>133</xdr:row>
                    <xdr:rowOff>161925</xdr:rowOff>
                  </from>
                  <to>
                    <xdr:col>33</xdr:col>
                    <xdr:colOff>19050</xdr:colOff>
                    <xdr:row>135</xdr:row>
                    <xdr:rowOff>9525</xdr:rowOff>
                  </to>
                </anchor>
              </controlPr>
            </control>
          </mc:Choice>
        </mc:AlternateContent>
        <mc:AlternateContent xmlns:mc="http://schemas.openxmlformats.org/markup-compatibility/2006">
          <mc:Choice Requires="x14">
            <control shapeId="217166" r:id="rId81" name="Check Box 78">
              <controlPr defaultSize="0" autoFill="0" autoLine="0" autoPict="0">
                <anchor moveWithCells="1">
                  <from>
                    <xdr:col>5</xdr:col>
                    <xdr:colOff>142875</xdr:colOff>
                    <xdr:row>139</xdr:row>
                    <xdr:rowOff>0</xdr:rowOff>
                  </from>
                  <to>
                    <xdr:col>11</xdr:col>
                    <xdr:colOff>142875</xdr:colOff>
                    <xdr:row>140</xdr:row>
                    <xdr:rowOff>9525</xdr:rowOff>
                  </to>
                </anchor>
              </controlPr>
            </control>
          </mc:Choice>
        </mc:AlternateContent>
        <mc:AlternateContent xmlns:mc="http://schemas.openxmlformats.org/markup-compatibility/2006">
          <mc:Choice Requires="x14">
            <control shapeId="217167" r:id="rId82" name="Check Box 79">
              <controlPr defaultSize="0" autoFill="0" autoLine="0" autoPict="0">
                <anchor moveWithCells="1">
                  <from>
                    <xdr:col>5</xdr:col>
                    <xdr:colOff>123825</xdr:colOff>
                    <xdr:row>143</xdr:row>
                    <xdr:rowOff>9525</xdr:rowOff>
                  </from>
                  <to>
                    <xdr:col>13</xdr:col>
                    <xdr:colOff>57150</xdr:colOff>
                    <xdr:row>143</xdr:row>
                    <xdr:rowOff>142875</xdr:rowOff>
                  </to>
                </anchor>
              </controlPr>
            </control>
          </mc:Choice>
        </mc:AlternateContent>
        <mc:AlternateContent xmlns:mc="http://schemas.openxmlformats.org/markup-compatibility/2006">
          <mc:Choice Requires="x14">
            <control shapeId="217168" r:id="rId83" name="Check Box 80">
              <controlPr defaultSize="0" autoFill="0" autoLine="0" autoPict="0">
                <anchor moveWithCells="1">
                  <from>
                    <xdr:col>27</xdr:col>
                    <xdr:colOff>171450</xdr:colOff>
                    <xdr:row>122</xdr:row>
                    <xdr:rowOff>180975</xdr:rowOff>
                  </from>
                  <to>
                    <xdr:col>31</xdr:col>
                    <xdr:colOff>9525</xdr:colOff>
                    <xdr:row>124</xdr:row>
                    <xdr:rowOff>0</xdr:rowOff>
                  </to>
                </anchor>
              </controlPr>
            </control>
          </mc:Choice>
        </mc:AlternateContent>
        <mc:AlternateContent xmlns:mc="http://schemas.openxmlformats.org/markup-compatibility/2006">
          <mc:Choice Requires="x14">
            <control shapeId="217169" r:id="rId84" name="Check Box 81">
              <controlPr defaultSize="0" autoFill="0" autoLine="0" autoPict="0">
                <anchor moveWithCells="1">
                  <from>
                    <xdr:col>27</xdr:col>
                    <xdr:colOff>171450</xdr:colOff>
                    <xdr:row>123</xdr:row>
                    <xdr:rowOff>180975</xdr:rowOff>
                  </from>
                  <to>
                    <xdr:col>31</xdr:col>
                    <xdr:colOff>9525</xdr:colOff>
                    <xdr:row>125</xdr:row>
                    <xdr:rowOff>9525</xdr:rowOff>
                  </to>
                </anchor>
              </controlPr>
            </control>
          </mc:Choice>
        </mc:AlternateContent>
        <mc:AlternateContent xmlns:mc="http://schemas.openxmlformats.org/markup-compatibility/2006">
          <mc:Choice Requires="x14">
            <control shapeId="217170" r:id="rId85" name="Check Box 82">
              <controlPr defaultSize="0" autoFill="0" autoLine="0" autoPict="0">
                <anchor moveWithCells="1">
                  <from>
                    <xdr:col>27</xdr:col>
                    <xdr:colOff>161925</xdr:colOff>
                    <xdr:row>124</xdr:row>
                    <xdr:rowOff>180975</xdr:rowOff>
                  </from>
                  <to>
                    <xdr:col>30</xdr:col>
                    <xdr:colOff>171450</xdr:colOff>
                    <xdr:row>126</xdr:row>
                    <xdr:rowOff>0</xdr:rowOff>
                  </to>
                </anchor>
              </controlPr>
            </control>
          </mc:Choice>
        </mc:AlternateContent>
        <mc:AlternateContent xmlns:mc="http://schemas.openxmlformats.org/markup-compatibility/2006">
          <mc:Choice Requires="x14">
            <control shapeId="217171" r:id="rId86" name="Check Box 83">
              <controlPr defaultSize="0" autoFill="0" autoLine="0" autoPict="0">
                <anchor moveWithCells="1">
                  <from>
                    <xdr:col>27</xdr:col>
                    <xdr:colOff>171450</xdr:colOff>
                    <xdr:row>125</xdr:row>
                    <xdr:rowOff>180975</xdr:rowOff>
                  </from>
                  <to>
                    <xdr:col>31</xdr:col>
                    <xdr:colOff>9525</xdr:colOff>
                    <xdr:row>127</xdr:row>
                    <xdr:rowOff>9525</xdr:rowOff>
                  </to>
                </anchor>
              </controlPr>
            </control>
          </mc:Choice>
        </mc:AlternateContent>
        <mc:AlternateContent xmlns:mc="http://schemas.openxmlformats.org/markup-compatibility/2006">
          <mc:Choice Requires="x14">
            <control shapeId="217172" r:id="rId87" name="Check Box 84">
              <controlPr defaultSize="0" autoFill="0" autoLine="0" autoPict="0">
                <anchor moveWithCells="1">
                  <from>
                    <xdr:col>31</xdr:col>
                    <xdr:colOff>171450</xdr:colOff>
                    <xdr:row>122</xdr:row>
                    <xdr:rowOff>9525</xdr:rowOff>
                  </from>
                  <to>
                    <xdr:col>34</xdr:col>
                    <xdr:colOff>66675</xdr:colOff>
                    <xdr:row>123</xdr:row>
                    <xdr:rowOff>19050</xdr:rowOff>
                  </to>
                </anchor>
              </controlPr>
            </control>
          </mc:Choice>
        </mc:AlternateContent>
        <mc:AlternateContent xmlns:mc="http://schemas.openxmlformats.org/markup-compatibility/2006">
          <mc:Choice Requires="x14">
            <control shapeId="217173" r:id="rId88" name="Check Box 85">
              <controlPr defaultSize="0" autoFill="0" autoLine="0" autoPict="0">
                <anchor moveWithCells="1">
                  <from>
                    <xdr:col>32</xdr:col>
                    <xdr:colOff>0</xdr:colOff>
                    <xdr:row>124</xdr:row>
                    <xdr:rowOff>9525</xdr:rowOff>
                  </from>
                  <to>
                    <xdr:col>34</xdr:col>
                    <xdr:colOff>66675</xdr:colOff>
                    <xdr:row>125</xdr:row>
                    <xdr:rowOff>9525</xdr:rowOff>
                  </to>
                </anchor>
              </controlPr>
            </control>
          </mc:Choice>
        </mc:AlternateContent>
        <mc:AlternateContent xmlns:mc="http://schemas.openxmlformats.org/markup-compatibility/2006">
          <mc:Choice Requires="x14">
            <control shapeId="217174" r:id="rId89" name="Check Box 86">
              <controlPr defaultSize="0" autoFill="0" autoLine="0" autoPict="0">
                <anchor moveWithCells="1">
                  <from>
                    <xdr:col>32</xdr:col>
                    <xdr:colOff>0</xdr:colOff>
                    <xdr:row>123</xdr:row>
                    <xdr:rowOff>9525</xdr:rowOff>
                  </from>
                  <to>
                    <xdr:col>34</xdr:col>
                    <xdr:colOff>66675</xdr:colOff>
                    <xdr:row>124</xdr:row>
                    <xdr:rowOff>9525</xdr:rowOff>
                  </to>
                </anchor>
              </controlPr>
            </control>
          </mc:Choice>
        </mc:AlternateContent>
        <mc:AlternateContent xmlns:mc="http://schemas.openxmlformats.org/markup-compatibility/2006">
          <mc:Choice Requires="x14">
            <control shapeId="217175" r:id="rId90" name="Check Box 87">
              <controlPr defaultSize="0" autoFill="0" autoLine="0" autoPict="0">
                <anchor moveWithCells="1">
                  <from>
                    <xdr:col>31</xdr:col>
                    <xdr:colOff>190500</xdr:colOff>
                    <xdr:row>125</xdr:row>
                    <xdr:rowOff>9525</xdr:rowOff>
                  </from>
                  <to>
                    <xdr:col>34</xdr:col>
                    <xdr:colOff>66675</xdr:colOff>
                    <xdr:row>126</xdr:row>
                    <xdr:rowOff>9525</xdr:rowOff>
                  </to>
                </anchor>
              </controlPr>
            </control>
          </mc:Choice>
        </mc:AlternateContent>
        <mc:AlternateContent xmlns:mc="http://schemas.openxmlformats.org/markup-compatibility/2006">
          <mc:Choice Requires="x14">
            <control shapeId="217176" r:id="rId91" name="Check Box 88">
              <controlPr defaultSize="0" autoFill="0" autoLine="0" autoPict="0">
                <anchor moveWithCells="1">
                  <from>
                    <xdr:col>32</xdr:col>
                    <xdr:colOff>9525</xdr:colOff>
                    <xdr:row>125</xdr:row>
                    <xdr:rowOff>190500</xdr:rowOff>
                  </from>
                  <to>
                    <xdr:col>34</xdr:col>
                    <xdr:colOff>76200</xdr:colOff>
                    <xdr:row>127</xdr:row>
                    <xdr:rowOff>0</xdr:rowOff>
                  </to>
                </anchor>
              </controlPr>
            </control>
          </mc:Choice>
        </mc:AlternateContent>
        <mc:AlternateContent xmlns:mc="http://schemas.openxmlformats.org/markup-compatibility/2006">
          <mc:Choice Requires="x14">
            <control shapeId="217177" r:id="rId92" name="Check Box 89">
              <controlPr defaultSize="0" autoFill="0" autoLine="0" autoPict="0">
                <anchor moveWithCells="1">
                  <from>
                    <xdr:col>21</xdr:col>
                    <xdr:colOff>161925</xdr:colOff>
                    <xdr:row>95</xdr:row>
                    <xdr:rowOff>0</xdr:rowOff>
                  </from>
                  <to>
                    <xdr:col>29</xdr:col>
                    <xdr:colOff>47625</xdr:colOff>
                    <xdr:row>96</xdr:row>
                    <xdr:rowOff>28575</xdr:rowOff>
                  </to>
                </anchor>
              </controlPr>
            </control>
          </mc:Choice>
        </mc:AlternateContent>
        <mc:AlternateContent xmlns:mc="http://schemas.openxmlformats.org/markup-compatibility/2006">
          <mc:Choice Requires="x14">
            <control shapeId="217178" r:id="rId93" name="Check Box 90">
              <controlPr defaultSize="0" autoFill="0" autoLine="0" autoPict="0">
                <anchor moveWithCells="1">
                  <from>
                    <xdr:col>21</xdr:col>
                    <xdr:colOff>66675</xdr:colOff>
                    <xdr:row>39</xdr:row>
                    <xdr:rowOff>180975</xdr:rowOff>
                  </from>
                  <to>
                    <xdr:col>24</xdr:col>
                    <xdr:colOff>47625</xdr:colOff>
                    <xdr:row>41</xdr:row>
                    <xdr:rowOff>9525</xdr:rowOff>
                  </to>
                </anchor>
              </controlPr>
            </control>
          </mc:Choice>
        </mc:AlternateContent>
        <mc:AlternateContent xmlns:mc="http://schemas.openxmlformats.org/markup-compatibility/2006">
          <mc:Choice Requires="x14">
            <control shapeId="217179" r:id="rId94" name="Check Box 91">
              <controlPr defaultSize="0" autoFill="0" autoLine="0" autoPict="0">
                <anchor moveWithCells="1">
                  <from>
                    <xdr:col>21</xdr:col>
                    <xdr:colOff>66675</xdr:colOff>
                    <xdr:row>39</xdr:row>
                    <xdr:rowOff>19050</xdr:rowOff>
                  </from>
                  <to>
                    <xdr:col>28</xdr:col>
                    <xdr:colOff>66675</xdr:colOff>
                    <xdr:row>39</xdr:row>
                    <xdr:rowOff>180975</xdr:rowOff>
                  </to>
                </anchor>
              </controlPr>
            </control>
          </mc:Choice>
        </mc:AlternateContent>
        <mc:AlternateContent xmlns:mc="http://schemas.openxmlformats.org/markup-compatibility/2006">
          <mc:Choice Requires="x14">
            <control shapeId="217180" r:id="rId95" name="Check Box 92">
              <controlPr defaultSize="0" autoFill="0" autoLine="0" autoPict="0">
                <anchor moveWithCells="1">
                  <from>
                    <xdr:col>27</xdr:col>
                    <xdr:colOff>19050</xdr:colOff>
                    <xdr:row>39</xdr:row>
                    <xdr:rowOff>9525</xdr:rowOff>
                  </from>
                  <to>
                    <xdr:col>32</xdr:col>
                    <xdr:colOff>0</xdr:colOff>
                    <xdr:row>39</xdr:row>
                    <xdr:rowOff>171450</xdr:rowOff>
                  </to>
                </anchor>
              </controlPr>
            </control>
          </mc:Choice>
        </mc:AlternateContent>
        <mc:AlternateContent xmlns:mc="http://schemas.openxmlformats.org/markup-compatibility/2006">
          <mc:Choice Requires="x14">
            <control shapeId="217181" r:id="rId96" name="Check Box 93">
              <controlPr defaultSize="0" autoFill="0" autoLine="0" autoPict="0">
                <anchor moveWithCells="1">
                  <from>
                    <xdr:col>31</xdr:col>
                    <xdr:colOff>152400</xdr:colOff>
                    <xdr:row>39</xdr:row>
                    <xdr:rowOff>0</xdr:rowOff>
                  </from>
                  <to>
                    <xdr:col>35</xdr:col>
                    <xdr:colOff>9525</xdr:colOff>
                    <xdr:row>39</xdr:row>
                    <xdr:rowOff>180975</xdr:rowOff>
                  </to>
                </anchor>
              </controlPr>
            </control>
          </mc:Choice>
        </mc:AlternateContent>
        <mc:AlternateContent xmlns:mc="http://schemas.openxmlformats.org/markup-compatibility/2006">
          <mc:Choice Requires="x14">
            <control shapeId="217182" r:id="rId97" name="Check Box 94">
              <controlPr defaultSize="0" autoFill="0" autoLine="0" autoPict="0">
                <anchor moveWithCells="1">
                  <from>
                    <xdr:col>5</xdr:col>
                    <xdr:colOff>104775</xdr:colOff>
                    <xdr:row>32</xdr:row>
                    <xdr:rowOff>38100</xdr:rowOff>
                  </from>
                  <to>
                    <xdr:col>18</xdr:col>
                    <xdr:colOff>38100</xdr:colOff>
                    <xdr:row>33</xdr:row>
                    <xdr:rowOff>9525</xdr:rowOff>
                  </to>
                </anchor>
              </controlPr>
            </control>
          </mc:Choice>
        </mc:AlternateContent>
        <mc:AlternateContent xmlns:mc="http://schemas.openxmlformats.org/markup-compatibility/2006">
          <mc:Choice Requires="x14">
            <control shapeId="217183" r:id="rId98" name="Check Box 95">
              <controlPr defaultSize="0" autoFill="0" autoLine="0" autoPict="0">
                <anchor moveWithCells="1">
                  <from>
                    <xdr:col>22</xdr:col>
                    <xdr:colOff>76200</xdr:colOff>
                    <xdr:row>32</xdr:row>
                    <xdr:rowOff>28575</xdr:rowOff>
                  </from>
                  <to>
                    <xdr:col>34</xdr:col>
                    <xdr:colOff>104775</xdr:colOff>
                    <xdr:row>32</xdr:row>
                    <xdr:rowOff>161925</xdr:rowOff>
                  </to>
                </anchor>
              </controlPr>
            </control>
          </mc:Choice>
        </mc:AlternateContent>
        <mc:AlternateContent xmlns:mc="http://schemas.openxmlformats.org/markup-compatibility/2006">
          <mc:Choice Requires="x14">
            <control shapeId="217184" r:id="rId99" name="Check Box 96">
              <controlPr defaultSize="0" autoFill="0" autoLine="0" autoPict="0">
                <anchor moveWithCells="1">
                  <from>
                    <xdr:col>9</xdr:col>
                    <xdr:colOff>142875</xdr:colOff>
                    <xdr:row>34</xdr:row>
                    <xdr:rowOff>9525</xdr:rowOff>
                  </from>
                  <to>
                    <xdr:col>16</xdr:col>
                    <xdr:colOff>47625</xdr:colOff>
                    <xdr:row>34</xdr:row>
                    <xdr:rowOff>190500</xdr:rowOff>
                  </to>
                </anchor>
              </controlPr>
            </control>
          </mc:Choice>
        </mc:AlternateContent>
        <mc:AlternateContent xmlns:mc="http://schemas.openxmlformats.org/markup-compatibility/2006">
          <mc:Choice Requires="x14">
            <control shapeId="217185" r:id="rId100" name="Check Box 97">
              <controlPr defaultSize="0" autoFill="0" autoLine="0" autoPict="0">
                <anchor moveWithCells="1">
                  <from>
                    <xdr:col>16</xdr:col>
                    <xdr:colOff>180975</xdr:colOff>
                    <xdr:row>34</xdr:row>
                    <xdr:rowOff>19050</xdr:rowOff>
                  </from>
                  <to>
                    <xdr:col>23</xdr:col>
                    <xdr:colOff>171450</xdr:colOff>
                    <xdr:row>35</xdr:row>
                    <xdr:rowOff>0</xdr:rowOff>
                  </to>
                </anchor>
              </controlPr>
            </control>
          </mc:Choice>
        </mc:AlternateContent>
        <mc:AlternateContent xmlns:mc="http://schemas.openxmlformats.org/markup-compatibility/2006">
          <mc:Choice Requires="x14">
            <control shapeId="217186" r:id="rId101" name="Check Box 98">
              <controlPr defaultSize="0" autoFill="0" autoLine="0" autoPict="0">
                <anchor moveWithCells="1">
                  <from>
                    <xdr:col>25</xdr:col>
                    <xdr:colOff>142875</xdr:colOff>
                    <xdr:row>34</xdr:row>
                    <xdr:rowOff>0</xdr:rowOff>
                  </from>
                  <to>
                    <xdr:col>30</xdr:col>
                    <xdr:colOff>95250</xdr:colOff>
                    <xdr:row>35</xdr:row>
                    <xdr:rowOff>19050</xdr:rowOff>
                  </to>
                </anchor>
              </controlPr>
            </control>
          </mc:Choice>
        </mc:AlternateContent>
        <mc:AlternateContent xmlns:mc="http://schemas.openxmlformats.org/markup-compatibility/2006">
          <mc:Choice Requires="x14">
            <control shapeId="217187" r:id="rId102" name="Check Box 99">
              <controlPr defaultSize="0" autoFill="0" autoLine="0" autoPict="0">
                <anchor moveWithCells="1">
                  <from>
                    <xdr:col>9</xdr:col>
                    <xdr:colOff>142875</xdr:colOff>
                    <xdr:row>34</xdr:row>
                    <xdr:rowOff>180975</xdr:rowOff>
                  </from>
                  <to>
                    <xdr:col>13</xdr:col>
                    <xdr:colOff>142875</xdr:colOff>
                    <xdr:row>36</xdr:row>
                    <xdr:rowOff>28575</xdr:rowOff>
                  </to>
                </anchor>
              </controlPr>
            </control>
          </mc:Choice>
        </mc:AlternateContent>
        <mc:AlternateContent xmlns:mc="http://schemas.openxmlformats.org/markup-compatibility/2006">
          <mc:Choice Requires="x14">
            <control shapeId="217188" r:id="rId103" name="Check Box 100">
              <controlPr defaultSize="0" autoFill="0" autoLine="0" autoPict="0">
                <anchor moveWithCells="1">
                  <from>
                    <xdr:col>9</xdr:col>
                    <xdr:colOff>9525</xdr:colOff>
                    <xdr:row>36</xdr:row>
                    <xdr:rowOff>9525</xdr:rowOff>
                  </from>
                  <to>
                    <xdr:col>27</xdr:col>
                    <xdr:colOff>104775</xdr:colOff>
                    <xdr:row>36</xdr:row>
                    <xdr:rowOff>180975</xdr:rowOff>
                  </to>
                </anchor>
              </controlPr>
            </control>
          </mc:Choice>
        </mc:AlternateContent>
        <mc:AlternateContent xmlns:mc="http://schemas.openxmlformats.org/markup-compatibility/2006">
          <mc:Choice Requires="x14">
            <control shapeId="217189" r:id="rId104" name="Check Box 101">
              <controlPr defaultSize="0" autoFill="0" autoLine="0" autoPict="0">
                <anchor moveWithCells="1">
                  <from>
                    <xdr:col>9</xdr:col>
                    <xdr:colOff>9525</xdr:colOff>
                    <xdr:row>37</xdr:row>
                    <xdr:rowOff>19050</xdr:rowOff>
                  </from>
                  <to>
                    <xdr:col>16</xdr:col>
                    <xdr:colOff>85725</xdr:colOff>
                    <xdr:row>37</xdr:row>
                    <xdr:rowOff>180975</xdr:rowOff>
                  </to>
                </anchor>
              </controlPr>
            </control>
          </mc:Choice>
        </mc:AlternateContent>
        <mc:AlternateContent xmlns:mc="http://schemas.openxmlformats.org/markup-compatibility/2006">
          <mc:Choice Requires="x14">
            <control shapeId="217190" r:id="rId105" name="Check Box 102">
              <controlPr defaultSize="0" autoFill="0" autoLine="0" autoPict="0">
                <anchor moveWithCells="1">
                  <from>
                    <xdr:col>17</xdr:col>
                    <xdr:colOff>38100</xdr:colOff>
                    <xdr:row>37</xdr:row>
                    <xdr:rowOff>9525</xdr:rowOff>
                  </from>
                  <to>
                    <xdr:col>19</xdr:col>
                    <xdr:colOff>133350</xdr:colOff>
                    <xdr:row>37</xdr:row>
                    <xdr:rowOff>190500</xdr:rowOff>
                  </to>
                </anchor>
              </controlPr>
            </control>
          </mc:Choice>
        </mc:AlternateContent>
        <mc:AlternateContent xmlns:mc="http://schemas.openxmlformats.org/markup-compatibility/2006">
          <mc:Choice Requires="x14">
            <control shapeId="217191" r:id="rId106" name="Check Box 103">
              <controlPr defaultSize="0" autoFill="0" autoLine="0" autoPict="0">
                <anchor moveWithCells="1">
                  <from>
                    <xdr:col>20</xdr:col>
                    <xdr:colOff>47625</xdr:colOff>
                    <xdr:row>37</xdr:row>
                    <xdr:rowOff>0</xdr:rowOff>
                  </from>
                  <to>
                    <xdr:col>26</xdr:col>
                    <xdr:colOff>47625</xdr:colOff>
                    <xdr:row>38</xdr:row>
                    <xdr:rowOff>9525</xdr:rowOff>
                  </to>
                </anchor>
              </controlPr>
            </control>
          </mc:Choice>
        </mc:AlternateContent>
        <mc:AlternateContent xmlns:mc="http://schemas.openxmlformats.org/markup-compatibility/2006">
          <mc:Choice Requires="x14">
            <control shapeId="217192" r:id="rId107" name="Check Box 104">
              <controlPr defaultSize="0" autoFill="0" autoLine="0" autoPict="0">
                <anchor moveWithCells="1">
                  <from>
                    <xdr:col>26</xdr:col>
                    <xdr:colOff>142875</xdr:colOff>
                    <xdr:row>36</xdr:row>
                    <xdr:rowOff>180975</xdr:rowOff>
                  </from>
                  <to>
                    <xdr:col>33</xdr:col>
                    <xdr:colOff>171450</xdr:colOff>
                    <xdr:row>38</xdr:row>
                    <xdr:rowOff>9525</xdr:rowOff>
                  </to>
                </anchor>
              </controlPr>
            </control>
          </mc:Choice>
        </mc:AlternateContent>
        <mc:AlternateContent xmlns:mc="http://schemas.openxmlformats.org/markup-compatibility/2006">
          <mc:Choice Requires="x14">
            <control shapeId="217193" r:id="rId108" name="Check Box 105">
              <controlPr defaultSize="0" autoFill="0" autoLine="0" autoPict="0">
                <anchor moveWithCells="1">
                  <from>
                    <xdr:col>9</xdr:col>
                    <xdr:colOff>9525</xdr:colOff>
                    <xdr:row>37</xdr:row>
                    <xdr:rowOff>180975</xdr:rowOff>
                  </from>
                  <to>
                    <xdr:col>20</xdr:col>
                    <xdr:colOff>0</xdr:colOff>
                    <xdr:row>38</xdr:row>
                    <xdr:rowOff>190500</xdr:rowOff>
                  </to>
                </anchor>
              </controlPr>
            </control>
          </mc:Choice>
        </mc:AlternateContent>
        <mc:AlternateContent xmlns:mc="http://schemas.openxmlformats.org/markup-compatibility/2006">
          <mc:Choice Requires="x14">
            <control shapeId="217194" r:id="rId109" name="Check Box 106">
              <controlPr defaultSize="0" autoFill="0" autoLine="0" autoPict="0">
                <anchor moveWithCells="1">
                  <from>
                    <xdr:col>20</xdr:col>
                    <xdr:colOff>57150</xdr:colOff>
                    <xdr:row>37</xdr:row>
                    <xdr:rowOff>180975</xdr:rowOff>
                  </from>
                  <to>
                    <xdr:col>23</xdr:col>
                    <xdr:colOff>28575</xdr:colOff>
                    <xdr:row>39</xdr:row>
                    <xdr:rowOff>9525</xdr:rowOff>
                  </to>
                </anchor>
              </controlPr>
            </control>
          </mc:Choice>
        </mc:AlternateContent>
        <mc:AlternateContent xmlns:mc="http://schemas.openxmlformats.org/markup-compatibility/2006">
          <mc:Choice Requires="x14">
            <control shapeId="217195" r:id="rId110" name="Check Box 107">
              <controlPr defaultSize="0" autoFill="0" autoLine="0" autoPict="0">
                <anchor moveWithCells="1">
                  <from>
                    <xdr:col>5</xdr:col>
                    <xdr:colOff>152400</xdr:colOff>
                    <xdr:row>54</xdr:row>
                    <xdr:rowOff>38100</xdr:rowOff>
                  </from>
                  <to>
                    <xdr:col>16</xdr:col>
                    <xdr:colOff>171450</xdr:colOff>
                    <xdr:row>55</xdr:row>
                    <xdr:rowOff>9525</xdr:rowOff>
                  </to>
                </anchor>
              </controlPr>
            </control>
          </mc:Choice>
        </mc:AlternateContent>
        <mc:AlternateContent xmlns:mc="http://schemas.openxmlformats.org/markup-compatibility/2006">
          <mc:Choice Requires="x14">
            <control shapeId="217196" r:id="rId111" name="Check Box 108">
              <controlPr defaultSize="0" autoFill="0" autoLine="0" autoPict="0">
                <anchor moveWithCells="1">
                  <from>
                    <xdr:col>17</xdr:col>
                    <xdr:colOff>190500</xdr:colOff>
                    <xdr:row>54</xdr:row>
                    <xdr:rowOff>38100</xdr:rowOff>
                  </from>
                  <to>
                    <xdr:col>30</xdr:col>
                    <xdr:colOff>47625</xdr:colOff>
                    <xdr:row>55</xdr:row>
                    <xdr:rowOff>0</xdr:rowOff>
                  </to>
                </anchor>
              </controlPr>
            </control>
          </mc:Choice>
        </mc:AlternateContent>
        <mc:AlternateContent xmlns:mc="http://schemas.openxmlformats.org/markup-compatibility/2006">
          <mc:Choice Requires="x14">
            <control shapeId="217197" r:id="rId112" name="Check Box 109">
              <controlPr defaultSize="0" autoFill="0" autoLine="0" autoPict="0">
                <anchor moveWithCells="1">
                  <from>
                    <xdr:col>5</xdr:col>
                    <xdr:colOff>161925</xdr:colOff>
                    <xdr:row>56</xdr:row>
                    <xdr:rowOff>76200</xdr:rowOff>
                  </from>
                  <to>
                    <xdr:col>9</xdr:col>
                    <xdr:colOff>9525</xdr:colOff>
                    <xdr:row>57</xdr:row>
                    <xdr:rowOff>38100</xdr:rowOff>
                  </to>
                </anchor>
              </controlPr>
            </control>
          </mc:Choice>
        </mc:AlternateContent>
        <mc:AlternateContent xmlns:mc="http://schemas.openxmlformats.org/markup-compatibility/2006">
          <mc:Choice Requires="x14">
            <control shapeId="217198" r:id="rId113" name="Check Box 110">
              <controlPr defaultSize="0" autoFill="0" autoLine="0" autoPict="0">
                <anchor moveWithCells="1">
                  <from>
                    <xdr:col>31</xdr:col>
                    <xdr:colOff>57150</xdr:colOff>
                    <xdr:row>54</xdr:row>
                    <xdr:rowOff>19050</xdr:rowOff>
                  </from>
                  <to>
                    <xdr:col>33</xdr:col>
                    <xdr:colOff>200025</xdr:colOff>
                    <xdr:row>55</xdr:row>
                    <xdr:rowOff>38100</xdr:rowOff>
                  </to>
                </anchor>
              </controlPr>
            </control>
          </mc:Choice>
        </mc:AlternateContent>
        <mc:AlternateContent xmlns:mc="http://schemas.openxmlformats.org/markup-compatibility/2006">
          <mc:Choice Requires="x14">
            <control shapeId="217199" r:id="rId114" name="Check Box 111">
              <controlPr defaultSize="0" autoFill="0" autoLine="0" autoPict="0">
                <anchor moveWithCells="1">
                  <from>
                    <xdr:col>26</xdr:col>
                    <xdr:colOff>180975</xdr:colOff>
                    <xdr:row>69</xdr:row>
                    <xdr:rowOff>0</xdr:rowOff>
                  </from>
                  <to>
                    <xdr:col>32</xdr:col>
                    <xdr:colOff>9525</xdr:colOff>
                    <xdr:row>69</xdr:row>
                    <xdr:rowOff>161925</xdr:rowOff>
                  </to>
                </anchor>
              </controlPr>
            </control>
          </mc:Choice>
        </mc:AlternateContent>
        <mc:AlternateContent xmlns:mc="http://schemas.openxmlformats.org/markup-compatibility/2006">
          <mc:Choice Requires="x14">
            <control shapeId="217200" r:id="rId115" name="Check Box 112">
              <controlPr defaultSize="0" autoFill="0" autoLine="0" autoPict="0">
                <anchor moveWithCells="1">
                  <from>
                    <xdr:col>5</xdr:col>
                    <xdr:colOff>161925</xdr:colOff>
                    <xdr:row>70</xdr:row>
                    <xdr:rowOff>9525</xdr:rowOff>
                  </from>
                  <to>
                    <xdr:col>13</xdr:col>
                    <xdr:colOff>0</xdr:colOff>
                    <xdr:row>71</xdr:row>
                    <xdr:rowOff>9525</xdr:rowOff>
                  </to>
                </anchor>
              </controlPr>
            </control>
          </mc:Choice>
        </mc:AlternateContent>
        <mc:AlternateContent xmlns:mc="http://schemas.openxmlformats.org/markup-compatibility/2006">
          <mc:Choice Requires="x14">
            <control shapeId="217201" r:id="rId116" name="Check Box 113">
              <controlPr defaultSize="0" autoFill="0" autoLine="0" autoPict="0">
                <anchor moveWithCells="1">
                  <from>
                    <xdr:col>5</xdr:col>
                    <xdr:colOff>161925</xdr:colOff>
                    <xdr:row>69</xdr:row>
                    <xdr:rowOff>0</xdr:rowOff>
                  </from>
                  <to>
                    <xdr:col>13</xdr:col>
                    <xdr:colOff>9525</xdr:colOff>
                    <xdr:row>69</xdr:row>
                    <xdr:rowOff>200025</xdr:rowOff>
                  </to>
                </anchor>
              </controlPr>
            </control>
          </mc:Choice>
        </mc:AlternateContent>
        <mc:AlternateContent xmlns:mc="http://schemas.openxmlformats.org/markup-compatibility/2006">
          <mc:Choice Requires="x14">
            <control shapeId="217202" r:id="rId117" name="Check Box 114">
              <controlPr defaultSize="0" autoFill="0" autoLine="0" autoPict="0">
                <anchor moveWithCells="1">
                  <from>
                    <xdr:col>13</xdr:col>
                    <xdr:colOff>66675</xdr:colOff>
                    <xdr:row>69</xdr:row>
                    <xdr:rowOff>0</xdr:rowOff>
                  </from>
                  <to>
                    <xdr:col>27</xdr:col>
                    <xdr:colOff>0</xdr:colOff>
                    <xdr:row>69</xdr:row>
                    <xdr:rowOff>200025</xdr:rowOff>
                  </to>
                </anchor>
              </controlPr>
            </control>
          </mc:Choice>
        </mc:AlternateContent>
        <mc:AlternateContent xmlns:mc="http://schemas.openxmlformats.org/markup-compatibility/2006">
          <mc:Choice Requires="x14">
            <control shapeId="217203" r:id="rId118" name="Check Box 115">
              <controlPr defaultSize="0" autoFill="0" autoLine="0" autoPict="0">
                <anchor moveWithCells="1">
                  <from>
                    <xdr:col>6</xdr:col>
                    <xdr:colOff>0</xdr:colOff>
                    <xdr:row>71</xdr:row>
                    <xdr:rowOff>28575</xdr:rowOff>
                  </from>
                  <to>
                    <xdr:col>8</xdr:col>
                    <xdr:colOff>142875</xdr:colOff>
                    <xdr:row>71</xdr:row>
                    <xdr:rowOff>219075</xdr:rowOff>
                  </to>
                </anchor>
              </controlPr>
            </control>
          </mc:Choice>
        </mc:AlternateContent>
        <mc:AlternateContent xmlns:mc="http://schemas.openxmlformats.org/markup-compatibility/2006">
          <mc:Choice Requires="x14">
            <control shapeId="217204" r:id="rId119" name="Check Box 116">
              <controlPr defaultSize="0" autoFill="0" autoLine="0" autoPict="0">
                <anchor moveWithCells="1">
                  <from>
                    <xdr:col>5</xdr:col>
                    <xdr:colOff>180975</xdr:colOff>
                    <xdr:row>135</xdr:row>
                    <xdr:rowOff>161925</xdr:rowOff>
                  </from>
                  <to>
                    <xdr:col>18</xdr:col>
                    <xdr:colOff>104775</xdr:colOff>
                    <xdr:row>137</xdr:row>
                    <xdr:rowOff>38100</xdr:rowOff>
                  </to>
                </anchor>
              </controlPr>
            </control>
          </mc:Choice>
        </mc:AlternateContent>
        <mc:AlternateContent xmlns:mc="http://schemas.openxmlformats.org/markup-compatibility/2006">
          <mc:Choice Requires="x14">
            <control shapeId="217205" r:id="rId120" name="Check Box 117">
              <controlPr defaultSize="0" autoFill="0" autoLine="0" autoPict="0">
                <anchor moveWithCells="1">
                  <from>
                    <xdr:col>5</xdr:col>
                    <xdr:colOff>180975</xdr:colOff>
                    <xdr:row>137</xdr:row>
                    <xdr:rowOff>0</xdr:rowOff>
                  </from>
                  <to>
                    <xdr:col>11</xdr:col>
                    <xdr:colOff>161925</xdr:colOff>
                    <xdr:row>138</xdr:row>
                    <xdr:rowOff>9525</xdr:rowOff>
                  </to>
                </anchor>
              </controlPr>
            </control>
          </mc:Choice>
        </mc:AlternateContent>
        <mc:AlternateContent xmlns:mc="http://schemas.openxmlformats.org/markup-compatibility/2006">
          <mc:Choice Requires="x14">
            <control shapeId="217206" r:id="rId121" name="Check Box 118">
              <controlPr defaultSize="0" autoFill="0" autoLine="0" autoPict="0">
                <anchor moveWithCells="1">
                  <from>
                    <xdr:col>19</xdr:col>
                    <xdr:colOff>47625</xdr:colOff>
                    <xdr:row>135</xdr:row>
                    <xdr:rowOff>152400</xdr:rowOff>
                  </from>
                  <to>
                    <xdr:col>21</xdr:col>
                    <xdr:colOff>161925</xdr:colOff>
                    <xdr:row>137</xdr:row>
                    <xdr:rowOff>28575</xdr:rowOff>
                  </to>
                </anchor>
              </controlPr>
            </control>
          </mc:Choice>
        </mc:AlternateContent>
        <mc:AlternateContent xmlns:mc="http://schemas.openxmlformats.org/markup-compatibility/2006">
          <mc:Choice Requires="x14">
            <control shapeId="217207" r:id="rId122" name="Check Box 119">
              <controlPr defaultSize="0" autoFill="0" autoLine="0" autoPict="0">
                <anchor moveWithCells="1">
                  <from>
                    <xdr:col>24</xdr:col>
                    <xdr:colOff>28575</xdr:colOff>
                    <xdr:row>135</xdr:row>
                    <xdr:rowOff>161925</xdr:rowOff>
                  </from>
                  <to>
                    <xdr:col>27</xdr:col>
                    <xdr:colOff>47625</xdr:colOff>
                    <xdr:row>137</xdr:row>
                    <xdr:rowOff>28575</xdr:rowOff>
                  </to>
                </anchor>
              </controlPr>
            </control>
          </mc:Choice>
        </mc:AlternateContent>
        <mc:AlternateContent xmlns:mc="http://schemas.openxmlformats.org/markup-compatibility/2006">
          <mc:Choice Requires="x14">
            <control shapeId="217208" r:id="rId123" name="Check Box 120">
              <controlPr defaultSize="0" autoFill="0" autoLine="0" autoPict="0">
                <anchor moveWithCells="1">
                  <from>
                    <xdr:col>28</xdr:col>
                    <xdr:colOff>85725</xdr:colOff>
                    <xdr:row>135</xdr:row>
                    <xdr:rowOff>152400</xdr:rowOff>
                  </from>
                  <to>
                    <xdr:col>31</xdr:col>
                    <xdr:colOff>57150</xdr:colOff>
                    <xdr:row>137</xdr:row>
                    <xdr:rowOff>28575</xdr:rowOff>
                  </to>
                </anchor>
              </controlPr>
            </control>
          </mc:Choice>
        </mc:AlternateContent>
        <mc:AlternateContent xmlns:mc="http://schemas.openxmlformats.org/markup-compatibility/2006">
          <mc:Choice Requires="x14">
            <control shapeId="217209" r:id="rId124" name="Check Box 121">
              <controlPr defaultSize="0" autoFill="0" autoLine="0" autoPict="0">
                <anchor moveWithCells="1">
                  <from>
                    <xdr:col>19</xdr:col>
                    <xdr:colOff>47625</xdr:colOff>
                    <xdr:row>136</xdr:row>
                    <xdr:rowOff>142875</xdr:rowOff>
                  </from>
                  <to>
                    <xdr:col>21</xdr:col>
                    <xdr:colOff>161925</xdr:colOff>
                    <xdr:row>138</xdr:row>
                    <xdr:rowOff>28575</xdr:rowOff>
                  </to>
                </anchor>
              </controlPr>
            </control>
          </mc:Choice>
        </mc:AlternateContent>
        <mc:AlternateContent xmlns:mc="http://schemas.openxmlformats.org/markup-compatibility/2006">
          <mc:Choice Requires="x14">
            <control shapeId="217210" r:id="rId125" name="Check Box 122">
              <controlPr defaultSize="0" autoFill="0" autoLine="0" autoPict="0">
                <anchor moveWithCells="1">
                  <from>
                    <xdr:col>31</xdr:col>
                    <xdr:colOff>76200</xdr:colOff>
                    <xdr:row>83</xdr:row>
                    <xdr:rowOff>95250</xdr:rowOff>
                  </from>
                  <to>
                    <xdr:col>34</xdr:col>
                    <xdr:colOff>47625</xdr:colOff>
                    <xdr:row>84</xdr:row>
                    <xdr:rowOff>114300</xdr:rowOff>
                  </to>
                </anchor>
              </controlPr>
            </control>
          </mc:Choice>
        </mc:AlternateContent>
        <mc:AlternateContent xmlns:mc="http://schemas.openxmlformats.org/markup-compatibility/2006">
          <mc:Choice Requires="x14">
            <control shapeId="217211" r:id="rId126" name="Check Box 123">
              <controlPr defaultSize="0" autoFill="0" autoLine="0" autoPict="0">
                <anchor moveWithCells="1">
                  <from>
                    <xdr:col>13</xdr:col>
                    <xdr:colOff>76200</xdr:colOff>
                    <xdr:row>70</xdr:row>
                    <xdr:rowOff>28575</xdr:rowOff>
                  </from>
                  <to>
                    <xdr:col>24</xdr:col>
                    <xdr:colOff>104775</xdr:colOff>
                    <xdr:row>70</xdr:row>
                    <xdr:rowOff>219075</xdr:rowOff>
                  </to>
                </anchor>
              </controlPr>
            </control>
          </mc:Choice>
        </mc:AlternateContent>
        <mc:AlternateContent xmlns:mc="http://schemas.openxmlformats.org/markup-compatibility/2006">
          <mc:Choice Requires="x14">
            <control shapeId="217212" r:id="rId127" name="Check Box 124">
              <controlPr defaultSize="0" autoFill="0" autoLine="0" autoPict="0">
                <anchor moveWithCells="1">
                  <from>
                    <xdr:col>25</xdr:col>
                    <xdr:colOff>104775</xdr:colOff>
                    <xdr:row>69</xdr:row>
                    <xdr:rowOff>219075</xdr:rowOff>
                  </from>
                  <to>
                    <xdr:col>35</xdr:col>
                    <xdr:colOff>104775</xdr:colOff>
                    <xdr:row>71</xdr:row>
                    <xdr:rowOff>28575</xdr:rowOff>
                  </to>
                </anchor>
              </controlPr>
            </control>
          </mc:Choice>
        </mc:AlternateContent>
        <mc:AlternateContent xmlns:mc="http://schemas.openxmlformats.org/markup-compatibility/2006">
          <mc:Choice Requires="x14">
            <control shapeId="217213" r:id="rId128" name="Check Box 125">
              <controlPr defaultSize="0" autoFill="0" autoLine="0" autoPict="0">
                <anchor moveWithCells="1">
                  <from>
                    <xdr:col>21</xdr:col>
                    <xdr:colOff>171450</xdr:colOff>
                    <xdr:row>28</xdr:row>
                    <xdr:rowOff>0</xdr:rowOff>
                  </from>
                  <to>
                    <xdr:col>26</xdr:col>
                    <xdr:colOff>123825</xdr:colOff>
                    <xdr:row>29</xdr:row>
                    <xdr:rowOff>9525</xdr:rowOff>
                  </to>
                </anchor>
              </controlPr>
            </control>
          </mc:Choice>
        </mc:AlternateContent>
        <mc:AlternateContent xmlns:mc="http://schemas.openxmlformats.org/markup-compatibility/2006">
          <mc:Choice Requires="x14">
            <control shapeId="217214" r:id="rId129" name="Check Box 126">
              <controlPr defaultSize="0" autoFill="0" autoLine="0" autoPict="0">
                <anchor moveWithCells="1">
                  <from>
                    <xdr:col>16</xdr:col>
                    <xdr:colOff>28575</xdr:colOff>
                    <xdr:row>28</xdr:row>
                    <xdr:rowOff>9525</xdr:rowOff>
                  </from>
                  <to>
                    <xdr:col>20</xdr:col>
                    <xdr:colOff>28575</xdr:colOff>
                    <xdr:row>29</xdr:row>
                    <xdr:rowOff>28575</xdr:rowOff>
                  </to>
                </anchor>
              </controlPr>
            </control>
          </mc:Choice>
        </mc:AlternateContent>
        <mc:AlternateContent xmlns:mc="http://schemas.openxmlformats.org/markup-compatibility/2006">
          <mc:Choice Requires="x14">
            <control shapeId="217215" r:id="rId130" name="Check Box 127">
              <controlPr defaultSize="0" autoFill="0" autoLine="0" autoPict="0">
                <anchor moveWithCells="1">
                  <from>
                    <xdr:col>16</xdr:col>
                    <xdr:colOff>28575</xdr:colOff>
                    <xdr:row>29</xdr:row>
                    <xdr:rowOff>28575</xdr:rowOff>
                  </from>
                  <to>
                    <xdr:col>26</xdr:col>
                    <xdr:colOff>9525</xdr:colOff>
                    <xdr:row>30</xdr:row>
                    <xdr:rowOff>9525</xdr:rowOff>
                  </to>
                </anchor>
              </controlPr>
            </control>
          </mc:Choice>
        </mc:AlternateContent>
        <mc:AlternateContent xmlns:mc="http://schemas.openxmlformats.org/markup-compatibility/2006">
          <mc:Choice Requires="x14">
            <control shapeId="217216" r:id="rId131" name="Check Box 128">
              <controlPr defaultSize="0" autoFill="0" autoLine="0" autoPict="0">
                <anchor moveWithCells="1">
                  <from>
                    <xdr:col>27</xdr:col>
                    <xdr:colOff>161925</xdr:colOff>
                    <xdr:row>27</xdr:row>
                    <xdr:rowOff>200025</xdr:rowOff>
                  </from>
                  <to>
                    <xdr:col>33</xdr:col>
                    <xdr:colOff>85725</xdr:colOff>
                    <xdr:row>29</xdr:row>
                    <xdr:rowOff>19050</xdr:rowOff>
                  </to>
                </anchor>
              </controlPr>
            </control>
          </mc:Choice>
        </mc:AlternateContent>
        <mc:AlternateContent xmlns:mc="http://schemas.openxmlformats.org/markup-compatibility/2006">
          <mc:Choice Requires="x14">
            <control shapeId="217217" r:id="rId132" name="Check Box 129">
              <controlPr defaultSize="0" autoFill="0" autoLine="0" autoPict="0">
                <anchor moveWithCells="1">
                  <from>
                    <xdr:col>17</xdr:col>
                    <xdr:colOff>38100</xdr:colOff>
                    <xdr:row>24</xdr:row>
                    <xdr:rowOff>0</xdr:rowOff>
                  </from>
                  <to>
                    <xdr:col>19</xdr:col>
                    <xdr:colOff>152400</xdr:colOff>
                    <xdr:row>25</xdr:row>
                    <xdr:rowOff>9525</xdr:rowOff>
                  </to>
                </anchor>
              </controlPr>
            </control>
          </mc:Choice>
        </mc:AlternateContent>
        <mc:AlternateContent xmlns:mc="http://schemas.openxmlformats.org/markup-compatibility/2006">
          <mc:Choice Requires="x14">
            <control shapeId="217218" r:id="rId133" name="Check Box 130">
              <controlPr defaultSize="0" autoFill="0" autoLine="0" autoPict="0">
                <anchor moveWithCells="1">
                  <from>
                    <xdr:col>21</xdr:col>
                    <xdr:colOff>19050</xdr:colOff>
                    <xdr:row>24</xdr:row>
                    <xdr:rowOff>9525</xdr:rowOff>
                  </from>
                  <to>
                    <xdr:col>24</xdr:col>
                    <xdr:colOff>9525</xdr:colOff>
                    <xdr:row>24</xdr:row>
                    <xdr:rowOff>180975</xdr:rowOff>
                  </to>
                </anchor>
              </controlPr>
            </control>
          </mc:Choice>
        </mc:AlternateContent>
        <mc:AlternateContent xmlns:mc="http://schemas.openxmlformats.org/markup-compatibility/2006">
          <mc:Choice Requires="x14">
            <control shapeId="217219" r:id="rId134" name="Check Box 131">
              <controlPr defaultSize="0" autoFill="0" autoLine="0" autoPict="0">
                <anchor moveWithCells="1">
                  <from>
                    <xdr:col>11</xdr:col>
                    <xdr:colOff>28575</xdr:colOff>
                    <xdr:row>24</xdr:row>
                    <xdr:rowOff>0</xdr:rowOff>
                  </from>
                  <to>
                    <xdr:col>17</xdr:col>
                    <xdr:colOff>104775</xdr:colOff>
                    <xdr:row>25</xdr:row>
                    <xdr:rowOff>0</xdr:rowOff>
                  </to>
                </anchor>
              </controlPr>
            </control>
          </mc:Choice>
        </mc:AlternateContent>
        <mc:AlternateContent xmlns:mc="http://schemas.openxmlformats.org/markup-compatibility/2006">
          <mc:Choice Requires="x14">
            <control shapeId="217220" r:id="rId135" name="Check Box 132">
              <controlPr defaultSize="0" autoFill="0" autoLine="0" autoPict="0">
                <anchor moveWithCells="1">
                  <from>
                    <xdr:col>16</xdr:col>
                    <xdr:colOff>28575</xdr:colOff>
                    <xdr:row>25</xdr:row>
                    <xdr:rowOff>180975</xdr:rowOff>
                  </from>
                  <to>
                    <xdr:col>20</xdr:col>
                    <xdr:colOff>76200</xdr:colOff>
                    <xdr:row>26</xdr:row>
                    <xdr:rowOff>180975</xdr:rowOff>
                  </to>
                </anchor>
              </controlPr>
            </control>
          </mc:Choice>
        </mc:AlternateContent>
        <mc:AlternateContent xmlns:mc="http://schemas.openxmlformats.org/markup-compatibility/2006">
          <mc:Choice Requires="x14">
            <control shapeId="217221" r:id="rId136" name="Check Box 133">
              <controlPr defaultSize="0" autoFill="0" autoLine="0" autoPict="0">
                <anchor moveWithCells="1">
                  <from>
                    <xdr:col>22</xdr:col>
                    <xdr:colOff>9525</xdr:colOff>
                    <xdr:row>25</xdr:row>
                    <xdr:rowOff>180975</xdr:rowOff>
                  </from>
                  <to>
                    <xdr:col>26</xdr:col>
                    <xdr:colOff>66675</xdr:colOff>
                    <xdr:row>26</xdr:row>
                    <xdr:rowOff>180975</xdr:rowOff>
                  </to>
                </anchor>
              </controlPr>
            </control>
          </mc:Choice>
        </mc:AlternateContent>
        <mc:AlternateContent xmlns:mc="http://schemas.openxmlformats.org/markup-compatibility/2006">
          <mc:Choice Requires="x14">
            <control shapeId="217222" r:id="rId137" name="Check Box 134">
              <controlPr defaultSize="0" autoFill="0" autoLine="0" autoPict="0">
                <anchor moveWithCells="1">
                  <from>
                    <xdr:col>11</xdr:col>
                    <xdr:colOff>28575</xdr:colOff>
                    <xdr:row>25</xdr:row>
                    <xdr:rowOff>0</xdr:rowOff>
                  </from>
                  <to>
                    <xdr:col>17</xdr:col>
                    <xdr:colOff>104775</xdr:colOff>
                    <xdr:row>26</xdr:row>
                    <xdr:rowOff>0</xdr:rowOff>
                  </to>
                </anchor>
              </controlPr>
            </control>
          </mc:Choice>
        </mc:AlternateContent>
        <mc:AlternateContent xmlns:mc="http://schemas.openxmlformats.org/markup-compatibility/2006">
          <mc:Choice Requires="x14">
            <control shapeId="217223" r:id="rId138" name="Check Box 135">
              <controlPr defaultSize="0" autoFill="0" autoLine="0" autoPict="0">
                <anchor moveWithCells="1">
                  <from>
                    <xdr:col>16</xdr:col>
                    <xdr:colOff>28575</xdr:colOff>
                    <xdr:row>27</xdr:row>
                    <xdr:rowOff>9525</xdr:rowOff>
                  </from>
                  <to>
                    <xdr:col>19</xdr:col>
                    <xdr:colOff>19050</xdr:colOff>
                    <xdr:row>28</xdr:row>
                    <xdr:rowOff>9525</xdr:rowOff>
                  </to>
                </anchor>
              </controlPr>
            </control>
          </mc:Choice>
        </mc:AlternateContent>
        <mc:AlternateContent xmlns:mc="http://schemas.openxmlformats.org/markup-compatibility/2006">
          <mc:Choice Requires="x14">
            <control shapeId="217224" r:id="rId139" name="Check Box 136">
              <controlPr defaultSize="0" autoFill="0" autoLine="0" autoPict="0">
                <anchor moveWithCells="1">
                  <from>
                    <xdr:col>16</xdr:col>
                    <xdr:colOff>28575</xdr:colOff>
                    <xdr:row>30</xdr:row>
                    <xdr:rowOff>19050</xdr:rowOff>
                  </from>
                  <to>
                    <xdr:col>19</xdr:col>
                    <xdr:colOff>19050</xdr:colOff>
                    <xdr:row>31</xdr:row>
                    <xdr:rowOff>0</xdr:rowOff>
                  </to>
                </anchor>
              </controlPr>
            </control>
          </mc:Choice>
        </mc:AlternateContent>
        <mc:AlternateContent xmlns:mc="http://schemas.openxmlformats.org/markup-compatibility/2006">
          <mc:Choice Requires="x14">
            <control shapeId="217225" r:id="rId140" name="Check Box 137">
              <controlPr defaultSize="0" autoFill="0" autoLine="0" autoPict="0">
                <anchor moveWithCells="1">
                  <from>
                    <xdr:col>26</xdr:col>
                    <xdr:colOff>19050</xdr:colOff>
                    <xdr:row>22</xdr:row>
                    <xdr:rowOff>190500</xdr:rowOff>
                  </from>
                  <to>
                    <xdr:col>31</xdr:col>
                    <xdr:colOff>142875</xdr:colOff>
                    <xdr:row>24</xdr:row>
                    <xdr:rowOff>19050</xdr:rowOff>
                  </to>
                </anchor>
              </controlPr>
            </control>
          </mc:Choice>
        </mc:AlternateContent>
        <mc:AlternateContent xmlns:mc="http://schemas.openxmlformats.org/markup-compatibility/2006">
          <mc:Choice Requires="x14">
            <control shapeId="217226" r:id="rId141" name="Check Box 138">
              <controlPr defaultSize="0" autoFill="0" autoLine="0" autoPict="0">
                <anchor moveWithCells="1">
                  <from>
                    <xdr:col>17</xdr:col>
                    <xdr:colOff>9525</xdr:colOff>
                    <xdr:row>32</xdr:row>
                    <xdr:rowOff>180975</xdr:rowOff>
                  </from>
                  <to>
                    <xdr:col>20</xdr:col>
                    <xdr:colOff>57150</xdr:colOff>
                    <xdr:row>34</xdr:row>
                    <xdr:rowOff>9525</xdr:rowOff>
                  </to>
                </anchor>
              </controlPr>
            </control>
          </mc:Choice>
        </mc:AlternateContent>
        <mc:AlternateContent xmlns:mc="http://schemas.openxmlformats.org/markup-compatibility/2006">
          <mc:Choice Requires="x14">
            <control shapeId="217227" r:id="rId142" name="Check Box 139">
              <controlPr defaultSize="0" autoFill="0" autoLine="0" autoPict="0">
                <anchor moveWithCells="1">
                  <from>
                    <xdr:col>20</xdr:col>
                    <xdr:colOff>28575</xdr:colOff>
                    <xdr:row>32</xdr:row>
                    <xdr:rowOff>180975</xdr:rowOff>
                  </from>
                  <to>
                    <xdr:col>23</xdr:col>
                    <xdr:colOff>76200</xdr:colOff>
                    <xdr:row>34</xdr:row>
                    <xdr:rowOff>9525</xdr:rowOff>
                  </to>
                </anchor>
              </controlPr>
            </control>
          </mc:Choice>
        </mc:AlternateContent>
        <mc:AlternateContent xmlns:mc="http://schemas.openxmlformats.org/markup-compatibility/2006">
          <mc:Choice Requires="x14">
            <control shapeId="217228" r:id="rId143" name="Check Box 140">
              <controlPr defaultSize="0" autoFill="0" autoLine="0" autoPict="0">
                <anchor moveWithCells="1">
                  <from>
                    <xdr:col>23</xdr:col>
                    <xdr:colOff>161925</xdr:colOff>
                    <xdr:row>32</xdr:row>
                    <xdr:rowOff>161925</xdr:rowOff>
                  </from>
                  <to>
                    <xdr:col>27</xdr:col>
                    <xdr:colOff>85725</xdr:colOff>
                    <xdr:row>34</xdr:row>
                    <xdr:rowOff>28575</xdr:rowOff>
                  </to>
                </anchor>
              </controlPr>
            </control>
          </mc:Choice>
        </mc:AlternateContent>
        <mc:AlternateContent xmlns:mc="http://schemas.openxmlformats.org/markup-compatibility/2006">
          <mc:Choice Requires="x14">
            <control shapeId="217229" r:id="rId144" name="Check Box 141">
              <controlPr defaultSize="0" autoFill="0" autoLine="0" autoPict="0">
                <anchor moveWithCells="1">
                  <from>
                    <xdr:col>5</xdr:col>
                    <xdr:colOff>152400</xdr:colOff>
                    <xdr:row>55</xdr:row>
                    <xdr:rowOff>85725</xdr:rowOff>
                  </from>
                  <to>
                    <xdr:col>17</xdr:col>
                    <xdr:colOff>9525</xdr:colOff>
                    <xdr:row>55</xdr:row>
                    <xdr:rowOff>238125</xdr:rowOff>
                  </to>
                </anchor>
              </controlPr>
            </control>
          </mc:Choice>
        </mc:AlternateContent>
        <mc:AlternateContent xmlns:mc="http://schemas.openxmlformats.org/markup-compatibility/2006">
          <mc:Choice Requires="x14">
            <control shapeId="217230" r:id="rId145" name="Check Box 142">
              <controlPr defaultSize="0" autoFill="0" autoLine="0" autoPict="0">
                <anchor moveWithCells="1">
                  <from>
                    <xdr:col>18</xdr:col>
                    <xdr:colOff>9525</xdr:colOff>
                    <xdr:row>55</xdr:row>
                    <xdr:rowOff>47625</xdr:rowOff>
                  </from>
                  <to>
                    <xdr:col>29</xdr:col>
                    <xdr:colOff>28575</xdr:colOff>
                    <xdr:row>55</xdr:row>
                    <xdr:rowOff>238125</xdr:rowOff>
                  </to>
                </anchor>
              </controlPr>
            </control>
          </mc:Choice>
        </mc:AlternateContent>
        <mc:AlternateContent xmlns:mc="http://schemas.openxmlformats.org/markup-compatibility/2006">
          <mc:Choice Requires="x14">
            <control shapeId="217231" r:id="rId146" name="Check Box 143">
              <controlPr defaultSize="0" autoFill="0" autoLine="0" autoPict="0">
                <anchor moveWithCells="1">
                  <from>
                    <xdr:col>5</xdr:col>
                    <xdr:colOff>104775</xdr:colOff>
                    <xdr:row>59</xdr:row>
                    <xdr:rowOff>114300</xdr:rowOff>
                  </from>
                  <to>
                    <xdr:col>12</xdr:col>
                    <xdr:colOff>66675</xdr:colOff>
                    <xdr:row>59</xdr:row>
                    <xdr:rowOff>333375</xdr:rowOff>
                  </to>
                </anchor>
              </controlPr>
            </control>
          </mc:Choice>
        </mc:AlternateContent>
        <mc:AlternateContent xmlns:mc="http://schemas.openxmlformats.org/markup-compatibility/2006">
          <mc:Choice Requires="x14">
            <control shapeId="217232" r:id="rId147" name="Check Box 144">
              <controlPr defaultSize="0" autoFill="0" autoLine="0" autoPict="0">
                <anchor moveWithCells="1">
                  <from>
                    <xdr:col>29</xdr:col>
                    <xdr:colOff>9525</xdr:colOff>
                    <xdr:row>59</xdr:row>
                    <xdr:rowOff>85725</xdr:rowOff>
                  </from>
                  <to>
                    <xdr:col>34</xdr:col>
                    <xdr:colOff>161925</xdr:colOff>
                    <xdr:row>59</xdr:row>
                    <xdr:rowOff>257175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H144"/>
  <sheetViews>
    <sheetView view="pageBreakPreview" topLeftCell="A17" zoomScale="115" zoomScaleNormal="100" zoomScaleSheetLayoutView="115" workbookViewId="0">
      <selection activeCell="AP142" sqref="AP142"/>
    </sheetView>
  </sheetViews>
  <sheetFormatPr defaultColWidth="2.5" defaultRowHeight="15" customHeight="1"/>
  <cols>
    <col min="1" max="1" width="3.25" style="36" bestFit="1" customWidth="1"/>
    <col min="2" max="16384" width="2.5" style="36"/>
  </cols>
  <sheetData>
    <row r="1" spans="1:35" ht="15" customHeight="1">
      <c r="A1" s="2250" t="s">
        <v>607</v>
      </c>
      <c r="B1" s="2250"/>
      <c r="C1" s="2250"/>
      <c r="D1" s="2250"/>
      <c r="E1" s="2250"/>
      <c r="F1" s="2250"/>
      <c r="G1" s="2250"/>
      <c r="H1" s="2250"/>
      <c r="I1" s="2250"/>
      <c r="J1" s="2250"/>
      <c r="K1" s="2250"/>
      <c r="L1" s="2250"/>
      <c r="M1" s="2250"/>
      <c r="N1" s="2250"/>
      <c r="O1" s="2250"/>
      <c r="P1" s="2250"/>
      <c r="Q1" s="2250"/>
      <c r="R1" s="2250"/>
      <c r="S1" s="2250"/>
      <c r="T1" s="2250"/>
      <c r="U1" s="2250"/>
      <c r="V1" s="2250"/>
      <c r="W1" s="2250"/>
      <c r="X1" s="2250"/>
      <c r="Y1" s="2250"/>
      <c r="Z1" s="2250"/>
      <c r="AA1" s="2250"/>
      <c r="AB1" s="2250"/>
      <c r="AC1" s="2250"/>
      <c r="AD1" s="2250"/>
      <c r="AE1" s="2250"/>
      <c r="AF1" s="2250"/>
      <c r="AG1" s="2250"/>
      <c r="AH1" s="2250"/>
      <c r="AI1" s="2250"/>
    </row>
    <row r="2" spans="1:35" ht="15" customHeight="1">
      <c r="A2" s="2250"/>
      <c r="B2" s="2250"/>
      <c r="C2" s="2250"/>
      <c r="D2" s="2250"/>
      <c r="E2" s="2250"/>
      <c r="F2" s="2250"/>
      <c r="G2" s="2250"/>
      <c r="H2" s="2250"/>
      <c r="I2" s="2250"/>
      <c r="J2" s="2250"/>
      <c r="K2" s="2250"/>
      <c r="L2" s="2250"/>
      <c r="M2" s="2250"/>
      <c r="N2" s="2250"/>
      <c r="O2" s="2250"/>
      <c r="P2" s="2250"/>
      <c r="Q2" s="2250"/>
      <c r="R2" s="2250"/>
      <c r="S2" s="2250"/>
      <c r="T2" s="2250"/>
      <c r="U2" s="2250"/>
      <c r="V2" s="2250"/>
      <c r="W2" s="2250"/>
      <c r="X2" s="2250"/>
      <c r="Y2" s="2250"/>
      <c r="Z2" s="2250"/>
      <c r="AA2" s="2250"/>
      <c r="AB2" s="2250"/>
      <c r="AC2" s="2250"/>
      <c r="AD2" s="2250"/>
      <c r="AE2" s="2250"/>
      <c r="AF2" s="2250"/>
      <c r="AG2" s="2250"/>
      <c r="AH2" s="2250"/>
      <c r="AI2" s="2250"/>
    </row>
    <row r="3" spans="1:35" ht="15" customHeight="1">
      <c r="A3" s="2251" t="s">
        <v>608</v>
      </c>
      <c r="B3" s="2250"/>
      <c r="C3" s="2250"/>
      <c r="D3" s="2250"/>
      <c r="E3" s="2250"/>
      <c r="F3" s="2250"/>
      <c r="G3" s="2250"/>
      <c r="H3" s="2250"/>
      <c r="I3" s="2250"/>
      <c r="J3" s="2250"/>
      <c r="K3" s="2250"/>
      <c r="L3" s="2250"/>
      <c r="M3" s="2250"/>
      <c r="N3" s="2250"/>
      <c r="O3" s="2250"/>
      <c r="P3" s="2250"/>
      <c r="Q3" s="2250"/>
      <c r="R3" s="2250"/>
      <c r="S3" s="2250"/>
      <c r="T3" s="2250"/>
      <c r="U3" s="2250"/>
      <c r="V3" s="2250"/>
      <c r="W3" s="2250"/>
      <c r="X3" s="2250"/>
      <c r="Y3" s="2250"/>
      <c r="Z3" s="2250"/>
      <c r="AA3" s="2250"/>
      <c r="AB3" s="2250"/>
      <c r="AC3" s="2250"/>
      <c r="AD3" s="2250"/>
      <c r="AE3" s="2250"/>
      <c r="AF3" s="2250"/>
      <c r="AG3" s="2250"/>
      <c r="AH3" s="2250"/>
      <c r="AI3" s="2250"/>
    </row>
    <row r="4" spans="1:35" ht="15" customHeight="1">
      <c r="A4" s="1275" t="s">
        <v>479</v>
      </c>
      <c r="B4" s="939"/>
      <c r="C4" s="939"/>
      <c r="D4" s="939"/>
      <c r="E4" s="939"/>
      <c r="F4" s="939"/>
      <c r="G4" s="939"/>
      <c r="H4" s="939"/>
      <c r="I4" s="939"/>
      <c r="J4" s="939"/>
      <c r="K4" s="939"/>
      <c r="L4" s="939"/>
      <c r="M4" s="939"/>
      <c r="N4" s="940"/>
      <c r="O4" s="3230"/>
      <c r="P4" s="3199"/>
      <c r="Q4" s="3199"/>
      <c r="R4" s="3199"/>
      <c r="S4" s="3199"/>
      <c r="T4" s="3199"/>
      <c r="U4" s="3199"/>
      <c r="V4" s="3199"/>
      <c r="W4" s="3199"/>
      <c r="X4" s="3199"/>
      <c r="Y4" s="3199"/>
      <c r="Z4" s="3199"/>
      <c r="AA4" s="3199"/>
      <c r="AB4" s="3199"/>
      <c r="AC4" s="3199"/>
      <c r="AD4" s="3199"/>
      <c r="AE4" s="3199"/>
      <c r="AF4" s="3199"/>
      <c r="AG4" s="3199"/>
      <c r="AH4" s="3199"/>
      <c r="AI4" s="3197"/>
    </row>
    <row r="5" spans="1:35" ht="15" customHeight="1">
      <c r="A5" s="2784"/>
      <c r="B5" s="2258"/>
      <c r="C5" s="2258"/>
      <c r="D5" s="2258"/>
      <c r="E5" s="2258"/>
      <c r="F5" s="2258"/>
      <c r="G5" s="2258"/>
      <c r="H5" s="2258"/>
      <c r="I5" s="2258"/>
      <c r="J5" s="2258"/>
      <c r="K5" s="2258"/>
      <c r="L5" s="2258"/>
      <c r="M5" s="2258"/>
      <c r="N5" s="2785"/>
      <c r="O5" s="3231"/>
      <c r="P5" s="3200"/>
      <c r="Q5" s="3200"/>
      <c r="R5" s="3200"/>
      <c r="S5" s="3200"/>
      <c r="T5" s="3200"/>
      <c r="U5" s="3200"/>
      <c r="V5" s="3200"/>
      <c r="W5" s="3200"/>
      <c r="X5" s="3200"/>
      <c r="Y5" s="3200"/>
      <c r="Z5" s="3200"/>
      <c r="AA5" s="3200"/>
      <c r="AB5" s="3200"/>
      <c r="AC5" s="3200"/>
      <c r="AD5" s="3200"/>
      <c r="AE5" s="3200"/>
      <c r="AF5" s="3200"/>
      <c r="AG5" s="3200"/>
      <c r="AH5" s="3200"/>
      <c r="AI5" s="3198"/>
    </row>
    <row r="6" spans="1:35" ht="15" customHeight="1">
      <c r="A6" s="1200" t="s">
        <v>594</v>
      </c>
      <c r="B6" s="1112"/>
      <c r="C6" s="1112"/>
      <c r="D6" s="1112"/>
      <c r="E6" s="1112"/>
      <c r="F6" s="1113"/>
      <c r="G6" s="1060" t="s">
        <v>32</v>
      </c>
      <c r="H6" s="1060"/>
      <c r="I6" s="1060"/>
      <c r="J6" s="1060"/>
      <c r="K6" s="1060"/>
      <c r="L6" s="1060"/>
      <c r="M6" s="1060"/>
      <c r="N6" s="1060"/>
      <c r="O6" s="2820"/>
      <c r="P6" s="2820"/>
      <c r="Q6" s="2820"/>
      <c r="R6" s="2820"/>
      <c r="S6" s="2820"/>
      <c r="T6" s="2820"/>
      <c r="U6" s="2820"/>
      <c r="V6" s="2820"/>
      <c r="W6" s="2820"/>
      <c r="X6" s="2820"/>
      <c r="Y6" s="2820"/>
      <c r="Z6" s="2820"/>
      <c r="AA6" s="2820"/>
      <c r="AB6" s="2820"/>
      <c r="AC6" s="2820"/>
      <c r="AD6" s="2820"/>
      <c r="AE6" s="2820"/>
      <c r="AF6" s="2820"/>
      <c r="AG6" s="2820"/>
      <c r="AH6" s="2820"/>
      <c r="AI6" s="2820"/>
    </row>
    <row r="7" spans="1:35" ht="15" customHeight="1">
      <c r="A7" s="1201"/>
      <c r="B7" s="1202"/>
      <c r="C7" s="1202"/>
      <c r="D7" s="1202"/>
      <c r="E7" s="1202"/>
      <c r="F7" s="1203"/>
      <c r="G7" s="1060"/>
      <c r="H7" s="1060"/>
      <c r="I7" s="1060"/>
      <c r="J7" s="1060"/>
      <c r="K7" s="1060"/>
      <c r="L7" s="1060"/>
      <c r="M7" s="1060"/>
      <c r="N7" s="1060"/>
      <c r="O7" s="2820"/>
      <c r="P7" s="2820"/>
      <c r="Q7" s="2820"/>
      <c r="R7" s="2820"/>
      <c r="S7" s="2820"/>
      <c r="T7" s="2820"/>
      <c r="U7" s="2820"/>
      <c r="V7" s="2820"/>
      <c r="W7" s="2820"/>
      <c r="X7" s="2820"/>
      <c r="Y7" s="2820"/>
      <c r="Z7" s="2820"/>
      <c r="AA7" s="2820"/>
      <c r="AB7" s="2820"/>
      <c r="AC7" s="2820"/>
      <c r="AD7" s="2820"/>
      <c r="AE7" s="2820"/>
      <c r="AF7" s="2820"/>
      <c r="AG7" s="2820"/>
      <c r="AH7" s="2820"/>
      <c r="AI7" s="2820"/>
    </row>
    <row r="8" spans="1:35" ht="15" customHeight="1">
      <c r="A8" s="1201"/>
      <c r="B8" s="1202"/>
      <c r="C8" s="1202"/>
      <c r="D8" s="1202"/>
      <c r="E8" s="1202"/>
      <c r="F8" s="1203"/>
      <c r="G8" s="1060" t="s">
        <v>37</v>
      </c>
      <c r="H8" s="1060"/>
      <c r="I8" s="1060"/>
      <c r="J8" s="1060"/>
      <c r="K8" s="1060"/>
      <c r="L8" s="1060"/>
      <c r="M8" s="1060"/>
      <c r="N8" s="1060"/>
      <c r="O8" s="1789"/>
      <c r="P8" s="1790"/>
      <c r="Q8" s="1148"/>
      <c r="R8" s="1148"/>
      <c r="S8" s="1045" t="s">
        <v>67</v>
      </c>
      <c r="T8" s="1148"/>
      <c r="U8" s="1148"/>
      <c r="V8" s="1045" t="s">
        <v>51</v>
      </c>
      <c r="W8" s="1148"/>
      <c r="X8" s="1148"/>
      <c r="Y8" s="1046" t="s">
        <v>29</v>
      </c>
      <c r="Z8" s="3196"/>
      <c r="AA8" s="3196"/>
      <c r="AB8" s="3196"/>
      <c r="AC8" s="3196"/>
      <c r="AD8" s="3196"/>
      <c r="AE8" s="3196"/>
      <c r="AF8" s="3196"/>
      <c r="AG8" s="3196"/>
      <c r="AH8" s="3196"/>
      <c r="AI8" s="3196"/>
    </row>
    <row r="9" spans="1:35" ht="15" customHeight="1">
      <c r="A9" s="1201"/>
      <c r="B9" s="1202"/>
      <c r="C9" s="1202"/>
      <c r="D9" s="1202"/>
      <c r="E9" s="1202"/>
      <c r="F9" s="1203"/>
      <c r="G9" s="1060"/>
      <c r="H9" s="1060"/>
      <c r="I9" s="1060"/>
      <c r="J9" s="1060"/>
      <c r="K9" s="1060"/>
      <c r="L9" s="1060"/>
      <c r="M9" s="1060"/>
      <c r="N9" s="1060"/>
      <c r="O9" s="1791"/>
      <c r="P9" s="1792"/>
      <c r="Q9" s="1093"/>
      <c r="R9" s="1093"/>
      <c r="S9" s="1002"/>
      <c r="T9" s="1093"/>
      <c r="U9" s="1093"/>
      <c r="V9" s="1002"/>
      <c r="W9" s="1093"/>
      <c r="X9" s="1093"/>
      <c r="Y9" s="1003"/>
      <c r="Z9" s="3196"/>
      <c r="AA9" s="3196"/>
      <c r="AB9" s="3196"/>
      <c r="AC9" s="3196"/>
      <c r="AD9" s="3196"/>
      <c r="AE9" s="3196"/>
      <c r="AF9" s="3196"/>
      <c r="AG9" s="3196"/>
      <c r="AH9" s="3196"/>
      <c r="AI9" s="3196"/>
    </row>
    <row r="10" spans="1:35" ht="15" customHeight="1">
      <c r="A10" s="1201"/>
      <c r="B10" s="1202"/>
      <c r="C10" s="1202"/>
      <c r="D10" s="1202"/>
      <c r="E10" s="1202"/>
      <c r="F10" s="1203"/>
      <c r="G10" s="1060" t="s">
        <v>38</v>
      </c>
      <c r="H10" s="1060"/>
      <c r="I10" s="1060"/>
      <c r="J10" s="1060"/>
      <c r="K10" s="1060"/>
      <c r="L10" s="1060"/>
      <c r="M10" s="1060"/>
      <c r="N10" s="1060"/>
      <c r="O10" s="1193" t="s">
        <v>210</v>
      </c>
      <c r="P10" s="1045"/>
      <c r="Q10" s="1045"/>
      <c r="R10" s="1045"/>
      <c r="S10" s="1045"/>
      <c r="T10" s="1045"/>
      <c r="U10" s="1045"/>
      <c r="V10" s="1045"/>
      <c r="W10" s="1045"/>
      <c r="X10" s="1045"/>
      <c r="Y10" s="1045"/>
      <c r="Z10" s="1045"/>
      <c r="AA10" s="1045"/>
      <c r="AB10" s="1045"/>
      <c r="AC10" s="1045"/>
      <c r="AD10" s="1045"/>
      <c r="AE10" s="1045"/>
      <c r="AF10" s="1045"/>
      <c r="AG10" s="1045"/>
      <c r="AH10" s="1045"/>
      <c r="AI10" s="1046"/>
    </row>
    <row r="11" spans="1:35" ht="15" customHeight="1">
      <c r="A11" s="1201"/>
      <c r="B11" s="1202"/>
      <c r="C11" s="1202"/>
      <c r="D11" s="1202"/>
      <c r="E11" s="1202"/>
      <c r="F11" s="1203"/>
      <c r="G11" s="1060"/>
      <c r="H11" s="1060"/>
      <c r="I11" s="1060"/>
      <c r="J11" s="1060"/>
      <c r="K11" s="1060"/>
      <c r="L11" s="1060"/>
      <c r="M11" s="1060"/>
      <c r="N11" s="1060"/>
      <c r="O11" s="1001"/>
      <c r="P11" s="1002"/>
      <c r="Q11" s="1002"/>
      <c r="R11" s="1002"/>
      <c r="S11" s="1002"/>
      <c r="T11" s="1002"/>
      <c r="U11" s="1002"/>
      <c r="V11" s="1002"/>
      <c r="W11" s="1002"/>
      <c r="X11" s="1002"/>
      <c r="Y11" s="1002"/>
      <c r="Z11" s="1002"/>
      <c r="AA11" s="1002"/>
      <c r="AB11" s="1002"/>
      <c r="AC11" s="1002"/>
      <c r="AD11" s="1002"/>
      <c r="AE11" s="1002"/>
      <c r="AF11" s="1002"/>
      <c r="AG11" s="1002"/>
      <c r="AH11" s="1002"/>
      <c r="AI11" s="1003"/>
    </row>
    <row r="12" spans="1:35" ht="15" customHeight="1">
      <c r="A12" s="1201"/>
      <c r="B12" s="1202"/>
      <c r="C12" s="1202"/>
      <c r="D12" s="1202"/>
      <c r="E12" s="1202"/>
      <c r="F12" s="1203"/>
      <c r="G12" s="941" t="s">
        <v>221</v>
      </c>
      <c r="H12" s="942"/>
      <c r="I12" s="942"/>
      <c r="J12" s="942"/>
      <c r="K12" s="942"/>
      <c r="L12" s="942"/>
      <c r="M12" s="942"/>
      <c r="N12" s="1162"/>
      <c r="O12" s="3187"/>
      <c r="P12" s="3185"/>
      <c r="Q12" s="3185"/>
      <c r="R12" s="3185"/>
      <c r="S12" s="3185"/>
      <c r="T12" s="3185"/>
      <c r="U12" s="3185"/>
      <c r="V12" s="3185"/>
      <c r="W12" s="3185"/>
      <c r="X12" s="3185"/>
      <c r="Y12" s="3185"/>
      <c r="Z12" s="3185"/>
      <c r="AA12" s="3185"/>
      <c r="AB12" s="3185"/>
      <c r="AC12" s="3185"/>
      <c r="AD12" s="979"/>
      <c r="AE12" s="979"/>
      <c r="AF12" s="979"/>
      <c r="AG12" s="979"/>
      <c r="AH12" s="979"/>
      <c r="AI12" s="979"/>
    </row>
    <row r="13" spans="1:35" ht="15" customHeight="1">
      <c r="A13" s="1204"/>
      <c r="B13" s="1205"/>
      <c r="C13" s="1205"/>
      <c r="D13" s="1205"/>
      <c r="E13" s="1205"/>
      <c r="F13" s="1206"/>
      <c r="G13" s="1018"/>
      <c r="H13" s="1019"/>
      <c r="I13" s="1019"/>
      <c r="J13" s="1019"/>
      <c r="K13" s="1019"/>
      <c r="L13" s="1019"/>
      <c r="M13" s="1019"/>
      <c r="N13" s="1219"/>
      <c r="O13" s="3188"/>
      <c r="P13" s="3149"/>
      <c r="Q13" s="3149"/>
      <c r="R13" s="3149"/>
      <c r="S13" s="3149"/>
      <c r="T13" s="3149"/>
      <c r="U13" s="3149"/>
      <c r="V13" s="3149"/>
      <c r="W13" s="3149"/>
      <c r="X13" s="3149"/>
      <c r="Y13" s="3149"/>
      <c r="Z13" s="3149"/>
      <c r="AA13" s="3149"/>
      <c r="AB13" s="3149"/>
      <c r="AC13" s="3149"/>
      <c r="AD13" s="979"/>
      <c r="AE13" s="979"/>
      <c r="AF13" s="979"/>
      <c r="AG13" s="979"/>
      <c r="AH13" s="979"/>
      <c r="AI13" s="979"/>
    </row>
    <row r="14" spans="1:35" ht="15" customHeight="1">
      <c r="A14" s="3201" t="s">
        <v>603</v>
      </c>
      <c r="B14" s="3202"/>
      <c r="C14" s="2620" t="s">
        <v>599</v>
      </c>
      <c r="D14" s="2620"/>
      <c r="E14" s="2620"/>
      <c r="F14" s="2621"/>
      <c r="G14" s="1060" t="s">
        <v>41</v>
      </c>
      <c r="H14" s="1060"/>
      <c r="I14" s="1060"/>
      <c r="J14" s="1060"/>
      <c r="K14" s="1060"/>
      <c r="L14" s="1060"/>
      <c r="M14" s="1060"/>
      <c r="N14" s="1060"/>
      <c r="O14" s="998"/>
      <c r="P14" s="999"/>
      <c r="Q14" s="999"/>
      <c r="R14" s="999"/>
      <c r="S14" s="999"/>
      <c r="T14" s="999"/>
      <c r="U14" s="999"/>
      <c r="V14" s="999"/>
      <c r="W14" s="999"/>
      <c r="X14" s="999"/>
      <c r="Y14" s="999"/>
      <c r="Z14" s="999"/>
      <c r="AA14" s="999"/>
      <c r="AB14" s="999"/>
      <c r="AC14" s="999"/>
      <c r="AD14" s="999"/>
      <c r="AE14" s="999"/>
      <c r="AF14" s="999"/>
      <c r="AG14" s="999"/>
      <c r="AH14" s="999"/>
      <c r="AI14" s="1000"/>
    </row>
    <row r="15" spans="1:35" ht="12.6" customHeight="1">
      <c r="A15" s="3203"/>
      <c r="B15" s="3204"/>
      <c r="C15" s="2623"/>
      <c r="D15" s="2623"/>
      <c r="E15" s="2623"/>
      <c r="F15" s="2624"/>
      <c r="G15" s="1060"/>
      <c r="H15" s="1060"/>
      <c r="I15" s="1060"/>
      <c r="J15" s="1060"/>
      <c r="K15" s="1060"/>
      <c r="L15" s="1060"/>
      <c r="M15" s="1060"/>
      <c r="N15" s="1060"/>
      <c r="O15" s="1193"/>
      <c r="P15" s="1045"/>
      <c r="Q15" s="1045"/>
      <c r="R15" s="1045"/>
      <c r="S15" s="1045"/>
      <c r="T15" s="1045"/>
      <c r="U15" s="1045"/>
      <c r="V15" s="1045"/>
      <c r="W15" s="1045"/>
      <c r="X15" s="1045"/>
      <c r="Y15" s="1045"/>
      <c r="Z15" s="1045"/>
      <c r="AA15" s="1045"/>
      <c r="AB15" s="1045"/>
      <c r="AC15" s="1045"/>
      <c r="AD15" s="1045"/>
      <c r="AE15" s="1045"/>
      <c r="AF15" s="1045"/>
      <c r="AG15" s="1045"/>
      <c r="AH15" s="1045"/>
      <c r="AI15" s="1046"/>
    </row>
    <row r="16" spans="1:35" ht="15" customHeight="1">
      <c r="A16" s="3203"/>
      <c r="B16" s="3204"/>
      <c r="C16" s="2623"/>
      <c r="D16" s="2623"/>
      <c r="E16" s="2623"/>
      <c r="F16" s="2624"/>
      <c r="G16" s="1060"/>
      <c r="H16" s="1060"/>
      <c r="I16" s="1060"/>
      <c r="J16" s="1060"/>
      <c r="K16" s="1060"/>
      <c r="L16" s="1060"/>
      <c r="M16" s="1060"/>
      <c r="N16" s="1060"/>
      <c r="O16" s="1193"/>
      <c r="P16" s="1045"/>
      <c r="Q16" s="1045" t="s">
        <v>180</v>
      </c>
      <c r="R16" s="1045"/>
      <c r="S16" s="1045"/>
      <c r="T16" s="2069"/>
      <c r="U16" s="2069"/>
      <c r="V16" s="2069"/>
      <c r="W16" s="2069"/>
      <c r="X16" s="2069"/>
      <c r="Y16" s="2069"/>
      <c r="Z16" s="2069"/>
      <c r="AA16" s="2069"/>
      <c r="AB16" s="2069"/>
      <c r="AC16" s="2069"/>
      <c r="AD16" s="2069"/>
      <c r="AE16" s="2069"/>
      <c r="AF16" s="2069"/>
      <c r="AG16" s="2069"/>
      <c r="AH16" s="2069"/>
      <c r="AI16" s="1046" t="s">
        <v>211</v>
      </c>
    </row>
    <row r="17" spans="1:35" ht="12.6" customHeight="1">
      <c r="A17" s="3203"/>
      <c r="B17" s="3204"/>
      <c r="C17" s="2623"/>
      <c r="D17" s="2623"/>
      <c r="E17" s="2623"/>
      <c r="F17" s="2624"/>
      <c r="G17" s="1060"/>
      <c r="H17" s="1060"/>
      <c r="I17" s="1060"/>
      <c r="J17" s="1060"/>
      <c r="K17" s="1060"/>
      <c r="L17" s="1060"/>
      <c r="M17" s="1060"/>
      <c r="N17" s="1060"/>
      <c r="O17" s="1001"/>
      <c r="P17" s="1002"/>
      <c r="Q17" s="1002"/>
      <c r="R17" s="1002"/>
      <c r="S17" s="1002"/>
      <c r="T17" s="3149"/>
      <c r="U17" s="3149"/>
      <c r="V17" s="3149"/>
      <c r="W17" s="3149"/>
      <c r="X17" s="3149"/>
      <c r="Y17" s="3149"/>
      <c r="Z17" s="3149"/>
      <c r="AA17" s="3149"/>
      <c r="AB17" s="3149"/>
      <c r="AC17" s="3149"/>
      <c r="AD17" s="3149"/>
      <c r="AE17" s="3149"/>
      <c r="AF17" s="3149"/>
      <c r="AG17" s="3149"/>
      <c r="AH17" s="3149"/>
      <c r="AI17" s="1003"/>
    </row>
    <row r="18" spans="1:35" ht="15" customHeight="1">
      <c r="A18" s="3203"/>
      <c r="B18" s="3204"/>
      <c r="C18" s="2623"/>
      <c r="D18" s="2623"/>
      <c r="E18" s="2623"/>
      <c r="F18" s="2624"/>
      <c r="G18" s="1060" t="s">
        <v>42</v>
      </c>
      <c r="H18" s="1060"/>
      <c r="I18" s="1060"/>
      <c r="J18" s="1060"/>
      <c r="K18" s="1060"/>
      <c r="L18" s="1060"/>
      <c r="M18" s="1060"/>
      <c r="N18" s="1060"/>
      <c r="O18" s="1829"/>
      <c r="P18" s="1240"/>
      <c r="Q18" s="1240" t="s">
        <v>177</v>
      </c>
      <c r="R18" s="1240"/>
      <c r="S18" s="1240"/>
      <c r="T18" s="1240"/>
      <c r="U18" s="1240"/>
      <c r="V18" s="1240"/>
      <c r="W18" s="1240" t="s">
        <v>178</v>
      </c>
      <c r="X18" s="1240"/>
      <c r="Y18" s="1240"/>
      <c r="Z18" s="1240"/>
      <c r="AA18" s="1240"/>
      <c r="AB18" s="1240"/>
      <c r="AC18" s="1240" t="s">
        <v>179</v>
      </c>
      <c r="AD18" s="1240"/>
      <c r="AE18" s="1240"/>
      <c r="AF18" s="1240"/>
      <c r="AG18" s="1240"/>
      <c r="AH18" s="1240"/>
      <c r="AI18" s="1241"/>
    </row>
    <row r="19" spans="1:35" ht="12.6" customHeight="1">
      <c r="A19" s="3203"/>
      <c r="B19" s="3204"/>
      <c r="C19" s="2623"/>
      <c r="D19" s="2623"/>
      <c r="E19" s="2623"/>
      <c r="F19" s="2624"/>
      <c r="G19" s="1060"/>
      <c r="H19" s="1060"/>
      <c r="I19" s="1060"/>
      <c r="J19" s="1060"/>
      <c r="K19" s="1060"/>
      <c r="L19" s="1060"/>
      <c r="M19" s="1060"/>
      <c r="N19" s="1060"/>
      <c r="O19" s="1242"/>
      <c r="P19" s="1243"/>
      <c r="Q19" s="1243"/>
      <c r="R19" s="1243"/>
      <c r="S19" s="1243"/>
      <c r="T19" s="1243"/>
      <c r="U19" s="1243"/>
      <c r="V19" s="1243"/>
      <c r="W19" s="1243"/>
      <c r="X19" s="1243"/>
      <c r="Y19" s="1243"/>
      <c r="Z19" s="1243"/>
      <c r="AA19" s="1243"/>
      <c r="AB19" s="1243"/>
      <c r="AC19" s="1243"/>
      <c r="AD19" s="1243"/>
      <c r="AE19" s="1243"/>
      <c r="AF19" s="1243"/>
      <c r="AG19" s="1243"/>
      <c r="AH19" s="1243"/>
      <c r="AI19" s="1244"/>
    </row>
    <row r="20" spans="1:35" ht="12.6" customHeight="1">
      <c r="A20" s="3203"/>
      <c r="B20" s="3204"/>
      <c r="C20" s="2623"/>
      <c r="D20" s="2623"/>
      <c r="E20" s="2623"/>
      <c r="F20" s="2624"/>
      <c r="G20" s="1060"/>
      <c r="H20" s="1060"/>
      <c r="I20" s="1060"/>
      <c r="J20" s="1060"/>
      <c r="K20" s="1060"/>
      <c r="L20" s="1060"/>
      <c r="M20" s="1060"/>
      <c r="N20" s="1060"/>
      <c r="O20" s="1193"/>
      <c r="P20" s="1045"/>
      <c r="Q20" s="1045" t="s">
        <v>180</v>
      </c>
      <c r="R20" s="1045"/>
      <c r="S20" s="1045"/>
      <c r="T20" s="2069"/>
      <c r="U20" s="2069"/>
      <c r="V20" s="2069"/>
      <c r="W20" s="2069"/>
      <c r="X20" s="2069"/>
      <c r="Y20" s="2069"/>
      <c r="Z20" s="2069"/>
      <c r="AA20" s="2069"/>
      <c r="AB20" s="2069"/>
      <c r="AC20" s="2069"/>
      <c r="AD20" s="2069"/>
      <c r="AE20" s="2069"/>
      <c r="AF20" s="2069"/>
      <c r="AG20" s="2069"/>
      <c r="AH20" s="2069"/>
      <c r="AI20" s="1046" t="s">
        <v>211</v>
      </c>
    </row>
    <row r="21" spans="1:35" ht="12.6" customHeight="1">
      <c r="A21" s="3203"/>
      <c r="B21" s="3204"/>
      <c r="C21" s="2623"/>
      <c r="D21" s="2623"/>
      <c r="E21" s="2623"/>
      <c r="F21" s="2624"/>
      <c r="G21" s="1060"/>
      <c r="H21" s="1060"/>
      <c r="I21" s="1060"/>
      <c r="J21" s="1060"/>
      <c r="K21" s="1060"/>
      <c r="L21" s="1060"/>
      <c r="M21" s="1060"/>
      <c r="N21" s="1060"/>
      <c r="O21" s="1001"/>
      <c r="P21" s="1002"/>
      <c r="Q21" s="1002"/>
      <c r="R21" s="1002"/>
      <c r="S21" s="1002"/>
      <c r="T21" s="3149"/>
      <c r="U21" s="3149"/>
      <c r="V21" s="3149"/>
      <c r="W21" s="3149"/>
      <c r="X21" s="3149"/>
      <c r="Y21" s="3149"/>
      <c r="Z21" s="3149"/>
      <c r="AA21" s="3149"/>
      <c r="AB21" s="3149"/>
      <c r="AC21" s="3149"/>
      <c r="AD21" s="3149"/>
      <c r="AE21" s="3149"/>
      <c r="AF21" s="3149"/>
      <c r="AG21" s="3149"/>
      <c r="AH21" s="3149"/>
      <c r="AI21" s="1003"/>
    </row>
    <row r="22" spans="1:35" ht="15" customHeight="1">
      <c r="A22" s="3203"/>
      <c r="B22" s="3204"/>
      <c r="C22" s="2623"/>
      <c r="D22" s="2623"/>
      <c r="E22" s="2623"/>
      <c r="F22" s="2624"/>
      <c r="G22" s="1060" t="s">
        <v>43</v>
      </c>
      <c r="H22" s="1060"/>
      <c r="I22" s="1060"/>
      <c r="J22" s="1060"/>
      <c r="K22" s="1060"/>
      <c r="L22" s="1060"/>
      <c r="M22" s="1060"/>
      <c r="N22" s="1060"/>
      <c r="O22" s="979"/>
      <c r="P22" s="979"/>
      <c r="Q22" s="979"/>
      <c r="R22" s="979"/>
      <c r="S22" s="979"/>
      <c r="T22" s="979"/>
      <c r="U22" s="979"/>
      <c r="V22" s="979"/>
      <c r="W22" s="979"/>
      <c r="X22" s="979"/>
      <c r="Y22" s="979"/>
      <c r="Z22" s="979"/>
      <c r="AA22" s="979"/>
      <c r="AB22" s="979"/>
      <c r="AC22" s="979"/>
      <c r="AD22" s="979"/>
      <c r="AE22" s="979"/>
      <c r="AF22" s="979"/>
      <c r="AG22" s="979"/>
      <c r="AH22" s="979"/>
      <c r="AI22" s="979"/>
    </row>
    <row r="23" spans="1:35" ht="12.6" customHeight="1">
      <c r="A23" s="3203"/>
      <c r="B23" s="3204"/>
      <c r="C23" s="2623"/>
      <c r="D23" s="2623"/>
      <c r="E23" s="2623"/>
      <c r="F23" s="2624"/>
      <c r="G23" s="1060"/>
      <c r="H23" s="1060"/>
      <c r="I23" s="1060"/>
      <c r="J23" s="1060"/>
      <c r="K23" s="1060"/>
      <c r="L23" s="1060"/>
      <c r="M23" s="1060"/>
      <c r="N23" s="1060"/>
      <c r="O23" s="979"/>
      <c r="P23" s="979"/>
      <c r="Q23" s="979"/>
      <c r="R23" s="979"/>
      <c r="S23" s="979"/>
      <c r="T23" s="979"/>
      <c r="U23" s="979"/>
      <c r="V23" s="979"/>
      <c r="W23" s="979"/>
      <c r="X23" s="979"/>
      <c r="Y23" s="979"/>
      <c r="Z23" s="979"/>
      <c r="AA23" s="979"/>
      <c r="AB23" s="979"/>
      <c r="AC23" s="979"/>
      <c r="AD23" s="979"/>
      <c r="AE23" s="979"/>
      <c r="AF23" s="979"/>
      <c r="AG23" s="979"/>
      <c r="AH23" s="979"/>
      <c r="AI23" s="979"/>
    </row>
    <row r="24" spans="1:35" ht="15" customHeight="1">
      <c r="A24" s="3203"/>
      <c r="B24" s="3204"/>
      <c r="C24" s="2623"/>
      <c r="D24" s="2623"/>
      <c r="E24" s="2623"/>
      <c r="F24" s="2624"/>
      <c r="G24" s="1060" t="s">
        <v>181</v>
      </c>
      <c r="H24" s="1060"/>
      <c r="I24" s="1060"/>
      <c r="J24" s="1060"/>
      <c r="K24" s="1060"/>
      <c r="L24" s="1060"/>
      <c r="M24" s="1060"/>
      <c r="N24" s="1060"/>
      <c r="O24" s="979"/>
      <c r="P24" s="979"/>
      <c r="Q24" s="979"/>
      <c r="R24" s="979"/>
      <c r="S24" s="979"/>
      <c r="T24" s="979"/>
      <c r="U24" s="979"/>
      <c r="V24" s="979"/>
      <c r="W24" s="979"/>
      <c r="X24" s="979"/>
      <c r="Y24" s="979"/>
      <c r="Z24" s="979"/>
      <c r="AA24" s="979"/>
      <c r="AB24" s="979"/>
      <c r="AC24" s="979"/>
      <c r="AD24" s="979"/>
      <c r="AE24" s="979"/>
      <c r="AF24" s="979"/>
      <c r="AG24" s="979"/>
      <c r="AH24" s="979"/>
      <c r="AI24" s="979"/>
    </row>
    <row r="25" spans="1:35" ht="13.5" customHeight="1">
      <c r="A25" s="3203"/>
      <c r="B25" s="3204"/>
      <c r="C25" s="2623"/>
      <c r="D25" s="2623"/>
      <c r="E25" s="2623"/>
      <c r="F25" s="2624"/>
      <c r="G25" s="1060"/>
      <c r="H25" s="1060"/>
      <c r="I25" s="1060"/>
      <c r="J25" s="1060"/>
      <c r="K25" s="1060"/>
      <c r="L25" s="1060"/>
      <c r="M25" s="1060"/>
      <c r="N25" s="1060"/>
      <c r="O25" s="979"/>
      <c r="P25" s="979"/>
      <c r="Q25" s="979"/>
      <c r="R25" s="979"/>
      <c r="S25" s="979"/>
      <c r="T25" s="979"/>
      <c r="U25" s="979"/>
      <c r="V25" s="979"/>
      <c r="W25" s="979"/>
      <c r="X25" s="979"/>
      <c r="Y25" s="979"/>
      <c r="Z25" s="979"/>
      <c r="AA25" s="979"/>
      <c r="AB25" s="979"/>
      <c r="AC25" s="979"/>
      <c r="AD25" s="979"/>
      <c r="AE25" s="979"/>
      <c r="AF25" s="979"/>
      <c r="AG25" s="979"/>
      <c r="AH25" s="979"/>
      <c r="AI25" s="979"/>
    </row>
    <row r="26" spans="1:35" ht="15" customHeight="1">
      <c r="A26" s="3203"/>
      <c r="B26" s="3204"/>
      <c r="C26" s="2623"/>
      <c r="D26" s="2623"/>
      <c r="E26" s="2623"/>
      <c r="F26" s="2624"/>
      <c r="G26" s="1060" t="s">
        <v>182</v>
      </c>
      <c r="H26" s="1060"/>
      <c r="I26" s="1060"/>
      <c r="J26" s="1060"/>
      <c r="K26" s="1060"/>
      <c r="L26" s="1060"/>
      <c r="M26" s="1060"/>
      <c r="N26" s="1060"/>
      <c r="O26" s="979"/>
      <c r="P26" s="979"/>
      <c r="Q26" s="979"/>
      <c r="R26" s="979"/>
      <c r="S26" s="979"/>
      <c r="T26" s="979"/>
      <c r="U26" s="979"/>
      <c r="V26" s="979"/>
      <c r="W26" s="979"/>
      <c r="X26" s="979"/>
      <c r="Y26" s="979"/>
      <c r="Z26" s="979"/>
      <c r="AA26" s="979"/>
      <c r="AB26" s="979"/>
      <c r="AC26" s="979"/>
      <c r="AD26" s="979"/>
      <c r="AE26" s="979"/>
      <c r="AF26" s="979"/>
      <c r="AG26" s="979"/>
      <c r="AH26" s="979"/>
      <c r="AI26" s="979"/>
    </row>
    <row r="27" spans="1:35" ht="14.1" customHeight="1">
      <c r="A27" s="3203"/>
      <c r="B27" s="3204"/>
      <c r="C27" s="2626"/>
      <c r="D27" s="2626"/>
      <c r="E27" s="2626"/>
      <c r="F27" s="2627"/>
      <c r="G27" s="1060"/>
      <c r="H27" s="1060"/>
      <c r="I27" s="1060"/>
      <c r="J27" s="1060"/>
      <c r="K27" s="1060"/>
      <c r="L27" s="1060"/>
      <c r="M27" s="1060"/>
      <c r="N27" s="1060"/>
      <c r="O27" s="979"/>
      <c r="P27" s="979"/>
      <c r="Q27" s="979"/>
      <c r="R27" s="979"/>
      <c r="S27" s="979"/>
      <c r="T27" s="979"/>
      <c r="U27" s="979"/>
      <c r="V27" s="979"/>
      <c r="W27" s="979"/>
      <c r="X27" s="979"/>
      <c r="Y27" s="979"/>
      <c r="Z27" s="979"/>
      <c r="AA27" s="979"/>
      <c r="AB27" s="979"/>
      <c r="AC27" s="979"/>
      <c r="AD27" s="979"/>
      <c r="AE27" s="979"/>
      <c r="AF27" s="979"/>
      <c r="AG27" s="979"/>
      <c r="AH27" s="979"/>
      <c r="AI27" s="979"/>
    </row>
    <row r="28" spans="1:35" ht="15" customHeight="1">
      <c r="A28" s="3203"/>
      <c r="B28" s="3204"/>
      <c r="C28" s="899" t="s">
        <v>48</v>
      </c>
      <c r="D28" s="979"/>
      <c r="E28" s="979"/>
      <c r="F28" s="979"/>
      <c r="G28" s="1273" t="s">
        <v>39</v>
      </c>
      <c r="H28" s="1273"/>
      <c r="I28" s="1273"/>
      <c r="J28" s="1273"/>
      <c r="K28" s="1273"/>
      <c r="L28" s="1273"/>
      <c r="M28" s="1273"/>
      <c r="N28" s="1273"/>
      <c r="O28" s="3189"/>
      <c r="P28" s="3190"/>
      <c r="Q28" s="3190"/>
      <c r="R28" s="3190"/>
      <c r="S28" s="3190"/>
      <c r="T28" s="3190"/>
      <c r="U28" s="1240" t="s">
        <v>0</v>
      </c>
      <c r="V28" s="1241"/>
      <c r="W28" s="998"/>
      <c r="X28" s="999"/>
      <c r="Y28" s="999"/>
      <c r="Z28" s="999"/>
      <c r="AA28" s="999"/>
      <c r="AB28" s="999"/>
      <c r="AC28" s="999"/>
      <c r="AD28" s="999"/>
      <c r="AE28" s="999"/>
      <c r="AF28" s="999"/>
      <c r="AG28" s="999"/>
      <c r="AH28" s="999"/>
      <c r="AI28" s="1000"/>
    </row>
    <row r="29" spans="1:35" ht="15" customHeight="1">
      <c r="A29" s="3203"/>
      <c r="B29" s="3204"/>
      <c r="C29" s="899"/>
      <c r="D29" s="979"/>
      <c r="E29" s="979"/>
      <c r="F29" s="979"/>
      <c r="G29" s="1273"/>
      <c r="H29" s="1273"/>
      <c r="I29" s="1273"/>
      <c r="J29" s="1273"/>
      <c r="K29" s="1273"/>
      <c r="L29" s="1273"/>
      <c r="M29" s="1273"/>
      <c r="N29" s="1273"/>
      <c r="O29" s="3191"/>
      <c r="P29" s="3192"/>
      <c r="Q29" s="3192"/>
      <c r="R29" s="3192"/>
      <c r="S29" s="3192"/>
      <c r="T29" s="3192"/>
      <c r="U29" s="1246"/>
      <c r="V29" s="1247"/>
      <c r="W29" s="1001"/>
      <c r="X29" s="1002"/>
      <c r="Y29" s="1002"/>
      <c r="Z29" s="1002"/>
      <c r="AA29" s="1002"/>
      <c r="AB29" s="1002"/>
      <c r="AC29" s="1002"/>
      <c r="AD29" s="1002"/>
      <c r="AE29" s="1002"/>
      <c r="AF29" s="1002"/>
      <c r="AG29" s="1002"/>
      <c r="AH29" s="1002"/>
      <c r="AI29" s="1003"/>
    </row>
    <row r="30" spans="1:35" ht="15" customHeight="1">
      <c r="A30" s="3203"/>
      <c r="B30" s="3204"/>
      <c r="C30" s="899"/>
      <c r="D30" s="979"/>
      <c r="E30" s="979"/>
      <c r="F30" s="979"/>
      <c r="G30" s="941" t="s">
        <v>237</v>
      </c>
      <c r="H30" s="942"/>
      <c r="I30" s="942"/>
      <c r="J30" s="942"/>
      <c r="K30" s="942"/>
      <c r="L30" s="942"/>
      <c r="M30" s="942"/>
      <c r="N30" s="1162"/>
      <c r="O30" s="998" t="s">
        <v>210</v>
      </c>
      <c r="P30" s="999"/>
      <c r="Q30" s="999"/>
      <c r="R30" s="999"/>
      <c r="S30" s="999"/>
      <c r="T30" s="999"/>
      <c r="U30" s="999"/>
      <c r="V30" s="999"/>
      <c r="W30" s="999"/>
      <c r="X30" s="999"/>
      <c r="Y30" s="999"/>
      <c r="Z30" s="999"/>
      <c r="AA30" s="999"/>
      <c r="AB30" s="999"/>
      <c r="AC30" s="999"/>
      <c r="AD30" s="999"/>
      <c r="AE30" s="999"/>
      <c r="AF30" s="999"/>
      <c r="AG30" s="999"/>
      <c r="AH30" s="999"/>
      <c r="AI30" s="1000"/>
    </row>
    <row r="31" spans="1:35" ht="15" customHeight="1">
      <c r="A31" s="3203"/>
      <c r="B31" s="3204"/>
      <c r="C31" s="899"/>
      <c r="D31" s="979"/>
      <c r="E31" s="979"/>
      <c r="F31" s="979"/>
      <c r="G31" s="1018"/>
      <c r="H31" s="1019"/>
      <c r="I31" s="1019"/>
      <c r="J31" s="1019"/>
      <c r="K31" s="1019"/>
      <c r="L31" s="1019"/>
      <c r="M31" s="1019"/>
      <c r="N31" s="1219"/>
      <c r="O31" s="1001"/>
      <c r="P31" s="1002"/>
      <c r="Q31" s="1002"/>
      <c r="R31" s="1002"/>
      <c r="S31" s="1002"/>
      <c r="T31" s="1002"/>
      <c r="U31" s="1002"/>
      <c r="V31" s="1002"/>
      <c r="W31" s="1002"/>
      <c r="X31" s="1002"/>
      <c r="Y31" s="1002"/>
      <c r="Z31" s="1002"/>
      <c r="AA31" s="1002"/>
      <c r="AB31" s="1002"/>
      <c r="AC31" s="1002"/>
      <c r="AD31" s="1002"/>
      <c r="AE31" s="1002"/>
      <c r="AF31" s="1002"/>
      <c r="AG31" s="1002"/>
      <c r="AH31" s="1002"/>
      <c r="AI31" s="1003"/>
    </row>
    <row r="32" spans="1:35" ht="15" customHeight="1">
      <c r="A32" s="3203"/>
      <c r="B32" s="3204"/>
      <c r="C32" s="899" t="s">
        <v>49</v>
      </c>
      <c r="D32" s="979"/>
      <c r="E32" s="979"/>
      <c r="F32" s="979"/>
      <c r="G32" s="1273" t="s">
        <v>40</v>
      </c>
      <c r="H32" s="1273"/>
      <c r="I32" s="1273"/>
      <c r="J32" s="1273"/>
      <c r="K32" s="1273"/>
      <c r="L32" s="1273"/>
      <c r="M32" s="1273"/>
      <c r="N32" s="1273"/>
      <c r="O32" s="1045" t="s">
        <v>74</v>
      </c>
      <c r="P32" s="1045"/>
      <c r="Q32" s="1045"/>
      <c r="R32" s="2069"/>
      <c r="S32" s="2069"/>
      <c r="T32" s="2069"/>
      <c r="U32" s="2069"/>
      <c r="V32" s="2069"/>
      <c r="W32" s="1240" t="s">
        <v>75</v>
      </c>
      <c r="X32" s="1240"/>
      <c r="Y32" s="1240"/>
      <c r="Z32" s="1240"/>
      <c r="AA32" s="1240"/>
      <c r="AB32" s="1240"/>
      <c r="AC32" s="1240"/>
      <c r="AD32" s="1240"/>
      <c r="AE32" s="1240"/>
      <c r="AF32" s="1240"/>
      <c r="AG32" s="1240"/>
      <c r="AH32" s="1240"/>
      <c r="AI32" s="1241"/>
    </row>
    <row r="33" spans="1:35" ht="15" customHeight="1">
      <c r="A33" s="3203"/>
      <c r="B33" s="3204"/>
      <c r="C33" s="899"/>
      <c r="D33" s="979"/>
      <c r="E33" s="979"/>
      <c r="F33" s="979"/>
      <c r="G33" s="1273"/>
      <c r="H33" s="1273"/>
      <c r="I33" s="1273"/>
      <c r="J33" s="1273"/>
      <c r="K33" s="1273"/>
      <c r="L33" s="1273"/>
      <c r="M33" s="1273"/>
      <c r="N33" s="1273"/>
      <c r="O33" s="1045"/>
      <c r="P33" s="1045"/>
      <c r="Q33" s="1045"/>
      <c r="R33" s="2069"/>
      <c r="S33" s="2069"/>
      <c r="T33" s="2069"/>
      <c r="U33" s="2069"/>
      <c r="V33" s="2069"/>
      <c r="W33" s="1246"/>
      <c r="X33" s="1246"/>
      <c r="Y33" s="1246"/>
      <c r="Z33" s="1246"/>
      <c r="AA33" s="1246"/>
      <c r="AB33" s="1246"/>
      <c r="AC33" s="1246"/>
      <c r="AD33" s="1246"/>
      <c r="AE33" s="1246"/>
      <c r="AF33" s="1246"/>
      <c r="AG33" s="1246"/>
      <c r="AH33" s="1246"/>
      <c r="AI33" s="1247"/>
    </row>
    <row r="34" spans="1:35" ht="15" customHeight="1">
      <c r="A34" s="3203"/>
      <c r="B34" s="3204"/>
      <c r="C34" s="899"/>
      <c r="D34" s="979"/>
      <c r="E34" s="979"/>
      <c r="F34" s="979"/>
      <c r="G34" s="1273" t="s">
        <v>212</v>
      </c>
      <c r="H34" s="1273"/>
      <c r="I34" s="1273"/>
      <c r="J34" s="1273"/>
      <c r="K34" s="1273"/>
      <c r="L34" s="1273"/>
      <c r="M34" s="1273"/>
      <c r="N34" s="1273"/>
      <c r="O34" s="998" t="s">
        <v>210</v>
      </c>
      <c r="P34" s="999"/>
      <c r="Q34" s="999"/>
      <c r="R34" s="999"/>
      <c r="S34" s="999"/>
      <c r="T34" s="999"/>
      <c r="U34" s="999"/>
      <c r="V34" s="999"/>
      <c r="W34" s="999"/>
      <c r="X34" s="999"/>
      <c r="Y34" s="999"/>
      <c r="Z34" s="999"/>
      <c r="AA34" s="999"/>
      <c r="AB34" s="999"/>
      <c r="AC34" s="999"/>
      <c r="AD34" s="999"/>
      <c r="AE34" s="999"/>
      <c r="AF34" s="999"/>
      <c r="AG34" s="999"/>
      <c r="AH34" s="999"/>
      <c r="AI34" s="1000"/>
    </row>
    <row r="35" spans="1:35" ht="15" customHeight="1">
      <c r="A35" s="3203"/>
      <c r="B35" s="3204"/>
      <c r="C35" s="899"/>
      <c r="D35" s="979"/>
      <c r="E35" s="979"/>
      <c r="F35" s="979"/>
      <c r="G35" s="1273"/>
      <c r="H35" s="1273"/>
      <c r="I35" s="1273"/>
      <c r="J35" s="1273"/>
      <c r="K35" s="1273"/>
      <c r="L35" s="1273"/>
      <c r="M35" s="1273"/>
      <c r="N35" s="1273"/>
      <c r="O35" s="1001"/>
      <c r="P35" s="1002"/>
      <c r="Q35" s="1002"/>
      <c r="R35" s="1002"/>
      <c r="S35" s="1002"/>
      <c r="T35" s="1002"/>
      <c r="U35" s="1002"/>
      <c r="V35" s="1002"/>
      <c r="W35" s="1002"/>
      <c r="X35" s="1002"/>
      <c r="Y35" s="1002"/>
      <c r="Z35" s="1002"/>
      <c r="AA35" s="1002"/>
      <c r="AB35" s="1002"/>
      <c r="AC35" s="1002"/>
      <c r="AD35" s="1002"/>
      <c r="AE35" s="1002"/>
      <c r="AF35" s="1002"/>
      <c r="AG35" s="1002"/>
      <c r="AH35" s="1002"/>
      <c r="AI35" s="1003"/>
    </row>
    <row r="36" spans="1:35" ht="15" customHeight="1">
      <c r="A36" s="3203"/>
      <c r="B36" s="3204"/>
      <c r="C36" s="899" t="s">
        <v>190</v>
      </c>
      <c r="D36" s="979"/>
      <c r="E36" s="979"/>
      <c r="F36" s="979"/>
      <c r="G36" s="941" t="s">
        <v>477</v>
      </c>
      <c r="H36" s="942"/>
      <c r="I36" s="942"/>
      <c r="J36" s="942"/>
      <c r="K36" s="942"/>
      <c r="L36" s="942"/>
      <c r="M36" s="942"/>
      <c r="N36" s="1162"/>
      <c r="O36" s="1208" t="s">
        <v>209</v>
      </c>
      <c r="P36" s="3208"/>
      <c r="Q36" s="3208"/>
      <c r="R36" s="3208"/>
      <c r="S36" s="3208"/>
      <c r="T36" s="3208"/>
      <c r="U36" s="3208"/>
      <c r="V36" s="3208"/>
      <c r="W36" s="3208"/>
      <c r="X36" s="3208"/>
      <c r="Y36" s="3208"/>
      <c r="Z36" s="3208"/>
      <c r="AA36" s="3208"/>
      <c r="AB36" s="3208"/>
      <c r="AC36" s="2449" t="s">
        <v>176</v>
      </c>
      <c r="AD36" s="2449"/>
      <c r="AE36" s="2449"/>
      <c r="AF36" s="2449"/>
      <c r="AG36" s="2449"/>
      <c r="AH36" s="2449"/>
      <c r="AI36" s="2450"/>
    </row>
    <row r="37" spans="1:35" ht="15" customHeight="1">
      <c r="A37" s="3203"/>
      <c r="B37" s="3204"/>
      <c r="C37" s="899"/>
      <c r="D37" s="979"/>
      <c r="E37" s="979"/>
      <c r="F37" s="979"/>
      <c r="G37" s="1018"/>
      <c r="H37" s="1019"/>
      <c r="I37" s="1019"/>
      <c r="J37" s="1019"/>
      <c r="K37" s="1019"/>
      <c r="L37" s="1019"/>
      <c r="M37" s="1019"/>
      <c r="N37" s="1219"/>
      <c r="O37" s="1208"/>
      <c r="P37" s="3208"/>
      <c r="Q37" s="3208"/>
      <c r="R37" s="3208"/>
      <c r="S37" s="3208"/>
      <c r="T37" s="3208"/>
      <c r="U37" s="3208"/>
      <c r="V37" s="3208"/>
      <c r="W37" s="3208"/>
      <c r="X37" s="3208"/>
      <c r="Y37" s="3208"/>
      <c r="Z37" s="3208"/>
      <c r="AA37" s="3208"/>
      <c r="AB37" s="3208"/>
      <c r="AC37" s="2449"/>
      <c r="AD37" s="2449"/>
      <c r="AE37" s="2449"/>
      <c r="AF37" s="2449"/>
      <c r="AG37" s="2449"/>
      <c r="AH37" s="2449"/>
      <c r="AI37" s="2450"/>
    </row>
    <row r="38" spans="1:35" ht="15" customHeight="1">
      <c r="A38" s="3203"/>
      <c r="B38" s="3204"/>
      <c r="C38" s="899" t="s">
        <v>191</v>
      </c>
      <c r="D38" s="979"/>
      <c r="E38" s="979"/>
      <c r="F38" s="979"/>
      <c r="G38" s="1273" t="s">
        <v>371</v>
      </c>
      <c r="H38" s="1273"/>
      <c r="I38" s="1273"/>
      <c r="J38" s="1273"/>
      <c r="K38" s="1273"/>
      <c r="L38" s="1273"/>
      <c r="M38" s="1273"/>
      <c r="N38" s="1273"/>
      <c r="O38" s="928" t="s">
        <v>209</v>
      </c>
      <c r="P38" s="3194"/>
      <c r="Q38" s="3194"/>
      <c r="R38" s="3194"/>
      <c r="S38" s="3194"/>
      <c r="T38" s="3194"/>
      <c r="U38" s="3194"/>
      <c r="V38" s="3194"/>
      <c r="W38" s="3194"/>
      <c r="X38" s="3194"/>
      <c r="Y38" s="3194"/>
      <c r="Z38" s="3194"/>
      <c r="AA38" s="3194"/>
      <c r="AB38" s="3194"/>
      <c r="AC38" s="939" t="s">
        <v>176</v>
      </c>
      <c r="AD38" s="939"/>
      <c r="AE38" s="939"/>
      <c r="AF38" s="939"/>
      <c r="AG38" s="939"/>
      <c r="AH38" s="939"/>
      <c r="AI38" s="940"/>
    </row>
    <row r="39" spans="1:35" ht="15" customHeight="1">
      <c r="A39" s="3203"/>
      <c r="B39" s="3204"/>
      <c r="C39" s="899"/>
      <c r="D39" s="979"/>
      <c r="E39" s="979"/>
      <c r="F39" s="979"/>
      <c r="G39" s="1273"/>
      <c r="H39" s="1273"/>
      <c r="I39" s="1273"/>
      <c r="J39" s="1273"/>
      <c r="K39" s="1273"/>
      <c r="L39" s="1273"/>
      <c r="M39" s="1273"/>
      <c r="N39" s="1273"/>
      <c r="O39" s="1211"/>
      <c r="P39" s="3195"/>
      <c r="Q39" s="3195"/>
      <c r="R39" s="3195"/>
      <c r="S39" s="3195"/>
      <c r="T39" s="3195"/>
      <c r="U39" s="3195"/>
      <c r="V39" s="3195"/>
      <c r="W39" s="3195"/>
      <c r="X39" s="3195"/>
      <c r="Y39" s="3195"/>
      <c r="Z39" s="3195"/>
      <c r="AA39" s="3195"/>
      <c r="AB39" s="3195"/>
      <c r="AC39" s="2258"/>
      <c r="AD39" s="2258"/>
      <c r="AE39" s="2258"/>
      <c r="AF39" s="2258"/>
      <c r="AG39" s="2258"/>
      <c r="AH39" s="2258"/>
      <c r="AI39" s="2785"/>
    </row>
    <row r="40" spans="1:35" ht="15" customHeight="1">
      <c r="A40" s="3203"/>
      <c r="B40" s="3204"/>
      <c r="C40" s="899"/>
      <c r="D40" s="979"/>
      <c r="E40" s="979"/>
      <c r="F40" s="979"/>
      <c r="G40" s="1273" t="s">
        <v>192</v>
      </c>
      <c r="H40" s="1273"/>
      <c r="I40" s="1273"/>
      <c r="J40" s="1273"/>
      <c r="K40" s="1273"/>
      <c r="L40" s="1273"/>
      <c r="M40" s="1273"/>
      <c r="N40" s="1273"/>
      <c r="O40" s="1208" t="s">
        <v>209</v>
      </c>
      <c r="P40" s="3208"/>
      <c r="Q40" s="3208"/>
      <c r="R40" s="3208"/>
      <c r="S40" s="3208"/>
      <c r="T40" s="3208"/>
      <c r="U40" s="3208"/>
      <c r="V40" s="3208"/>
      <c r="W40" s="3208"/>
      <c r="X40" s="3208"/>
      <c r="Y40" s="3208"/>
      <c r="Z40" s="3208"/>
      <c r="AA40" s="3208"/>
      <c r="AB40" s="3208"/>
      <c r="AC40" s="2449" t="s">
        <v>176</v>
      </c>
      <c r="AD40" s="2449"/>
      <c r="AE40" s="2449"/>
      <c r="AF40" s="2449"/>
      <c r="AG40" s="2449"/>
      <c r="AH40" s="2449"/>
      <c r="AI40" s="2450"/>
    </row>
    <row r="41" spans="1:35" ht="15" customHeight="1">
      <c r="A41" s="3203"/>
      <c r="B41" s="3204"/>
      <c r="C41" s="899"/>
      <c r="D41" s="979"/>
      <c r="E41" s="979"/>
      <c r="F41" s="979"/>
      <c r="G41" s="1273"/>
      <c r="H41" s="1273"/>
      <c r="I41" s="1273"/>
      <c r="J41" s="1273"/>
      <c r="K41" s="1273"/>
      <c r="L41" s="1273"/>
      <c r="M41" s="1273"/>
      <c r="N41" s="1273"/>
      <c r="O41" s="1208"/>
      <c r="P41" s="3208"/>
      <c r="Q41" s="3208"/>
      <c r="R41" s="3208"/>
      <c r="S41" s="3208"/>
      <c r="T41" s="3208"/>
      <c r="U41" s="3208"/>
      <c r="V41" s="3208"/>
      <c r="W41" s="3208"/>
      <c r="X41" s="3208"/>
      <c r="Y41" s="3208"/>
      <c r="Z41" s="3208"/>
      <c r="AA41" s="3208"/>
      <c r="AB41" s="3208"/>
      <c r="AC41" s="2449"/>
      <c r="AD41" s="2449"/>
      <c r="AE41" s="2449"/>
      <c r="AF41" s="2449"/>
      <c r="AG41" s="2449"/>
      <c r="AH41" s="2449"/>
      <c r="AI41" s="2450"/>
    </row>
    <row r="42" spans="1:35" ht="15" customHeight="1">
      <c r="A42" s="3203"/>
      <c r="B42" s="3204"/>
      <c r="C42" s="899"/>
      <c r="D42" s="979"/>
      <c r="E42" s="979"/>
      <c r="F42" s="979"/>
      <c r="G42" s="941" t="s">
        <v>180</v>
      </c>
      <c r="H42" s="942"/>
      <c r="I42" s="942"/>
      <c r="J42" s="2652"/>
      <c r="K42" s="2652"/>
      <c r="L42" s="2652"/>
      <c r="M42" s="2652"/>
      <c r="N42" s="1162" t="s">
        <v>211</v>
      </c>
      <c r="O42" s="928" t="s">
        <v>209</v>
      </c>
      <c r="P42" s="3194"/>
      <c r="Q42" s="3194"/>
      <c r="R42" s="3194"/>
      <c r="S42" s="3194"/>
      <c r="T42" s="3194"/>
      <c r="U42" s="3194"/>
      <c r="V42" s="3194"/>
      <c r="W42" s="3194"/>
      <c r="X42" s="3194"/>
      <c r="Y42" s="3194"/>
      <c r="Z42" s="3194"/>
      <c r="AA42" s="3194"/>
      <c r="AB42" s="3194"/>
      <c r="AC42" s="939" t="s">
        <v>176</v>
      </c>
      <c r="AD42" s="939"/>
      <c r="AE42" s="939"/>
      <c r="AF42" s="939"/>
      <c r="AG42" s="939"/>
      <c r="AH42" s="939"/>
      <c r="AI42" s="940"/>
    </row>
    <row r="43" spans="1:35" ht="15" customHeight="1">
      <c r="A43" s="3203"/>
      <c r="B43" s="3204"/>
      <c r="C43" s="899"/>
      <c r="D43" s="979"/>
      <c r="E43" s="979"/>
      <c r="F43" s="979"/>
      <c r="G43" s="1018"/>
      <c r="H43" s="1019"/>
      <c r="I43" s="1019"/>
      <c r="J43" s="3186"/>
      <c r="K43" s="3186"/>
      <c r="L43" s="3186"/>
      <c r="M43" s="3186"/>
      <c r="N43" s="1219"/>
      <c r="O43" s="1211"/>
      <c r="P43" s="3195"/>
      <c r="Q43" s="3195"/>
      <c r="R43" s="3195"/>
      <c r="S43" s="3195"/>
      <c r="T43" s="3195"/>
      <c r="U43" s="3195"/>
      <c r="V43" s="3195"/>
      <c r="W43" s="3195"/>
      <c r="X43" s="3195"/>
      <c r="Y43" s="3195"/>
      <c r="Z43" s="3195"/>
      <c r="AA43" s="3195"/>
      <c r="AB43" s="3195"/>
      <c r="AC43" s="2258"/>
      <c r="AD43" s="2258"/>
      <c r="AE43" s="2258"/>
      <c r="AF43" s="2258"/>
      <c r="AG43" s="2258"/>
      <c r="AH43" s="2258"/>
      <c r="AI43" s="2785"/>
    </row>
    <row r="44" spans="1:35" ht="15" customHeight="1">
      <c r="A44" s="3203"/>
      <c r="B44" s="3204"/>
      <c r="C44" s="1330" t="s">
        <v>193</v>
      </c>
      <c r="D44" s="1330"/>
      <c r="E44" s="1330"/>
      <c r="F44" s="1330"/>
      <c r="G44" s="1330"/>
      <c r="H44" s="1330"/>
      <c r="I44" s="1330"/>
      <c r="J44" s="1330"/>
      <c r="K44" s="1330"/>
      <c r="L44" s="1330"/>
      <c r="M44" s="1330"/>
      <c r="N44" s="1331"/>
      <c r="O44" s="3193"/>
      <c r="P44" s="1307"/>
      <c r="Q44" s="1307"/>
      <c r="R44" s="1307"/>
      <c r="S44" s="1307"/>
      <c r="T44" s="1307"/>
      <c r="U44" s="1307"/>
      <c r="V44" s="1307"/>
      <c r="W44" s="1307"/>
      <c r="X44" s="1307"/>
      <c r="Y44" s="1307"/>
      <c r="Z44" s="38"/>
      <c r="AA44" s="38"/>
      <c r="AB44" s="38"/>
      <c r="AC44" s="38"/>
      <c r="AD44" s="38"/>
      <c r="AE44" s="38"/>
      <c r="AF44" s="38"/>
      <c r="AG44" s="38"/>
      <c r="AH44" s="38"/>
      <c r="AI44" s="10"/>
    </row>
    <row r="45" spans="1:35" ht="15" customHeight="1">
      <c r="A45" s="3203"/>
      <c r="B45" s="3204"/>
      <c r="C45" s="1388"/>
      <c r="D45" s="1388"/>
      <c r="E45" s="1388"/>
      <c r="F45" s="1388"/>
      <c r="G45" s="1388"/>
      <c r="H45" s="1388"/>
      <c r="I45" s="1388"/>
      <c r="J45" s="1388"/>
      <c r="K45" s="1388"/>
      <c r="L45" s="1388"/>
      <c r="M45" s="1388"/>
      <c r="N45" s="3234"/>
      <c r="O45" s="1234"/>
      <c r="P45" s="2900"/>
      <c r="Q45" s="2900"/>
      <c r="R45" s="2900"/>
      <c r="S45" s="2900"/>
      <c r="T45" s="2900"/>
      <c r="U45" s="2900"/>
      <c r="V45" s="2900"/>
      <c r="W45" s="2900"/>
      <c r="X45" s="2900"/>
      <c r="Y45" s="2900"/>
      <c r="Z45" s="7"/>
      <c r="AA45" s="7"/>
      <c r="AB45" s="7"/>
      <c r="AC45" s="7"/>
      <c r="AD45" s="7"/>
      <c r="AE45" s="7"/>
      <c r="AF45" s="7"/>
      <c r="AG45" s="7"/>
      <c r="AH45" s="7"/>
      <c r="AI45" s="9"/>
    </row>
    <row r="46" spans="1:35" ht="15" customHeight="1">
      <c r="A46" s="3203"/>
      <c r="B46" s="3204"/>
      <c r="C46" s="1388"/>
      <c r="D46" s="1388"/>
      <c r="E46" s="1388"/>
      <c r="F46" s="1388"/>
      <c r="G46" s="1388"/>
      <c r="H46" s="1388"/>
      <c r="I46" s="1388"/>
      <c r="J46" s="1388"/>
      <c r="K46" s="1388"/>
      <c r="L46" s="1388"/>
      <c r="M46" s="1388"/>
      <c r="N46" s="3234"/>
      <c r="O46" s="1233"/>
      <c r="P46" s="3235"/>
      <c r="Q46" s="3235"/>
      <c r="R46" s="1307"/>
      <c r="S46" s="3232"/>
      <c r="T46" s="3232"/>
      <c r="U46" s="3232"/>
      <c r="V46" s="3232"/>
      <c r="W46" s="3232"/>
      <c r="X46" s="3232"/>
      <c r="Y46" s="3232"/>
      <c r="Z46" s="3232"/>
      <c r="AA46" s="3232"/>
      <c r="AB46" s="3232"/>
      <c r="AC46" s="3232"/>
      <c r="AD46" s="3232"/>
      <c r="AE46" s="3232"/>
      <c r="AF46" s="3232"/>
      <c r="AG46" s="3232"/>
      <c r="AH46" s="3232"/>
      <c r="AI46" s="1210"/>
    </row>
    <row r="47" spans="1:35" ht="15" customHeight="1">
      <c r="A47" s="3203"/>
      <c r="B47" s="3204"/>
      <c r="C47" s="2565"/>
      <c r="D47" s="2565"/>
      <c r="E47" s="2565"/>
      <c r="F47" s="2565"/>
      <c r="G47" s="2565"/>
      <c r="H47" s="2565"/>
      <c r="I47" s="2565"/>
      <c r="J47" s="2565"/>
      <c r="K47" s="2565"/>
      <c r="L47" s="2565"/>
      <c r="M47" s="2565"/>
      <c r="N47" s="2566"/>
      <c r="O47" s="1234"/>
      <c r="P47" s="2900"/>
      <c r="Q47" s="2900"/>
      <c r="R47" s="2900"/>
      <c r="S47" s="3233"/>
      <c r="T47" s="3233"/>
      <c r="U47" s="3233"/>
      <c r="V47" s="3233"/>
      <c r="W47" s="3233"/>
      <c r="X47" s="3233"/>
      <c r="Y47" s="3233"/>
      <c r="Z47" s="3233"/>
      <c r="AA47" s="3233"/>
      <c r="AB47" s="3233"/>
      <c r="AC47" s="3233"/>
      <c r="AD47" s="3233"/>
      <c r="AE47" s="3233"/>
      <c r="AF47" s="3233"/>
      <c r="AG47" s="3233"/>
      <c r="AH47" s="3233"/>
      <c r="AI47" s="1180"/>
    </row>
    <row r="48" spans="1:35" ht="15" customHeight="1">
      <c r="A48" s="3203"/>
      <c r="B48" s="3204"/>
      <c r="C48" s="1544" t="s">
        <v>194</v>
      </c>
      <c r="D48" s="2942"/>
      <c r="E48" s="2942"/>
      <c r="F48" s="2942"/>
      <c r="G48" s="2942"/>
      <c r="H48" s="2942"/>
      <c r="I48" s="2942"/>
      <c r="J48" s="2942"/>
      <c r="K48" s="2942"/>
      <c r="L48" s="2942"/>
      <c r="M48" s="2942"/>
      <c r="N48" s="2942"/>
      <c r="O48" s="3193"/>
      <c r="P48" s="1307"/>
      <c r="Q48" s="1307"/>
      <c r="R48" s="1307"/>
      <c r="S48" s="1307"/>
      <c r="T48" s="1307"/>
      <c r="U48" s="1307"/>
      <c r="V48" s="1307"/>
      <c r="W48" s="1307"/>
      <c r="X48" s="1307"/>
      <c r="Y48" s="1307"/>
      <c r="Z48" s="1307"/>
      <c r="AA48" s="1307"/>
      <c r="AB48" s="1307"/>
      <c r="AC48" s="1307"/>
      <c r="AD48" s="1307"/>
      <c r="AE48" s="1307"/>
      <c r="AF48" s="1307"/>
      <c r="AG48" s="1307"/>
      <c r="AH48" s="1307"/>
      <c r="AI48" s="1308"/>
    </row>
    <row r="49" spans="1:35" ht="15" customHeight="1">
      <c r="A49" s="3203"/>
      <c r="B49" s="3204"/>
      <c r="C49" s="1544"/>
      <c r="D49" s="2942"/>
      <c r="E49" s="2942"/>
      <c r="F49" s="2942"/>
      <c r="G49" s="2942"/>
      <c r="H49" s="2942"/>
      <c r="I49" s="2942"/>
      <c r="J49" s="2942"/>
      <c r="K49" s="2942"/>
      <c r="L49" s="2942"/>
      <c r="M49" s="2942"/>
      <c r="N49" s="2942"/>
      <c r="O49" s="1234"/>
      <c r="P49" s="2900"/>
      <c r="Q49" s="2900"/>
      <c r="R49" s="2900"/>
      <c r="S49" s="2900"/>
      <c r="T49" s="2900"/>
      <c r="U49" s="2900"/>
      <c r="V49" s="2900"/>
      <c r="W49" s="2900"/>
      <c r="X49" s="2900"/>
      <c r="Y49" s="2900"/>
      <c r="Z49" s="2900"/>
      <c r="AA49" s="2900"/>
      <c r="AB49" s="2900"/>
      <c r="AC49" s="2900"/>
      <c r="AD49" s="2900"/>
      <c r="AE49" s="2900"/>
      <c r="AF49" s="2900"/>
      <c r="AG49" s="2900"/>
      <c r="AH49" s="2900"/>
      <c r="AI49" s="1238"/>
    </row>
    <row r="50" spans="1:35" ht="15" customHeight="1">
      <c r="A50" s="3203"/>
      <c r="B50" s="3204"/>
      <c r="C50" s="1544" t="s">
        <v>195</v>
      </c>
      <c r="D50" s="2942"/>
      <c r="E50" s="2942"/>
      <c r="F50" s="2942"/>
      <c r="G50" s="2942"/>
      <c r="H50" s="2942"/>
      <c r="I50" s="2942"/>
      <c r="J50" s="2942"/>
      <c r="K50" s="2942"/>
      <c r="L50" s="2942"/>
      <c r="M50" s="2942"/>
      <c r="N50" s="2942"/>
      <c r="O50" s="999"/>
      <c r="P50" s="999"/>
      <c r="Q50" s="999"/>
      <c r="R50" s="999"/>
      <c r="S50" s="999"/>
      <c r="T50" s="999"/>
      <c r="U50" s="999"/>
      <c r="V50" s="999"/>
      <c r="W50" s="999"/>
      <c r="X50" s="999"/>
      <c r="Y50" s="999"/>
      <c r="Z50" s="999"/>
      <c r="AA50" s="999"/>
      <c r="AB50" s="999"/>
      <c r="AC50" s="999"/>
      <c r="AD50" s="999"/>
      <c r="AE50" s="999"/>
      <c r="AF50" s="999"/>
      <c r="AG50" s="999"/>
      <c r="AH50" s="999"/>
      <c r="AI50" s="1000"/>
    </row>
    <row r="51" spans="1:35" ht="15" customHeight="1">
      <c r="A51" s="3205"/>
      <c r="B51" s="3206"/>
      <c r="C51" s="1544"/>
      <c r="D51" s="2942"/>
      <c r="E51" s="2942"/>
      <c r="F51" s="2942"/>
      <c r="G51" s="2942"/>
      <c r="H51" s="2942"/>
      <c r="I51" s="2942"/>
      <c r="J51" s="2942"/>
      <c r="K51" s="2942"/>
      <c r="L51" s="2942"/>
      <c r="M51" s="2942"/>
      <c r="N51" s="2942"/>
      <c r="O51" s="1002"/>
      <c r="P51" s="1002"/>
      <c r="Q51" s="1002"/>
      <c r="R51" s="1002"/>
      <c r="S51" s="1002"/>
      <c r="T51" s="1002"/>
      <c r="U51" s="1002"/>
      <c r="V51" s="1002"/>
      <c r="W51" s="1002"/>
      <c r="X51" s="1002"/>
      <c r="Y51" s="1002"/>
      <c r="Z51" s="1002"/>
      <c r="AA51" s="1002"/>
      <c r="AB51" s="1002"/>
      <c r="AC51" s="1002"/>
      <c r="AD51" s="1002"/>
      <c r="AE51" s="1002"/>
      <c r="AF51" s="1002"/>
      <c r="AG51" s="1002"/>
      <c r="AH51" s="1002"/>
      <c r="AI51" s="1003"/>
    </row>
    <row r="52" spans="1:35" ht="15" customHeight="1">
      <c r="A52" s="365"/>
      <c r="B52" s="365"/>
      <c r="C52" s="462"/>
      <c r="D52" s="462"/>
      <c r="E52" s="462"/>
      <c r="F52" s="462"/>
      <c r="G52" s="462"/>
      <c r="H52" s="462"/>
      <c r="I52" s="462"/>
      <c r="J52" s="462"/>
      <c r="K52" s="462"/>
      <c r="L52" s="462"/>
      <c r="M52" s="462"/>
      <c r="N52" s="462"/>
      <c r="O52" s="29"/>
      <c r="P52" s="29"/>
      <c r="Q52" s="29"/>
      <c r="R52" s="29"/>
      <c r="S52" s="29"/>
      <c r="T52" s="29"/>
      <c r="U52" s="29"/>
      <c r="V52" s="29"/>
      <c r="W52" s="29"/>
      <c r="X52" s="29"/>
      <c r="Y52" s="29"/>
      <c r="Z52" s="29"/>
      <c r="AA52" s="29"/>
      <c r="AB52" s="29"/>
      <c r="AC52" s="29"/>
      <c r="AD52" s="29"/>
      <c r="AE52" s="29"/>
      <c r="AF52" s="29"/>
      <c r="AG52" s="29"/>
      <c r="AH52" s="29"/>
      <c r="AI52" s="29"/>
    </row>
    <row r="53" spans="1:35" ht="15" customHeight="1">
      <c r="A53" s="3229">
        <v>23</v>
      </c>
      <c r="B53" s="3229"/>
      <c r="C53" s="3229"/>
      <c r="D53" s="3229"/>
      <c r="E53" s="3229"/>
      <c r="F53" s="3229"/>
      <c r="G53" s="3229"/>
      <c r="H53" s="3229"/>
      <c r="I53" s="3229"/>
      <c r="J53" s="3229"/>
      <c r="K53" s="3229"/>
      <c r="L53" s="3229"/>
      <c r="M53" s="3229"/>
      <c r="N53" s="3229"/>
      <c r="O53" s="3229"/>
      <c r="P53" s="3229"/>
      <c r="Q53" s="3229"/>
      <c r="R53" s="3229"/>
      <c r="S53" s="3229"/>
      <c r="T53" s="3229"/>
      <c r="U53" s="3229"/>
      <c r="V53" s="3229"/>
      <c r="W53" s="3229"/>
      <c r="X53" s="3229"/>
      <c r="Y53" s="3229"/>
      <c r="Z53" s="3229"/>
      <c r="AA53" s="3229"/>
      <c r="AB53" s="3229"/>
      <c r="AC53" s="3229"/>
      <c r="AD53" s="3229"/>
      <c r="AE53" s="3229"/>
      <c r="AF53" s="3229"/>
      <c r="AG53" s="3229"/>
      <c r="AH53" s="3229"/>
      <c r="AI53" s="3229"/>
    </row>
    <row r="54" spans="1:35" ht="15" customHeight="1">
      <c r="A54" s="3201" t="s">
        <v>612</v>
      </c>
      <c r="B54" s="3202"/>
      <c r="C54" s="3236" t="s">
        <v>601</v>
      </c>
      <c r="D54" s="3237"/>
      <c r="E54" s="1330" t="s">
        <v>478</v>
      </c>
      <c r="F54" s="1330"/>
      <c r="G54" s="1330"/>
      <c r="H54" s="1330"/>
      <c r="I54" s="1330"/>
      <c r="J54" s="1330"/>
      <c r="K54" s="1330"/>
      <c r="L54" s="1330"/>
      <c r="M54" s="1330"/>
      <c r="N54" s="1331"/>
      <c r="O54" s="999"/>
      <c r="P54" s="999"/>
      <c r="Q54" s="999"/>
      <c r="R54" s="999"/>
      <c r="S54" s="999"/>
      <c r="T54" s="999"/>
      <c r="U54" s="999"/>
      <c r="V54" s="999"/>
      <c r="W54" s="999"/>
      <c r="X54" s="999"/>
      <c r="Y54" s="999"/>
      <c r="Z54" s="999"/>
      <c r="AA54" s="999"/>
      <c r="AB54" s="999"/>
      <c r="AC54" s="999"/>
      <c r="AD54" s="999"/>
      <c r="AE54" s="999"/>
      <c r="AF54" s="999"/>
      <c r="AG54" s="999"/>
      <c r="AH54" s="999"/>
      <c r="AI54" s="1000"/>
    </row>
    <row r="55" spans="1:35" ht="15" customHeight="1">
      <c r="A55" s="3203"/>
      <c r="B55" s="3204"/>
      <c r="C55" s="3238"/>
      <c r="D55" s="3239"/>
      <c r="E55" s="2565"/>
      <c r="F55" s="2565"/>
      <c r="G55" s="2565"/>
      <c r="H55" s="2565"/>
      <c r="I55" s="2565"/>
      <c r="J55" s="2565"/>
      <c r="K55" s="2565"/>
      <c r="L55" s="2565"/>
      <c r="M55" s="2565"/>
      <c r="N55" s="2566"/>
      <c r="O55" s="1002"/>
      <c r="P55" s="1002"/>
      <c r="Q55" s="1002"/>
      <c r="R55" s="1002"/>
      <c r="S55" s="1002"/>
      <c r="T55" s="1002"/>
      <c r="U55" s="1002"/>
      <c r="V55" s="1002"/>
      <c r="W55" s="1002"/>
      <c r="X55" s="1002"/>
      <c r="Y55" s="1002"/>
      <c r="Z55" s="1002"/>
      <c r="AA55" s="1002"/>
      <c r="AB55" s="1002"/>
      <c r="AC55" s="1002"/>
      <c r="AD55" s="1002"/>
      <c r="AE55" s="1002"/>
      <c r="AF55" s="1002"/>
      <c r="AG55" s="1002"/>
      <c r="AH55" s="1002"/>
      <c r="AI55" s="1003"/>
    </row>
    <row r="56" spans="1:35" ht="15" customHeight="1">
      <c r="A56" s="3203"/>
      <c r="B56" s="3204"/>
      <c r="C56" s="3238"/>
      <c r="D56" s="3239"/>
      <c r="E56" s="1330" t="s">
        <v>196</v>
      </c>
      <c r="F56" s="1330"/>
      <c r="G56" s="1330"/>
      <c r="H56" s="1330"/>
      <c r="I56" s="1330"/>
      <c r="J56" s="1330"/>
      <c r="K56" s="1330"/>
      <c r="L56" s="1330"/>
      <c r="M56" s="1330"/>
      <c r="N56" s="1331"/>
      <c r="O56" s="999"/>
      <c r="P56" s="999"/>
      <c r="Q56" s="999"/>
      <c r="R56" s="999"/>
      <c r="S56" s="999"/>
      <c r="T56" s="999"/>
      <c r="U56" s="999"/>
      <c r="V56" s="999"/>
      <c r="W56" s="999"/>
      <c r="X56" s="999"/>
      <c r="Y56" s="999"/>
      <c r="Z56" s="999"/>
      <c r="AA56" s="999"/>
      <c r="AB56" s="999"/>
      <c r="AC56" s="999"/>
      <c r="AD56" s="999"/>
      <c r="AE56" s="999"/>
      <c r="AF56" s="999"/>
      <c r="AG56" s="999"/>
      <c r="AH56" s="999"/>
      <c r="AI56" s="1000"/>
    </row>
    <row r="57" spans="1:35" ht="15" customHeight="1">
      <c r="A57" s="3203"/>
      <c r="B57" s="3204"/>
      <c r="C57" s="3238"/>
      <c r="D57" s="3239"/>
      <c r="E57" s="2565"/>
      <c r="F57" s="2565"/>
      <c r="G57" s="2565"/>
      <c r="H57" s="2565"/>
      <c r="I57" s="2565"/>
      <c r="J57" s="2565"/>
      <c r="K57" s="2565"/>
      <c r="L57" s="2565"/>
      <c r="M57" s="2565"/>
      <c r="N57" s="2566"/>
      <c r="O57" s="1002"/>
      <c r="P57" s="1002"/>
      <c r="Q57" s="1002"/>
      <c r="R57" s="1002"/>
      <c r="S57" s="1002"/>
      <c r="T57" s="1002"/>
      <c r="U57" s="1002"/>
      <c r="V57" s="1002"/>
      <c r="W57" s="1002"/>
      <c r="X57" s="1002"/>
      <c r="Y57" s="1002"/>
      <c r="Z57" s="1002"/>
      <c r="AA57" s="1002"/>
      <c r="AB57" s="1002"/>
      <c r="AC57" s="1002"/>
      <c r="AD57" s="1002"/>
      <c r="AE57" s="1002"/>
      <c r="AF57" s="1002"/>
      <c r="AG57" s="1002"/>
      <c r="AH57" s="1002"/>
      <c r="AI57" s="1003"/>
    </row>
    <row r="58" spans="1:35" ht="15" customHeight="1">
      <c r="A58" s="3203"/>
      <c r="B58" s="3204"/>
      <c r="C58" s="3238"/>
      <c r="D58" s="3239"/>
      <c r="E58" s="1330" t="s">
        <v>604</v>
      </c>
      <c r="F58" s="1330"/>
      <c r="G58" s="1330"/>
      <c r="H58" s="1330"/>
      <c r="I58" s="1330"/>
      <c r="J58" s="1330"/>
      <c r="K58" s="1330"/>
      <c r="L58" s="1330"/>
      <c r="M58" s="1330"/>
      <c r="N58" s="1331"/>
      <c r="O58" s="999"/>
      <c r="P58" s="999"/>
      <c r="Q58" s="999"/>
      <c r="R58" s="999"/>
      <c r="S58" s="999"/>
      <c r="T58" s="999"/>
      <c r="U58" s="999"/>
      <c r="V58" s="999"/>
      <c r="W58" s="999"/>
      <c r="X58" s="999"/>
      <c r="Y58" s="999"/>
      <c r="Z58" s="999"/>
      <c r="AA58" s="999"/>
      <c r="AB58" s="999"/>
      <c r="AC58" s="999"/>
      <c r="AD58" s="999"/>
      <c r="AE58" s="999"/>
      <c r="AF58" s="999"/>
      <c r="AG58" s="999"/>
      <c r="AH58" s="999"/>
      <c r="AI58" s="1000"/>
    </row>
    <row r="59" spans="1:35" ht="15" customHeight="1">
      <c r="A59" s="3203"/>
      <c r="B59" s="3204"/>
      <c r="C59" s="3238"/>
      <c r="D59" s="3239"/>
      <c r="E59" s="2565"/>
      <c r="F59" s="2565"/>
      <c r="G59" s="2565"/>
      <c r="H59" s="2565"/>
      <c r="I59" s="2565"/>
      <c r="J59" s="2565"/>
      <c r="K59" s="2565"/>
      <c r="L59" s="2565"/>
      <c r="M59" s="2565"/>
      <c r="N59" s="2566"/>
      <c r="O59" s="1002"/>
      <c r="P59" s="1002"/>
      <c r="Q59" s="1002"/>
      <c r="R59" s="1002"/>
      <c r="S59" s="1002"/>
      <c r="T59" s="1002"/>
      <c r="U59" s="1002"/>
      <c r="V59" s="1002"/>
      <c r="W59" s="1002"/>
      <c r="X59" s="1002"/>
      <c r="Y59" s="1002"/>
      <c r="Z59" s="1002"/>
      <c r="AA59" s="1002"/>
      <c r="AB59" s="1002"/>
      <c r="AC59" s="1002"/>
      <c r="AD59" s="1002"/>
      <c r="AE59" s="1002"/>
      <c r="AF59" s="1002"/>
      <c r="AG59" s="1002"/>
      <c r="AH59" s="1002"/>
      <c r="AI59" s="1003"/>
    </row>
    <row r="60" spans="1:35" ht="15" customHeight="1">
      <c r="A60" s="3203"/>
      <c r="B60" s="3204"/>
      <c r="C60" s="3238"/>
      <c r="D60" s="3239"/>
      <c r="E60" s="3019" t="s">
        <v>600</v>
      </c>
      <c r="F60" s="3019"/>
      <c r="G60" s="3019"/>
      <c r="H60" s="3019"/>
      <c r="I60" s="3019"/>
      <c r="J60" s="3019"/>
      <c r="K60" s="3019"/>
      <c r="L60" s="3019"/>
      <c r="M60" s="3019"/>
      <c r="N60" s="3020"/>
      <c r="O60" s="998"/>
      <c r="P60" s="3185"/>
      <c r="Q60" s="3185"/>
      <c r="R60" s="3185"/>
      <c r="S60" s="3185"/>
      <c r="T60" s="3185"/>
      <c r="U60" s="3185"/>
      <c r="V60" s="3185"/>
      <c r="W60" s="3185"/>
      <c r="X60" s="3185"/>
      <c r="Y60" s="3185"/>
      <c r="Z60" s="3185"/>
      <c r="AA60" s="3185"/>
      <c r="AB60" s="3185"/>
      <c r="AC60" s="3185"/>
      <c r="AD60" s="3185"/>
      <c r="AE60" s="3185"/>
      <c r="AF60" s="3185"/>
      <c r="AG60" s="3185"/>
      <c r="AH60" s="3185"/>
      <c r="AI60" s="1000"/>
    </row>
    <row r="61" spans="1:35" ht="15" customHeight="1">
      <c r="A61" s="3203"/>
      <c r="B61" s="3204"/>
      <c r="C61" s="3238"/>
      <c r="D61" s="3239"/>
      <c r="E61" s="2155"/>
      <c r="F61" s="2155"/>
      <c r="G61" s="2155"/>
      <c r="H61" s="2155"/>
      <c r="I61" s="2155"/>
      <c r="J61" s="2155"/>
      <c r="K61" s="2155"/>
      <c r="L61" s="2155"/>
      <c r="M61" s="2155"/>
      <c r="N61" s="2156"/>
      <c r="O61" s="1193"/>
      <c r="P61" s="2069"/>
      <c r="Q61" s="2069"/>
      <c r="R61" s="2069"/>
      <c r="S61" s="2069"/>
      <c r="T61" s="2069"/>
      <c r="U61" s="2069"/>
      <c r="V61" s="2069"/>
      <c r="W61" s="2069"/>
      <c r="X61" s="2069"/>
      <c r="Y61" s="2069"/>
      <c r="Z61" s="2069"/>
      <c r="AA61" s="2069"/>
      <c r="AB61" s="2069"/>
      <c r="AC61" s="2069"/>
      <c r="AD61" s="2069"/>
      <c r="AE61" s="2069"/>
      <c r="AF61" s="2069"/>
      <c r="AG61" s="2069"/>
      <c r="AH61" s="2069"/>
      <c r="AI61" s="1046"/>
    </row>
    <row r="62" spans="1:35" ht="15" customHeight="1">
      <c r="A62" s="3203"/>
      <c r="B62" s="3204"/>
      <c r="C62" s="3240" t="s">
        <v>602</v>
      </c>
      <c r="D62" s="3240"/>
      <c r="E62" s="2942" t="s">
        <v>474</v>
      </c>
      <c r="F62" s="2942"/>
      <c r="G62" s="2942"/>
      <c r="H62" s="2942"/>
      <c r="I62" s="2942"/>
      <c r="J62" s="2942"/>
      <c r="K62" s="2942"/>
      <c r="L62" s="2942"/>
      <c r="M62" s="2942"/>
      <c r="N62" s="2942"/>
      <c r="O62" s="998"/>
      <c r="P62" s="999"/>
      <c r="Q62" s="999"/>
      <c r="R62" s="999"/>
      <c r="S62" s="999"/>
      <c r="T62" s="999"/>
      <c r="U62" s="999"/>
      <c r="V62" s="999"/>
      <c r="W62" s="999"/>
      <c r="X62" s="999"/>
      <c r="Y62" s="999"/>
      <c r="Z62" s="999"/>
      <c r="AA62" s="999"/>
      <c r="AB62" s="999"/>
      <c r="AC62" s="999"/>
      <c r="AD62" s="999"/>
      <c r="AE62" s="999"/>
      <c r="AF62" s="999"/>
      <c r="AG62" s="999"/>
      <c r="AH62" s="999"/>
      <c r="AI62" s="1000"/>
    </row>
    <row r="63" spans="1:35" ht="15" customHeight="1">
      <c r="A63" s="3203"/>
      <c r="B63" s="3204"/>
      <c r="C63" s="3240"/>
      <c r="D63" s="3240"/>
      <c r="E63" s="2942"/>
      <c r="F63" s="2942"/>
      <c r="G63" s="2942"/>
      <c r="H63" s="2942"/>
      <c r="I63" s="2942"/>
      <c r="J63" s="2942"/>
      <c r="K63" s="2942"/>
      <c r="L63" s="2942"/>
      <c r="M63" s="2942"/>
      <c r="N63" s="2942"/>
      <c r="O63" s="1001"/>
      <c r="P63" s="1002"/>
      <c r="Q63" s="1002"/>
      <c r="R63" s="1002"/>
      <c r="S63" s="1002"/>
      <c r="T63" s="1002"/>
      <c r="U63" s="1002"/>
      <c r="V63" s="1002"/>
      <c r="W63" s="1002"/>
      <c r="X63" s="1002"/>
      <c r="Y63" s="1002"/>
      <c r="Z63" s="1002"/>
      <c r="AA63" s="1002"/>
      <c r="AB63" s="1002"/>
      <c r="AC63" s="1002"/>
      <c r="AD63" s="1002"/>
      <c r="AE63" s="1002"/>
      <c r="AF63" s="1002"/>
      <c r="AG63" s="1002"/>
      <c r="AH63" s="1002"/>
      <c r="AI63" s="1003"/>
    </row>
    <row r="64" spans="1:35" ht="15" customHeight="1">
      <c r="A64" s="3203"/>
      <c r="B64" s="3204"/>
      <c r="C64" s="3240"/>
      <c r="D64" s="3240"/>
      <c r="E64" s="2942" t="s">
        <v>183</v>
      </c>
      <c r="F64" s="2942"/>
      <c r="G64" s="2942"/>
      <c r="H64" s="2942"/>
      <c r="I64" s="2942"/>
      <c r="J64" s="2942"/>
      <c r="K64" s="2942"/>
      <c r="L64" s="2942"/>
      <c r="M64" s="2942"/>
      <c r="N64" s="2942"/>
      <c r="O64" s="998"/>
      <c r="P64" s="999"/>
      <c r="Q64" s="999"/>
      <c r="R64" s="999"/>
      <c r="S64" s="999"/>
      <c r="T64" s="999"/>
      <c r="U64" s="999"/>
      <c r="V64" s="999"/>
      <c r="W64" s="999"/>
      <c r="X64" s="999"/>
      <c r="Y64" s="999"/>
      <c r="Z64" s="999"/>
      <c r="AA64" s="999"/>
      <c r="AB64" s="999"/>
      <c r="AC64" s="999"/>
      <c r="AD64" s="999"/>
      <c r="AE64" s="999"/>
      <c r="AF64" s="999"/>
      <c r="AG64" s="999"/>
      <c r="AH64" s="999"/>
      <c r="AI64" s="1000"/>
    </row>
    <row r="65" spans="1:35" ht="15" customHeight="1">
      <c r="A65" s="3203"/>
      <c r="B65" s="3204"/>
      <c r="C65" s="3240"/>
      <c r="D65" s="3240"/>
      <c r="E65" s="2942"/>
      <c r="F65" s="2942"/>
      <c r="G65" s="2942"/>
      <c r="H65" s="2942"/>
      <c r="I65" s="2942"/>
      <c r="J65" s="2942"/>
      <c r="K65" s="2942"/>
      <c r="L65" s="2942"/>
      <c r="M65" s="2942"/>
      <c r="N65" s="2942"/>
      <c r="O65" s="1001"/>
      <c r="P65" s="1002"/>
      <c r="Q65" s="1002"/>
      <c r="R65" s="1002"/>
      <c r="S65" s="1002"/>
      <c r="T65" s="1002"/>
      <c r="U65" s="1002"/>
      <c r="V65" s="1002"/>
      <c r="W65" s="1002"/>
      <c r="X65" s="1002"/>
      <c r="Y65" s="1002"/>
      <c r="Z65" s="1002"/>
      <c r="AA65" s="1002"/>
      <c r="AB65" s="1002"/>
      <c r="AC65" s="1002"/>
      <c r="AD65" s="1002"/>
      <c r="AE65" s="1002"/>
      <c r="AF65" s="1002"/>
      <c r="AG65" s="1002"/>
      <c r="AH65" s="1002"/>
      <c r="AI65" s="1003"/>
    </row>
    <row r="66" spans="1:35" ht="15" customHeight="1">
      <c r="A66" s="3203"/>
      <c r="B66" s="3204"/>
      <c r="C66" s="3240"/>
      <c r="D66" s="3240"/>
      <c r="E66" s="2942" t="s">
        <v>184</v>
      </c>
      <c r="F66" s="2942"/>
      <c r="G66" s="2942"/>
      <c r="H66" s="2942"/>
      <c r="I66" s="2942"/>
      <c r="J66" s="2942"/>
      <c r="K66" s="2942"/>
      <c r="L66" s="2942"/>
      <c r="M66" s="2942"/>
      <c r="N66" s="2942"/>
      <c r="O66" s="998"/>
      <c r="P66" s="999"/>
      <c r="Q66" s="999"/>
      <c r="R66" s="999"/>
      <c r="S66" s="999"/>
      <c r="T66" s="999"/>
      <c r="U66" s="999"/>
      <c r="V66" s="999"/>
      <c r="W66" s="999"/>
      <c r="X66" s="999"/>
      <c r="Y66" s="999"/>
      <c r="Z66" s="999"/>
      <c r="AA66" s="999"/>
      <c r="AB66" s="999"/>
      <c r="AC66" s="999"/>
      <c r="AD66" s="999"/>
      <c r="AE66" s="999"/>
      <c r="AF66" s="999"/>
      <c r="AG66" s="999"/>
      <c r="AH66" s="999"/>
      <c r="AI66" s="1000"/>
    </row>
    <row r="67" spans="1:35" ht="15" customHeight="1">
      <c r="A67" s="3203"/>
      <c r="B67" s="3204"/>
      <c r="C67" s="3240"/>
      <c r="D67" s="3240"/>
      <c r="E67" s="2942"/>
      <c r="F67" s="2942"/>
      <c r="G67" s="2942"/>
      <c r="H67" s="2942"/>
      <c r="I67" s="2942"/>
      <c r="J67" s="2942"/>
      <c r="K67" s="2942"/>
      <c r="L67" s="2942"/>
      <c r="M67" s="2942"/>
      <c r="N67" s="2942"/>
      <c r="O67" s="1001"/>
      <c r="P67" s="1002"/>
      <c r="Q67" s="1002"/>
      <c r="R67" s="1002"/>
      <c r="S67" s="1002"/>
      <c r="T67" s="1002"/>
      <c r="U67" s="1002"/>
      <c r="V67" s="1002"/>
      <c r="W67" s="1002"/>
      <c r="X67" s="1002"/>
      <c r="Y67" s="1002"/>
      <c r="Z67" s="1002"/>
      <c r="AA67" s="1002"/>
      <c r="AB67" s="1002"/>
      <c r="AC67" s="1002"/>
      <c r="AD67" s="1002"/>
      <c r="AE67" s="1002"/>
      <c r="AF67" s="1002"/>
      <c r="AG67" s="1002"/>
      <c r="AH67" s="1002"/>
      <c r="AI67" s="1003"/>
    </row>
    <row r="68" spans="1:35" ht="15" customHeight="1">
      <c r="A68" s="3203"/>
      <c r="B68" s="3204"/>
      <c r="C68" s="3240"/>
      <c r="D68" s="3240"/>
      <c r="E68" s="2942" t="s">
        <v>185</v>
      </c>
      <c r="F68" s="2942"/>
      <c r="G68" s="2942"/>
      <c r="H68" s="2942"/>
      <c r="I68" s="2942"/>
      <c r="J68" s="2942"/>
      <c r="K68" s="2942"/>
      <c r="L68" s="2942"/>
      <c r="M68" s="2942"/>
      <c r="N68" s="2942"/>
      <c r="O68" s="998"/>
      <c r="P68" s="999"/>
      <c r="Q68" s="999"/>
      <c r="R68" s="999"/>
      <c r="S68" s="999"/>
      <c r="T68" s="999"/>
      <c r="U68" s="999"/>
      <c r="V68" s="999"/>
      <c r="W68" s="999"/>
      <c r="X68" s="999"/>
      <c r="Y68" s="999"/>
      <c r="Z68" s="999"/>
      <c r="AA68" s="999"/>
      <c r="AB68" s="999"/>
      <c r="AC68" s="999"/>
      <c r="AD68" s="999"/>
      <c r="AE68" s="999"/>
      <c r="AF68" s="999"/>
      <c r="AG68" s="999"/>
      <c r="AH68" s="999"/>
      <c r="AI68" s="1000"/>
    </row>
    <row r="69" spans="1:35" ht="15" customHeight="1">
      <c r="A69" s="3203"/>
      <c r="B69" s="3204"/>
      <c r="C69" s="3240"/>
      <c r="D69" s="3240"/>
      <c r="E69" s="2942"/>
      <c r="F69" s="2942"/>
      <c r="G69" s="2942"/>
      <c r="H69" s="2942"/>
      <c r="I69" s="2942"/>
      <c r="J69" s="2942"/>
      <c r="K69" s="2942"/>
      <c r="L69" s="2942"/>
      <c r="M69" s="2942"/>
      <c r="N69" s="2942"/>
      <c r="O69" s="1001"/>
      <c r="P69" s="1002"/>
      <c r="Q69" s="1002"/>
      <c r="R69" s="1002"/>
      <c r="S69" s="1002"/>
      <c r="T69" s="1002"/>
      <c r="U69" s="1002"/>
      <c r="V69" s="1002"/>
      <c r="W69" s="1002"/>
      <c r="X69" s="1002"/>
      <c r="Y69" s="1002"/>
      <c r="Z69" s="1002"/>
      <c r="AA69" s="1002"/>
      <c r="AB69" s="1002"/>
      <c r="AC69" s="1002"/>
      <c r="AD69" s="1002"/>
      <c r="AE69" s="1002"/>
      <c r="AF69" s="1002"/>
      <c r="AG69" s="1002"/>
      <c r="AH69" s="1002"/>
      <c r="AI69" s="1003"/>
    </row>
    <row r="70" spans="1:35" ht="15" customHeight="1">
      <c r="A70" s="3203"/>
      <c r="B70" s="3204"/>
      <c r="C70" s="3240"/>
      <c r="D70" s="3240"/>
      <c r="E70" s="2942" t="s">
        <v>222</v>
      </c>
      <c r="F70" s="2942"/>
      <c r="G70" s="2942"/>
      <c r="H70" s="2942"/>
      <c r="I70" s="2942"/>
      <c r="J70" s="2942"/>
      <c r="K70" s="2942"/>
      <c r="L70" s="2942"/>
      <c r="M70" s="2942"/>
      <c r="N70" s="2942"/>
      <c r="O70" s="998"/>
      <c r="P70" s="999"/>
      <c r="Q70" s="999"/>
      <c r="R70" s="999"/>
      <c r="S70" s="999"/>
      <c r="T70" s="999"/>
      <c r="U70" s="999"/>
      <c r="V70" s="999"/>
      <c r="W70" s="999"/>
      <c r="X70" s="999"/>
      <c r="Y70" s="999"/>
      <c r="Z70" s="999"/>
      <c r="AA70" s="999"/>
      <c r="AB70" s="999"/>
      <c r="AC70" s="999"/>
      <c r="AD70" s="999"/>
      <c r="AE70" s="999"/>
      <c r="AF70" s="999"/>
      <c r="AG70" s="999"/>
      <c r="AH70" s="999"/>
      <c r="AI70" s="1000"/>
    </row>
    <row r="71" spans="1:35" ht="15" customHeight="1">
      <c r="A71" s="3203"/>
      <c r="B71" s="3204"/>
      <c r="C71" s="3240"/>
      <c r="D71" s="3240"/>
      <c r="E71" s="2942"/>
      <c r="F71" s="2942"/>
      <c r="G71" s="2942"/>
      <c r="H71" s="2942"/>
      <c r="I71" s="2942"/>
      <c r="J71" s="2942"/>
      <c r="K71" s="2942"/>
      <c r="L71" s="2942"/>
      <c r="M71" s="2942"/>
      <c r="N71" s="2942"/>
      <c r="O71" s="1001"/>
      <c r="P71" s="1002"/>
      <c r="Q71" s="1002"/>
      <c r="R71" s="1002"/>
      <c r="S71" s="1002"/>
      <c r="T71" s="1002"/>
      <c r="U71" s="1002"/>
      <c r="V71" s="1002"/>
      <c r="W71" s="1002"/>
      <c r="X71" s="1002"/>
      <c r="Y71" s="1002"/>
      <c r="Z71" s="1002"/>
      <c r="AA71" s="1002"/>
      <c r="AB71" s="1002"/>
      <c r="AC71" s="1002"/>
      <c r="AD71" s="1002"/>
      <c r="AE71" s="1002"/>
      <c r="AF71" s="1002"/>
      <c r="AG71" s="1002"/>
      <c r="AH71" s="1002"/>
      <c r="AI71" s="1003"/>
    </row>
    <row r="72" spans="1:35" ht="15" customHeight="1">
      <c r="A72" s="3203"/>
      <c r="B72" s="3204"/>
      <c r="C72" s="3240"/>
      <c r="D72" s="3240"/>
      <c r="E72" s="2942" t="s">
        <v>475</v>
      </c>
      <c r="F72" s="2942"/>
      <c r="G72" s="2942"/>
      <c r="H72" s="2942"/>
      <c r="I72" s="2942"/>
      <c r="J72" s="2942"/>
      <c r="K72" s="2942"/>
      <c r="L72" s="2942"/>
      <c r="M72" s="2942"/>
      <c r="N72" s="2942"/>
      <c r="O72" s="979"/>
      <c r="P72" s="979"/>
      <c r="Q72" s="979"/>
      <c r="R72" s="979"/>
      <c r="S72" s="979"/>
      <c r="T72" s="979"/>
      <c r="U72" s="979"/>
      <c r="V72" s="979"/>
      <c r="W72" s="979"/>
      <c r="X72" s="979"/>
      <c r="Y72" s="979"/>
      <c r="Z72" s="979"/>
      <c r="AA72" s="979"/>
      <c r="AB72" s="979"/>
      <c r="AC72" s="979"/>
      <c r="AD72" s="979"/>
      <c r="AE72" s="979"/>
      <c r="AF72" s="979"/>
      <c r="AG72" s="979"/>
      <c r="AH72" s="979"/>
      <c r="AI72" s="979"/>
    </row>
    <row r="73" spans="1:35" ht="15" customHeight="1">
      <c r="A73" s="3205"/>
      <c r="B73" s="3206"/>
      <c r="C73" s="3240"/>
      <c r="D73" s="3240"/>
      <c r="E73" s="2942"/>
      <c r="F73" s="2942"/>
      <c r="G73" s="2942"/>
      <c r="H73" s="2942"/>
      <c r="I73" s="2942"/>
      <c r="J73" s="2942"/>
      <c r="K73" s="2942"/>
      <c r="L73" s="2942"/>
      <c r="M73" s="2942"/>
      <c r="N73" s="2942"/>
      <c r="O73" s="979"/>
      <c r="P73" s="979"/>
      <c r="Q73" s="979"/>
      <c r="R73" s="979"/>
      <c r="S73" s="979"/>
      <c r="T73" s="979"/>
      <c r="U73" s="979"/>
      <c r="V73" s="979"/>
      <c r="W73" s="979"/>
      <c r="X73" s="979"/>
      <c r="Y73" s="979"/>
      <c r="Z73" s="979"/>
      <c r="AA73" s="979"/>
      <c r="AB73" s="979"/>
      <c r="AC73" s="979"/>
      <c r="AD73" s="979"/>
      <c r="AE73" s="979"/>
      <c r="AF73" s="979"/>
      <c r="AG73" s="979"/>
      <c r="AH73" s="979"/>
      <c r="AI73" s="979"/>
    </row>
    <row r="74" spans="1:35" ht="15" customHeight="1">
      <c r="A74" s="1200" t="s">
        <v>598</v>
      </c>
      <c r="B74" s="1112"/>
      <c r="C74" s="1112"/>
      <c r="D74" s="1112"/>
      <c r="E74" s="1112"/>
      <c r="F74" s="1113"/>
      <c r="G74" s="1060" t="s">
        <v>647</v>
      </c>
      <c r="H74" s="1060"/>
      <c r="I74" s="1060"/>
      <c r="J74" s="1060"/>
      <c r="K74" s="1060"/>
      <c r="L74" s="1060"/>
      <c r="M74" s="1060"/>
      <c r="N74" s="1060"/>
      <c r="O74" s="1789"/>
      <c r="P74" s="1790"/>
      <c r="Q74" s="1148"/>
      <c r="R74" s="1148"/>
      <c r="S74" s="1045" t="s">
        <v>67</v>
      </c>
      <c r="T74" s="1148"/>
      <c r="U74" s="1148"/>
      <c r="V74" s="1045" t="s">
        <v>51</v>
      </c>
      <c r="W74" s="1148"/>
      <c r="X74" s="1148"/>
      <c r="Y74" s="1000" t="s">
        <v>29</v>
      </c>
      <c r="Z74" s="979"/>
      <c r="AA74" s="979"/>
      <c r="AB74" s="979"/>
      <c r="AC74" s="979"/>
      <c r="AD74" s="979"/>
      <c r="AE74" s="979"/>
      <c r="AF74" s="979"/>
      <c r="AG74" s="979"/>
      <c r="AH74" s="979"/>
      <c r="AI74" s="979"/>
    </row>
    <row r="75" spans="1:35" ht="15" customHeight="1">
      <c r="A75" s="1201"/>
      <c r="B75" s="1202"/>
      <c r="C75" s="1202"/>
      <c r="D75" s="1202"/>
      <c r="E75" s="1202"/>
      <c r="F75" s="1203"/>
      <c r="G75" s="1060"/>
      <c r="H75" s="1060"/>
      <c r="I75" s="1060"/>
      <c r="J75" s="1060"/>
      <c r="K75" s="1060"/>
      <c r="L75" s="1060"/>
      <c r="M75" s="1060"/>
      <c r="N75" s="1060"/>
      <c r="O75" s="1791"/>
      <c r="P75" s="1792"/>
      <c r="Q75" s="1093"/>
      <c r="R75" s="1093"/>
      <c r="S75" s="1002"/>
      <c r="T75" s="1093"/>
      <c r="U75" s="1093"/>
      <c r="V75" s="1002"/>
      <c r="W75" s="1093"/>
      <c r="X75" s="1093"/>
      <c r="Y75" s="1003"/>
      <c r="Z75" s="979"/>
      <c r="AA75" s="979"/>
      <c r="AB75" s="979"/>
      <c r="AC75" s="979"/>
      <c r="AD75" s="979"/>
      <c r="AE75" s="979"/>
      <c r="AF75" s="979"/>
      <c r="AG75" s="979"/>
      <c r="AH75" s="979"/>
      <c r="AI75" s="979"/>
    </row>
    <row r="76" spans="1:35" ht="15" customHeight="1">
      <c r="A76" s="1201"/>
      <c r="B76" s="1202"/>
      <c r="C76" s="1202"/>
      <c r="D76" s="1202"/>
      <c r="E76" s="1202"/>
      <c r="F76" s="1203"/>
      <c r="G76" s="2527" t="s">
        <v>124</v>
      </c>
      <c r="H76" s="2527"/>
      <c r="I76" s="2527"/>
      <c r="J76" s="2527"/>
      <c r="K76" s="2527"/>
      <c r="L76" s="2527"/>
      <c r="M76" s="2527"/>
      <c r="N76" s="2527"/>
      <c r="O76" s="998"/>
      <c r="P76" s="999"/>
      <c r="Q76" s="999"/>
      <c r="R76" s="999"/>
      <c r="S76" s="999"/>
      <c r="T76" s="999"/>
      <c r="U76" s="999"/>
      <c r="V76" s="999"/>
      <c r="W76" s="999"/>
      <c r="X76" s="999"/>
      <c r="Y76" s="999"/>
      <c r="Z76" s="999"/>
      <c r="AA76" s="999"/>
      <c r="AB76" s="999"/>
      <c r="AC76" s="999"/>
      <c r="AD76" s="999"/>
      <c r="AE76" s="999"/>
      <c r="AF76" s="999"/>
      <c r="AG76" s="999"/>
      <c r="AH76" s="999"/>
      <c r="AI76" s="1000"/>
    </row>
    <row r="77" spans="1:35" ht="15" customHeight="1">
      <c r="A77" s="1204"/>
      <c r="B77" s="1205"/>
      <c r="C77" s="1205"/>
      <c r="D77" s="1205"/>
      <c r="E77" s="1205"/>
      <c r="F77" s="1206"/>
      <c r="G77" s="2527"/>
      <c r="H77" s="2527"/>
      <c r="I77" s="2527"/>
      <c r="J77" s="2527"/>
      <c r="K77" s="2527"/>
      <c r="L77" s="2527"/>
      <c r="M77" s="2527"/>
      <c r="N77" s="2527"/>
      <c r="O77" s="1193"/>
      <c r="P77" s="1045"/>
      <c r="Q77" s="1045"/>
      <c r="R77" s="1045"/>
      <c r="S77" s="1045"/>
      <c r="T77" s="1045"/>
      <c r="U77" s="1045"/>
      <c r="V77" s="1045"/>
      <c r="W77" s="1045"/>
      <c r="X77" s="1045"/>
      <c r="Y77" s="1045"/>
      <c r="Z77" s="1045"/>
      <c r="AA77" s="1045"/>
      <c r="AB77" s="1045"/>
      <c r="AC77" s="1045"/>
      <c r="AD77" s="1045"/>
      <c r="AE77" s="1045"/>
      <c r="AF77" s="1045"/>
      <c r="AG77" s="1045"/>
      <c r="AH77" s="1045"/>
      <c r="AI77" s="1046"/>
    </row>
    <row r="78" spans="1:35" ht="15" customHeight="1">
      <c r="A78" s="1200" t="s">
        <v>595</v>
      </c>
      <c r="B78" s="1112"/>
      <c r="C78" s="1112"/>
      <c r="D78" s="1112"/>
      <c r="E78" s="1112"/>
      <c r="F78" s="1113"/>
      <c r="G78" s="2527" t="s">
        <v>476</v>
      </c>
      <c r="H78" s="2527"/>
      <c r="I78" s="2527"/>
      <c r="J78" s="2527"/>
      <c r="K78" s="2527"/>
      <c r="L78" s="2527"/>
      <c r="M78" s="2527"/>
      <c r="N78" s="2527"/>
      <c r="O78" s="999"/>
      <c r="P78" s="999"/>
      <c r="Q78" s="999"/>
      <c r="R78" s="999"/>
      <c r="S78" s="999"/>
      <c r="T78" s="999"/>
      <c r="U78" s="999"/>
      <c r="V78" s="999"/>
      <c r="W78" s="999"/>
      <c r="X78" s="999"/>
      <c r="Y78" s="999"/>
      <c r="Z78" s="999"/>
      <c r="AA78" s="999"/>
      <c r="AB78" s="999"/>
      <c r="AC78" s="999"/>
      <c r="AD78" s="999"/>
      <c r="AE78" s="999"/>
      <c r="AF78" s="999"/>
      <c r="AG78" s="999"/>
      <c r="AH78" s="999"/>
      <c r="AI78" s="1000"/>
    </row>
    <row r="79" spans="1:35" ht="15" customHeight="1">
      <c r="A79" s="1201"/>
      <c r="B79" s="1202"/>
      <c r="C79" s="1202"/>
      <c r="D79" s="1202"/>
      <c r="E79" s="1202"/>
      <c r="F79" s="1203"/>
      <c r="G79" s="2527"/>
      <c r="H79" s="2527"/>
      <c r="I79" s="2527"/>
      <c r="J79" s="2527"/>
      <c r="K79" s="2527"/>
      <c r="L79" s="2527"/>
      <c r="M79" s="2527"/>
      <c r="N79" s="2527"/>
      <c r="O79" s="1002"/>
      <c r="P79" s="1002"/>
      <c r="Q79" s="1002"/>
      <c r="R79" s="1002"/>
      <c r="S79" s="1002"/>
      <c r="T79" s="1002"/>
      <c r="U79" s="1002"/>
      <c r="V79" s="1002"/>
      <c r="W79" s="1002"/>
      <c r="X79" s="1002"/>
      <c r="Y79" s="1002"/>
      <c r="Z79" s="1002"/>
      <c r="AA79" s="1002"/>
      <c r="AB79" s="1002"/>
      <c r="AC79" s="1002"/>
      <c r="AD79" s="1002"/>
      <c r="AE79" s="1002"/>
      <c r="AF79" s="1002"/>
      <c r="AG79" s="1002"/>
      <c r="AH79" s="1002"/>
      <c r="AI79" s="1003"/>
    </row>
    <row r="80" spans="1:35" ht="15" customHeight="1">
      <c r="A80" s="1201"/>
      <c r="B80" s="1202"/>
      <c r="C80" s="1202"/>
      <c r="D80" s="1202"/>
      <c r="E80" s="1202"/>
      <c r="F80" s="1203"/>
      <c r="G80" s="2527" t="s">
        <v>258</v>
      </c>
      <c r="H80" s="2527"/>
      <c r="I80" s="2527"/>
      <c r="J80" s="2527"/>
      <c r="K80" s="2527"/>
      <c r="L80" s="2527"/>
      <c r="M80" s="2527"/>
      <c r="N80" s="2527"/>
      <c r="O80" s="999"/>
      <c r="P80" s="999"/>
      <c r="Q80" s="999"/>
      <c r="R80" s="999"/>
      <c r="S80" s="999"/>
      <c r="T80" s="999"/>
      <c r="U80" s="999"/>
      <c r="V80" s="999"/>
      <c r="W80" s="999"/>
      <c r="X80" s="999"/>
      <c r="Y80" s="999"/>
      <c r="Z80" s="999"/>
      <c r="AA80" s="999"/>
      <c r="AB80" s="999"/>
      <c r="AC80" s="999"/>
      <c r="AD80" s="999"/>
      <c r="AE80" s="999"/>
      <c r="AF80" s="999"/>
      <c r="AG80" s="999"/>
      <c r="AH80" s="999"/>
      <c r="AI80" s="1000"/>
    </row>
    <row r="81" spans="1:35" ht="15" customHeight="1">
      <c r="A81" s="1204"/>
      <c r="B81" s="1205"/>
      <c r="C81" s="1205"/>
      <c r="D81" s="1205"/>
      <c r="E81" s="1205"/>
      <c r="F81" s="1206"/>
      <c r="G81" s="2527"/>
      <c r="H81" s="2527"/>
      <c r="I81" s="2527"/>
      <c r="J81" s="2527"/>
      <c r="K81" s="2527"/>
      <c r="L81" s="2527"/>
      <c r="M81" s="2527"/>
      <c r="N81" s="2527"/>
      <c r="O81" s="1002"/>
      <c r="P81" s="1002"/>
      <c r="Q81" s="1002"/>
      <c r="R81" s="1002"/>
      <c r="S81" s="1002"/>
      <c r="T81" s="1002"/>
      <c r="U81" s="1002"/>
      <c r="V81" s="1002"/>
      <c r="W81" s="1002"/>
      <c r="X81" s="1002"/>
      <c r="Y81" s="1002"/>
      <c r="Z81" s="1002"/>
      <c r="AA81" s="1002"/>
      <c r="AB81" s="1002"/>
      <c r="AC81" s="1002"/>
      <c r="AD81" s="1002"/>
      <c r="AE81" s="1002"/>
      <c r="AF81" s="1002"/>
      <c r="AG81" s="1002"/>
      <c r="AH81" s="1002"/>
      <c r="AI81" s="1003"/>
    </row>
    <row r="82" spans="1:35" ht="15" customHeight="1">
      <c r="A82" s="1829" t="s">
        <v>657</v>
      </c>
      <c r="B82" s="1240"/>
      <c r="C82" s="1240"/>
      <c r="D82" s="1240"/>
      <c r="E82" s="1240"/>
      <c r="F82" s="1241"/>
      <c r="G82" s="942" t="s">
        <v>596</v>
      </c>
      <c r="H82" s="942"/>
      <c r="I82" s="942"/>
      <c r="J82" s="942"/>
      <c r="K82" s="942"/>
      <c r="L82" s="942"/>
      <c r="M82" s="942"/>
      <c r="N82" s="1162"/>
      <c r="O82" s="998"/>
      <c r="P82" s="999"/>
      <c r="Q82" s="999"/>
      <c r="R82" s="999"/>
      <c r="S82" s="999"/>
      <c r="T82" s="999"/>
      <c r="U82" s="999"/>
      <c r="V82" s="999"/>
      <c r="W82" s="999"/>
      <c r="X82" s="999"/>
      <c r="Y82" s="999"/>
      <c r="Z82" s="999"/>
      <c r="AA82" s="999"/>
      <c r="AB82" s="999"/>
      <c r="AC82" s="999"/>
      <c r="AD82" s="999"/>
      <c r="AE82" s="999"/>
      <c r="AF82" s="999"/>
      <c r="AG82" s="999"/>
      <c r="AH82" s="999"/>
      <c r="AI82" s="1000"/>
    </row>
    <row r="83" spans="1:35" ht="15" customHeight="1">
      <c r="A83" s="1242"/>
      <c r="B83" s="1243"/>
      <c r="C83" s="1243"/>
      <c r="D83" s="1243"/>
      <c r="E83" s="1243"/>
      <c r="F83" s="1244"/>
      <c r="G83" s="1019"/>
      <c r="H83" s="1019"/>
      <c r="I83" s="1019"/>
      <c r="J83" s="1019"/>
      <c r="K83" s="1019"/>
      <c r="L83" s="1019"/>
      <c r="M83" s="1019"/>
      <c r="N83" s="1219"/>
      <c r="O83" s="1001"/>
      <c r="P83" s="1002"/>
      <c r="Q83" s="1002"/>
      <c r="R83" s="1002"/>
      <c r="S83" s="1002"/>
      <c r="T83" s="1002"/>
      <c r="U83" s="1002"/>
      <c r="V83" s="1002"/>
      <c r="W83" s="1002"/>
      <c r="X83" s="1002"/>
      <c r="Y83" s="1002"/>
      <c r="Z83" s="1002"/>
      <c r="AA83" s="1002"/>
      <c r="AB83" s="1002"/>
      <c r="AC83" s="1002"/>
      <c r="AD83" s="1002"/>
      <c r="AE83" s="1002"/>
      <c r="AF83" s="1002"/>
      <c r="AG83" s="1002"/>
      <c r="AH83" s="1002"/>
      <c r="AI83" s="1003"/>
    </row>
    <row r="84" spans="1:35" ht="15" customHeight="1">
      <c r="A84" s="1242"/>
      <c r="B84" s="1243"/>
      <c r="C84" s="1243"/>
      <c r="D84" s="1243"/>
      <c r="E84" s="1243"/>
      <c r="F84" s="1244"/>
      <c r="G84" s="2070" t="s">
        <v>597</v>
      </c>
      <c r="H84" s="942"/>
      <c r="I84" s="942"/>
      <c r="J84" s="942"/>
      <c r="K84" s="942"/>
      <c r="L84" s="942"/>
      <c r="M84" s="942"/>
      <c r="N84" s="1162"/>
      <c r="O84" s="998"/>
      <c r="P84" s="999"/>
      <c r="Q84" s="999"/>
      <c r="R84" s="999"/>
      <c r="S84" s="999"/>
      <c r="T84" s="999"/>
      <c r="U84" s="999"/>
      <c r="V84" s="999"/>
      <c r="W84" s="999"/>
      <c r="X84" s="999"/>
      <c r="Y84" s="999"/>
      <c r="Z84" s="999"/>
      <c r="AA84" s="999"/>
      <c r="AB84" s="999"/>
      <c r="AC84" s="999"/>
      <c r="AD84" s="999"/>
      <c r="AE84" s="999"/>
      <c r="AF84" s="999"/>
      <c r="AG84" s="999"/>
      <c r="AH84" s="999"/>
      <c r="AI84" s="1000"/>
    </row>
    <row r="85" spans="1:35" ht="15" customHeight="1">
      <c r="A85" s="1245"/>
      <c r="B85" s="1246"/>
      <c r="C85" s="1246"/>
      <c r="D85" s="1246"/>
      <c r="E85" s="1246"/>
      <c r="F85" s="1247"/>
      <c r="G85" s="1019"/>
      <c r="H85" s="1019"/>
      <c r="I85" s="1019"/>
      <c r="J85" s="1019"/>
      <c r="K85" s="1019"/>
      <c r="L85" s="1019"/>
      <c r="M85" s="1019"/>
      <c r="N85" s="1219"/>
      <c r="O85" s="1001"/>
      <c r="P85" s="1002"/>
      <c r="Q85" s="1002"/>
      <c r="R85" s="1002"/>
      <c r="S85" s="1002"/>
      <c r="T85" s="1002"/>
      <c r="U85" s="1002"/>
      <c r="V85" s="1002"/>
      <c r="W85" s="1002"/>
      <c r="X85" s="1002"/>
      <c r="Y85" s="1002"/>
      <c r="Z85" s="1002"/>
      <c r="AA85" s="1002"/>
      <c r="AB85" s="1002"/>
      <c r="AC85" s="1002"/>
      <c r="AD85" s="1002"/>
      <c r="AE85" s="1002"/>
      <c r="AF85" s="1002"/>
      <c r="AG85" s="1002"/>
      <c r="AH85" s="1002"/>
      <c r="AI85" s="1003"/>
    </row>
    <row r="88" spans="1:35" ht="10.5" customHeight="1"/>
    <row r="89" spans="1:35" ht="15" customHeight="1" thickBot="1">
      <c r="A89" s="3215">
        <v>24</v>
      </c>
      <c r="B89" s="3215"/>
      <c r="C89" s="3215"/>
      <c r="D89" s="3215"/>
      <c r="E89" s="3215"/>
      <c r="F89" s="3215"/>
      <c r="G89" s="3215"/>
      <c r="H89" s="3215"/>
      <c r="I89" s="3215"/>
      <c r="J89" s="3215"/>
      <c r="K89" s="3215"/>
      <c r="L89" s="3215"/>
      <c r="M89" s="3215"/>
      <c r="N89" s="3215"/>
      <c r="O89" s="3215"/>
      <c r="P89" s="3215"/>
      <c r="Q89" s="3215"/>
      <c r="R89" s="3215"/>
      <c r="S89" s="3215"/>
      <c r="T89" s="3215"/>
      <c r="U89" s="3215"/>
      <c r="V89" s="3215"/>
      <c r="W89" s="3215"/>
      <c r="X89" s="3215"/>
      <c r="Y89" s="3215"/>
      <c r="Z89" s="3215"/>
      <c r="AA89" s="3215"/>
      <c r="AB89" s="3215"/>
      <c r="AC89" s="3215"/>
      <c r="AD89" s="3215"/>
      <c r="AE89" s="3215"/>
      <c r="AF89" s="3215"/>
      <c r="AG89" s="3215"/>
      <c r="AH89" s="3215"/>
      <c r="AI89" s="3215"/>
    </row>
    <row r="90" spans="1:35" ht="15" customHeight="1">
      <c r="A90" s="3158" t="s">
        <v>1022</v>
      </c>
      <c r="B90" s="3159"/>
      <c r="C90" s="3225" t="s">
        <v>85</v>
      </c>
      <c r="D90" s="3226"/>
      <c r="E90" s="3226"/>
      <c r="F90" s="3226"/>
      <c r="G90" s="3226"/>
      <c r="H90" s="3226"/>
      <c r="I90" s="3213"/>
      <c r="J90" s="3213"/>
      <c r="K90" s="3213"/>
      <c r="L90" s="3213"/>
      <c r="M90" s="3213"/>
      <c r="N90" s="3213"/>
      <c r="O90" s="3213"/>
      <c r="P90" s="3213"/>
      <c r="Q90" s="3155" t="s">
        <v>86</v>
      </c>
      <c r="R90" s="3155"/>
      <c r="S90" s="3155"/>
      <c r="T90" s="3155"/>
      <c r="U90" s="3155"/>
      <c r="V90" s="3155"/>
      <c r="W90" s="3209"/>
      <c r="X90" s="3209"/>
      <c r="Y90" s="3209"/>
      <c r="Z90" s="3209"/>
      <c r="AA90" s="3209"/>
      <c r="AB90" s="3209"/>
      <c r="AC90" s="3209"/>
      <c r="AD90" s="3209"/>
      <c r="AE90" s="3209"/>
      <c r="AF90" s="3209"/>
      <c r="AG90" s="3209"/>
      <c r="AH90" s="3209"/>
      <c r="AI90" s="3210"/>
    </row>
    <row r="91" spans="1:35" ht="15" customHeight="1" thickBot="1">
      <c r="A91" s="3160"/>
      <c r="B91" s="3161"/>
      <c r="C91" s="3227"/>
      <c r="D91" s="3228"/>
      <c r="E91" s="3228"/>
      <c r="F91" s="3228"/>
      <c r="G91" s="3228"/>
      <c r="H91" s="3228"/>
      <c r="I91" s="3214"/>
      <c r="J91" s="3214"/>
      <c r="K91" s="3214"/>
      <c r="L91" s="3214"/>
      <c r="M91" s="3214"/>
      <c r="N91" s="3214"/>
      <c r="O91" s="3214"/>
      <c r="P91" s="3214"/>
      <c r="Q91" s="3156"/>
      <c r="R91" s="3156"/>
      <c r="S91" s="3156"/>
      <c r="T91" s="3156"/>
      <c r="U91" s="3156"/>
      <c r="V91" s="3156"/>
      <c r="W91" s="3211"/>
      <c r="X91" s="3211"/>
      <c r="Y91" s="3211"/>
      <c r="Z91" s="3211"/>
      <c r="AA91" s="3211"/>
      <c r="AB91" s="3211"/>
      <c r="AC91" s="3211"/>
      <c r="AD91" s="3211"/>
      <c r="AE91" s="3211"/>
      <c r="AF91" s="3211"/>
      <c r="AG91" s="3211"/>
      <c r="AH91" s="3211"/>
      <c r="AI91" s="3212"/>
    </row>
    <row r="92" spans="1:35" ht="28.5" customHeight="1" thickBot="1">
      <c r="A92" s="3160"/>
      <c r="B92" s="3161"/>
      <c r="C92" s="3164" t="s">
        <v>87</v>
      </c>
      <c r="D92" s="3164"/>
      <c r="E92" s="3164"/>
      <c r="F92" s="3164"/>
      <c r="G92" s="3164"/>
      <c r="H92" s="3164"/>
      <c r="I92" s="3164"/>
      <c r="J92" s="3164"/>
      <c r="K92" s="3164"/>
      <c r="L92" s="3164"/>
      <c r="M92" s="3223"/>
      <c r="N92" s="3224"/>
      <c r="O92" s="3164" t="s">
        <v>73</v>
      </c>
      <c r="P92" s="3165"/>
      <c r="Q92" s="3166" t="s">
        <v>259</v>
      </c>
      <c r="R92" s="3167"/>
      <c r="S92" s="3167"/>
      <c r="T92" s="3167"/>
      <c r="U92" s="3167"/>
      <c r="V92" s="3167"/>
      <c r="W92" s="3167"/>
      <c r="X92" s="3167"/>
      <c r="Y92" s="3167"/>
      <c r="Z92" s="3167"/>
      <c r="AA92" s="3167"/>
      <c r="AB92" s="3167"/>
      <c r="AC92" s="3167"/>
      <c r="AD92" s="3167"/>
      <c r="AE92" s="3167"/>
      <c r="AF92" s="3167"/>
      <c r="AG92" s="3167"/>
      <c r="AH92" s="3167"/>
      <c r="AI92" s="3168"/>
    </row>
    <row r="93" spans="1:35" ht="15" customHeight="1">
      <c r="A93" s="3160"/>
      <c r="B93" s="3161"/>
      <c r="C93" s="3169" t="s">
        <v>186</v>
      </c>
      <c r="D93" s="3155" t="s">
        <v>88</v>
      </c>
      <c r="E93" s="3155"/>
      <c r="F93" s="3155"/>
      <c r="G93" s="3155"/>
      <c r="H93" s="3172" t="s">
        <v>537</v>
      </c>
      <c r="I93" s="3153"/>
      <c r="J93" s="3173">
        <v>7</v>
      </c>
      <c r="K93" s="3173"/>
      <c r="L93" s="57" t="s">
        <v>67</v>
      </c>
      <c r="M93" s="3153">
        <v>4</v>
      </c>
      <c r="N93" s="3153"/>
      <c r="O93" s="57" t="s">
        <v>28</v>
      </c>
      <c r="P93" s="3153">
        <v>1</v>
      </c>
      <c r="Q93" s="3153"/>
      <c r="R93" s="58" t="s">
        <v>53</v>
      </c>
      <c r="S93" s="3172" t="s">
        <v>89</v>
      </c>
      <c r="T93" s="3153"/>
      <c r="U93" s="3153"/>
      <c r="V93" s="3154"/>
      <c r="W93" s="3153" t="s">
        <v>188</v>
      </c>
      <c r="X93" s="3153"/>
      <c r="Y93" s="3153"/>
      <c r="Z93" s="3153"/>
      <c r="AA93" s="3153"/>
      <c r="AB93" s="3153"/>
      <c r="AC93" s="3153"/>
      <c r="AD93" s="3153"/>
      <c r="AE93" s="3154"/>
      <c r="AF93" s="3172" t="s">
        <v>31</v>
      </c>
      <c r="AG93" s="3153"/>
      <c r="AH93" s="3153"/>
      <c r="AI93" s="3174"/>
    </row>
    <row r="94" spans="1:35" ht="15" customHeight="1">
      <c r="A94" s="3160"/>
      <c r="B94" s="3161"/>
      <c r="C94" s="3170"/>
      <c r="D94" s="3150" t="s">
        <v>90</v>
      </c>
      <c r="E94" s="3150"/>
      <c r="F94" s="3150"/>
      <c r="G94" s="3150"/>
      <c r="H94" s="3150" t="s">
        <v>189</v>
      </c>
      <c r="I94" s="3150"/>
      <c r="J94" s="3150"/>
      <c r="K94" s="3150"/>
      <c r="L94" s="3150"/>
      <c r="M94" s="3150"/>
      <c r="N94" s="3150"/>
      <c r="O94" s="3150"/>
      <c r="P94" s="3150"/>
      <c r="Q94" s="3150"/>
      <c r="R94" s="3150"/>
      <c r="S94" s="3150"/>
      <c r="T94" s="3150"/>
      <c r="U94" s="3150" t="s">
        <v>91</v>
      </c>
      <c r="V94" s="3150"/>
      <c r="W94" s="3151">
        <v>3000000</v>
      </c>
      <c r="X94" s="3151"/>
      <c r="Y94" s="3151"/>
      <c r="Z94" s="3151"/>
      <c r="AA94" s="3151"/>
      <c r="AB94" s="3151"/>
      <c r="AC94" s="3151"/>
      <c r="AD94" s="3151"/>
      <c r="AE94" s="3152"/>
      <c r="AF94" s="3175"/>
      <c r="AG94" s="3176"/>
      <c r="AH94" s="3176"/>
      <c r="AI94" s="3177"/>
    </row>
    <row r="95" spans="1:35" ht="15" customHeight="1">
      <c r="A95" s="3160"/>
      <c r="B95" s="3161"/>
      <c r="C95" s="3170"/>
      <c r="D95" s="3150" t="s">
        <v>92</v>
      </c>
      <c r="E95" s="3150"/>
      <c r="F95" s="3150"/>
      <c r="G95" s="3150"/>
      <c r="H95" s="3150" t="s">
        <v>214</v>
      </c>
      <c r="I95" s="3150"/>
      <c r="J95" s="3150"/>
      <c r="K95" s="3150"/>
      <c r="L95" s="3150"/>
      <c r="M95" s="3150"/>
      <c r="N95" s="3150"/>
      <c r="O95" s="3150"/>
      <c r="P95" s="3150" t="s">
        <v>93</v>
      </c>
      <c r="Q95" s="3150"/>
      <c r="R95" s="3150"/>
      <c r="S95" s="3150"/>
      <c r="T95" s="3150"/>
      <c r="U95" s="2144" t="s">
        <v>215</v>
      </c>
      <c r="V95" s="2144"/>
      <c r="W95" s="2144"/>
      <c r="X95" s="2144"/>
      <c r="Y95" s="2144"/>
      <c r="Z95" s="2144"/>
      <c r="AA95" s="2144"/>
      <c r="AB95" s="2144"/>
      <c r="AC95" s="2144"/>
      <c r="AD95" s="2144"/>
      <c r="AE95" s="2141"/>
      <c r="AF95" s="3178"/>
      <c r="AG95" s="815"/>
      <c r="AH95" s="815"/>
      <c r="AI95" s="816"/>
    </row>
    <row r="96" spans="1:35" ht="15" customHeight="1">
      <c r="A96" s="3160"/>
      <c r="B96" s="3161"/>
      <c r="C96" s="3170"/>
      <c r="D96" s="3156" t="s">
        <v>187</v>
      </c>
      <c r="E96" s="3156"/>
      <c r="F96" s="3156"/>
      <c r="G96" s="3156"/>
      <c r="H96" s="3156"/>
      <c r="I96" s="3156"/>
      <c r="J96" s="3180" t="s">
        <v>213</v>
      </c>
      <c r="K96" s="3181"/>
      <c r="L96" s="3181"/>
      <c r="M96" s="3181"/>
      <c r="N96" s="3181"/>
      <c r="O96" s="3181"/>
      <c r="P96" s="3181"/>
      <c r="Q96" s="3181"/>
      <c r="R96" s="3181"/>
      <c r="S96" s="3181"/>
      <c r="T96" s="3181"/>
      <c r="U96" s="3181"/>
      <c r="V96" s="3181"/>
      <c r="W96" s="3181"/>
      <c r="X96" s="3181"/>
      <c r="Y96" s="3181"/>
      <c r="Z96" s="3181"/>
      <c r="AA96" s="3181"/>
      <c r="AB96" s="3181"/>
      <c r="AC96" s="3181"/>
      <c r="AD96" s="3181"/>
      <c r="AE96" s="3182"/>
      <c r="AF96" s="3178"/>
      <c r="AG96" s="815"/>
      <c r="AH96" s="815"/>
      <c r="AI96" s="816"/>
    </row>
    <row r="97" spans="1:35" ht="15" customHeight="1" thickBot="1">
      <c r="A97" s="3160"/>
      <c r="B97" s="3161"/>
      <c r="C97" s="3171"/>
      <c r="D97" s="3183" t="s">
        <v>1023</v>
      </c>
      <c r="E97" s="3183"/>
      <c r="F97" s="3183"/>
      <c r="G97" s="3183"/>
      <c r="H97" s="3183"/>
      <c r="I97" s="3183"/>
      <c r="J97" s="3184"/>
      <c r="K97" s="3184"/>
      <c r="L97" s="3184"/>
      <c r="M97" s="3184"/>
      <c r="N97" s="3184"/>
      <c r="O97" s="3184"/>
      <c r="P97" s="3184"/>
      <c r="Q97" s="3184"/>
      <c r="R97" s="3184"/>
      <c r="S97" s="3184" t="s">
        <v>1024</v>
      </c>
      <c r="T97" s="3184"/>
      <c r="U97" s="3184"/>
      <c r="V97" s="3184"/>
      <c r="W97" s="3184"/>
      <c r="X97" s="3184"/>
      <c r="Y97" s="3184"/>
      <c r="Z97" s="3184"/>
      <c r="AA97" s="3184"/>
      <c r="AB97" s="3184"/>
      <c r="AC97" s="3184"/>
      <c r="AD97" s="3184"/>
      <c r="AE97" s="3184"/>
      <c r="AF97" s="3179"/>
      <c r="AG97" s="818"/>
      <c r="AH97" s="818"/>
      <c r="AI97" s="819"/>
    </row>
    <row r="98" spans="1:35" ht="15" customHeight="1">
      <c r="A98" s="3160"/>
      <c r="B98" s="3161"/>
      <c r="C98" s="3170">
        <v>1</v>
      </c>
      <c r="D98" s="3241" t="s">
        <v>88</v>
      </c>
      <c r="E98" s="3241"/>
      <c r="F98" s="3241"/>
      <c r="G98" s="3241"/>
      <c r="H98" s="2522"/>
      <c r="I98" s="2523"/>
      <c r="J98" s="1148"/>
      <c r="K98" s="1148"/>
      <c r="L98" s="1045" t="s">
        <v>67</v>
      </c>
      <c r="M98" s="1148"/>
      <c r="N98" s="1148"/>
      <c r="O98" s="1045" t="s">
        <v>51</v>
      </c>
      <c r="P98" s="1148"/>
      <c r="Q98" s="1148"/>
      <c r="R98" s="1046" t="s">
        <v>29</v>
      </c>
      <c r="S98" s="2029" t="s">
        <v>89</v>
      </c>
      <c r="T98" s="2029"/>
      <c r="U98" s="2029"/>
      <c r="V98" s="3242"/>
      <c r="W98" s="3243"/>
      <c r="X98" s="3243"/>
      <c r="Y98" s="3243"/>
      <c r="Z98" s="3243"/>
      <c r="AA98" s="3243"/>
      <c r="AB98" s="3243"/>
      <c r="AC98" s="3243"/>
      <c r="AD98" s="3243"/>
      <c r="AE98" s="3244"/>
      <c r="AF98" s="3245" t="s">
        <v>31</v>
      </c>
      <c r="AG98" s="2029"/>
      <c r="AH98" s="2029"/>
      <c r="AI98" s="2030"/>
    </row>
    <row r="99" spans="1:35" ht="15" customHeight="1">
      <c r="A99" s="3160"/>
      <c r="B99" s="3161"/>
      <c r="C99" s="3170"/>
      <c r="D99" s="3150"/>
      <c r="E99" s="3150"/>
      <c r="F99" s="3150"/>
      <c r="G99" s="3150"/>
      <c r="H99" s="2530"/>
      <c r="I99" s="2531"/>
      <c r="J99" s="1093"/>
      <c r="K99" s="1093"/>
      <c r="L99" s="1002"/>
      <c r="M99" s="1093"/>
      <c r="N99" s="1093"/>
      <c r="O99" s="1002"/>
      <c r="P99" s="1093"/>
      <c r="Q99" s="1093"/>
      <c r="R99" s="1003"/>
      <c r="S99" s="3217"/>
      <c r="T99" s="3217"/>
      <c r="U99" s="3217"/>
      <c r="V99" s="3218"/>
      <c r="W99" s="3221"/>
      <c r="X99" s="3221"/>
      <c r="Y99" s="3221"/>
      <c r="Z99" s="3221"/>
      <c r="AA99" s="3221"/>
      <c r="AB99" s="3221"/>
      <c r="AC99" s="3221"/>
      <c r="AD99" s="3221"/>
      <c r="AE99" s="3222"/>
      <c r="AF99" s="3246"/>
      <c r="AG99" s="3217"/>
      <c r="AH99" s="3217"/>
      <c r="AI99" s="3247"/>
    </row>
    <row r="100" spans="1:35" ht="15" customHeight="1">
      <c r="A100" s="3160"/>
      <c r="B100" s="3161"/>
      <c r="C100" s="3170"/>
      <c r="D100" s="3150" t="s">
        <v>90</v>
      </c>
      <c r="E100" s="3150"/>
      <c r="F100" s="3150"/>
      <c r="G100" s="3150"/>
      <c r="H100" s="3248"/>
      <c r="I100" s="3248"/>
      <c r="J100" s="3248"/>
      <c r="K100" s="3248"/>
      <c r="L100" s="3248"/>
      <c r="M100" s="3248"/>
      <c r="N100" s="3248"/>
      <c r="O100" s="3248"/>
      <c r="P100" s="3248"/>
      <c r="Q100" s="3248"/>
      <c r="R100" s="3248"/>
      <c r="S100" s="3248"/>
      <c r="T100" s="3248"/>
      <c r="U100" s="3150" t="s">
        <v>91</v>
      </c>
      <c r="V100" s="3150"/>
      <c r="W100" s="3249"/>
      <c r="X100" s="3249"/>
      <c r="Y100" s="3249"/>
      <c r="Z100" s="3249"/>
      <c r="AA100" s="3249"/>
      <c r="AB100" s="3249"/>
      <c r="AC100" s="3249"/>
      <c r="AD100" s="3249"/>
      <c r="AE100" s="3250"/>
      <c r="AF100" s="3251"/>
      <c r="AG100" s="3252"/>
      <c r="AH100" s="3252"/>
      <c r="AI100" s="3253"/>
    </row>
    <row r="101" spans="1:35" ht="15" customHeight="1">
      <c r="A101" s="3160"/>
      <c r="B101" s="3161"/>
      <c r="C101" s="3170"/>
      <c r="D101" s="3150"/>
      <c r="E101" s="3150"/>
      <c r="F101" s="3150"/>
      <c r="G101" s="3150"/>
      <c r="H101" s="3248"/>
      <c r="I101" s="3248"/>
      <c r="J101" s="3248"/>
      <c r="K101" s="3248"/>
      <c r="L101" s="3248"/>
      <c r="M101" s="3248"/>
      <c r="N101" s="3248"/>
      <c r="O101" s="3248"/>
      <c r="P101" s="3248"/>
      <c r="Q101" s="3248"/>
      <c r="R101" s="3248"/>
      <c r="S101" s="3248"/>
      <c r="T101" s="3248"/>
      <c r="U101" s="3150"/>
      <c r="V101" s="3150"/>
      <c r="W101" s="3249"/>
      <c r="X101" s="3249"/>
      <c r="Y101" s="3249"/>
      <c r="Z101" s="3249"/>
      <c r="AA101" s="3249"/>
      <c r="AB101" s="3249"/>
      <c r="AC101" s="3249"/>
      <c r="AD101" s="3249"/>
      <c r="AE101" s="3250"/>
      <c r="AF101" s="3254"/>
      <c r="AG101" s="3255"/>
      <c r="AH101" s="3255"/>
      <c r="AI101" s="3256"/>
    </row>
    <row r="102" spans="1:35" ht="15" customHeight="1">
      <c r="A102" s="3160"/>
      <c r="B102" s="3161"/>
      <c r="C102" s="3170"/>
      <c r="D102" s="3150" t="s">
        <v>92</v>
      </c>
      <c r="E102" s="3150"/>
      <c r="F102" s="3150"/>
      <c r="G102" s="3150"/>
      <c r="H102" s="3260"/>
      <c r="I102" s="3260"/>
      <c r="J102" s="3260"/>
      <c r="K102" s="3260"/>
      <c r="L102" s="3260"/>
      <c r="M102" s="3260"/>
      <c r="N102" s="3260"/>
      <c r="O102" s="3260"/>
      <c r="P102" s="3150" t="s">
        <v>93</v>
      </c>
      <c r="Q102" s="3150"/>
      <c r="R102" s="3150"/>
      <c r="S102" s="3150"/>
      <c r="T102" s="3150"/>
      <c r="U102" s="3248"/>
      <c r="V102" s="3248"/>
      <c r="W102" s="3248"/>
      <c r="X102" s="3248"/>
      <c r="Y102" s="3248"/>
      <c r="Z102" s="3248"/>
      <c r="AA102" s="3248"/>
      <c r="AB102" s="3248"/>
      <c r="AC102" s="3248"/>
      <c r="AD102" s="3248"/>
      <c r="AE102" s="3261"/>
      <c r="AF102" s="3254"/>
      <c r="AG102" s="3255"/>
      <c r="AH102" s="3255"/>
      <c r="AI102" s="3256"/>
    </row>
    <row r="103" spans="1:35" ht="15" customHeight="1">
      <c r="A103" s="3160"/>
      <c r="B103" s="3161"/>
      <c r="C103" s="3170"/>
      <c r="D103" s="3150"/>
      <c r="E103" s="3150"/>
      <c r="F103" s="3150"/>
      <c r="G103" s="3150"/>
      <c r="H103" s="3260"/>
      <c r="I103" s="3260"/>
      <c r="J103" s="3260"/>
      <c r="K103" s="3260"/>
      <c r="L103" s="3260"/>
      <c r="M103" s="3260"/>
      <c r="N103" s="3260"/>
      <c r="O103" s="3260"/>
      <c r="P103" s="3150"/>
      <c r="Q103" s="3150"/>
      <c r="R103" s="3150"/>
      <c r="S103" s="3150"/>
      <c r="T103" s="3150"/>
      <c r="U103" s="3248"/>
      <c r="V103" s="3248"/>
      <c r="W103" s="3248"/>
      <c r="X103" s="3248"/>
      <c r="Y103" s="3248"/>
      <c r="Z103" s="3248"/>
      <c r="AA103" s="3248"/>
      <c r="AB103" s="3248"/>
      <c r="AC103" s="3248"/>
      <c r="AD103" s="3248"/>
      <c r="AE103" s="3261"/>
      <c r="AF103" s="3254"/>
      <c r="AG103" s="3255"/>
      <c r="AH103" s="3255"/>
      <c r="AI103" s="3256"/>
    </row>
    <row r="104" spans="1:35" ht="15" customHeight="1">
      <c r="A104" s="3160"/>
      <c r="B104" s="3161"/>
      <c r="C104" s="3170"/>
      <c r="D104" s="3150" t="s">
        <v>187</v>
      </c>
      <c r="E104" s="3150"/>
      <c r="F104" s="3150"/>
      <c r="G104" s="3150"/>
      <c r="H104" s="3150"/>
      <c r="I104" s="3150"/>
      <c r="J104" s="3262"/>
      <c r="K104" s="3263"/>
      <c r="L104" s="3263"/>
      <c r="M104" s="3263"/>
      <c r="N104" s="3263"/>
      <c r="O104" s="3263"/>
      <c r="P104" s="3263"/>
      <c r="Q104" s="3263"/>
      <c r="R104" s="3263"/>
      <c r="S104" s="3263"/>
      <c r="T104" s="3263"/>
      <c r="U104" s="3263"/>
      <c r="V104" s="3263"/>
      <c r="W104" s="3263"/>
      <c r="X104" s="3263"/>
      <c r="Y104" s="3263"/>
      <c r="Z104" s="3263"/>
      <c r="AA104" s="3263"/>
      <c r="AB104" s="3263"/>
      <c r="AC104" s="3263"/>
      <c r="AD104" s="3263"/>
      <c r="AE104" s="3263"/>
      <c r="AF104" s="3254"/>
      <c r="AG104" s="3255"/>
      <c r="AH104" s="3255"/>
      <c r="AI104" s="3256"/>
    </row>
    <row r="105" spans="1:35" ht="15" customHeight="1">
      <c r="A105" s="3160"/>
      <c r="B105" s="3161"/>
      <c r="C105" s="3170"/>
      <c r="D105" s="3156"/>
      <c r="E105" s="3156"/>
      <c r="F105" s="3156"/>
      <c r="G105" s="3156"/>
      <c r="H105" s="3156"/>
      <c r="I105" s="3156"/>
      <c r="J105" s="3264"/>
      <c r="K105" s="3265"/>
      <c r="L105" s="3265"/>
      <c r="M105" s="3265"/>
      <c r="N105" s="3265"/>
      <c r="O105" s="3265"/>
      <c r="P105" s="3265"/>
      <c r="Q105" s="3265"/>
      <c r="R105" s="3265"/>
      <c r="S105" s="3265"/>
      <c r="T105" s="3265"/>
      <c r="U105" s="3265"/>
      <c r="V105" s="3265"/>
      <c r="W105" s="3265"/>
      <c r="X105" s="3265"/>
      <c r="Y105" s="3265"/>
      <c r="Z105" s="3265"/>
      <c r="AA105" s="3265"/>
      <c r="AB105" s="3265"/>
      <c r="AC105" s="3265"/>
      <c r="AD105" s="3265"/>
      <c r="AE105" s="3265"/>
      <c r="AF105" s="3254"/>
      <c r="AG105" s="3255"/>
      <c r="AH105" s="3255"/>
      <c r="AI105" s="3256"/>
    </row>
    <row r="106" spans="1:35" ht="15" customHeight="1">
      <c r="A106" s="3160"/>
      <c r="B106" s="3161"/>
      <c r="C106" s="3170"/>
      <c r="D106" s="3150" t="s">
        <v>1023</v>
      </c>
      <c r="E106" s="3150"/>
      <c r="F106" s="3150"/>
      <c r="G106" s="3150"/>
      <c r="H106" s="3150"/>
      <c r="I106" s="3150"/>
      <c r="J106" s="3266"/>
      <c r="K106" s="3266"/>
      <c r="L106" s="3266"/>
      <c r="M106" s="3266"/>
      <c r="N106" s="3266"/>
      <c r="O106" s="3266"/>
      <c r="P106" s="3266"/>
      <c r="Q106" s="3266"/>
      <c r="R106" s="3266"/>
      <c r="S106" s="3266" t="s">
        <v>1024</v>
      </c>
      <c r="T106" s="3266"/>
      <c r="U106" s="3266"/>
      <c r="V106" s="3266"/>
      <c r="W106" s="3266"/>
      <c r="X106" s="3266"/>
      <c r="Y106" s="3266"/>
      <c r="Z106" s="3266"/>
      <c r="AA106" s="3266"/>
      <c r="AB106" s="3266"/>
      <c r="AC106" s="3266"/>
      <c r="AD106" s="3266"/>
      <c r="AE106" s="3266"/>
      <c r="AF106" s="3254"/>
      <c r="AG106" s="3255"/>
      <c r="AH106" s="3255"/>
      <c r="AI106" s="3256"/>
    </row>
    <row r="107" spans="1:35" ht="15" customHeight="1" thickBot="1">
      <c r="A107" s="3160"/>
      <c r="B107" s="3161"/>
      <c r="C107" s="3171"/>
      <c r="D107" s="3183"/>
      <c r="E107" s="3183"/>
      <c r="F107" s="3183"/>
      <c r="G107" s="3183"/>
      <c r="H107" s="3183"/>
      <c r="I107" s="3183"/>
      <c r="J107" s="3267"/>
      <c r="K107" s="3267"/>
      <c r="L107" s="3267"/>
      <c r="M107" s="3267"/>
      <c r="N107" s="3267"/>
      <c r="O107" s="3267"/>
      <c r="P107" s="3267"/>
      <c r="Q107" s="3267"/>
      <c r="R107" s="3267"/>
      <c r="S107" s="3267"/>
      <c r="T107" s="3267"/>
      <c r="U107" s="3267"/>
      <c r="V107" s="3267"/>
      <c r="W107" s="3267"/>
      <c r="X107" s="3267"/>
      <c r="Y107" s="3267"/>
      <c r="Z107" s="3267"/>
      <c r="AA107" s="3267"/>
      <c r="AB107" s="3267"/>
      <c r="AC107" s="3267"/>
      <c r="AD107" s="3267"/>
      <c r="AE107" s="3267"/>
      <c r="AF107" s="3257"/>
      <c r="AG107" s="3258"/>
      <c r="AH107" s="3258"/>
      <c r="AI107" s="3259"/>
    </row>
    <row r="108" spans="1:35" ht="15" customHeight="1">
      <c r="A108" s="3160"/>
      <c r="B108" s="3161"/>
      <c r="C108" s="3170">
        <v>2</v>
      </c>
      <c r="D108" s="3155" t="s">
        <v>88</v>
      </c>
      <c r="E108" s="3155"/>
      <c r="F108" s="3155"/>
      <c r="G108" s="3155"/>
      <c r="H108" s="3268"/>
      <c r="I108" s="3269"/>
      <c r="J108" s="3270"/>
      <c r="K108" s="3270"/>
      <c r="L108" s="1042" t="s">
        <v>67</v>
      </c>
      <c r="M108" s="3270"/>
      <c r="N108" s="3270"/>
      <c r="O108" s="1042" t="s">
        <v>51</v>
      </c>
      <c r="P108" s="3270"/>
      <c r="Q108" s="3270"/>
      <c r="R108" s="1043" t="s">
        <v>29</v>
      </c>
      <c r="S108" s="2026" t="s">
        <v>89</v>
      </c>
      <c r="T108" s="2026"/>
      <c r="U108" s="2026"/>
      <c r="V108" s="3216"/>
      <c r="W108" s="3219"/>
      <c r="X108" s="3219"/>
      <c r="Y108" s="3219"/>
      <c r="Z108" s="3219"/>
      <c r="AA108" s="3219"/>
      <c r="AB108" s="3219"/>
      <c r="AC108" s="3219"/>
      <c r="AD108" s="3219"/>
      <c r="AE108" s="3220"/>
      <c r="AF108" s="3271" t="s">
        <v>31</v>
      </c>
      <c r="AG108" s="2026"/>
      <c r="AH108" s="2026"/>
      <c r="AI108" s="2027"/>
    </row>
    <row r="109" spans="1:35" ht="15" customHeight="1">
      <c r="A109" s="3160"/>
      <c r="B109" s="3161"/>
      <c r="C109" s="3170"/>
      <c r="D109" s="3150"/>
      <c r="E109" s="3150"/>
      <c r="F109" s="3150"/>
      <c r="G109" s="3150"/>
      <c r="H109" s="2530"/>
      <c r="I109" s="2531"/>
      <c r="J109" s="1093"/>
      <c r="K109" s="1093"/>
      <c r="L109" s="1002"/>
      <c r="M109" s="1093"/>
      <c r="N109" s="1093"/>
      <c r="O109" s="1002"/>
      <c r="P109" s="1093"/>
      <c r="Q109" s="1093"/>
      <c r="R109" s="1003"/>
      <c r="S109" s="3217"/>
      <c r="T109" s="3217"/>
      <c r="U109" s="3217"/>
      <c r="V109" s="3218"/>
      <c r="W109" s="3221"/>
      <c r="X109" s="3221"/>
      <c r="Y109" s="3221"/>
      <c r="Z109" s="3221"/>
      <c r="AA109" s="3221"/>
      <c r="AB109" s="3221"/>
      <c r="AC109" s="3221"/>
      <c r="AD109" s="3221"/>
      <c r="AE109" s="3222"/>
      <c r="AF109" s="3246"/>
      <c r="AG109" s="3217"/>
      <c r="AH109" s="3217"/>
      <c r="AI109" s="3247"/>
    </row>
    <row r="110" spans="1:35" ht="15" customHeight="1">
      <c r="A110" s="3160"/>
      <c r="B110" s="3161"/>
      <c r="C110" s="3170"/>
      <c r="D110" s="3150" t="s">
        <v>90</v>
      </c>
      <c r="E110" s="3150"/>
      <c r="F110" s="3150"/>
      <c r="G110" s="3150"/>
      <c r="H110" s="3248"/>
      <c r="I110" s="3248"/>
      <c r="J110" s="3248"/>
      <c r="K110" s="3248"/>
      <c r="L110" s="3248"/>
      <c r="M110" s="3248"/>
      <c r="N110" s="3248"/>
      <c r="O110" s="3248"/>
      <c r="P110" s="3248"/>
      <c r="Q110" s="3248"/>
      <c r="R110" s="3248"/>
      <c r="S110" s="3248"/>
      <c r="T110" s="3248"/>
      <c r="U110" s="3150" t="s">
        <v>91</v>
      </c>
      <c r="V110" s="3150"/>
      <c r="W110" s="3249"/>
      <c r="X110" s="3249"/>
      <c r="Y110" s="3249"/>
      <c r="Z110" s="3249"/>
      <c r="AA110" s="3249"/>
      <c r="AB110" s="3249"/>
      <c r="AC110" s="3249"/>
      <c r="AD110" s="3249"/>
      <c r="AE110" s="3250"/>
      <c r="AF110" s="3251"/>
      <c r="AG110" s="3252"/>
      <c r="AH110" s="3252"/>
      <c r="AI110" s="3253"/>
    </row>
    <row r="111" spans="1:35" ht="15" customHeight="1">
      <c r="A111" s="3160"/>
      <c r="B111" s="3161"/>
      <c r="C111" s="3170"/>
      <c r="D111" s="3150"/>
      <c r="E111" s="3150"/>
      <c r="F111" s="3150"/>
      <c r="G111" s="3150"/>
      <c r="H111" s="3248"/>
      <c r="I111" s="3248"/>
      <c r="J111" s="3248"/>
      <c r="K111" s="3248"/>
      <c r="L111" s="3248"/>
      <c r="M111" s="3248"/>
      <c r="N111" s="3248"/>
      <c r="O111" s="3248"/>
      <c r="P111" s="3248"/>
      <c r="Q111" s="3248"/>
      <c r="R111" s="3248"/>
      <c r="S111" s="3248"/>
      <c r="T111" s="3248"/>
      <c r="U111" s="3150"/>
      <c r="V111" s="3150"/>
      <c r="W111" s="3249"/>
      <c r="X111" s="3249"/>
      <c r="Y111" s="3249"/>
      <c r="Z111" s="3249"/>
      <c r="AA111" s="3249"/>
      <c r="AB111" s="3249"/>
      <c r="AC111" s="3249"/>
      <c r="AD111" s="3249"/>
      <c r="AE111" s="3250"/>
      <c r="AF111" s="3254"/>
      <c r="AG111" s="3255"/>
      <c r="AH111" s="3255"/>
      <c r="AI111" s="3256"/>
    </row>
    <row r="112" spans="1:35" ht="15" customHeight="1">
      <c r="A112" s="3160"/>
      <c r="B112" s="3161"/>
      <c r="C112" s="3170"/>
      <c r="D112" s="3150" t="s">
        <v>92</v>
      </c>
      <c r="E112" s="3150"/>
      <c r="F112" s="3150"/>
      <c r="G112" s="3150"/>
      <c r="H112" s="3260"/>
      <c r="I112" s="3260"/>
      <c r="J112" s="3260"/>
      <c r="K112" s="3260"/>
      <c r="L112" s="3260"/>
      <c r="M112" s="3260"/>
      <c r="N112" s="3260"/>
      <c r="O112" s="3260"/>
      <c r="P112" s="3150" t="s">
        <v>93</v>
      </c>
      <c r="Q112" s="3150"/>
      <c r="R112" s="3150"/>
      <c r="S112" s="3150"/>
      <c r="T112" s="3150"/>
      <c r="U112" s="3248"/>
      <c r="V112" s="3248"/>
      <c r="W112" s="3248"/>
      <c r="X112" s="3248"/>
      <c r="Y112" s="3248"/>
      <c r="Z112" s="3248"/>
      <c r="AA112" s="3248"/>
      <c r="AB112" s="3248"/>
      <c r="AC112" s="3248"/>
      <c r="AD112" s="3248"/>
      <c r="AE112" s="3261"/>
      <c r="AF112" s="3254"/>
      <c r="AG112" s="3255"/>
      <c r="AH112" s="3255"/>
      <c r="AI112" s="3256"/>
    </row>
    <row r="113" spans="1:35" ht="15" customHeight="1">
      <c r="A113" s="3160"/>
      <c r="B113" s="3161"/>
      <c r="C113" s="3170"/>
      <c r="D113" s="3150"/>
      <c r="E113" s="3150"/>
      <c r="F113" s="3150"/>
      <c r="G113" s="3150"/>
      <c r="H113" s="3260"/>
      <c r="I113" s="3260"/>
      <c r="J113" s="3260"/>
      <c r="K113" s="3260"/>
      <c r="L113" s="3260"/>
      <c r="M113" s="3260"/>
      <c r="N113" s="3260"/>
      <c r="O113" s="3260"/>
      <c r="P113" s="3150"/>
      <c r="Q113" s="3150"/>
      <c r="R113" s="3150"/>
      <c r="S113" s="3150"/>
      <c r="T113" s="3150"/>
      <c r="U113" s="3248"/>
      <c r="V113" s="3248"/>
      <c r="W113" s="3248"/>
      <c r="X113" s="3248"/>
      <c r="Y113" s="3248"/>
      <c r="Z113" s="3248"/>
      <c r="AA113" s="3248"/>
      <c r="AB113" s="3248"/>
      <c r="AC113" s="3248"/>
      <c r="AD113" s="3248"/>
      <c r="AE113" s="3261"/>
      <c r="AF113" s="3254"/>
      <c r="AG113" s="3255"/>
      <c r="AH113" s="3255"/>
      <c r="AI113" s="3256"/>
    </row>
    <row r="114" spans="1:35" ht="15" customHeight="1">
      <c r="A114" s="3160"/>
      <c r="B114" s="3161"/>
      <c r="C114" s="3170"/>
      <c r="D114" s="3150" t="s">
        <v>187</v>
      </c>
      <c r="E114" s="3150"/>
      <c r="F114" s="3150"/>
      <c r="G114" s="3150"/>
      <c r="H114" s="3150"/>
      <c r="I114" s="3150"/>
      <c r="J114" s="3262"/>
      <c r="K114" s="3263"/>
      <c r="L114" s="3263"/>
      <c r="M114" s="3263"/>
      <c r="N114" s="3263"/>
      <c r="O114" s="3263"/>
      <c r="P114" s="3263"/>
      <c r="Q114" s="3263"/>
      <c r="R114" s="3263"/>
      <c r="S114" s="3263"/>
      <c r="T114" s="3263"/>
      <c r="U114" s="3263"/>
      <c r="V114" s="3263"/>
      <c r="W114" s="3263"/>
      <c r="X114" s="3263"/>
      <c r="Y114" s="3263"/>
      <c r="Z114" s="3263"/>
      <c r="AA114" s="3263"/>
      <c r="AB114" s="3263"/>
      <c r="AC114" s="3263"/>
      <c r="AD114" s="3263"/>
      <c r="AE114" s="3263"/>
      <c r="AF114" s="3254"/>
      <c r="AG114" s="3255"/>
      <c r="AH114" s="3255"/>
      <c r="AI114" s="3256"/>
    </row>
    <row r="115" spans="1:35" ht="15" customHeight="1">
      <c r="A115" s="3160"/>
      <c r="B115" s="3161"/>
      <c r="C115" s="3170"/>
      <c r="D115" s="3156"/>
      <c r="E115" s="3156"/>
      <c r="F115" s="3156"/>
      <c r="G115" s="3156"/>
      <c r="H115" s="3156"/>
      <c r="I115" s="3156"/>
      <c r="J115" s="3264"/>
      <c r="K115" s="3265"/>
      <c r="L115" s="3265"/>
      <c r="M115" s="3265"/>
      <c r="N115" s="3265"/>
      <c r="O115" s="3265"/>
      <c r="P115" s="3265"/>
      <c r="Q115" s="3265"/>
      <c r="R115" s="3265"/>
      <c r="S115" s="3265"/>
      <c r="T115" s="3265"/>
      <c r="U115" s="3265"/>
      <c r="V115" s="3265"/>
      <c r="W115" s="3265"/>
      <c r="X115" s="3265"/>
      <c r="Y115" s="3265"/>
      <c r="Z115" s="3265"/>
      <c r="AA115" s="3265"/>
      <c r="AB115" s="3265"/>
      <c r="AC115" s="3265"/>
      <c r="AD115" s="3265"/>
      <c r="AE115" s="3265"/>
      <c r="AF115" s="3254"/>
      <c r="AG115" s="3255"/>
      <c r="AH115" s="3255"/>
      <c r="AI115" s="3256"/>
    </row>
    <row r="116" spans="1:35" ht="15" customHeight="1">
      <c r="A116" s="3160"/>
      <c r="B116" s="3161"/>
      <c r="C116" s="3170"/>
      <c r="D116" s="3150" t="s">
        <v>1023</v>
      </c>
      <c r="E116" s="3150"/>
      <c r="F116" s="3150"/>
      <c r="G116" s="3150"/>
      <c r="H116" s="3150"/>
      <c r="I116" s="3150"/>
      <c r="J116" s="3266"/>
      <c r="K116" s="3266"/>
      <c r="L116" s="3266"/>
      <c r="M116" s="3266"/>
      <c r="N116" s="3266"/>
      <c r="O116" s="3266"/>
      <c r="P116" s="3266"/>
      <c r="Q116" s="3266"/>
      <c r="R116" s="3266"/>
      <c r="S116" s="3266" t="s">
        <v>1024</v>
      </c>
      <c r="T116" s="3266"/>
      <c r="U116" s="3266"/>
      <c r="V116" s="3266"/>
      <c r="W116" s="3266"/>
      <c r="X116" s="3266"/>
      <c r="Y116" s="3266"/>
      <c r="Z116" s="3266"/>
      <c r="AA116" s="3266"/>
      <c r="AB116" s="3266"/>
      <c r="AC116" s="3266"/>
      <c r="AD116" s="3266"/>
      <c r="AE116" s="3266"/>
      <c r="AF116" s="3254"/>
      <c r="AG116" s="3255"/>
      <c r="AH116" s="3255"/>
      <c r="AI116" s="3256"/>
    </row>
    <row r="117" spans="1:35" ht="15" customHeight="1" thickBot="1">
      <c r="A117" s="3160"/>
      <c r="B117" s="3161"/>
      <c r="C117" s="3171"/>
      <c r="D117" s="3183"/>
      <c r="E117" s="3183"/>
      <c r="F117" s="3183"/>
      <c r="G117" s="3183"/>
      <c r="H117" s="3183"/>
      <c r="I117" s="3183"/>
      <c r="J117" s="3267"/>
      <c r="K117" s="3267"/>
      <c r="L117" s="3267"/>
      <c r="M117" s="3267"/>
      <c r="N117" s="3267"/>
      <c r="O117" s="3267"/>
      <c r="P117" s="3267"/>
      <c r="Q117" s="3267"/>
      <c r="R117" s="3267"/>
      <c r="S117" s="3267"/>
      <c r="T117" s="3267"/>
      <c r="U117" s="3267"/>
      <c r="V117" s="3267"/>
      <c r="W117" s="3267"/>
      <c r="X117" s="3267"/>
      <c r="Y117" s="3267"/>
      <c r="Z117" s="3267"/>
      <c r="AA117" s="3267"/>
      <c r="AB117" s="3267"/>
      <c r="AC117" s="3267"/>
      <c r="AD117" s="3267"/>
      <c r="AE117" s="3267"/>
      <c r="AF117" s="3257"/>
      <c r="AG117" s="3258"/>
      <c r="AH117" s="3258"/>
      <c r="AI117" s="3259"/>
    </row>
    <row r="118" spans="1:35" ht="15" customHeight="1">
      <c r="A118" s="3160"/>
      <c r="B118" s="3161"/>
      <c r="C118" s="3170">
        <v>3</v>
      </c>
      <c r="D118" s="3241" t="s">
        <v>88</v>
      </c>
      <c r="E118" s="3241"/>
      <c r="F118" s="3241"/>
      <c r="G118" s="3241"/>
      <c r="H118" s="2522"/>
      <c r="I118" s="2523"/>
      <c r="J118" s="1148"/>
      <c r="K118" s="1148"/>
      <c r="L118" s="1045" t="s">
        <v>67</v>
      </c>
      <c r="M118" s="1148"/>
      <c r="N118" s="1148"/>
      <c r="O118" s="1045" t="s">
        <v>51</v>
      </c>
      <c r="P118" s="1148"/>
      <c r="Q118" s="1148"/>
      <c r="R118" s="1046" t="s">
        <v>29</v>
      </c>
      <c r="S118" s="2029" t="s">
        <v>89</v>
      </c>
      <c r="T118" s="2029"/>
      <c r="U118" s="2029"/>
      <c r="V118" s="3242"/>
      <c r="W118" s="3243"/>
      <c r="X118" s="3243"/>
      <c r="Y118" s="3243"/>
      <c r="Z118" s="3243"/>
      <c r="AA118" s="3243"/>
      <c r="AB118" s="3243"/>
      <c r="AC118" s="3243"/>
      <c r="AD118" s="3243"/>
      <c r="AE118" s="3244"/>
      <c r="AF118" s="3245" t="s">
        <v>31</v>
      </c>
      <c r="AG118" s="2029"/>
      <c r="AH118" s="2029"/>
      <c r="AI118" s="2030"/>
    </row>
    <row r="119" spans="1:35" ht="15" customHeight="1">
      <c r="A119" s="3160"/>
      <c r="B119" s="3161"/>
      <c r="C119" s="3170"/>
      <c r="D119" s="3150"/>
      <c r="E119" s="3150"/>
      <c r="F119" s="3150"/>
      <c r="G119" s="3150"/>
      <c r="H119" s="2530"/>
      <c r="I119" s="2531"/>
      <c r="J119" s="1093"/>
      <c r="K119" s="1093"/>
      <c r="L119" s="1002"/>
      <c r="M119" s="1093"/>
      <c r="N119" s="1093"/>
      <c r="O119" s="1002"/>
      <c r="P119" s="1093"/>
      <c r="Q119" s="1093"/>
      <c r="R119" s="1003"/>
      <c r="S119" s="3217"/>
      <c r="T119" s="3217"/>
      <c r="U119" s="3217"/>
      <c r="V119" s="3218"/>
      <c r="W119" s="3221"/>
      <c r="X119" s="3221"/>
      <c r="Y119" s="3221"/>
      <c r="Z119" s="3221"/>
      <c r="AA119" s="3221"/>
      <c r="AB119" s="3221"/>
      <c r="AC119" s="3221"/>
      <c r="AD119" s="3221"/>
      <c r="AE119" s="3222"/>
      <c r="AF119" s="3246"/>
      <c r="AG119" s="3217"/>
      <c r="AH119" s="3217"/>
      <c r="AI119" s="3247"/>
    </row>
    <row r="120" spans="1:35" ht="15" customHeight="1">
      <c r="A120" s="3160"/>
      <c r="B120" s="3161"/>
      <c r="C120" s="3170"/>
      <c r="D120" s="3150" t="s">
        <v>90</v>
      </c>
      <c r="E120" s="3150"/>
      <c r="F120" s="3150"/>
      <c r="G120" s="3150"/>
      <c r="H120" s="3248"/>
      <c r="I120" s="3248"/>
      <c r="J120" s="3248"/>
      <c r="K120" s="3248"/>
      <c r="L120" s="3248"/>
      <c r="M120" s="3248"/>
      <c r="N120" s="3248"/>
      <c r="O120" s="3248"/>
      <c r="P120" s="3248"/>
      <c r="Q120" s="3248"/>
      <c r="R120" s="3248"/>
      <c r="S120" s="3248"/>
      <c r="T120" s="3248"/>
      <c r="U120" s="3150" t="s">
        <v>91</v>
      </c>
      <c r="V120" s="3150"/>
      <c r="W120" s="3249"/>
      <c r="X120" s="3249"/>
      <c r="Y120" s="3249"/>
      <c r="Z120" s="3249"/>
      <c r="AA120" s="3249"/>
      <c r="AB120" s="3249"/>
      <c r="AC120" s="3249"/>
      <c r="AD120" s="3249"/>
      <c r="AE120" s="3250"/>
      <c r="AF120" s="3251"/>
      <c r="AG120" s="3252"/>
      <c r="AH120" s="3252"/>
      <c r="AI120" s="3253"/>
    </row>
    <row r="121" spans="1:35" ht="15" customHeight="1">
      <c r="A121" s="3160"/>
      <c r="B121" s="3161"/>
      <c r="C121" s="3170"/>
      <c r="D121" s="3150"/>
      <c r="E121" s="3150"/>
      <c r="F121" s="3150"/>
      <c r="G121" s="3150"/>
      <c r="H121" s="3248"/>
      <c r="I121" s="3248"/>
      <c r="J121" s="3248"/>
      <c r="K121" s="3248"/>
      <c r="L121" s="3248"/>
      <c r="M121" s="3248"/>
      <c r="N121" s="3248"/>
      <c r="O121" s="3248"/>
      <c r="P121" s="3248"/>
      <c r="Q121" s="3248"/>
      <c r="R121" s="3248"/>
      <c r="S121" s="3248"/>
      <c r="T121" s="3248"/>
      <c r="U121" s="3150"/>
      <c r="V121" s="3150"/>
      <c r="W121" s="3249"/>
      <c r="X121" s="3249"/>
      <c r="Y121" s="3249"/>
      <c r="Z121" s="3249"/>
      <c r="AA121" s="3249"/>
      <c r="AB121" s="3249"/>
      <c r="AC121" s="3249"/>
      <c r="AD121" s="3249"/>
      <c r="AE121" s="3250"/>
      <c r="AF121" s="3254"/>
      <c r="AG121" s="3255"/>
      <c r="AH121" s="3255"/>
      <c r="AI121" s="3256"/>
    </row>
    <row r="122" spans="1:35" ht="15" customHeight="1">
      <c r="A122" s="3160"/>
      <c r="B122" s="3161"/>
      <c r="C122" s="3170"/>
      <c r="D122" s="3150" t="s">
        <v>92</v>
      </c>
      <c r="E122" s="3150"/>
      <c r="F122" s="3150"/>
      <c r="G122" s="3150"/>
      <c r="H122" s="3260"/>
      <c r="I122" s="3260"/>
      <c r="J122" s="3260"/>
      <c r="K122" s="3260"/>
      <c r="L122" s="3260"/>
      <c r="M122" s="3260"/>
      <c r="N122" s="3260"/>
      <c r="O122" s="3260"/>
      <c r="P122" s="3150" t="s">
        <v>93</v>
      </c>
      <c r="Q122" s="3150"/>
      <c r="R122" s="3150"/>
      <c r="S122" s="3150"/>
      <c r="T122" s="3150"/>
      <c r="U122" s="3248"/>
      <c r="V122" s="3248"/>
      <c r="W122" s="3248"/>
      <c r="X122" s="3248"/>
      <c r="Y122" s="3248"/>
      <c r="Z122" s="3248"/>
      <c r="AA122" s="3248"/>
      <c r="AB122" s="3248"/>
      <c r="AC122" s="3248"/>
      <c r="AD122" s="3248"/>
      <c r="AE122" s="3261"/>
      <c r="AF122" s="3254"/>
      <c r="AG122" s="3255"/>
      <c r="AH122" s="3255"/>
      <c r="AI122" s="3256"/>
    </row>
    <row r="123" spans="1:35" ht="15" customHeight="1">
      <c r="A123" s="3160"/>
      <c r="B123" s="3161"/>
      <c r="C123" s="3170"/>
      <c r="D123" s="3150"/>
      <c r="E123" s="3150"/>
      <c r="F123" s="3150"/>
      <c r="G123" s="3150"/>
      <c r="H123" s="3260"/>
      <c r="I123" s="3260"/>
      <c r="J123" s="3260"/>
      <c r="K123" s="3260"/>
      <c r="L123" s="3260"/>
      <c r="M123" s="3260"/>
      <c r="N123" s="3260"/>
      <c r="O123" s="3260"/>
      <c r="P123" s="3150"/>
      <c r="Q123" s="3150"/>
      <c r="R123" s="3150"/>
      <c r="S123" s="3150"/>
      <c r="T123" s="3150"/>
      <c r="U123" s="3248"/>
      <c r="V123" s="3248"/>
      <c r="W123" s="3248"/>
      <c r="X123" s="3248"/>
      <c r="Y123" s="3248"/>
      <c r="Z123" s="3248"/>
      <c r="AA123" s="3248"/>
      <c r="AB123" s="3248"/>
      <c r="AC123" s="3248"/>
      <c r="AD123" s="3248"/>
      <c r="AE123" s="3261"/>
      <c r="AF123" s="3254"/>
      <c r="AG123" s="3255"/>
      <c r="AH123" s="3255"/>
      <c r="AI123" s="3256"/>
    </row>
    <row r="124" spans="1:35" ht="15" customHeight="1">
      <c r="A124" s="3160"/>
      <c r="B124" s="3161"/>
      <c r="C124" s="3170"/>
      <c r="D124" s="3150" t="s">
        <v>187</v>
      </c>
      <c r="E124" s="3150"/>
      <c r="F124" s="3150"/>
      <c r="G124" s="3150"/>
      <c r="H124" s="3150"/>
      <c r="I124" s="3150"/>
      <c r="J124" s="3262"/>
      <c r="K124" s="3263"/>
      <c r="L124" s="3263"/>
      <c r="M124" s="3263"/>
      <c r="N124" s="3263"/>
      <c r="O124" s="3263"/>
      <c r="P124" s="3263"/>
      <c r="Q124" s="3263"/>
      <c r="R124" s="3263"/>
      <c r="S124" s="3263"/>
      <c r="T124" s="3263"/>
      <c r="U124" s="3263"/>
      <c r="V124" s="3263"/>
      <c r="W124" s="3263"/>
      <c r="X124" s="3263"/>
      <c r="Y124" s="3263"/>
      <c r="Z124" s="3263"/>
      <c r="AA124" s="3263"/>
      <c r="AB124" s="3263"/>
      <c r="AC124" s="3263"/>
      <c r="AD124" s="3263"/>
      <c r="AE124" s="3263"/>
      <c r="AF124" s="3254"/>
      <c r="AG124" s="3255"/>
      <c r="AH124" s="3255"/>
      <c r="AI124" s="3256"/>
    </row>
    <row r="125" spans="1:35" ht="15" customHeight="1">
      <c r="A125" s="3160"/>
      <c r="B125" s="3161"/>
      <c r="C125" s="3170"/>
      <c r="D125" s="3156"/>
      <c r="E125" s="3156"/>
      <c r="F125" s="3156"/>
      <c r="G125" s="3156"/>
      <c r="H125" s="3156"/>
      <c r="I125" s="3156"/>
      <c r="J125" s="3264"/>
      <c r="K125" s="3265"/>
      <c r="L125" s="3265"/>
      <c r="M125" s="3265"/>
      <c r="N125" s="3265"/>
      <c r="O125" s="3265"/>
      <c r="P125" s="3265"/>
      <c r="Q125" s="3265"/>
      <c r="R125" s="3265"/>
      <c r="S125" s="3265"/>
      <c r="T125" s="3265"/>
      <c r="U125" s="3265"/>
      <c r="V125" s="3265"/>
      <c r="W125" s="3265"/>
      <c r="X125" s="3265"/>
      <c r="Y125" s="3265"/>
      <c r="Z125" s="3265"/>
      <c r="AA125" s="3265"/>
      <c r="AB125" s="3265"/>
      <c r="AC125" s="3265"/>
      <c r="AD125" s="3265"/>
      <c r="AE125" s="3265"/>
      <c r="AF125" s="3254"/>
      <c r="AG125" s="3255"/>
      <c r="AH125" s="3255"/>
      <c r="AI125" s="3256"/>
    </row>
    <row r="126" spans="1:35" ht="15" customHeight="1">
      <c r="A126" s="3160"/>
      <c r="B126" s="3161"/>
      <c r="C126" s="3170"/>
      <c r="D126" s="3150" t="s">
        <v>1023</v>
      </c>
      <c r="E126" s="3150"/>
      <c r="F126" s="3150"/>
      <c r="G126" s="3150"/>
      <c r="H126" s="3150"/>
      <c r="I126" s="3150"/>
      <c r="J126" s="3266"/>
      <c r="K126" s="3266"/>
      <c r="L126" s="3266"/>
      <c r="M126" s="3266"/>
      <c r="N126" s="3266"/>
      <c r="O126" s="3266"/>
      <c r="P126" s="3266"/>
      <c r="Q126" s="3266"/>
      <c r="R126" s="3266"/>
      <c r="S126" s="3266" t="s">
        <v>1024</v>
      </c>
      <c r="T126" s="3266"/>
      <c r="U126" s="3266"/>
      <c r="V126" s="3266"/>
      <c r="W126" s="3266"/>
      <c r="X126" s="3266"/>
      <c r="Y126" s="3266"/>
      <c r="Z126" s="3266"/>
      <c r="AA126" s="3266"/>
      <c r="AB126" s="3266"/>
      <c r="AC126" s="3266"/>
      <c r="AD126" s="3266"/>
      <c r="AE126" s="3266"/>
      <c r="AF126" s="3254"/>
      <c r="AG126" s="3255"/>
      <c r="AH126" s="3255"/>
      <c r="AI126" s="3256"/>
    </row>
    <row r="127" spans="1:35" ht="15" customHeight="1" thickBot="1">
      <c r="A127" s="3160"/>
      <c r="B127" s="3161"/>
      <c r="C127" s="3171"/>
      <c r="D127" s="3183"/>
      <c r="E127" s="3183"/>
      <c r="F127" s="3183"/>
      <c r="G127" s="3183"/>
      <c r="H127" s="3183"/>
      <c r="I127" s="3183"/>
      <c r="J127" s="3267"/>
      <c r="K127" s="3267"/>
      <c r="L127" s="3267"/>
      <c r="M127" s="3267"/>
      <c r="N127" s="3267"/>
      <c r="O127" s="3267"/>
      <c r="P127" s="3267"/>
      <c r="Q127" s="3267"/>
      <c r="R127" s="3267"/>
      <c r="S127" s="3267"/>
      <c r="T127" s="3267"/>
      <c r="U127" s="3267"/>
      <c r="V127" s="3267"/>
      <c r="W127" s="3267"/>
      <c r="X127" s="3267"/>
      <c r="Y127" s="3267"/>
      <c r="Z127" s="3267"/>
      <c r="AA127" s="3267"/>
      <c r="AB127" s="3267"/>
      <c r="AC127" s="3267"/>
      <c r="AD127" s="3267"/>
      <c r="AE127" s="3267"/>
      <c r="AF127" s="3257"/>
      <c r="AG127" s="3258"/>
      <c r="AH127" s="3258"/>
      <c r="AI127" s="3259"/>
    </row>
    <row r="128" spans="1:35" ht="15" customHeight="1">
      <c r="A128" s="3160"/>
      <c r="B128" s="3161"/>
      <c r="C128" s="3170">
        <v>4</v>
      </c>
      <c r="D128" s="3241" t="s">
        <v>88</v>
      </c>
      <c r="E128" s="3241"/>
      <c r="F128" s="3241"/>
      <c r="G128" s="3241"/>
      <c r="H128" s="2522"/>
      <c r="I128" s="2523"/>
      <c r="J128" s="1148"/>
      <c r="K128" s="1148"/>
      <c r="L128" s="1045" t="s">
        <v>67</v>
      </c>
      <c r="M128" s="1148"/>
      <c r="N128" s="1148"/>
      <c r="O128" s="1045" t="s">
        <v>51</v>
      </c>
      <c r="P128" s="1148"/>
      <c r="Q128" s="1148"/>
      <c r="R128" s="1046" t="s">
        <v>29</v>
      </c>
      <c r="S128" s="2029" t="s">
        <v>89</v>
      </c>
      <c r="T128" s="2029"/>
      <c r="U128" s="2029"/>
      <c r="V128" s="3242"/>
      <c r="W128" s="3243"/>
      <c r="X128" s="3243"/>
      <c r="Y128" s="3243"/>
      <c r="Z128" s="3243"/>
      <c r="AA128" s="3243"/>
      <c r="AB128" s="3243"/>
      <c r="AC128" s="3243"/>
      <c r="AD128" s="3243"/>
      <c r="AE128" s="3244"/>
      <c r="AF128" s="3245" t="s">
        <v>31</v>
      </c>
      <c r="AG128" s="2029"/>
      <c r="AH128" s="2029"/>
      <c r="AI128" s="2030"/>
    </row>
    <row r="129" spans="1:60" ht="15" customHeight="1">
      <c r="A129" s="3160"/>
      <c r="B129" s="3161"/>
      <c r="C129" s="3170"/>
      <c r="D129" s="3150"/>
      <c r="E129" s="3150"/>
      <c r="F129" s="3150"/>
      <c r="G129" s="3150"/>
      <c r="H129" s="2530"/>
      <c r="I129" s="2531"/>
      <c r="J129" s="1093"/>
      <c r="K129" s="1093"/>
      <c r="L129" s="1002"/>
      <c r="M129" s="1093"/>
      <c r="N129" s="1093"/>
      <c r="O129" s="1002"/>
      <c r="P129" s="1093"/>
      <c r="Q129" s="1093"/>
      <c r="R129" s="1003"/>
      <c r="S129" s="3217"/>
      <c r="T129" s="3217"/>
      <c r="U129" s="3217"/>
      <c r="V129" s="3218"/>
      <c r="W129" s="3221"/>
      <c r="X129" s="3221"/>
      <c r="Y129" s="3221"/>
      <c r="Z129" s="3221"/>
      <c r="AA129" s="3221"/>
      <c r="AB129" s="3221"/>
      <c r="AC129" s="3221"/>
      <c r="AD129" s="3221"/>
      <c r="AE129" s="3222"/>
      <c r="AF129" s="3246"/>
      <c r="AG129" s="3217"/>
      <c r="AH129" s="3217"/>
      <c r="AI129" s="3247"/>
    </row>
    <row r="130" spans="1:60" ht="15" customHeight="1">
      <c r="A130" s="3160"/>
      <c r="B130" s="3161"/>
      <c r="C130" s="3170"/>
      <c r="D130" s="3150" t="s">
        <v>90</v>
      </c>
      <c r="E130" s="3150"/>
      <c r="F130" s="3150"/>
      <c r="G130" s="3150"/>
      <c r="H130" s="3248"/>
      <c r="I130" s="3248"/>
      <c r="J130" s="3248"/>
      <c r="K130" s="3248"/>
      <c r="L130" s="3248"/>
      <c r="M130" s="3248"/>
      <c r="N130" s="3248"/>
      <c r="O130" s="3248"/>
      <c r="P130" s="3248"/>
      <c r="Q130" s="3248"/>
      <c r="R130" s="3248"/>
      <c r="S130" s="3248"/>
      <c r="T130" s="3248"/>
      <c r="U130" s="3150" t="s">
        <v>91</v>
      </c>
      <c r="V130" s="3150"/>
      <c r="W130" s="3249"/>
      <c r="X130" s="3249"/>
      <c r="Y130" s="3249"/>
      <c r="Z130" s="3249"/>
      <c r="AA130" s="3249"/>
      <c r="AB130" s="3249"/>
      <c r="AC130" s="3249"/>
      <c r="AD130" s="3249"/>
      <c r="AE130" s="3250"/>
      <c r="AF130" s="3251"/>
      <c r="AG130" s="3252"/>
      <c r="AH130" s="3252"/>
      <c r="AI130" s="3253"/>
    </row>
    <row r="131" spans="1:60" ht="15" customHeight="1">
      <c r="A131" s="3160"/>
      <c r="B131" s="3161"/>
      <c r="C131" s="3170"/>
      <c r="D131" s="3150"/>
      <c r="E131" s="3150"/>
      <c r="F131" s="3150"/>
      <c r="G131" s="3150"/>
      <c r="H131" s="3248"/>
      <c r="I131" s="3248"/>
      <c r="J131" s="3248"/>
      <c r="K131" s="3248"/>
      <c r="L131" s="3248"/>
      <c r="M131" s="3248"/>
      <c r="N131" s="3248"/>
      <c r="O131" s="3248"/>
      <c r="P131" s="3248"/>
      <c r="Q131" s="3248"/>
      <c r="R131" s="3248"/>
      <c r="S131" s="3248"/>
      <c r="T131" s="3248"/>
      <c r="U131" s="3150"/>
      <c r="V131" s="3150"/>
      <c r="W131" s="3249"/>
      <c r="X131" s="3249"/>
      <c r="Y131" s="3249"/>
      <c r="Z131" s="3249"/>
      <c r="AA131" s="3249"/>
      <c r="AB131" s="3249"/>
      <c r="AC131" s="3249"/>
      <c r="AD131" s="3249"/>
      <c r="AE131" s="3250"/>
      <c r="AF131" s="3254"/>
      <c r="AG131" s="3255"/>
      <c r="AH131" s="3255"/>
      <c r="AI131" s="3256"/>
    </row>
    <row r="132" spans="1:60" ht="15" customHeight="1">
      <c r="A132" s="3160"/>
      <c r="B132" s="3161"/>
      <c r="C132" s="3170"/>
      <c r="D132" s="3150" t="s">
        <v>92</v>
      </c>
      <c r="E132" s="3150"/>
      <c r="F132" s="3150"/>
      <c r="G132" s="3150"/>
      <c r="H132" s="3260"/>
      <c r="I132" s="3260"/>
      <c r="J132" s="3260"/>
      <c r="K132" s="3260"/>
      <c r="L132" s="3260"/>
      <c r="M132" s="3260"/>
      <c r="N132" s="3260"/>
      <c r="O132" s="3260"/>
      <c r="P132" s="3150" t="s">
        <v>93</v>
      </c>
      <c r="Q132" s="3150"/>
      <c r="R132" s="3150"/>
      <c r="S132" s="3150"/>
      <c r="T132" s="3150"/>
      <c r="U132" s="3248"/>
      <c r="V132" s="3248"/>
      <c r="W132" s="3248"/>
      <c r="X132" s="3248"/>
      <c r="Y132" s="3248"/>
      <c r="Z132" s="3248"/>
      <c r="AA132" s="3248"/>
      <c r="AB132" s="3248"/>
      <c r="AC132" s="3248"/>
      <c r="AD132" s="3248"/>
      <c r="AE132" s="3261"/>
      <c r="AF132" s="3254"/>
      <c r="AG132" s="3255"/>
      <c r="AH132" s="3255"/>
      <c r="AI132" s="3256"/>
    </row>
    <row r="133" spans="1:60" ht="15" customHeight="1">
      <c r="A133" s="3160"/>
      <c r="B133" s="3161"/>
      <c r="C133" s="3170"/>
      <c r="D133" s="3150"/>
      <c r="E133" s="3150"/>
      <c r="F133" s="3150"/>
      <c r="G133" s="3150"/>
      <c r="H133" s="3260"/>
      <c r="I133" s="3260"/>
      <c r="J133" s="3260"/>
      <c r="K133" s="3260"/>
      <c r="L133" s="3260"/>
      <c r="M133" s="3260"/>
      <c r="N133" s="3260"/>
      <c r="O133" s="3260"/>
      <c r="P133" s="3150"/>
      <c r="Q133" s="3150"/>
      <c r="R133" s="3150"/>
      <c r="S133" s="3150"/>
      <c r="T133" s="3150"/>
      <c r="U133" s="3248"/>
      <c r="V133" s="3248"/>
      <c r="W133" s="3248"/>
      <c r="X133" s="3248"/>
      <c r="Y133" s="3248"/>
      <c r="Z133" s="3248"/>
      <c r="AA133" s="3248"/>
      <c r="AB133" s="3248"/>
      <c r="AC133" s="3248"/>
      <c r="AD133" s="3248"/>
      <c r="AE133" s="3261"/>
      <c r="AF133" s="3254"/>
      <c r="AG133" s="3255"/>
      <c r="AH133" s="3255"/>
      <c r="AI133" s="3256"/>
    </row>
    <row r="134" spans="1:60" ht="15" customHeight="1">
      <c r="A134" s="3160"/>
      <c r="B134" s="3161"/>
      <c r="C134" s="3170"/>
      <c r="D134" s="3150" t="s">
        <v>187</v>
      </c>
      <c r="E134" s="3150"/>
      <c r="F134" s="3150"/>
      <c r="G134" s="3150"/>
      <c r="H134" s="3150"/>
      <c r="I134" s="3150"/>
      <c r="J134" s="3262"/>
      <c r="K134" s="3263"/>
      <c r="L134" s="3263"/>
      <c r="M134" s="3263"/>
      <c r="N134" s="3263"/>
      <c r="O134" s="3263"/>
      <c r="P134" s="3263"/>
      <c r="Q134" s="3263"/>
      <c r="R134" s="3263"/>
      <c r="S134" s="3263"/>
      <c r="T134" s="3263"/>
      <c r="U134" s="3263"/>
      <c r="V134" s="3263"/>
      <c r="W134" s="3263"/>
      <c r="X134" s="3263"/>
      <c r="Y134" s="3263"/>
      <c r="Z134" s="3263"/>
      <c r="AA134" s="3263"/>
      <c r="AB134" s="3263"/>
      <c r="AC134" s="3263"/>
      <c r="AD134" s="3263"/>
      <c r="AE134" s="3263"/>
      <c r="AF134" s="3254"/>
      <c r="AG134" s="3255"/>
      <c r="AH134" s="3255"/>
      <c r="AI134" s="3256"/>
    </row>
    <row r="135" spans="1:60" ht="15" customHeight="1">
      <c r="A135" s="3160"/>
      <c r="B135" s="3161"/>
      <c r="C135" s="3170"/>
      <c r="D135" s="3156"/>
      <c r="E135" s="3156"/>
      <c r="F135" s="3156"/>
      <c r="G135" s="3156"/>
      <c r="H135" s="3156"/>
      <c r="I135" s="3156"/>
      <c r="J135" s="3264"/>
      <c r="K135" s="3265"/>
      <c r="L135" s="3265"/>
      <c r="M135" s="3265"/>
      <c r="N135" s="3265"/>
      <c r="O135" s="3265"/>
      <c r="P135" s="3265"/>
      <c r="Q135" s="3265"/>
      <c r="R135" s="3265"/>
      <c r="S135" s="3265"/>
      <c r="T135" s="3265"/>
      <c r="U135" s="3265"/>
      <c r="V135" s="3265"/>
      <c r="W135" s="3265"/>
      <c r="X135" s="3265"/>
      <c r="Y135" s="3265"/>
      <c r="Z135" s="3265"/>
      <c r="AA135" s="3265"/>
      <c r="AB135" s="3265"/>
      <c r="AC135" s="3265"/>
      <c r="AD135" s="3265"/>
      <c r="AE135" s="3265"/>
      <c r="AF135" s="3254"/>
      <c r="AG135" s="3255"/>
      <c r="AH135" s="3255"/>
      <c r="AI135" s="3256"/>
    </row>
    <row r="136" spans="1:60" ht="15" customHeight="1">
      <c r="A136" s="3160"/>
      <c r="B136" s="3161"/>
      <c r="C136" s="3170"/>
      <c r="D136" s="3150" t="s">
        <v>1023</v>
      </c>
      <c r="E136" s="3150"/>
      <c r="F136" s="3150"/>
      <c r="G136" s="3150"/>
      <c r="H136" s="3150"/>
      <c r="I136" s="3150"/>
      <c r="J136" s="3266"/>
      <c r="K136" s="3266"/>
      <c r="L136" s="3266"/>
      <c r="M136" s="3266"/>
      <c r="N136" s="3266"/>
      <c r="O136" s="3266"/>
      <c r="P136" s="3266"/>
      <c r="Q136" s="3266"/>
      <c r="R136" s="3266"/>
      <c r="S136" s="3266" t="s">
        <v>1024</v>
      </c>
      <c r="T136" s="3266"/>
      <c r="U136" s="3266"/>
      <c r="V136" s="3266"/>
      <c r="W136" s="3266"/>
      <c r="X136" s="3266"/>
      <c r="Y136" s="3266"/>
      <c r="Z136" s="3266"/>
      <c r="AA136" s="3266"/>
      <c r="AB136" s="3266"/>
      <c r="AC136" s="3266"/>
      <c r="AD136" s="3266"/>
      <c r="AE136" s="3266"/>
      <c r="AF136" s="3254"/>
      <c r="AG136" s="3255"/>
      <c r="AH136" s="3255"/>
      <c r="AI136" s="3256"/>
    </row>
    <row r="137" spans="1:60" ht="15" customHeight="1" thickBot="1">
      <c r="A137" s="3162"/>
      <c r="B137" s="3163"/>
      <c r="C137" s="3171"/>
      <c r="D137" s="3183"/>
      <c r="E137" s="3183"/>
      <c r="F137" s="3183"/>
      <c r="G137" s="3183"/>
      <c r="H137" s="3183"/>
      <c r="I137" s="3183"/>
      <c r="J137" s="3267"/>
      <c r="K137" s="3267"/>
      <c r="L137" s="3267"/>
      <c r="M137" s="3267"/>
      <c r="N137" s="3267"/>
      <c r="O137" s="3267"/>
      <c r="P137" s="3267"/>
      <c r="Q137" s="3267"/>
      <c r="R137" s="3267"/>
      <c r="S137" s="3267"/>
      <c r="T137" s="3267"/>
      <c r="U137" s="3267"/>
      <c r="V137" s="3267"/>
      <c r="W137" s="3267"/>
      <c r="X137" s="3267"/>
      <c r="Y137" s="3267"/>
      <c r="Z137" s="3267"/>
      <c r="AA137" s="3267"/>
      <c r="AB137" s="3267"/>
      <c r="AC137" s="3267"/>
      <c r="AD137" s="3267"/>
      <c r="AE137" s="3267"/>
      <c r="AF137" s="3257"/>
      <c r="AG137" s="3258"/>
      <c r="AH137" s="3258"/>
      <c r="AI137" s="3259"/>
    </row>
    <row r="138" spans="1:60" s="275" customFormat="1" ht="15" customHeight="1">
      <c r="A138" s="3157"/>
      <c r="B138" s="3157"/>
      <c r="C138" s="3157"/>
      <c r="D138" s="3157"/>
      <c r="E138" s="3157"/>
      <c r="F138" s="3157"/>
      <c r="G138" s="3157"/>
      <c r="H138" s="3157"/>
      <c r="I138" s="3157"/>
      <c r="J138" s="3157"/>
      <c r="K138" s="3157"/>
      <c r="L138" s="3157"/>
      <c r="M138" s="3157"/>
      <c r="N138" s="3157"/>
      <c r="O138" s="3157"/>
      <c r="P138" s="3157"/>
      <c r="Q138" s="3157"/>
      <c r="R138" s="3157"/>
      <c r="S138" s="3157"/>
      <c r="T138" s="3157"/>
      <c r="U138" s="3157"/>
      <c r="V138" s="3157"/>
      <c r="W138" s="3157"/>
      <c r="X138" s="3157"/>
      <c r="Y138" s="3157"/>
      <c r="Z138" s="3157"/>
      <c r="AA138" s="3157"/>
      <c r="AB138" s="3157"/>
      <c r="AC138" s="3157"/>
      <c r="AD138" s="3157"/>
      <c r="AE138" s="3157"/>
      <c r="AF138" s="3157"/>
      <c r="AG138" s="3157"/>
      <c r="AH138" s="3157"/>
      <c r="AI138" s="3157"/>
    </row>
    <row r="139" spans="1:60" s="275" customFormat="1" ht="9" hidden="1" customHeight="1">
      <c r="A139" s="3148"/>
      <c r="B139" s="3148"/>
      <c r="C139" s="3148"/>
      <c r="D139" s="3148"/>
      <c r="E139" s="3148"/>
      <c r="F139" s="3148"/>
      <c r="G139" s="3148"/>
      <c r="H139" s="3148"/>
      <c r="I139" s="3148"/>
      <c r="J139" s="3148"/>
      <c r="K139" s="3148"/>
      <c r="L139" s="3148"/>
      <c r="M139" s="3148"/>
      <c r="N139" s="3148"/>
      <c r="O139" s="3148"/>
      <c r="P139" s="3148"/>
      <c r="Q139" s="3148"/>
      <c r="R139" s="3148"/>
      <c r="S139" s="3148"/>
      <c r="T139" s="3148"/>
      <c r="U139" s="3148"/>
      <c r="V139" s="3148"/>
      <c r="W139" s="3148"/>
      <c r="X139" s="3148"/>
      <c r="Y139" s="3148"/>
      <c r="Z139" s="3148"/>
      <c r="AA139" s="3148"/>
      <c r="AB139" s="3148"/>
      <c r="AC139" s="3148"/>
      <c r="AD139" s="3148"/>
      <c r="AE139" s="3148"/>
      <c r="AF139" s="3148"/>
      <c r="AG139" s="3148"/>
      <c r="AH139" s="3148"/>
      <c r="AI139" s="3148"/>
    </row>
    <row r="140" spans="1:60" s="275" customFormat="1" ht="15" hidden="1" customHeight="1">
      <c r="A140" s="3148"/>
      <c r="B140" s="3148"/>
      <c r="C140" s="3148"/>
      <c r="D140" s="3148"/>
      <c r="E140" s="3148"/>
      <c r="F140" s="3148"/>
      <c r="G140" s="3148"/>
      <c r="H140" s="3148"/>
      <c r="I140" s="3148"/>
      <c r="J140" s="3148"/>
      <c r="K140" s="3148"/>
      <c r="L140" s="3148"/>
      <c r="M140" s="3148"/>
      <c r="N140" s="3148"/>
      <c r="O140" s="3148"/>
      <c r="P140" s="3148"/>
      <c r="Q140" s="3148"/>
      <c r="R140" s="3148"/>
      <c r="S140" s="3148"/>
      <c r="T140" s="3148"/>
      <c r="U140" s="3148"/>
      <c r="V140" s="3148"/>
      <c r="W140" s="3148"/>
      <c r="X140" s="3148"/>
      <c r="Y140" s="3148"/>
      <c r="Z140" s="3148"/>
      <c r="AA140" s="3148"/>
      <c r="AB140" s="3148"/>
      <c r="AC140" s="3148"/>
      <c r="AD140" s="3148"/>
      <c r="AE140" s="3148"/>
      <c r="AF140" s="3148"/>
      <c r="AG140" s="3148"/>
      <c r="AH140" s="3148"/>
      <c r="AI140" s="3148"/>
    </row>
    <row r="141" spans="1:60" s="275" customFormat="1" ht="15" customHeight="1">
      <c r="A141" s="3148"/>
      <c r="B141" s="3148"/>
      <c r="C141" s="3148"/>
      <c r="D141" s="3148"/>
      <c r="E141" s="3148"/>
      <c r="F141" s="3148"/>
      <c r="G141" s="3148"/>
      <c r="H141" s="3148"/>
      <c r="I141" s="3148"/>
      <c r="J141" s="3148"/>
      <c r="K141" s="3148"/>
      <c r="L141" s="3148"/>
      <c r="M141" s="3148"/>
      <c r="N141" s="3148"/>
      <c r="O141" s="3148"/>
      <c r="P141" s="3148"/>
      <c r="Q141" s="3148"/>
      <c r="R141" s="3148"/>
      <c r="S141" s="3148"/>
      <c r="T141" s="3148"/>
      <c r="U141" s="3148"/>
      <c r="V141" s="3148"/>
      <c r="W141" s="3148"/>
      <c r="X141" s="3148"/>
      <c r="Y141" s="3148"/>
      <c r="Z141" s="3148"/>
      <c r="AA141" s="3148"/>
      <c r="AB141" s="3148"/>
      <c r="AC141" s="3148"/>
      <c r="AD141" s="3148"/>
      <c r="AE141" s="3148"/>
      <c r="AF141" s="3148"/>
      <c r="AG141" s="3148"/>
      <c r="AH141" s="3148"/>
      <c r="AI141" s="3148"/>
    </row>
    <row r="142" spans="1:60" s="68" customFormat="1" ht="15" customHeight="1">
      <c r="A142" s="3207">
        <v>25</v>
      </c>
      <c r="B142" s="3207"/>
      <c r="C142" s="3207"/>
      <c r="D142" s="3207"/>
      <c r="E142" s="3207"/>
      <c r="F142" s="3207"/>
      <c r="G142" s="3207"/>
      <c r="H142" s="3207"/>
      <c r="I142" s="3207"/>
      <c r="J142" s="3207"/>
      <c r="K142" s="3207"/>
      <c r="L142" s="3207"/>
      <c r="M142" s="3207"/>
      <c r="N142" s="3207"/>
      <c r="O142" s="3207"/>
      <c r="P142" s="3207"/>
      <c r="Q142" s="3207"/>
      <c r="R142" s="3207"/>
      <c r="S142" s="3207"/>
      <c r="T142" s="3207"/>
      <c r="U142" s="3207"/>
      <c r="V142" s="3207"/>
      <c r="W142" s="3207"/>
      <c r="X142" s="3207"/>
      <c r="Y142" s="3207"/>
      <c r="Z142" s="3207"/>
      <c r="AA142" s="3207"/>
      <c r="AB142" s="3207"/>
      <c r="AC142" s="3207"/>
      <c r="AD142" s="3207"/>
      <c r="AE142" s="3207"/>
      <c r="AF142" s="3207"/>
      <c r="AG142" s="3207"/>
      <c r="AH142" s="3207"/>
      <c r="AI142" s="3207"/>
    </row>
    <row r="143" spans="1:60" s="289" customFormat="1" ht="15" customHeight="1">
      <c r="D143" s="1097" t="s">
        <v>216</v>
      </c>
      <c r="E143" s="1097"/>
      <c r="F143" s="1097"/>
      <c r="G143" s="1097"/>
      <c r="H143" s="1097"/>
      <c r="I143" s="1097"/>
      <c r="J143" s="1097"/>
      <c r="K143" s="1097"/>
      <c r="L143" s="1097"/>
      <c r="M143" s="1097"/>
      <c r="AJ143" s="288"/>
      <c r="AK143" s="288"/>
      <c r="AL143" s="288"/>
      <c r="AM143" s="288"/>
      <c r="AN143" s="288"/>
      <c r="AO143" s="288"/>
      <c r="AP143" s="288"/>
      <c r="AQ143" s="288"/>
      <c r="AR143" s="288"/>
      <c r="AS143" s="288"/>
      <c r="AT143" s="288"/>
      <c r="AU143" s="288"/>
      <c r="AV143" s="288"/>
      <c r="AW143" s="288"/>
      <c r="AX143" s="288"/>
      <c r="AY143" s="288"/>
      <c r="AZ143" s="288"/>
      <c r="BA143" s="288"/>
      <c r="BB143" s="288"/>
      <c r="BC143" s="288"/>
      <c r="BD143" s="288"/>
      <c r="BE143" s="288"/>
      <c r="BF143" s="288"/>
      <c r="BG143" s="288"/>
      <c r="BH143" s="288"/>
    </row>
    <row r="144" spans="1:60" s="289" customFormat="1" ht="15" customHeight="1">
      <c r="D144" s="1097"/>
      <c r="E144" s="1097"/>
      <c r="F144" s="1097"/>
      <c r="G144" s="1097"/>
      <c r="H144" s="1097"/>
      <c r="I144" s="1097"/>
      <c r="J144" s="1097"/>
      <c r="K144" s="1097"/>
      <c r="L144" s="1097"/>
      <c r="M144" s="1097"/>
      <c r="AJ144" s="288"/>
      <c r="AK144" s="288"/>
      <c r="AL144" s="288"/>
      <c r="AM144" s="288"/>
      <c r="AN144" s="288"/>
      <c r="AO144" s="288"/>
      <c r="AP144" s="288"/>
      <c r="AQ144" s="288"/>
      <c r="AR144" s="288"/>
      <c r="AS144" s="288"/>
      <c r="AT144" s="288"/>
      <c r="AU144" s="288"/>
      <c r="AV144" s="288"/>
      <c r="AW144" s="288"/>
      <c r="AX144" s="288"/>
      <c r="AY144" s="288"/>
      <c r="AZ144" s="288"/>
      <c r="BA144" s="288"/>
      <c r="BB144" s="288"/>
      <c r="BC144" s="288"/>
      <c r="BD144" s="288"/>
      <c r="BE144" s="288"/>
      <c r="BF144" s="288"/>
      <c r="BG144" s="288"/>
      <c r="BH144" s="288"/>
    </row>
  </sheetData>
  <sheetProtection formatCells="0" selectLockedCells="1"/>
  <mergeCells count="290">
    <mergeCell ref="AF136:AI137"/>
    <mergeCell ref="D136:I137"/>
    <mergeCell ref="J136:R137"/>
    <mergeCell ref="S136:V137"/>
    <mergeCell ref="W136:AE137"/>
    <mergeCell ref="C136:C137"/>
    <mergeCell ref="S128:V129"/>
    <mergeCell ref="W128:AE129"/>
    <mergeCell ref="AF128:AI129"/>
    <mergeCell ref="D130:G131"/>
    <mergeCell ref="H130:T131"/>
    <mergeCell ref="U130:V131"/>
    <mergeCell ref="W130:AE131"/>
    <mergeCell ref="AF130:AI135"/>
    <mergeCell ref="D132:G133"/>
    <mergeCell ref="H132:O133"/>
    <mergeCell ref="P132:T133"/>
    <mergeCell ref="U132:AE133"/>
    <mergeCell ref="D134:I135"/>
    <mergeCell ref="J134:AE135"/>
    <mergeCell ref="C128:C135"/>
    <mergeCell ref="D128:G129"/>
    <mergeCell ref="H128:I129"/>
    <mergeCell ref="J128:K129"/>
    <mergeCell ref="L128:L129"/>
    <mergeCell ref="M128:N129"/>
    <mergeCell ref="O128:O129"/>
    <mergeCell ref="P128:Q129"/>
    <mergeCell ref="R128:R129"/>
    <mergeCell ref="S118:V119"/>
    <mergeCell ref="W118:AE119"/>
    <mergeCell ref="AF118:AI119"/>
    <mergeCell ref="D120:G121"/>
    <mergeCell ref="H120:T121"/>
    <mergeCell ref="U120:V121"/>
    <mergeCell ref="W120:AE121"/>
    <mergeCell ref="AF120:AI127"/>
    <mergeCell ref="D122:G123"/>
    <mergeCell ref="H122:O123"/>
    <mergeCell ref="P122:T123"/>
    <mergeCell ref="U122:AE123"/>
    <mergeCell ref="D124:I125"/>
    <mergeCell ref="J124:AE125"/>
    <mergeCell ref="D126:I127"/>
    <mergeCell ref="J126:R127"/>
    <mergeCell ref="S126:V127"/>
    <mergeCell ref="W126:AE127"/>
    <mergeCell ref="C118:C127"/>
    <mergeCell ref="D118:G119"/>
    <mergeCell ref="H118:I119"/>
    <mergeCell ref="J118:K119"/>
    <mergeCell ref="L118:L119"/>
    <mergeCell ref="M118:N119"/>
    <mergeCell ref="O118:O119"/>
    <mergeCell ref="P118:Q119"/>
    <mergeCell ref="R118:R119"/>
    <mergeCell ref="AF108:AI109"/>
    <mergeCell ref="D110:G111"/>
    <mergeCell ref="H110:T111"/>
    <mergeCell ref="U110:V111"/>
    <mergeCell ref="W110:AE111"/>
    <mergeCell ref="AF110:AI117"/>
    <mergeCell ref="D112:G113"/>
    <mergeCell ref="H112:O113"/>
    <mergeCell ref="P112:T113"/>
    <mergeCell ref="U112:AE113"/>
    <mergeCell ref="D114:I115"/>
    <mergeCell ref="J114:AE115"/>
    <mergeCell ref="D116:I117"/>
    <mergeCell ref="J116:R117"/>
    <mergeCell ref="S116:V117"/>
    <mergeCell ref="W116:AE117"/>
    <mergeCell ref="C108:C117"/>
    <mergeCell ref="D108:G109"/>
    <mergeCell ref="H108:I109"/>
    <mergeCell ref="J108:K109"/>
    <mergeCell ref="L108:L109"/>
    <mergeCell ref="M108:N109"/>
    <mergeCell ref="O108:O109"/>
    <mergeCell ref="P108:Q109"/>
    <mergeCell ref="R108:R109"/>
    <mergeCell ref="S98:V99"/>
    <mergeCell ref="W98:AE99"/>
    <mergeCell ref="AF98:AI99"/>
    <mergeCell ref="D100:G101"/>
    <mergeCell ref="H100:T101"/>
    <mergeCell ref="U100:V101"/>
    <mergeCell ref="W100:AE101"/>
    <mergeCell ref="AF100:AI107"/>
    <mergeCell ref="D102:G103"/>
    <mergeCell ref="H102:O103"/>
    <mergeCell ref="P102:T103"/>
    <mergeCell ref="U102:AE103"/>
    <mergeCell ref="D104:I105"/>
    <mergeCell ref="J104:AE105"/>
    <mergeCell ref="D106:I107"/>
    <mergeCell ref="J106:R107"/>
    <mergeCell ref="S106:V107"/>
    <mergeCell ref="W106:AE107"/>
    <mergeCell ref="C98:C107"/>
    <mergeCell ref="D98:G99"/>
    <mergeCell ref="H98:I99"/>
    <mergeCell ref="J98:K99"/>
    <mergeCell ref="L98:L99"/>
    <mergeCell ref="M98:N99"/>
    <mergeCell ref="O98:O99"/>
    <mergeCell ref="P98:Q99"/>
    <mergeCell ref="R98:R99"/>
    <mergeCell ref="O4:O5"/>
    <mergeCell ref="A4:N5"/>
    <mergeCell ref="G18:N21"/>
    <mergeCell ref="G80:N81"/>
    <mergeCell ref="AA18:AB19"/>
    <mergeCell ref="AD12:AI13"/>
    <mergeCell ref="G22:N23"/>
    <mergeCell ref="O18:P19"/>
    <mergeCell ref="Q18:S19"/>
    <mergeCell ref="P40:AB41"/>
    <mergeCell ref="O42:O43"/>
    <mergeCell ref="P42:AB43"/>
    <mergeCell ref="C48:N49"/>
    <mergeCell ref="S46:AH47"/>
    <mergeCell ref="C44:N47"/>
    <mergeCell ref="O46:Q47"/>
    <mergeCell ref="C14:F27"/>
    <mergeCell ref="E60:N61"/>
    <mergeCell ref="C54:D61"/>
    <mergeCell ref="E54:N55"/>
    <mergeCell ref="E56:N57"/>
    <mergeCell ref="E58:N59"/>
    <mergeCell ref="C62:D73"/>
    <mergeCell ref="G30:N31"/>
    <mergeCell ref="A53:AI53"/>
    <mergeCell ref="C36:F37"/>
    <mergeCell ref="C38:F43"/>
    <mergeCell ref="O40:O41"/>
    <mergeCell ref="C32:F35"/>
    <mergeCell ref="O66:AI67"/>
    <mergeCell ref="G14:N17"/>
    <mergeCell ref="A82:F85"/>
    <mergeCell ref="E62:N63"/>
    <mergeCell ref="E64:N65"/>
    <mergeCell ref="E66:N67"/>
    <mergeCell ref="E68:N69"/>
    <mergeCell ref="O76:AI77"/>
    <mergeCell ref="O80:AI81"/>
    <mergeCell ref="Z74:AI75"/>
    <mergeCell ref="V74:V75"/>
    <mergeCell ref="G76:N77"/>
    <mergeCell ref="G78:N79"/>
    <mergeCell ref="T74:U75"/>
    <mergeCell ref="O82:AI83"/>
    <mergeCell ref="G84:N85"/>
    <mergeCell ref="Q74:R75"/>
    <mergeCell ref="O50:AI51"/>
    <mergeCell ref="AC42:AI43"/>
    <mergeCell ref="G34:N35"/>
    <mergeCell ref="G10:N11"/>
    <mergeCell ref="Q8:R9"/>
    <mergeCell ref="A142:AI142"/>
    <mergeCell ref="O64:AI65"/>
    <mergeCell ref="P36:AB37"/>
    <mergeCell ref="AC36:AI37"/>
    <mergeCell ref="AC40:AI41"/>
    <mergeCell ref="AC38:AI39"/>
    <mergeCell ref="A54:B73"/>
    <mergeCell ref="W90:AI91"/>
    <mergeCell ref="Q90:V91"/>
    <mergeCell ref="I90:P91"/>
    <mergeCell ref="O72:AI73"/>
    <mergeCell ref="O78:AI79"/>
    <mergeCell ref="A89:AI89"/>
    <mergeCell ref="G82:N83"/>
    <mergeCell ref="O84:AI85"/>
    <mergeCell ref="S108:V109"/>
    <mergeCell ref="W108:AE109"/>
    <mergeCell ref="C92:L92"/>
    <mergeCell ref="M92:N92"/>
    <mergeCell ref="C90:H91"/>
    <mergeCell ref="U95:AE95"/>
    <mergeCell ref="C28:F31"/>
    <mergeCell ref="G28:N29"/>
    <mergeCell ref="O48:AI49"/>
    <mergeCell ref="A1:AI2"/>
    <mergeCell ref="G24:N25"/>
    <mergeCell ref="O24:AI25"/>
    <mergeCell ref="G6:N7"/>
    <mergeCell ref="Q16:S17"/>
    <mergeCell ref="T16:AH17"/>
    <mergeCell ref="A6:F13"/>
    <mergeCell ref="O10:AI11"/>
    <mergeCell ref="T18:T19"/>
    <mergeCell ref="V8:V9"/>
    <mergeCell ref="Z8:AI9"/>
    <mergeCell ref="O16:P17"/>
    <mergeCell ref="G8:N9"/>
    <mergeCell ref="U18:V19"/>
    <mergeCell ref="AI16:AI17"/>
    <mergeCell ref="O14:AI15"/>
    <mergeCell ref="G12:N13"/>
    <mergeCell ref="A3:AI3"/>
    <mergeCell ref="AI4:AI5"/>
    <mergeCell ref="P4:AH5"/>
    <mergeCell ref="A14:B51"/>
    <mergeCell ref="O6:AI7"/>
    <mergeCell ref="O12:AC13"/>
    <mergeCell ref="S8:S9"/>
    <mergeCell ref="Y8:Y9"/>
    <mergeCell ref="T8:U9"/>
    <mergeCell ref="AI46:AI47"/>
    <mergeCell ref="U28:V29"/>
    <mergeCell ref="W28:AI29"/>
    <mergeCell ref="R46:R47"/>
    <mergeCell ref="O28:T29"/>
    <mergeCell ref="W32:AI33"/>
    <mergeCell ref="O30:AI31"/>
    <mergeCell ref="O44:Y45"/>
    <mergeCell ref="O34:AI35"/>
    <mergeCell ref="P38:AB39"/>
    <mergeCell ref="O32:Q33"/>
    <mergeCell ref="R32:V33"/>
    <mergeCell ref="O36:O37"/>
    <mergeCell ref="O60:O61"/>
    <mergeCell ref="AI60:AI61"/>
    <mergeCell ref="P60:AH61"/>
    <mergeCell ref="G74:N75"/>
    <mergeCell ref="O74:P75"/>
    <mergeCell ref="Y74:Y75"/>
    <mergeCell ref="W74:X75"/>
    <mergeCell ref="O8:P9"/>
    <mergeCell ref="W8:X9"/>
    <mergeCell ref="O38:O39"/>
    <mergeCell ref="E70:N71"/>
    <mergeCell ref="E72:N73"/>
    <mergeCell ref="O58:AI59"/>
    <mergeCell ref="O54:AI55"/>
    <mergeCell ref="C50:N51"/>
    <mergeCell ref="G32:N33"/>
    <mergeCell ref="G40:N41"/>
    <mergeCell ref="G42:I43"/>
    <mergeCell ref="N42:N43"/>
    <mergeCell ref="J42:M43"/>
    <mergeCell ref="G36:N37"/>
    <mergeCell ref="G38:N39"/>
    <mergeCell ref="O68:AI69"/>
    <mergeCell ref="O56:AI57"/>
    <mergeCell ref="O92:P92"/>
    <mergeCell ref="Q92:AI92"/>
    <mergeCell ref="C93:C97"/>
    <mergeCell ref="H93:I93"/>
    <mergeCell ref="J93:K93"/>
    <mergeCell ref="M93:N93"/>
    <mergeCell ref="P93:Q93"/>
    <mergeCell ref="S93:V93"/>
    <mergeCell ref="A74:F77"/>
    <mergeCell ref="A78:F81"/>
    <mergeCell ref="H94:T94"/>
    <mergeCell ref="S74:S75"/>
    <mergeCell ref="AF93:AI93"/>
    <mergeCell ref="U94:V94"/>
    <mergeCell ref="AF94:AI97"/>
    <mergeCell ref="J96:AE96"/>
    <mergeCell ref="D97:I97"/>
    <mergeCell ref="J97:R97"/>
    <mergeCell ref="S97:V97"/>
    <mergeCell ref="W97:AE97"/>
    <mergeCell ref="D143:M144"/>
    <mergeCell ref="A139:AI141"/>
    <mergeCell ref="O22:AI23"/>
    <mergeCell ref="AC18:AI19"/>
    <mergeCell ref="O26:AI27"/>
    <mergeCell ref="O70:AI71"/>
    <mergeCell ref="G26:N27"/>
    <mergeCell ref="Z18:Z19"/>
    <mergeCell ref="W18:Y19"/>
    <mergeCell ref="O62:AI63"/>
    <mergeCell ref="O20:P21"/>
    <mergeCell ref="Q20:S21"/>
    <mergeCell ref="AI20:AI21"/>
    <mergeCell ref="T20:AH21"/>
    <mergeCell ref="D94:G94"/>
    <mergeCell ref="W94:AE94"/>
    <mergeCell ref="P95:T95"/>
    <mergeCell ref="H95:O95"/>
    <mergeCell ref="W93:AE93"/>
    <mergeCell ref="D93:G93"/>
    <mergeCell ref="D95:G95"/>
    <mergeCell ref="D96:I96"/>
    <mergeCell ref="A138:AI138"/>
    <mergeCell ref="A90:B137"/>
  </mergeCells>
  <phoneticPr fontId="2"/>
  <conditionalFormatting sqref="A53 AJ53:XFD53">
    <cfRule type="notContainsBlanks" dxfId="110" priority="48" stopIfTrue="1">
      <formula>LEN(TRIM(A53))&gt;0</formula>
    </cfRule>
  </conditionalFormatting>
  <conditionalFormatting sqref="A82">
    <cfRule type="notContainsBlanks" dxfId="109" priority="49" stopIfTrue="1">
      <formula>LEN(TRIM(A82))&gt;0</formula>
    </cfRule>
  </conditionalFormatting>
  <conditionalFormatting sqref="A90 D94:AF94 AJ94:XFD97 D95:AE96 D97 J97 S97 W97 C98:XFD98 D99:XFD99 D100:AF100 AJ100:XFD107 D101:AE105 D106 J106 S106 C108 C118 C128">
    <cfRule type="notContainsBlanks" dxfId="108" priority="13">
      <formula>LEN(TRIM(A90))&gt;0</formula>
    </cfRule>
  </conditionalFormatting>
  <conditionalFormatting sqref="A142 AJ142:IV142">
    <cfRule type="notContainsBlanks" dxfId="107" priority="50" stopIfTrue="1">
      <formula>LEN(TRIM(A142))&gt;0</formula>
    </cfRule>
  </conditionalFormatting>
  <conditionalFormatting sqref="A138:AI138">
    <cfRule type="notContainsBlanks" dxfId="106" priority="18" stopIfTrue="1">
      <formula>LEN(TRIM(A138))&gt;0</formula>
    </cfRule>
  </conditionalFormatting>
  <conditionalFormatting sqref="A1:XFD3 A4 O4 AJ4:IV5 A6 G6:XFD7 G8:N9 Y8:XFD9 G10:XFD13 A14 C14 G14:IV15 G16:O16 Q16 T16 AI16:IV16 G17:N17 AJ17:IV17 G18:IV19 G20:O20 Q20 T20 AI20:IV20 G21:N21 AJ21:IV21 G22:IV27 C28:XFD43 C44 O44:IV45 O46 R46:S46 AI46:IV46 AJ47:IV47 C48:XFD52 C54 E54 O54:XFD59 E56 E58 E60 O60 AJ60:IV61 C62 E62 O62:IV73 E64 E66 E68 E70 E72 A74 G74:N75 Z74:XFD75 G76:XFD81 A78 G82:IV85 A86:XFD89 AJ138:XFD141 A139 A145:XFD65462">
    <cfRule type="notContainsBlanks" dxfId="105" priority="60" stopIfTrue="1">
      <formula>LEN(TRIM(A1))&gt;0</formula>
    </cfRule>
  </conditionalFormatting>
  <conditionalFormatting sqref="A143:XFD144">
    <cfRule type="notContainsBlanks" dxfId="104" priority="14">
      <formula>LEN(TRIM(A143))&gt;0</formula>
    </cfRule>
  </conditionalFormatting>
  <conditionalFormatting sqref="C90:XFD93">
    <cfRule type="notContainsBlanks" dxfId="103" priority="1">
      <formula>LEN(TRIM(C90))&gt;0</formula>
    </cfRule>
  </conditionalFormatting>
  <conditionalFormatting sqref="D136 J136 S136">
    <cfRule type="notContainsBlanks" dxfId="102" priority="5">
      <formula>LEN(TRIM(D136))&gt;0</formula>
    </cfRule>
  </conditionalFormatting>
  <conditionalFormatting sqref="D108:XFD109 D110:AF110 AJ110:XFD117 D111:AE115 D116 J116 S116">
    <cfRule type="notContainsBlanks" dxfId="101" priority="11">
      <formula>LEN(TRIM(D108))&gt;0</formula>
    </cfRule>
  </conditionalFormatting>
  <conditionalFormatting sqref="D118:XFD119 D120:AF120 AJ120:XFD127 D121:AE125 D126 J126 S126">
    <cfRule type="notContainsBlanks" dxfId="100" priority="9">
      <formula>LEN(TRIM(D118))&gt;0</formula>
    </cfRule>
  </conditionalFormatting>
  <conditionalFormatting sqref="D128:XFD129 D130:AF130 AJ130:XFD137 D131:AE135">
    <cfRule type="notContainsBlanks" dxfId="99" priority="7">
      <formula>LEN(TRIM(D128))&gt;0</formula>
    </cfRule>
  </conditionalFormatting>
  <conditionalFormatting sqref="O8:X9">
    <cfRule type="notContainsBlanks" dxfId="98" priority="17">
      <formula>LEN(TRIM(O8))&gt;0</formula>
    </cfRule>
  </conditionalFormatting>
  <conditionalFormatting sqref="O74:Y75">
    <cfRule type="notContainsBlanks" dxfId="97" priority="16">
      <formula>LEN(TRIM(O74))&gt;0</formula>
    </cfRule>
  </conditionalFormatting>
  <conditionalFormatting sqref="P4:AH5">
    <cfRule type="notContainsBlanks" dxfId="96" priority="3">
      <formula>LEN(TRIM(P4))&gt;0</formula>
    </cfRule>
  </conditionalFormatting>
  <conditionalFormatting sqref="P60:AH61">
    <cfRule type="notContainsBlanks" dxfId="95" priority="2">
      <formula>LEN(TRIM(P60))&gt;0</formula>
    </cfRule>
  </conditionalFormatting>
  <conditionalFormatting sqref="W106">
    <cfRule type="notContainsBlanks" dxfId="94" priority="12">
      <formula>LEN(TRIM(W106))&gt;0</formula>
    </cfRule>
  </conditionalFormatting>
  <conditionalFormatting sqref="W116">
    <cfRule type="notContainsBlanks" dxfId="93" priority="10">
      <formula>LEN(TRIM(W116))&gt;0</formula>
    </cfRule>
  </conditionalFormatting>
  <conditionalFormatting sqref="W126">
    <cfRule type="notContainsBlanks" dxfId="92" priority="8">
      <formula>LEN(TRIM(W126))&gt;0</formula>
    </cfRule>
  </conditionalFormatting>
  <conditionalFormatting sqref="W136">
    <cfRule type="notContainsBlanks" dxfId="91" priority="4">
      <formula>LEN(TRIM(W136))&gt;0</formula>
    </cfRule>
  </conditionalFormatting>
  <dataValidations count="7">
    <dataValidation allowBlank="1" showInputMessage="1" showErrorMessage="1" promptTitle="入力方法" prompt="該当が無ければ空欄としてください。" sqref="J42:M43" xr:uid="{00000000-0002-0000-0800-000000000000}"/>
    <dataValidation allowBlank="1" showErrorMessage="1" promptTitle="入力方法" sqref="P42:AB43" xr:uid="{00000000-0002-0000-0800-000001000000}"/>
    <dataValidation type="list" allowBlank="1" showInputMessage="1" showErrorMessage="1" sqref="O8:P9 O74:P75 H98:I99 H108:I109 H118:I119 H128:I129" xr:uid="{00000000-0002-0000-0800-000002000000}">
      <formula1>"令和,平成,昭和"</formula1>
    </dataValidation>
    <dataValidation type="list" errorStyle="warning" allowBlank="1" showInputMessage="1" promptTitle="入力方法について" prompt="任命辞令／口頭命令を選択して下さい。該当するものがなければセルに直接入力して下さい。" sqref="W90:AI91" xr:uid="{00000000-0002-0000-0800-000003000000}">
      <formula1>"任命辞令,口頭命令"</formula1>
    </dataValidation>
    <dataValidation type="list" allowBlank="1" showInputMessage="1" showErrorMessage="1" sqref="W98:AE99 W108:AE109 W118:AE119 W128:AE129" xr:uid="{00000000-0002-0000-0800-000004000000}">
      <formula1>"工事又は製造の請負,食料品・物品の買い入れ,その他"</formula1>
    </dataValidation>
    <dataValidation type="list" allowBlank="1" showInputMessage="1" showErrorMessage="1" sqref="H102:O103 H95:O95 H112:O113 H122:O123 H132:O133" xr:uid="{00000000-0002-0000-0800-000005000000}">
      <formula1>"一般競争入札,指名競争入札,随意契約,単独随意契約,プロポーザル"</formula1>
    </dataValidation>
    <dataValidation type="list" allowBlank="1" showInputMessage="1" showErrorMessage="1" sqref="W93" xr:uid="{00000000-0002-0000-0800-000006000000}">
      <formula1>"工事又は製造の請負,食料品・物品等の買入れ,その他"</formula1>
    </dataValidation>
  </dataValidations>
  <pageMargins left="0.70866141732283472" right="0.70866141732283472" top="0.74803149606299213" bottom="0.74803149606299213" header="0.31496062992125984" footer="0.31496062992125984"/>
  <pageSetup paperSize="9" orientation="portrait" r:id="rId1"/>
  <rowBreaks count="2" manualBreakCount="2">
    <brk id="53" max="16383" man="1"/>
    <brk id="89"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3" r:id="rId4" name="Check Box 1">
              <controlPr defaultSize="0" autoFill="0" autoLine="0" autoPict="0">
                <anchor moveWithCells="1">
                  <from>
                    <xdr:col>26</xdr:col>
                    <xdr:colOff>85725</xdr:colOff>
                    <xdr:row>73</xdr:row>
                    <xdr:rowOff>85725</xdr:rowOff>
                  </from>
                  <to>
                    <xdr:col>29</xdr:col>
                    <xdr:colOff>28575</xdr:colOff>
                    <xdr:row>74</xdr:row>
                    <xdr:rowOff>104775</xdr:rowOff>
                  </to>
                </anchor>
              </controlPr>
            </control>
          </mc:Choice>
        </mc:AlternateContent>
        <mc:AlternateContent xmlns:mc="http://schemas.openxmlformats.org/markup-compatibility/2006">
          <mc:Choice Requires="x14">
            <control shapeId="69634" r:id="rId5" name="Check Box 2">
              <controlPr defaultSize="0" autoFill="0" autoLine="0" autoPict="0">
                <anchor moveWithCells="1">
                  <from>
                    <xdr:col>31</xdr:col>
                    <xdr:colOff>0</xdr:colOff>
                    <xdr:row>73</xdr:row>
                    <xdr:rowOff>85725</xdr:rowOff>
                  </from>
                  <to>
                    <xdr:col>33</xdr:col>
                    <xdr:colOff>114300</xdr:colOff>
                    <xdr:row>74</xdr:row>
                    <xdr:rowOff>104775</xdr:rowOff>
                  </to>
                </anchor>
              </controlPr>
            </control>
          </mc:Choice>
        </mc:AlternateContent>
        <mc:AlternateContent xmlns:mc="http://schemas.openxmlformats.org/markup-compatibility/2006">
          <mc:Choice Requires="x14">
            <control shapeId="69635" r:id="rId6" name="Check Box 3">
              <controlPr defaultSize="0" autoFill="0" autoLine="0" autoPict="0">
                <anchor moveWithCells="1">
                  <from>
                    <xdr:col>14</xdr:col>
                    <xdr:colOff>142875</xdr:colOff>
                    <xdr:row>75</xdr:row>
                    <xdr:rowOff>114300</xdr:rowOff>
                  </from>
                  <to>
                    <xdr:col>20</xdr:col>
                    <xdr:colOff>123825</xdr:colOff>
                    <xdr:row>76</xdr:row>
                    <xdr:rowOff>133350</xdr:rowOff>
                  </to>
                </anchor>
              </controlPr>
            </control>
          </mc:Choice>
        </mc:AlternateContent>
        <mc:AlternateContent xmlns:mc="http://schemas.openxmlformats.org/markup-compatibility/2006">
          <mc:Choice Requires="x14">
            <control shapeId="69636" r:id="rId7" name="Check Box 4">
              <controlPr defaultSize="0" autoFill="0" autoLine="0" autoPict="0">
                <anchor moveWithCells="1">
                  <from>
                    <xdr:col>21</xdr:col>
                    <xdr:colOff>47625</xdr:colOff>
                    <xdr:row>75</xdr:row>
                    <xdr:rowOff>114300</xdr:rowOff>
                  </from>
                  <to>
                    <xdr:col>27</xdr:col>
                    <xdr:colOff>47625</xdr:colOff>
                    <xdr:row>76</xdr:row>
                    <xdr:rowOff>133350</xdr:rowOff>
                  </to>
                </anchor>
              </controlPr>
            </control>
          </mc:Choice>
        </mc:AlternateContent>
        <mc:AlternateContent xmlns:mc="http://schemas.openxmlformats.org/markup-compatibility/2006">
          <mc:Choice Requires="x14">
            <control shapeId="69637" r:id="rId8" name="Check Box 5">
              <controlPr defaultSize="0" autoFill="0" autoLine="0" autoPict="0">
                <anchor moveWithCells="1">
                  <from>
                    <xdr:col>14</xdr:col>
                    <xdr:colOff>142875</xdr:colOff>
                    <xdr:row>9</xdr:row>
                    <xdr:rowOff>114300</xdr:rowOff>
                  </from>
                  <to>
                    <xdr:col>18</xdr:col>
                    <xdr:colOff>0</xdr:colOff>
                    <xdr:row>10</xdr:row>
                    <xdr:rowOff>133350</xdr:rowOff>
                  </to>
                </anchor>
              </controlPr>
            </control>
          </mc:Choice>
        </mc:AlternateContent>
        <mc:AlternateContent xmlns:mc="http://schemas.openxmlformats.org/markup-compatibility/2006">
          <mc:Choice Requires="x14">
            <control shapeId="69638" r:id="rId9" name="Check Box 6">
              <controlPr defaultSize="0" autoFill="0" autoLine="0" autoPict="0">
                <anchor moveWithCells="1">
                  <from>
                    <xdr:col>18</xdr:col>
                    <xdr:colOff>28575</xdr:colOff>
                    <xdr:row>9</xdr:row>
                    <xdr:rowOff>114300</xdr:rowOff>
                  </from>
                  <to>
                    <xdr:col>21</xdr:col>
                    <xdr:colOff>123825</xdr:colOff>
                    <xdr:row>10</xdr:row>
                    <xdr:rowOff>133350</xdr:rowOff>
                  </to>
                </anchor>
              </controlPr>
            </control>
          </mc:Choice>
        </mc:AlternateContent>
        <mc:AlternateContent xmlns:mc="http://schemas.openxmlformats.org/markup-compatibility/2006">
          <mc:Choice Requires="x14">
            <control shapeId="69639" r:id="rId10" name="Check Box 7">
              <controlPr defaultSize="0" autoFill="0" autoLine="0" autoPict="0">
                <anchor moveWithCells="1">
                  <from>
                    <xdr:col>29</xdr:col>
                    <xdr:colOff>142875</xdr:colOff>
                    <xdr:row>11</xdr:row>
                    <xdr:rowOff>9525</xdr:rowOff>
                  </from>
                  <to>
                    <xdr:col>34</xdr:col>
                    <xdr:colOff>9525</xdr:colOff>
                    <xdr:row>12</xdr:row>
                    <xdr:rowOff>28575</xdr:rowOff>
                  </to>
                </anchor>
              </controlPr>
            </control>
          </mc:Choice>
        </mc:AlternateContent>
        <mc:AlternateContent xmlns:mc="http://schemas.openxmlformats.org/markup-compatibility/2006">
          <mc:Choice Requires="x14">
            <control shapeId="69640" r:id="rId11" name="Check Box 8">
              <controlPr defaultSize="0" autoFill="0" autoLine="0" autoPict="0">
                <anchor moveWithCells="1">
                  <from>
                    <xdr:col>29</xdr:col>
                    <xdr:colOff>142875</xdr:colOff>
                    <xdr:row>11</xdr:row>
                    <xdr:rowOff>171450</xdr:rowOff>
                  </from>
                  <to>
                    <xdr:col>33</xdr:col>
                    <xdr:colOff>114300</xdr:colOff>
                    <xdr:row>13</xdr:row>
                    <xdr:rowOff>0</xdr:rowOff>
                  </to>
                </anchor>
              </controlPr>
            </control>
          </mc:Choice>
        </mc:AlternateContent>
        <mc:AlternateContent xmlns:mc="http://schemas.openxmlformats.org/markup-compatibility/2006">
          <mc:Choice Requires="x14">
            <control shapeId="69641" r:id="rId12" name="Check Box 9">
              <controlPr defaultSize="0" autoFill="0" autoLine="0" autoPict="0">
                <anchor moveWithCells="1">
                  <from>
                    <xdr:col>28</xdr:col>
                    <xdr:colOff>152400</xdr:colOff>
                    <xdr:row>75</xdr:row>
                    <xdr:rowOff>114300</xdr:rowOff>
                  </from>
                  <to>
                    <xdr:col>32</xdr:col>
                    <xdr:colOff>142875</xdr:colOff>
                    <xdr:row>76</xdr:row>
                    <xdr:rowOff>133350</xdr:rowOff>
                  </to>
                </anchor>
              </controlPr>
            </control>
          </mc:Choice>
        </mc:AlternateContent>
        <mc:AlternateContent xmlns:mc="http://schemas.openxmlformats.org/markup-compatibility/2006">
          <mc:Choice Requires="x14">
            <control shapeId="69654" r:id="rId13" name="Check Box 22">
              <controlPr defaultSize="0" autoFill="0" autoLine="0" autoPict="0">
                <anchor moveWithCells="1">
                  <from>
                    <xdr:col>14</xdr:col>
                    <xdr:colOff>142875</xdr:colOff>
                    <xdr:row>13</xdr:row>
                    <xdr:rowOff>85725</xdr:rowOff>
                  </from>
                  <to>
                    <xdr:col>19</xdr:col>
                    <xdr:colOff>9525</xdr:colOff>
                    <xdr:row>14</xdr:row>
                    <xdr:rowOff>104775</xdr:rowOff>
                  </to>
                </anchor>
              </controlPr>
            </control>
          </mc:Choice>
        </mc:AlternateContent>
        <mc:AlternateContent xmlns:mc="http://schemas.openxmlformats.org/markup-compatibility/2006">
          <mc:Choice Requires="x14">
            <control shapeId="69657" r:id="rId14" name="Check Box 25">
              <controlPr defaultSize="0" autoFill="0" autoLine="0" autoPict="0">
                <anchor moveWithCells="1">
                  <from>
                    <xdr:col>27</xdr:col>
                    <xdr:colOff>142875</xdr:colOff>
                    <xdr:row>13</xdr:row>
                    <xdr:rowOff>85725</xdr:rowOff>
                  </from>
                  <to>
                    <xdr:col>33</xdr:col>
                    <xdr:colOff>123825</xdr:colOff>
                    <xdr:row>14</xdr:row>
                    <xdr:rowOff>104775</xdr:rowOff>
                  </to>
                </anchor>
              </controlPr>
            </control>
          </mc:Choice>
        </mc:AlternateContent>
        <mc:AlternateContent xmlns:mc="http://schemas.openxmlformats.org/markup-compatibility/2006">
          <mc:Choice Requires="x14">
            <control shapeId="69664" r:id="rId15" name="Check Box 32">
              <controlPr defaultSize="0" autoFill="0" autoLine="0" autoPict="0">
                <anchor moveWithCells="1">
                  <from>
                    <xdr:col>14</xdr:col>
                    <xdr:colOff>142875</xdr:colOff>
                    <xdr:row>21</xdr:row>
                    <xdr:rowOff>85725</xdr:rowOff>
                  </from>
                  <to>
                    <xdr:col>18</xdr:col>
                    <xdr:colOff>123825</xdr:colOff>
                    <xdr:row>22</xdr:row>
                    <xdr:rowOff>104775</xdr:rowOff>
                  </to>
                </anchor>
              </controlPr>
            </control>
          </mc:Choice>
        </mc:AlternateContent>
        <mc:AlternateContent xmlns:mc="http://schemas.openxmlformats.org/markup-compatibility/2006">
          <mc:Choice Requires="x14">
            <control shapeId="69665" r:id="rId16" name="Check Box 33">
              <controlPr defaultSize="0" autoFill="0" autoLine="0" autoPict="0">
                <anchor moveWithCells="1">
                  <from>
                    <xdr:col>22</xdr:col>
                    <xdr:colOff>57150</xdr:colOff>
                    <xdr:row>21</xdr:row>
                    <xdr:rowOff>85725</xdr:rowOff>
                  </from>
                  <to>
                    <xdr:col>29</xdr:col>
                    <xdr:colOff>104775</xdr:colOff>
                    <xdr:row>22</xdr:row>
                    <xdr:rowOff>104775</xdr:rowOff>
                  </to>
                </anchor>
              </controlPr>
            </control>
          </mc:Choice>
        </mc:AlternateContent>
        <mc:AlternateContent xmlns:mc="http://schemas.openxmlformats.org/markup-compatibility/2006">
          <mc:Choice Requires="x14">
            <control shapeId="69667" r:id="rId17" name="Check Box 35">
              <controlPr defaultSize="0" autoFill="0" autoLine="0" autoPict="0">
                <anchor moveWithCells="1">
                  <from>
                    <xdr:col>14</xdr:col>
                    <xdr:colOff>142875</xdr:colOff>
                    <xdr:row>17</xdr:row>
                    <xdr:rowOff>95250</xdr:rowOff>
                  </from>
                  <to>
                    <xdr:col>18</xdr:col>
                    <xdr:colOff>85725</xdr:colOff>
                    <xdr:row>18</xdr:row>
                    <xdr:rowOff>114300</xdr:rowOff>
                  </to>
                </anchor>
              </controlPr>
            </control>
          </mc:Choice>
        </mc:AlternateContent>
        <mc:AlternateContent xmlns:mc="http://schemas.openxmlformats.org/markup-compatibility/2006">
          <mc:Choice Requires="x14">
            <control shapeId="69668" r:id="rId18" name="Check Box 36">
              <controlPr defaultSize="0" autoFill="0" autoLine="0" autoPict="0">
                <anchor moveWithCells="1">
                  <from>
                    <xdr:col>20</xdr:col>
                    <xdr:colOff>152400</xdr:colOff>
                    <xdr:row>17</xdr:row>
                    <xdr:rowOff>95250</xdr:rowOff>
                  </from>
                  <to>
                    <xdr:col>24</xdr:col>
                    <xdr:colOff>114300</xdr:colOff>
                    <xdr:row>18</xdr:row>
                    <xdr:rowOff>114300</xdr:rowOff>
                  </to>
                </anchor>
              </controlPr>
            </control>
          </mc:Choice>
        </mc:AlternateContent>
        <mc:AlternateContent xmlns:mc="http://schemas.openxmlformats.org/markup-compatibility/2006">
          <mc:Choice Requires="x14">
            <control shapeId="69669" r:id="rId19" name="Check Box 37">
              <controlPr defaultSize="0" autoFill="0" autoLine="0" autoPict="0">
                <anchor moveWithCells="1">
                  <from>
                    <xdr:col>26</xdr:col>
                    <xdr:colOff>161925</xdr:colOff>
                    <xdr:row>17</xdr:row>
                    <xdr:rowOff>95250</xdr:rowOff>
                  </from>
                  <to>
                    <xdr:col>34</xdr:col>
                    <xdr:colOff>76200</xdr:colOff>
                    <xdr:row>18</xdr:row>
                    <xdr:rowOff>114300</xdr:rowOff>
                  </to>
                </anchor>
              </controlPr>
            </control>
          </mc:Choice>
        </mc:AlternateContent>
        <mc:AlternateContent xmlns:mc="http://schemas.openxmlformats.org/markup-compatibility/2006">
          <mc:Choice Requires="x14">
            <control shapeId="69670" r:id="rId20" name="Check Box 38">
              <controlPr defaultSize="0" autoFill="0" autoLine="0" autoPict="0">
                <anchor moveWithCells="1">
                  <from>
                    <xdr:col>14</xdr:col>
                    <xdr:colOff>123825</xdr:colOff>
                    <xdr:row>19</xdr:row>
                    <xdr:rowOff>95250</xdr:rowOff>
                  </from>
                  <to>
                    <xdr:col>18</xdr:col>
                    <xdr:colOff>47625</xdr:colOff>
                    <xdr:row>20</xdr:row>
                    <xdr:rowOff>142875</xdr:rowOff>
                  </to>
                </anchor>
              </controlPr>
            </control>
          </mc:Choice>
        </mc:AlternateContent>
        <mc:AlternateContent xmlns:mc="http://schemas.openxmlformats.org/markup-compatibility/2006">
          <mc:Choice Requires="x14">
            <control shapeId="69672" r:id="rId21" name="Check Box 40">
              <controlPr defaultSize="0" autoFill="0" autoLine="0" autoPict="0">
                <anchor moveWithCells="1">
                  <from>
                    <xdr:col>14</xdr:col>
                    <xdr:colOff>123825</xdr:colOff>
                    <xdr:row>15</xdr:row>
                    <xdr:rowOff>76200</xdr:rowOff>
                  </from>
                  <to>
                    <xdr:col>18</xdr:col>
                    <xdr:colOff>47625</xdr:colOff>
                    <xdr:row>16</xdr:row>
                    <xdr:rowOff>95250</xdr:rowOff>
                  </to>
                </anchor>
              </controlPr>
            </control>
          </mc:Choice>
        </mc:AlternateContent>
        <mc:AlternateContent xmlns:mc="http://schemas.openxmlformats.org/markup-compatibility/2006">
          <mc:Choice Requires="x14">
            <control shapeId="69677" r:id="rId22" name="Check Box 45">
              <controlPr defaultSize="0" autoFill="0" autoLine="0" autoPict="0">
                <anchor moveWithCells="1">
                  <from>
                    <xdr:col>14</xdr:col>
                    <xdr:colOff>142875</xdr:colOff>
                    <xdr:row>61</xdr:row>
                    <xdr:rowOff>114300</xdr:rowOff>
                  </from>
                  <to>
                    <xdr:col>18</xdr:col>
                    <xdr:colOff>123825</xdr:colOff>
                    <xdr:row>62</xdr:row>
                    <xdr:rowOff>133350</xdr:rowOff>
                  </to>
                </anchor>
              </controlPr>
            </control>
          </mc:Choice>
        </mc:AlternateContent>
        <mc:AlternateContent xmlns:mc="http://schemas.openxmlformats.org/markup-compatibility/2006">
          <mc:Choice Requires="x14">
            <control shapeId="69678" r:id="rId23" name="Check Box 46">
              <controlPr defaultSize="0" autoFill="0" autoLine="0" autoPict="0">
                <anchor moveWithCells="1">
                  <from>
                    <xdr:col>22</xdr:col>
                    <xdr:colOff>57150</xdr:colOff>
                    <xdr:row>61</xdr:row>
                    <xdr:rowOff>114300</xdr:rowOff>
                  </from>
                  <to>
                    <xdr:col>29</xdr:col>
                    <xdr:colOff>47625</xdr:colOff>
                    <xdr:row>62</xdr:row>
                    <xdr:rowOff>133350</xdr:rowOff>
                  </to>
                </anchor>
              </controlPr>
            </control>
          </mc:Choice>
        </mc:AlternateContent>
        <mc:AlternateContent xmlns:mc="http://schemas.openxmlformats.org/markup-compatibility/2006">
          <mc:Choice Requires="x14">
            <control shapeId="69679" r:id="rId24" name="Check Box 47">
              <controlPr defaultSize="0" autoFill="0" autoLine="0" autoPict="0">
                <anchor moveWithCells="1">
                  <from>
                    <xdr:col>14</xdr:col>
                    <xdr:colOff>142875</xdr:colOff>
                    <xdr:row>63</xdr:row>
                    <xdr:rowOff>114300</xdr:rowOff>
                  </from>
                  <to>
                    <xdr:col>18</xdr:col>
                    <xdr:colOff>123825</xdr:colOff>
                    <xdr:row>64</xdr:row>
                    <xdr:rowOff>133350</xdr:rowOff>
                  </to>
                </anchor>
              </controlPr>
            </control>
          </mc:Choice>
        </mc:AlternateContent>
        <mc:AlternateContent xmlns:mc="http://schemas.openxmlformats.org/markup-compatibility/2006">
          <mc:Choice Requires="x14">
            <control shapeId="69680" r:id="rId25" name="Check Box 48">
              <controlPr defaultSize="0" autoFill="0" autoLine="0" autoPict="0">
                <anchor moveWithCells="1">
                  <from>
                    <xdr:col>22</xdr:col>
                    <xdr:colOff>57150</xdr:colOff>
                    <xdr:row>63</xdr:row>
                    <xdr:rowOff>114300</xdr:rowOff>
                  </from>
                  <to>
                    <xdr:col>29</xdr:col>
                    <xdr:colOff>47625</xdr:colOff>
                    <xdr:row>64</xdr:row>
                    <xdr:rowOff>133350</xdr:rowOff>
                  </to>
                </anchor>
              </controlPr>
            </control>
          </mc:Choice>
        </mc:AlternateContent>
        <mc:AlternateContent xmlns:mc="http://schemas.openxmlformats.org/markup-compatibility/2006">
          <mc:Choice Requires="x14">
            <control shapeId="69681" r:id="rId26" name="Check Box 49">
              <controlPr defaultSize="0" autoFill="0" autoLine="0" autoPict="0">
                <anchor moveWithCells="1">
                  <from>
                    <xdr:col>14</xdr:col>
                    <xdr:colOff>142875</xdr:colOff>
                    <xdr:row>65</xdr:row>
                    <xdr:rowOff>95250</xdr:rowOff>
                  </from>
                  <to>
                    <xdr:col>18</xdr:col>
                    <xdr:colOff>123825</xdr:colOff>
                    <xdr:row>66</xdr:row>
                    <xdr:rowOff>114300</xdr:rowOff>
                  </to>
                </anchor>
              </controlPr>
            </control>
          </mc:Choice>
        </mc:AlternateContent>
        <mc:AlternateContent xmlns:mc="http://schemas.openxmlformats.org/markup-compatibility/2006">
          <mc:Choice Requires="x14">
            <control shapeId="69682" r:id="rId27" name="Check Box 50">
              <controlPr defaultSize="0" autoFill="0" autoLine="0" autoPict="0">
                <anchor moveWithCells="1">
                  <from>
                    <xdr:col>22</xdr:col>
                    <xdr:colOff>57150</xdr:colOff>
                    <xdr:row>65</xdr:row>
                    <xdr:rowOff>95250</xdr:rowOff>
                  </from>
                  <to>
                    <xdr:col>29</xdr:col>
                    <xdr:colOff>47625</xdr:colOff>
                    <xdr:row>66</xdr:row>
                    <xdr:rowOff>114300</xdr:rowOff>
                  </to>
                </anchor>
              </controlPr>
            </control>
          </mc:Choice>
        </mc:AlternateContent>
        <mc:AlternateContent xmlns:mc="http://schemas.openxmlformats.org/markup-compatibility/2006">
          <mc:Choice Requires="x14">
            <control shapeId="69683" r:id="rId28" name="Check Box 51">
              <controlPr defaultSize="0" autoFill="0" autoLine="0" autoPict="0">
                <anchor moveWithCells="1">
                  <from>
                    <xdr:col>14</xdr:col>
                    <xdr:colOff>142875</xdr:colOff>
                    <xdr:row>67</xdr:row>
                    <xdr:rowOff>114300</xdr:rowOff>
                  </from>
                  <to>
                    <xdr:col>18</xdr:col>
                    <xdr:colOff>123825</xdr:colOff>
                    <xdr:row>68</xdr:row>
                    <xdr:rowOff>133350</xdr:rowOff>
                  </to>
                </anchor>
              </controlPr>
            </control>
          </mc:Choice>
        </mc:AlternateContent>
        <mc:AlternateContent xmlns:mc="http://schemas.openxmlformats.org/markup-compatibility/2006">
          <mc:Choice Requires="x14">
            <control shapeId="69684" r:id="rId29" name="Check Box 52">
              <controlPr defaultSize="0" autoFill="0" autoLine="0" autoPict="0">
                <anchor moveWithCells="1">
                  <from>
                    <xdr:col>22</xdr:col>
                    <xdr:colOff>57150</xdr:colOff>
                    <xdr:row>67</xdr:row>
                    <xdr:rowOff>114300</xdr:rowOff>
                  </from>
                  <to>
                    <xdr:col>29</xdr:col>
                    <xdr:colOff>47625</xdr:colOff>
                    <xdr:row>68</xdr:row>
                    <xdr:rowOff>133350</xdr:rowOff>
                  </to>
                </anchor>
              </controlPr>
            </control>
          </mc:Choice>
        </mc:AlternateContent>
        <mc:AlternateContent xmlns:mc="http://schemas.openxmlformats.org/markup-compatibility/2006">
          <mc:Choice Requires="x14">
            <control shapeId="69685" r:id="rId30" name="Check Box 53">
              <controlPr defaultSize="0" autoFill="0" autoLine="0" autoPict="0">
                <anchor moveWithCells="1">
                  <from>
                    <xdr:col>14</xdr:col>
                    <xdr:colOff>142875</xdr:colOff>
                    <xdr:row>69</xdr:row>
                    <xdr:rowOff>95250</xdr:rowOff>
                  </from>
                  <to>
                    <xdr:col>18</xdr:col>
                    <xdr:colOff>123825</xdr:colOff>
                    <xdr:row>70</xdr:row>
                    <xdr:rowOff>114300</xdr:rowOff>
                  </to>
                </anchor>
              </controlPr>
            </control>
          </mc:Choice>
        </mc:AlternateContent>
        <mc:AlternateContent xmlns:mc="http://schemas.openxmlformats.org/markup-compatibility/2006">
          <mc:Choice Requires="x14">
            <control shapeId="69686" r:id="rId31" name="Check Box 54">
              <controlPr defaultSize="0" autoFill="0" autoLine="0" autoPict="0">
                <anchor moveWithCells="1">
                  <from>
                    <xdr:col>22</xdr:col>
                    <xdr:colOff>57150</xdr:colOff>
                    <xdr:row>69</xdr:row>
                    <xdr:rowOff>95250</xdr:rowOff>
                  </from>
                  <to>
                    <xdr:col>29</xdr:col>
                    <xdr:colOff>47625</xdr:colOff>
                    <xdr:row>70</xdr:row>
                    <xdr:rowOff>114300</xdr:rowOff>
                  </to>
                </anchor>
              </controlPr>
            </control>
          </mc:Choice>
        </mc:AlternateContent>
        <mc:AlternateContent xmlns:mc="http://schemas.openxmlformats.org/markup-compatibility/2006">
          <mc:Choice Requires="x14">
            <control shapeId="69687" r:id="rId32" name="Check Box 55">
              <controlPr defaultSize="0" autoFill="0" autoLine="0" autoPict="0">
                <anchor moveWithCells="1">
                  <from>
                    <xdr:col>14</xdr:col>
                    <xdr:colOff>66675</xdr:colOff>
                    <xdr:row>71</xdr:row>
                    <xdr:rowOff>85725</xdr:rowOff>
                  </from>
                  <to>
                    <xdr:col>21</xdr:col>
                    <xdr:colOff>47625</xdr:colOff>
                    <xdr:row>72</xdr:row>
                    <xdr:rowOff>104775</xdr:rowOff>
                  </to>
                </anchor>
              </controlPr>
            </control>
          </mc:Choice>
        </mc:AlternateContent>
        <mc:AlternateContent xmlns:mc="http://schemas.openxmlformats.org/markup-compatibility/2006">
          <mc:Choice Requires="x14">
            <control shapeId="69688" r:id="rId33" name="Check Box 56">
              <controlPr defaultSize="0" autoFill="0" autoLine="0" autoPict="0">
                <anchor moveWithCells="1">
                  <from>
                    <xdr:col>30</xdr:col>
                    <xdr:colOff>66675</xdr:colOff>
                    <xdr:row>71</xdr:row>
                    <xdr:rowOff>85725</xdr:rowOff>
                  </from>
                  <to>
                    <xdr:col>34</xdr:col>
                    <xdr:colOff>85725</xdr:colOff>
                    <xdr:row>72</xdr:row>
                    <xdr:rowOff>104775</xdr:rowOff>
                  </to>
                </anchor>
              </controlPr>
            </control>
          </mc:Choice>
        </mc:AlternateContent>
        <mc:AlternateContent xmlns:mc="http://schemas.openxmlformats.org/markup-compatibility/2006">
          <mc:Choice Requires="x14">
            <control shapeId="69689" r:id="rId34" name="Check Box 57">
              <controlPr defaultSize="0" autoFill="0" autoLine="0" autoPict="0">
                <anchor moveWithCells="1">
                  <from>
                    <xdr:col>14</xdr:col>
                    <xdr:colOff>142875</xdr:colOff>
                    <xdr:row>77</xdr:row>
                    <xdr:rowOff>95250</xdr:rowOff>
                  </from>
                  <to>
                    <xdr:col>19</xdr:col>
                    <xdr:colOff>66675</xdr:colOff>
                    <xdr:row>78</xdr:row>
                    <xdr:rowOff>114300</xdr:rowOff>
                  </to>
                </anchor>
              </controlPr>
            </control>
          </mc:Choice>
        </mc:AlternateContent>
        <mc:AlternateContent xmlns:mc="http://schemas.openxmlformats.org/markup-compatibility/2006">
          <mc:Choice Requires="x14">
            <control shapeId="69690" r:id="rId35" name="Check Box 58">
              <controlPr defaultSize="0" autoFill="0" autoLine="0" autoPict="0">
                <anchor moveWithCells="1">
                  <from>
                    <xdr:col>21</xdr:col>
                    <xdr:colOff>142875</xdr:colOff>
                    <xdr:row>77</xdr:row>
                    <xdr:rowOff>95250</xdr:rowOff>
                  </from>
                  <to>
                    <xdr:col>32</xdr:col>
                    <xdr:colOff>47625</xdr:colOff>
                    <xdr:row>78</xdr:row>
                    <xdr:rowOff>114300</xdr:rowOff>
                  </to>
                </anchor>
              </controlPr>
            </control>
          </mc:Choice>
        </mc:AlternateContent>
        <mc:AlternateContent xmlns:mc="http://schemas.openxmlformats.org/markup-compatibility/2006">
          <mc:Choice Requires="x14">
            <control shapeId="69691" r:id="rId36" name="Check Box 59">
              <controlPr defaultSize="0" autoFill="0" autoLine="0" autoPict="0">
                <anchor moveWithCells="1">
                  <from>
                    <xdr:col>14</xdr:col>
                    <xdr:colOff>142875</xdr:colOff>
                    <xdr:row>79</xdr:row>
                    <xdr:rowOff>66675</xdr:rowOff>
                  </from>
                  <to>
                    <xdr:col>19</xdr:col>
                    <xdr:colOff>76200</xdr:colOff>
                    <xdr:row>80</xdr:row>
                    <xdr:rowOff>85725</xdr:rowOff>
                  </to>
                </anchor>
              </controlPr>
            </control>
          </mc:Choice>
        </mc:AlternateContent>
        <mc:AlternateContent xmlns:mc="http://schemas.openxmlformats.org/markup-compatibility/2006">
          <mc:Choice Requires="x14">
            <control shapeId="69692" r:id="rId37" name="Check Box 60">
              <controlPr defaultSize="0" autoFill="0" autoLine="0" autoPict="0">
                <anchor moveWithCells="1">
                  <from>
                    <xdr:col>21</xdr:col>
                    <xdr:colOff>142875</xdr:colOff>
                    <xdr:row>79</xdr:row>
                    <xdr:rowOff>66675</xdr:rowOff>
                  </from>
                  <to>
                    <xdr:col>30</xdr:col>
                    <xdr:colOff>0</xdr:colOff>
                    <xdr:row>80</xdr:row>
                    <xdr:rowOff>85725</xdr:rowOff>
                  </to>
                </anchor>
              </controlPr>
            </control>
          </mc:Choice>
        </mc:AlternateContent>
        <mc:AlternateContent xmlns:mc="http://schemas.openxmlformats.org/markup-compatibility/2006">
          <mc:Choice Requires="x14">
            <control shapeId="69705" r:id="rId38" name="Check Box 73">
              <controlPr defaultSize="0" autoFill="0" autoLine="0" autoPict="0">
                <anchor moveWithCells="1">
                  <from>
                    <xdr:col>14</xdr:col>
                    <xdr:colOff>28575</xdr:colOff>
                    <xdr:row>29</xdr:row>
                    <xdr:rowOff>85725</xdr:rowOff>
                  </from>
                  <to>
                    <xdr:col>21</xdr:col>
                    <xdr:colOff>161925</xdr:colOff>
                    <xdr:row>30</xdr:row>
                    <xdr:rowOff>104775</xdr:rowOff>
                  </to>
                </anchor>
              </controlPr>
            </control>
          </mc:Choice>
        </mc:AlternateContent>
        <mc:AlternateContent xmlns:mc="http://schemas.openxmlformats.org/markup-compatibility/2006">
          <mc:Choice Requires="x14">
            <control shapeId="69706" r:id="rId39" name="Check Box 74">
              <controlPr defaultSize="0" autoFill="0" autoLine="0" autoPict="0">
                <anchor moveWithCells="1">
                  <from>
                    <xdr:col>21</xdr:col>
                    <xdr:colOff>85725</xdr:colOff>
                    <xdr:row>29</xdr:row>
                    <xdr:rowOff>85725</xdr:rowOff>
                  </from>
                  <to>
                    <xdr:col>30</xdr:col>
                    <xdr:colOff>161925</xdr:colOff>
                    <xdr:row>30</xdr:row>
                    <xdr:rowOff>104775</xdr:rowOff>
                  </to>
                </anchor>
              </controlPr>
            </control>
          </mc:Choice>
        </mc:AlternateContent>
        <mc:AlternateContent xmlns:mc="http://schemas.openxmlformats.org/markup-compatibility/2006">
          <mc:Choice Requires="x14">
            <control shapeId="69707" r:id="rId40" name="Check Box 75">
              <controlPr defaultSize="0" autoFill="0" autoLine="0" autoPict="0">
                <anchor moveWithCells="1">
                  <from>
                    <xdr:col>14</xdr:col>
                    <xdr:colOff>28575</xdr:colOff>
                    <xdr:row>33</xdr:row>
                    <xdr:rowOff>76200</xdr:rowOff>
                  </from>
                  <to>
                    <xdr:col>20</xdr:col>
                    <xdr:colOff>95250</xdr:colOff>
                    <xdr:row>34</xdr:row>
                    <xdr:rowOff>95250</xdr:rowOff>
                  </to>
                </anchor>
              </controlPr>
            </control>
          </mc:Choice>
        </mc:AlternateContent>
        <mc:AlternateContent xmlns:mc="http://schemas.openxmlformats.org/markup-compatibility/2006">
          <mc:Choice Requires="x14">
            <control shapeId="69708" r:id="rId41" name="Check Box 76">
              <controlPr defaultSize="0" autoFill="0" autoLine="0" autoPict="0">
                <anchor moveWithCells="1">
                  <from>
                    <xdr:col>20</xdr:col>
                    <xdr:colOff>28575</xdr:colOff>
                    <xdr:row>33</xdr:row>
                    <xdr:rowOff>76200</xdr:rowOff>
                  </from>
                  <to>
                    <xdr:col>34</xdr:col>
                    <xdr:colOff>95250</xdr:colOff>
                    <xdr:row>34</xdr:row>
                    <xdr:rowOff>95250</xdr:rowOff>
                  </to>
                </anchor>
              </controlPr>
            </control>
          </mc:Choice>
        </mc:AlternateContent>
        <mc:AlternateContent xmlns:mc="http://schemas.openxmlformats.org/markup-compatibility/2006">
          <mc:Choice Requires="x14">
            <control shapeId="69709" r:id="rId42" name="Check Box 77">
              <controlPr defaultSize="0" autoFill="0" autoLine="0" autoPict="0">
                <anchor moveWithCells="1">
                  <from>
                    <xdr:col>14</xdr:col>
                    <xdr:colOff>9525</xdr:colOff>
                    <xdr:row>43</xdr:row>
                    <xdr:rowOff>85725</xdr:rowOff>
                  </from>
                  <to>
                    <xdr:col>17</xdr:col>
                    <xdr:colOff>28575</xdr:colOff>
                    <xdr:row>44</xdr:row>
                    <xdr:rowOff>104775</xdr:rowOff>
                  </to>
                </anchor>
              </controlPr>
            </control>
          </mc:Choice>
        </mc:AlternateContent>
        <mc:AlternateContent xmlns:mc="http://schemas.openxmlformats.org/markup-compatibility/2006">
          <mc:Choice Requires="x14">
            <control shapeId="69710" r:id="rId43" name="Check Box 78">
              <controlPr defaultSize="0" autoFill="0" autoLine="0" autoPict="0">
                <anchor moveWithCells="1">
                  <from>
                    <xdr:col>18</xdr:col>
                    <xdr:colOff>9525</xdr:colOff>
                    <xdr:row>43</xdr:row>
                    <xdr:rowOff>57150</xdr:rowOff>
                  </from>
                  <to>
                    <xdr:col>29</xdr:col>
                    <xdr:colOff>28575</xdr:colOff>
                    <xdr:row>44</xdr:row>
                    <xdr:rowOff>123825</xdr:rowOff>
                  </to>
                </anchor>
              </controlPr>
            </control>
          </mc:Choice>
        </mc:AlternateContent>
        <mc:AlternateContent xmlns:mc="http://schemas.openxmlformats.org/markup-compatibility/2006">
          <mc:Choice Requires="x14">
            <control shapeId="69711" r:id="rId44" name="Check Box 79">
              <controlPr defaultSize="0" autoFill="0" autoLine="0" autoPict="0">
                <anchor moveWithCells="1">
                  <from>
                    <xdr:col>14</xdr:col>
                    <xdr:colOff>9525</xdr:colOff>
                    <xdr:row>45</xdr:row>
                    <xdr:rowOff>85725</xdr:rowOff>
                  </from>
                  <to>
                    <xdr:col>17</xdr:col>
                    <xdr:colOff>28575</xdr:colOff>
                    <xdr:row>46</xdr:row>
                    <xdr:rowOff>104775</xdr:rowOff>
                  </to>
                </anchor>
              </controlPr>
            </control>
          </mc:Choice>
        </mc:AlternateContent>
        <mc:AlternateContent xmlns:mc="http://schemas.openxmlformats.org/markup-compatibility/2006">
          <mc:Choice Requires="x14">
            <control shapeId="69717" r:id="rId45" name="Check Box 85">
              <controlPr defaultSize="0" autoFill="0" autoLine="0" autoPict="0">
                <anchor moveWithCells="1">
                  <from>
                    <xdr:col>14</xdr:col>
                    <xdr:colOff>47625</xdr:colOff>
                    <xdr:row>49</xdr:row>
                    <xdr:rowOff>76200</xdr:rowOff>
                  </from>
                  <to>
                    <xdr:col>18</xdr:col>
                    <xdr:colOff>152400</xdr:colOff>
                    <xdr:row>50</xdr:row>
                    <xdr:rowOff>95250</xdr:rowOff>
                  </to>
                </anchor>
              </controlPr>
            </control>
          </mc:Choice>
        </mc:AlternateContent>
        <mc:AlternateContent xmlns:mc="http://schemas.openxmlformats.org/markup-compatibility/2006">
          <mc:Choice Requires="x14">
            <control shapeId="69718" r:id="rId46" name="Check Box 86">
              <controlPr defaultSize="0" autoFill="0" autoLine="0" autoPict="0">
                <anchor moveWithCells="1">
                  <from>
                    <xdr:col>22</xdr:col>
                    <xdr:colOff>28575</xdr:colOff>
                    <xdr:row>49</xdr:row>
                    <xdr:rowOff>76200</xdr:rowOff>
                  </from>
                  <to>
                    <xdr:col>30</xdr:col>
                    <xdr:colOff>47625</xdr:colOff>
                    <xdr:row>50</xdr:row>
                    <xdr:rowOff>95250</xdr:rowOff>
                  </to>
                </anchor>
              </controlPr>
            </control>
          </mc:Choice>
        </mc:AlternateContent>
        <mc:AlternateContent xmlns:mc="http://schemas.openxmlformats.org/markup-compatibility/2006">
          <mc:Choice Requires="x14">
            <control shapeId="69719" r:id="rId47" name="Check Box 87">
              <controlPr defaultSize="0" autoFill="0" autoLine="0" autoPict="0">
                <anchor moveWithCells="1">
                  <from>
                    <xdr:col>14</xdr:col>
                    <xdr:colOff>47625</xdr:colOff>
                    <xdr:row>53</xdr:row>
                    <xdr:rowOff>76200</xdr:rowOff>
                  </from>
                  <to>
                    <xdr:col>18</xdr:col>
                    <xdr:colOff>152400</xdr:colOff>
                    <xdr:row>54</xdr:row>
                    <xdr:rowOff>95250</xdr:rowOff>
                  </to>
                </anchor>
              </controlPr>
            </control>
          </mc:Choice>
        </mc:AlternateContent>
        <mc:AlternateContent xmlns:mc="http://schemas.openxmlformats.org/markup-compatibility/2006">
          <mc:Choice Requires="x14">
            <control shapeId="69720" r:id="rId48" name="Check Box 88">
              <controlPr defaultSize="0" autoFill="0" autoLine="0" autoPict="0">
                <anchor moveWithCells="1">
                  <from>
                    <xdr:col>22</xdr:col>
                    <xdr:colOff>28575</xdr:colOff>
                    <xdr:row>53</xdr:row>
                    <xdr:rowOff>76200</xdr:rowOff>
                  </from>
                  <to>
                    <xdr:col>30</xdr:col>
                    <xdr:colOff>47625</xdr:colOff>
                    <xdr:row>54</xdr:row>
                    <xdr:rowOff>95250</xdr:rowOff>
                  </to>
                </anchor>
              </controlPr>
            </control>
          </mc:Choice>
        </mc:AlternateContent>
        <mc:AlternateContent xmlns:mc="http://schemas.openxmlformats.org/markup-compatibility/2006">
          <mc:Choice Requires="x14">
            <control shapeId="69721" r:id="rId49" name="Check Box 89">
              <controlPr defaultSize="0" autoFill="0" autoLine="0" autoPict="0">
                <anchor moveWithCells="1">
                  <from>
                    <xdr:col>14</xdr:col>
                    <xdr:colOff>47625</xdr:colOff>
                    <xdr:row>55</xdr:row>
                    <xdr:rowOff>76200</xdr:rowOff>
                  </from>
                  <to>
                    <xdr:col>18</xdr:col>
                    <xdr:colOff>152400</xdr:colOff>
                    <xdr:row>56</xdr:row>
                    <xdr:rowOff>95250</xdr:rowOff>
                  </to>
                </anchor>
              </controlPr>
            </control>
          </mc:Choice>
        </mc:AlternateContent>
        <mc:AlternateContent xmlns:mc="http://schemas.openxmlformats.org/markup-compatibility/2006">
          <mc:Choice Requires="x14">
            <control shapeId="69722" r:id="rId50" name="Check Box 90">
              <controlPr defaultSize="0" autoFill="0" autoLine="0" autoPict="0">
                <anchor moveWithCells="1">
                  <from>
                    <xdr:col>22</xdr:col>
                    <xdr:colOff>28575</xdr:colOff>
                    <xdr:row>55</xdr:row>
                    <xdr:rowOff>76200</xdr:rowOff>
                  </from>
                  <to>
                    <xdr:col>30</xdr:col>
                    <xdr:colOff>47625</xdr:colOff>
                    <xdr:row>56</xdr:row>
                    <xdr:rowOff>95250</xdr:rowOff>
                  </to>
                </anchor>
              </controlPr>
            </control>
          </mc:Choice>
        </mc:AlternateContent>
        <mc:AlternateContent xmlns:mc="http://schemas.openxmlformats.org/markup-compatibility/2006">
          <mc:Choice Requires="x14">
            <control shapeId="69723" r:id="rId51" name="Check Box 91">
              <controlPr defaultSize="0" autoFill="0" autoLine="0" autoPict="0">
                <anchor moveWithCells="1">
                  <from>
                    <xdr:col>14</xdr:col>
                    <xdr:colOff>47625</xdr:colOff>
                    <xdr:row>57</xdr:row>
                    <xdr:rowOff>76200</xdr:rowOff>
                  </from>
                  <to>
                    <xdr:col>18</xdr:col>
                    <xdr:colOff>152400</xdr:colOff>
                    <xdr:row>58</xdr:row>
                    <xdr:rowOff>95250</xdr:rowOff>
                  </to>
                </anchor>
              </controlPr>
            </control>
          </mc:Choice>
        </mc:AlternateContent>
        <mc:AlternateContent xmlns:mc="http://schemas.openxmlformats.org/markup-compatibility/2006">
          <mc:Choice Requires="x14">
            <control shapeId="69724" r:id="rId52" name="Check Box 92">
              <controlPr defaultSize="0" autoFill="0" autoLine="0" autoPict="0">
                <anchor moveWithCells="1">
                  <from>
                    <xdr:col>22</xdr:col>
                    <xdr:colOff>28575</xdr:colOff>
                    <xdr:row>57</xdr:row>
                    <xdr:rowOff>76200</xdr:rowOff>
                  </from>
                  <to>
                    <xdr:col>30</xdr:col>
                    <xdr:colOff>47625</xdr:colOff>
                    <xdr:row>58</xdr:row>
                    <xdr:rowOff>95250</xdr:rowOff>
                  </to>
                </anchor>
              </controlPr>
            </control>
          </mc:Choice>
        </mc:AlternateContent>
        <mc:AlternateContent xmlns:mc="http://schemas.openxmlformats.org/markup-compatibility/2006">
          <mc:Choice Requires="x14">
            <control shapeId="70192" r:id="rId53" name="Check Box 560">
              <controlPr defaultSize="0" autoFill="0" autoLine="0" autoPict="0">
                <anchor moveWithCells="1">
                  <from>
                    <xdr:col>20</xdr:col>
                    <xdr:colOff>152400</xdr:colOff>
                    <xdr:row>71</xdr:row>
                    <xdr:rowOff>85725</xdr:rowOff>
                  </from>
                  <to>
                    <xdr:col>29</xdr:col>
                    <xdr:colOff>47625</xdr:colOff>
                    <xdr:row>72</xdr:row>
                    <xdr:rowOff>104775</xdr:rowOff>
                  </to>
                </anchor>
              </controlPr>
            </control>
          </mc:Choice>
        </mc:AlternateContent>
        <mc:AlternateContent xmlns:mc="http://schemas.openxmlformats.org/markup-compatibility/2006">
          <mc:Choice Requires="x14">
            <control shapeId="70499" r:id="rId54" name="Check Box 867">
              <controlPr defaultSize="0" autoFill="0" autoLine="0" autoPict="0">
                <anchor moveWithCells="1">
                  <from>
                    <xdr:col>30</xdr:col>
                    <xdr:colOff>9525</xdr:colOff>
                    <xdr:row>61</xdr:row>
                    <xdr:rowOff>114300</xdr:rowOff>
                  </from>
                  <to>
                    <xdr:col>33</xdr:col>
                    <xdr:colOff>161925</xdr:colOff>
                    <xdr:row>62</xdr:row>
                    <xdr:rowOff>133350</xdr:rowOff>
                  </to>
                </anchor>
              </controlPr>
            </control>
          </mc:Choice>
        </mc:AlternateContent>
        <mc:AlternateContent xmlns:mc="http://schemas.openxmlformats.org/markup-compatibility/2006">
          <mc:Choice Requires="x14">
            <control shapeId="70500" r:id="rId55" name="Check Box 868">
              <controlPr defaultSize="0" autoFill="0" autoLine="0" autoPict="0">
                <anchor moveWithCells="1">
                  <from>
                    <xdr:col>30</xdr:col>
                    <xdr:colOff>9525</xdr:colOff>
                    <xdr:row>63</xdr:row>
                    <xdr:rowOff>114300</xdr:rowOff>
                  </from>
                  <to>
                    <xdr:col>33</xdr:col>
                    <xdr:colOff>161925</xdr:colOff>
                    <xdr:row>64</xdr:row>
                    <xdr:rowOff>133350</xdr:rowOff>
                  </to>
                </anchor>
              </controlPr>
            </control>
          </mc:Choice>
        </mc:AlternateContent>
        <mc:AlternateContent xmlns:mc="http://schemas.openxmlformats.org/markup-compatibility/2006">
          <mc:Choice Requires="x14">
            <control shapeId="70501" r:id="rId56" name="Check Box 869">
              <controlPr defaultSize="0" autoFill="0" autoLine="0" autoPict="0">
                <anchor moveWithCells="1">
                  <from>
                    <xdr:col>30</xdr:col>
                    <xdr:colOff>9525</xdr:colOff>
                    <xdr:row>65</xdr:row>
                    <xdr:rowOff>95250</xdr:rowOff>
                  </from>
                  <to>
                    <xdr:col>33</xdr:col>
                    <xdr:colOff>161925</xdr:colOff>
                    <xdr:row>66</xdr:row>
                    <xdr:rowOff>114300</xdr:rowOff>
                  </to>
                </anchor>
              </controlPr>
            </control>
          </mc:Choice>
        </mc:AlternateContent>
        <mc:AlternateContent xmlns:mc="http://schemas.openxmlformats.org/markup-compatibility/2006">
          <mc:Choice Requires="x14">
            <control shapeId="70502" r:id="rId57" name="Check Box 870">
              <controlPr defaultSize="0" autoFill="0" autoLine="0" autoPict="0">
                <anchor moveWithCells="1">
                  <from>
                    <xdr:col>30</xdr:col>
                    <xdr:colOff>9525</xdr:colOff>
                    <xdr:row>67</xdr:row>
                    <xdr:rowOff>114300</xdr:rowOff>
                  </from>
                  <to>
                    <xdr:col>33</xdr:col>
                    <xdr:colOff>161925</xdr:colOff>
                    <xdr:row>68</xdr:row>
                    <xdr:rowOff>133350</xdr:rowOff>
                  </to>
                </anchor>
              </controlPr>
            </control>
          </mc:Choice>
        </mc:AlternateContent>
        <mc:AlternateContent xmlns:mc="http://schemas.openxmlformats.org/markup-compatibility/2006">
          <mc:Choice Requires="x14">
            <control shapeId="70503" r:id="rId58" name="Check Box 871">
              <controlPr defaultSize="0" autoFill="0" autoLine="0" autoPict="0">
                <anchor moveWithCells="1">
                  <from>
                    <xdr:col>30</xdr:col>
                    <xdr:colOff>9525</xdr:colOff>
                    <xdr:row>69</xdr:row>
                    <xdr:rowOff>95250</xdr:rowOff>
                  </from>
                  <to>
                    <xdr:col>33</xdr:col>
                    <xdr:colOff>161925</xdr:colOff>
                    <xdr:row>70</xdr:row>
                    <xdr:rowOff>114300</xdr:rowOff>
                  </to>
                </anchor>
              </controlPr>
            </control>
          </mc:Choice>
        </mc:AlternateContent>
        <mc:AlternateContent xmlns:mc="http://schemas.openxmlformats.org/markup-compatibility/2006">
          <mc:Choice Requires="x14">
            <control shapeId="76239" r:id="rId59" name="Check Box 1487">
              <controlPr defaultSize="0" autoFill="0" autoLine="0" autoPict="0">
                <anchor moveWithCells="1">
                  <from>
                    <xdr:col>14</xdr:col>
                    <xdr:colOff>142875</xdr:colOff>
                    <xdr:row>23</xdr:row>
                    <xdr:rowOff>85725</xdr:rowOff>
                  </from>
                  <to>
                    <xdr:col>18</xdr:col>
                    <xdr:colOff>123825</xdr:colOff>
                    <xdr:row>24</xdr:row>
                    <xdr:rowOff>104775</xdr:rowOff>
                  </to>
                </anchor>
              </controlPr>
            </control>
          </mc:Choice>
        </mc:AlternateContent>
        <mc:AlternateContent xmlns:mc="http://schemas.openxmlformats.org/markup-compatibility/2006">
          <mc:Choice Requires="x14">
            <control shapeId="76240" r:id="rId60" name="Check Box 1488">
              <controlPr defaultSize="0" autoFill="0" autoLine="0" autoPict="0">
                <anchor moveWithCells="1">
                  <from>
                    <xdr:col>22</xdr:col>
                    <xdr:colOff>57150</xdr:colOff>
                    <xdr:row>23</xdr:row>
                    <xdr:rowOff>85725</xdr:rowOff>
                  </from>
                  <to>
                    <xdr:col>29</xdr:col>
                    <xdr:colOff>104775</xdr:colOff>
                    <xdr:row>24</xdr:row>
                    <xdr:rowOff>104775</xdr:rowOff>
                  </to>
                </anchor>
              </controlPr>
            </control>
          </mc:Choice>
        </mc:AlternateContent>
        <mc:AlternateContent xmlns:mc="http://schemas.openxmlformats.org/markup-compatibility/2006">
          <mc:Choice Requires="x14">
            <control shapeId="76241" r:id="rId61" name="Check Box 1489">
              <controlPr defaultSize="0" autoFill="0" autoLine="0" autoPict="0">
                <anchor moveWithCells="1">
                  <from>
                    <xdr:col>14</xdr:col>
                    <xdr:colOff>142875</xdr:colOff>
                    <xdr:row>25</xdr:row>
                    <xdr:rowOff>85725</xdr:rowOff>
                  </from>
                  <to>
                    <xdr:col>18</xdr:col>
                    <xdr:colOff>123825</xdr:colOff>
                    <xdr:row>26</xdr:row>
                    <xdr:rowOff>104775</xdr:rowOff>
                  </to>
                </anchor>
              </controlPr>
            </control>
          </mc:Choice>
        </mc:AlternateContent>
        <mc:AlternateContent xmlns:mc="http://schemas.openxmlformats.org/markup-compatibility/2006">
          <mc:Choice Requires="x14">
            <control shapeId="76242" r:id="rId62" name="Check Box 1490">
              <controlPr defaultSize="0" autoFill="0" autoLine="0" autoPict="0">
                <anchor moveWithCells="1">
                  <from>
                    <xdr:col>22</xdr:col>
                    <xdr:colOff>57150</xdr:colOff>
                    <xdr:row>25</xdr:row>
                    <xdr:rowOff>85725</xdr:rowOff>
                  </from>
                  <to>
                    <xdr:col>29</xdr:col>
                    <xdr:colOff>104775</xdr:colOff>
                    <xdr:row>26</xdr:row>
                    <xdr:rowOff>104775</xdr:rowOff>
                  </to>
                </anchor>
              </controlPr>
            </control>
          </mc:Choice>
        </mc:AlternateContent>
        <mc:AlternateContent xmlns:mc="http://schemas.openxmlformats.org/markup-compatibility/2006">
          <mc:Choice Requires="x14">
            <control shapeId="76488" r:id="rId63" name="Check Box 1736">
              <controlPr defaultSize="0" autoFill="0" autoLine="0" autoPict="0">
                <anchor moveWithCells="1">
                  <from>
                    <xdr:col>14</xdr:col>
                    <xdr:colOff>9525</xdr:colOff>
                    <xdr:row>47</xdr:row>
                    <xdr:rowOff>85725</xdr:rowOff>
                  </from>
                  <to>
                    <xdr:col>17</xdr:col>
                    <xdr:colOff>28575</xdr:colOff>
                    <xdr:row>48</xdr:row>
                    <xdr:rowOff>104775</xdr:rowOff>
                  </to>
                </anchor>
              </controlPr>
            </control>
          </mc:Choice>
        </mc:AlternateContent>
        <mc:AlternateContent xmlns:mc="http://schemas.openxmlformats.org/markup-compatibility/2006">
          <mc:Choice Requires="x14">
            <control shapeId="76489" r:id="rId64" name="Check Box 1737">
              <controlPr defaultSize="0" autoFill="0" autoLine="0" autoPict="0">
                <anchor moveWithCells="1">
                  <from>
                    <xdr:col>17</xdr:col>
                    <xdr:colOff>152400</xdr:colOff>
                    <xdr:row>47</xdr:row>
                    <xdr:rowOff>85725</xdr:rowOff>
                  </from>
                  <to>
                    <xdr:col>21</xdr:col>
                    <xdr:colOff>0</xdr:colOff>
                    <xdr:row>48</xdr:row>
                    <xdr:rowOff>104775</xdr:rowOff>
                  </to>
                </anchor>
              </controlPr>
            </control>
          </mc:Choice>
        </mc:AlternateContent>
        <mc:AlternateContent xmlns:mc="http://schemas.openxmlformats.org/markup-compatibility/2006">
          <mc:Choice Requires="x14">
            <control shapeId="76490" r:id="rId65" name="Check Box 1738">
              <controlPr defaultSize="0" autoFill="0" autoLine="0" autoPict="0">
                <anchor moveWithCells="1">
                  <from>
                    <xdr:col>20</xdr:col>
                    <xdr:colOff>152400</xdr:colOff>
                    <xdr:row>47</xdr:row>
                    <xdr:rowOff>85725</xdr:rowOff>
                  </from>
                  <to>
                    <xdr:col>24</xdr:col>
                    <xdr:colOff>0</xdr:colOff>
                    <xdr:row>48</xdr:row>
                    <xdr:rowOff>104775</xdr:rowOff>
                  </to>
                </anchor>
              </controlPr>
            </control>
          </mc:Choice>
        </mc:AlternateContent>
        <mc:AlternateContent xmlns:mc="http://schemas.openxmlformats.org/markup-compatibility/2006">
          <mc:Choice Requires="x14">
            <control shapeId="76491" r:id="rId66" name="Check Box 1739">
              <controlPr defaultSize="0" autoFill="0" autoLine="0" autoPict="0">
                <anchor moveWithCells="1">
                  <from>
                    <xdr:col>27</xdr:col>
                    <xdr:colOff>85725</xdr:colOff>
                    <xdr:row>47</xdr:row>
                    <xdr:rowOff>85725</xdr:rowOff>
                  </from>
                  <to>
                    <xdr:col>30</xdr:col>
                    <xdr:colOff>104775</xdr:colOff>
                    <xdr:row>48</xdr:row>
                    <xdr:rowOff>104775</xdr:rowOff>
                  </to>
                </anchor>
              </controlPr>
            </control>
          </mc:Choice>
        </mc:AlternateContent>
        <mc:AlternateContent xmlns:mc="http://schemas.openxmlformats.org/markup-compatibility/2006">
          <mc:Choice Requires="x14">
            <control shapeId="76492" r:id="rId67" name="Check Box 1740">
              <controlPr defaultSize="0" autoFill="0" autoLine="0" autoPict="0">
                <anchor moveWithCells="1">
                  <from>
                    <xdr:col>31</xdr:col>
                    <xdr:colOff>66675</xdr:colOff>
                    <xdr:row>47</xdr:row>
                    <xdr:rowOff>85725</xdr:rowOff>
                  </from>
                  <to>
                    <xdr:col>34</xdr:col>
                    <xdr:colOff>85725</xdr:colOff>
                    <xdr:row>48</xdr:row>
                    <xdr:rowOff>104775</xdr:rowOff>
                  </to>
                </anchor>
              </controlPr>
            </control>
          </mc:Choice>
        </mc:AlternateContent>
        <mc:AlternateContent xmlns:mc="http://schemas.openxmlformats.org/markup-compatibility/2006">
          <mc:Choice Requires="x14">
            <control shapeId="76493" r:id="rId68" name="Check Box 1741">
              <controlPr defaultSize="0" autoFill="0" autoLine="0" autoPict="0">
                <anchor moveWithCells="1">
                  <from>
                    <xdr:col>24</xdr:col>
                    <xdr:colOff>28575</xdr:colOff>
                    <xdr:row>47</xdr:row>
                    <xdr:rowOff>85725</xdr:rowOff>
                  </from>
                  <to>
                    <xdr:col>27</xdr:col>
                    <xdr:colOff>47625</xdr:colOff>
                    <xdr:row>48</xdr:row>
                    <xdr:rowOff>104775</xdr:rowOff>
                  </to>
                </anchor>
              </controlPr>
            </control>
          </mc:Choice>
        </mc:AlternateContent>
        <mc:AlternateContent xmlns:mc="http://schemas.openxmlformats.org/markup-compatibility/2006">
          <mc:Choice Requires="x14">
            <control shapeId="89881" r:id="rId69" name="Check Box 2841">
              <controlPr defaultSize="0" autoFill="0" autoLine="0" autoPict="0">
                <anchor moveWithCells="1">
                  <from>
                    <xdr:col>31</xdr:col>
                    <xdr:colOff>0</xdr:colOff>
                    <xdr:row>77</xdr:row>
                    <xdr:rowOff>95250</xdr:rowOff>
                  </from>
                  <to>
                    <xdr:col>34</xdr:col>
                    <xdr:colOff>152400</xdr:colOff>
                    <xdr:row>78</xdr:row>
                    <xdr:rowOff>114300</xdr:rowOff>
                  </to>
                </anchor>
              </controlPr>
            </control>
          </mc:Choice>
        </mc:AlternateContent>
        <mc:AlternateContent xmlns:mc="http://schemas.openxmlformats.org/markup-compatibility/2006">
          <mc:Choice Requires="x14">
            <control shapeId="89883" r:id="rId70" name="Check Box 2843">
              <controlPr defaultSize="0" autoFill="0" autoLine="0" autoPict="0">
                <anchor moveWithCells="1">
                  <from>
                    <xdr:col>31</xdr:col>
                    <xdr:colOff>0</xdr:colOff>
                    <xdr:row>79</xdr:row>
                    <xdr:rowOff>66675</xdr:rowOff>
                  </from>
                  <to>
                    <xdr:col>34</xdr:col>
                    <xdr:colOff>152400</xdr:colOff>
                    <xdr:row>80</xdr:row>
                    <xdr:rowOff>85725</xdr:rowOff>
                  </to>
                </anchor>
              </controlPr>
            </control>
          </mc:Choice>
        </mc:AlternateContent>
        <mc:AlternateContent xmlns:mc="http://schemas.openxmlformats.org/markup-compatibility/2006">
          <mc:Choice Requires="x14">
            <control shapeId="89893" r:id="rId71" name="Check Box 2853">
              <controlPr defaultSize="0" autoFill="0" autoLine="0" autoPict="0">
                <anchor moveWithCells="1">
                  <from>
                    <xdr:col>22</xdr:col>
                    <xdr:colOff>161925</xdr:colOff>
                    <xdr:row>27</xdr:row>
                    <xdr:rowOff>85725</xdr:rowOff>
                  </from>
                  <to>
                    <xdr:col>32</xdr:col>
                    <xdr:colOff>66675</xdr:colOff>
                    <xdr:row>28</xdr:row>
                    <xdr:rowOff>104775</xdr:rowOff>
                  </to>
                </anchor>
              </controlPr>
            </control>
          </mc:Choice>
        </mc:AlternateContent>
        <mc:AlternateContent xmlns:mc="http://schemas.openxmlformats.org/markup-compatibility/2006">
          <mc:Choice Requires="x14">
            <control shapeId="89896" r:id="rId72" name="Check Box 2856">
              <controlPr defaultSize="0" autoFill="0" autoLine="0" autoPict="0">
                <anchor moveWithCells="1">
                  <from>
                    <xdr:col>31</xdr:col>
                    <xdr:colOff>57150</xdr:colOff>
                    <xdr:row>29</xdr:row>
                    <xdr:rowOff>76200</xdr:rowOff>
                  </from>
                  <to>
                    <xdr:col>34</xdr:col>
                    <xdr:colOff>123825</xdr:colOff>
                    <xdr:row>30</xdr:row>
                    <xdr:rowOff>104775</xdr:rowOff>
                  </to>
                </anchor>
              </controlPr>
            </control>
          </mc:Choice>
        </mc:AlternateContent>
        <mc:AlternateContent xmlns:mc="http://schemas.openxmlformats.org/markup-compatibility/2006">
          <mc:Choice Requires="x14">
            <control shapeId="104935" r:id="rId73" name="Check Box 3559">
              <controlPr defaultSize="0" autoFill="0" autoLine="0" autoPict="0">
                <anchor moveWithCells="1">
                  <from>
                    <xdr:col>20</xdr:col>
                    <xdr:colOff>85725</xdr:colOff>
                    <xdr:row>13</xdr:row>
                    <xdr:rowOff>85725</xdr:rowOff>
                  </from>
                  <to>
                    <xdr:col>26</xdr:col>
                    <xdr:colOff>66675</xdr:colOff>
                    <xdr:row>14</xdr:row>
                    <xdr:rowOff>104775</xdr:rowOff>
                  </to>
                </anchor>
              </controlPr>
            </control>
          </mc:Choice>
        </mc:AlternateContent>
        <mc:AlternateContent xmlns:mc="http://schemas.openxmlformats.org/markup-compatibility/2006">
          <mc:Choice Requires="x14">
            <control shapeId="120692" r:id="rId74" name="Check Box 6004">
              <controlPr defaultSize="0" autoFill="0" autoLine="0" autoPict="0">
                <anchor moveWithCells="1">
                  <from>
                    <xdr:col>14</xdr:col>
                    <xdr:colOff>142875</xdr:colOff>
                    <xdr:row>81</xdr:row>
                    <xdr:rowOff>114300</xdr:rowOff>
                  </from>
                  <to>
                    <xdr:col>18</xdr:col>
                    <xdr:colOff>123825</xdr:colOff>
                    <xdr:row>82</xdr:row>
                    <xdr:rowOff>133350</xdr:rowOff>
                  </to>
                </anchor>
              </controlPr>
            </control>
          </mc:Choice>
        </mc:AlternateContent>
        <mc:AlternateContent xmlns:mc="http://schemas.openxmlformats.org/markup-compatibility/2006">
          <mc:Choice Requires="x14">
            <control shapeId="120693" r:id="rId75" name="Check Box 6005">
              <controlPr defaultSize="0" autoFill="0" autoLine="0" autoPict="0">
                <anchor moveWithCells="1">
                  <from>
                    <xdr:col>22</xdr:col>
                    <xdr:colOff>57150</xdr:colOff>
                    <xdr:row>81</xdr:row>
                    <xdr:rowOff>114300</xdr:rowOff>
                  </from>
                  <to>
                    <xdr:col>29</xdr:col>
                    <xdr:colOff>47625</xdr:colOff>
                    <xdr:row>82</xdr:row>
                    <xdr:rowOff>133350</xdr:rowOff>
                  </to>
                </anchor>
              </controlPr>
            </control>
          </mc:Choice>
        </mc:AlternateContent>
        <mc:AlternateContent xmlns:mc="http://schemas.openxmlformats.org/markup-compatibility/2006">
          <mc:Choice Requires="x14">
            <control shapeId="120694" r:id="rId76" name="Check Box 6006">
              <controlPr defaultSize="0" autoFill="0" autoLine="0" autoPict="0">
                <anchor moveWithCells="1">
                  <from>
                    <xdr:col>14</xdr:col>
                    <xdr:colOff>142875</xdr:colOff>
                    <xdr:row>83</xdr:row>
                    <xdr:rowOff>114300</xdr:rowOff>
                  </from>
                  <to>
                    <xdr:col>18</xdr:col>
                    <xdr:colOff>123825</xdr:colOff>
                    <xdr:row>84</xdr:row>
                    <xdr:rowOff>133350</xdr:rowOff>
                  </to>
                </anchor>
              </controlPr>
            </control>
          </mc:Choice>
        </mc:AlternateContent>
        <mc:AlternateContent xmlns:mc="http://schemas.openxmlformats.org/markup-compatibility/2006">
          <mc:Choice Requires="x14">
            <control shapeId="120695" r:id="rId77" name="Check Box 6007">
              <controlPr defaultSize="0" autoFill="0" autoLine="0" autoPict="0">
                <anchor moveWithCells="1">
                  <from>
                    <xdr:col>22</xdr:col>
                    <xdr:colOff>57150</xdr:colOff>
                    <xdr:row>83</xdr:row>
                    <xdr:rowOff>114300</xdr:rowOff>
                  </from>
                  <to>
                    <xdr:col>29</xdr:col>
                    <xdr:colOff>47625</xdr:colOff>
                    <xdr:row>84</xdr:row>
                    <xdr:rowOff>133350</xdr:rowOff>
                  </to>
                </anchor>
              </controlPr>
            </control>
          </mc:Choice>
        </mc:AlternateContent>
        <mc:AlternateContent xmlns:mc="http://schemas.openxmlformats.org/markup-compatibility/2006">
          <mc:Choice Requires="x14">
            <control shapeId="120704" r:id="rId78" name="Check Box 6016">
              <controlPr defaultSize="0" autoFill="0" autoLine="0" autoPict="0">
                <anchor moveWithCells="1">
                  <from>
                    <xdr:col>9</xdr:col>
                    <xdr:colOff>104775</xdr:colOff>
                    <xdr:row>105</xdr:row>
                    <xdr:rowOff>95250</xdr:rowOff>
                  </from>
                  <to>
                    <xdr:col>13</xdr:col>
                    <xdr:colOff>85725</xdr:colOff>
                    <xdr:row>106</xdr:row>
                    <xdr:rowOff>114300</xdr:rowOff>
                  </to>
                </anchor>
              </controlPr>
            </control>
          </mc:Choice>
        </mc:AlternateContent>
        <mc:AlternateContent xmlns:mc="http://schemas.openxmlformats.org/markup-compatibility/2006">
          <mc:Choice Requires="x14">
            <control shapeId="120705" r:id="rId79" name="Check Box 6017">
              <controlPr defaultSize="0" autoFill="0" autoLine="0" autoPict="0">
                <anchor moveWithCells="1">
                  <from>
                    <xdr:col>14</xdr:col>
                    <xdr:colOff>19050</xdr:colOff>
                    <xdr:row>105</xdr:row>
                    <xdr:rowOff>95250</xdr:rowOff>
                  </from>
                  <to>
                    <xdr:col>21</xdr:col>
                    <xdr:colOff>9525</xdr:colOff>
                    <xdr:row>106</xdr:row>
                    <xdr:rowOff>114300</xdr:rowOff>
                  </to>
                </anchor>
              </controlPr>
            </control>
          </mc:Choice>
        </mc:AlternateContent>
        <mc:AlternateContent xmlns:mc="http://schemas.openxmlformats.org/markup-compatibility/2006">
          <mc:Choice Requires="x14">
            <control shapeId="120706" r:id="rId80" name="Check Box 6018">
              <controlPr defaultSize="0" autoFill="0" autoLine="0" autoPict="0">
                <anchor moveWithCells="1">
                  <from>
                    <xdr:col>22</xdr:col>
                    <xdr:colOff>104775</xdr:colOff>
                    <xdr:row>105</xdr:row>
                    <xdr:rowOff>95250</xdr:rowOff>
                  </from>
                  <to>
                    <xdr:col>26</xdr:col>
                    <xdr:colOff>85725</xdr:colOff>
                    <xdr:row>106</xdr:row>
                    <xdr:rowOff>114300</xdr:rowOff>
                  </to>
                </anchor>
              </controlPr>
            </control>
          </mc:Choice>
        </mc:AlternateContent>
        <mc:AlternateContent xmlns:mc="http://schemas.openxmlformats.org/markup-compatibility/2006">
          <mc:Choice Requires="x14">
            <control shapeId="120707" r:id="rId81" name="Check Box 6019">
              <controlPr defaultSize="0" autoFill="0" autoLine="0" autoPict="0">
                <anchor moveWithCells="1">
                  <from>
                    <xdr:col>27</xdr:col>
                    <xdr:colOff>85725</xdr:colOff>
                    <xdr:row>105</xdr:row>
                    <xdr:rowOff>85725</xdr:rowOff>
                  </from>
                  <to>
                    <xdr:col>31</xdr:col>
                    <xdr:colOff>0</xdr:colOff>
                    <xdr:row>106</xdr:row>
                    <xdr:rowOff>104775</xdr:rowOff>
                  </to>
                </anchor>
              </controlPr>
            </control>
          </mc:Choice>
        </mc:AlternateContent>
        <mc:AlternateContent xmlns:mc="http://schemas.openxmlformats.org/markup-compatibility/2006">
          <mc:Choice Requires="x14">
            <control shapeId="120708" r:id="rId82" name="Check Box 6020">
              <controlPr defaultSize="0" autoFill="0" autoLine="0" autoPict="0">
                <anchor moveWithCells="1">
                  <from>
                    <xdr:col>9</xdr:col>
                    <xdr:colOff>104775</xdr:colOff>
                    <xdr:row>115</xdr:row>
                    <xdr:rowOff>95250</xdr:rowOff>
                  </from>
                  <to>
                    <xdr:col>13</xdr:col>
                    <xdr:colOff>85725</xdr:colOff>
                    <xdr:row>116</xdr:row>
                    <xdr:rowOff>114300</xdr:rowOff>
                  </to>
                </anchor>
              </controlPr>
            </control>
          </mc:Choice>
        </mc:AlternateContent>
        <mc:AlternateContent xmlns:mc="http://schemas.openxmlformats.org/markup-compatibility/2006">
          <mc:Choice Requires="x14">
            <control shapeId="120709" r:id="rId83" name="Check Box 6021">
              <controlPr defaultSize="0" autoFill="0" autoLine="0" autoPict="0">
                <anchor moveWithCells="1">
                  <from>
                    <xdr:col>14</xdr:col>
                    <xdr:colOff>19050</xdr:colOff>
                    <xdr:row>115</xdr:row>
                    <xdr:rowOff>95250</xdr:rowOff>
                  </from>
                  <to>
                    <xdr:col>21</xdr:col>
                    <xdr:colOff>9525</xdr:colOff>
                    <xdr:row>116</xdr:row>
                    <xdr:rowOff>114300</xdr:rowOff>
                  </to>
                </anchor>
              </controlPr>
            </control>
          </mc:Choice>
        </mc:AlternateContent>
        <mc:AlternateContent xmlns:mc="http://schemas.openxmlformats.org/markup-compatibility/2006">
          <mc:Choice Requires="x14">
            <control shapeId="120710" r:id="rId84" name="Check Box 6022">
              <controlPr defaultSize="0" autoFill="0" autoLine="0" autoPict="0">
                <anchor moveWithCells="1">
                  <from>
                    <xdr:col>22</xdr:col>
                    <xdr:colOff>104775</xdr:colOff>
                    <xdr:row>115</xdr:row>
                    <xdr:rowOff>95250</xdr:rowOff>
                  </from>
                  <to>
                    <xdr:col>26</xdr:col>
                    <xdr:colOff>85725</xdr:colOff>
                    <xdr:row>116</xdr:row>
                    <xdr:rowOff>114300</xdr:rowOff>
                  </to>
                </anchor>
              </controlPr>
            </control>
          </mc:Choice>
        </mc:AlternateContent>
        <mc:AlternateContent xmlns:mc="http://schemas.openxmlformats.org/markup-compatibility/2006">
          <mc:Choice Requires="x14">
            <control shapeId="120711" r:id="rId85" name="Check Box 6023">
              <controlPr defaultSize="0" autoFill="0" autoLine="0" autoPict="0">
                <anchor moveWithCells="1">
                  <from>
                    <xdr:col>27</xdr:col>
                    <xdr:colOff>85725</xdr:colOff>
                    <xdr:row>115</xdr:row>
                    <xdr:rowOff>85725</xdr:rowOff>
                  </from>
                  <to>
                    <xdr:col>31</xdr:col>
                    <xdr:colOff>0</xdr:colOff>
                    <xdr:row>116</xdr:row>
                    <xdr:rowOff>104775</xdr:rowOff>
                  </to>
                </anchor>
              </controlPr>
            </control>
          </mc:Choice>
        </mc:AlternateContent>
        <mc:AlternateContent xmlns:mc="http://schemas.openxmlformats.org/markup-compatibility/2006">
          <mc:Choice Requires="x14">
            <control shapeId="120712" r:id="rId86" name="Check Box 6024">
              <controlPr defaultSize="0" autoFill="0" autoLine="0" autoPict="0">
                <anchor moveWithCells="1">
                  <from>
                    <xdr:col>9</xdr:col>
                    <xdr:colOff>28575</xdr:colOff>
                    <xdr:row>95</xdr:row>
                    <xdr:rowOff>180975</xdr:rowOff>
                  </from>
                  <to>
                    <xdr:col>13</xdr:col>
                    <xdr:colOff>9525</xdr:colOff>
                    <xdr:row>97</xdr:row>
                    <xdr:rowOff>9525</xdr:rowOff>
                  </to>
                </anchor>
              </controlPr>
            </control>
          </mc:Choice>
        </mc:AlternateContent>
        <mc:AlternateContent xmlns:mc="http://schemas.openxmlformats.org/markup-compatibility/2006">
          <mc:Choice Requires="x14">
            <control shapeId="120713" r:id="rId87" name="Check Box 6025">
              <controlPr defaultSize="0" autoFill="0" autoLine="0" autoPict="0">
                <anchor moveWithCells="1">
                  <from>
                    <xdr:col>22</xdr:col>
                    <xdr:colOff>47625</xdr:colOff>
                    <xdr:row>95</xdr:row>
                    <xdr:rowOff>180975</xdr:rowOff>
                  </from>
                  <to>
                    <xdr:col>26</xdr:col>
                    <xdr:colOff>28575</xdr:colOff>
                    <xdr:row>97</xdr:row>
                    <xdr:rowOff>9525</xdr:rowOff>
                  </to>
                </anchor>
              </controlPr>
            </control>
          </mc:Choice>
        </mc:AlternateContent>
        <mc:AlternateContent xmlns:mc="http://schemas.openxmlformats.org/markup-compatibility/2006">
          <mc:Choice Requires="x14">
            <control shapeId="120714" r:id="rId88" name="Check Box 6026">
              <controlPr defaultSize="0" autoFill="0" autoLine="0" autoPict="0">
                <anchor moveWithCells="1">
                  <from>
                    <xdr:col>14</xdr:col>
                    <xdr:colOff>0</xdr:colOff>
                    <xdr:row>95</xdr:row>
                    <xdr:rowOff>180975</xdr:rowOff>
                  </from>
                  <to>
                    <xdr:col>17</xdr:col>
                    <xdr:colOff>104775</xdr:colOff>
                    <xdr:row>97</xdr:row>
                    <xdr:rowOff>9525</xdr:rowOff>
                  </to>
                </anchor>
              </controlPr>
            </control>
          </mc:Choice>
        </mc:AlternateContent>
        <mc:AlternateContent xmlns:mc="http://schemas.openxmlformats.org/markup-compatibility/2006">
          <mc:Choice Requires="x14">
            <control shapeId="120715" r:id="rId89" name="Check Box 6027">
              <controlPr defaultSize="0" autoFill="0" autoLine="0" autoPict="0">
                <anchor moveWithCells="1">
                  <from>
                    <xdr:col>27</xdr:col>
                    <xdr:colOff>38100</xdr:colOff>
                    <xdr:row>95</xdr:row>
                    <xdr:rowOff>171450</xdr:rowOff>
                  </from>
                  <to>
                    <xdr:col>30</xdr:col>
                    <xdr:colOff>142875</xdr:colOff>
                    <xdr:row>97</xdr:row>
                    <xdr:rowOff>0</xdr:rowOff>
                  </to>
                </anchor>
              </controlPr>
            </control>
          </mc:Choice>
        </mc:AlternateContent>
        <mc:AlternateContent xmlns:mc="http://schemas.openxmlformats.org/markup-compatibility/2006">
          <mc:Choice Requires="x14">
            <control shapeId="120716" r:id="rId90" name="Check Box 6028">
              <controlPr defaultSize="0" autoFill="0" autoLine="0" autoPict="0">
                <anchor moveWithCells="1">
                  <from>
                    <xdr:col>9</xdr:col>
                    <xdr:colOff>104775</xdr:colOff>
                    <xdr:row>125</xdr:row>
                    <xdr:rowOff>95250</xdr:rowOff>
                  </from>
                  <to>
                    <xdr:col>13</xdr:col>
                    <xdr:colOff>85725</xdr:colOff>
                    <xdr:row>126</xdr:row>
                    <xdr:rowOff>114300</xdr:rowOff>
                  </to>
                </anchor>
              </controlPr>
            </control>
          </mc:Choice>
        </mc:AlternateContent>
        <mc:AlternateContent xmlns:mc="http://schemas.openxmlformats.org/markup-compatibility/2006">
          <mc:Choice Requires="x14">
            <control shapeId="120717" r:id="rId91" name="Check Box 6029">
              <controlPr defaultSize="0" autoFill="0" autoLine="0" autoPict="0">
                <anchor moveWithCells="1">
                  <from>
                    <xdr:col>14</xdr:col>
                    <xdr:colOff>19050</xdr:colOff>
                    <xdr:row>125</xdr:row>
                    <xdr:rowOff>95250</xdr:rowOff>
                  </from>
                  <to>
                    <xdr:col>21</xdr:col>
                    <xdr:colOff>9525</xdr:colOff>
                    <xdr:row>126</xdr:row>
                    <xdr:rowOff>114300</xdr:rowOff>
                  </to>
                </anchor>
              </controlPr>
            </control>
          </mc:Choice>
        </mc:AlternateContent>
        <mc:AlternateContent xmlns:mc="http://schemas.openxmlformats.org/markup-compatibility/2006">
          <mc:Choice Requires="x14">
            <control shapeId="120718" r:id="rId92" name="Check Box 6030">
              <controlPr defaultSize="0" autoFill="0" autoLine="0" autoPict="0">
                <anchor moveWithCells="1">
                  <from>
                    <xdr:col>22</xdr:col>
                    <xdr:colOff>104775</xdr:colOff>
                    <xdr:row>125</xdr:row>
                    <xdr:rowOff>95250</xdr:rowOff>
                  </from>
                  <to>
                    <xdr:col>26</xdr:col>
                    <xdr:colOff>85725</xdr:colOff>
                    <xdr:row>126</xdr:row>
                    <xdr:rowOff>114300</xdr:rowOff>
                  </to>
                </anchor>
              </controlPr>
            </control>
          </mc:Choice>
        </mc:AlternateContent>
        <mc:AlternateContent xmlns:mc="http://schemas.openxmlformats.org/markup-compatibility/2006">
          <mc:Choice Requires="x14">
            <control shapeId="120719" r:id="rId93" name="Check Box 6031">
              <controlPr defaultSize="0" autoFill="0" autoLine="0" autoPict="0">
                <anchor moveWithCells="1">
                  <from>
                    <xdr:col>27</xdr:col>
                    <xdr:colOff>85725</xdr:colOff>
                    <xdr:row>125</xdr:row>
                    <xdr:rowOff>85725</xdr:rowOff>
                  </from>
                  <to>
                    <xdr:col>31</xdr:col>
                    <xdr:colOff>0</xdr:colOff>
                    <xdr:row>126</xdr:row>
                    <xdr:rowOff>104775</xdr:rowOff>
                  </to>
                </anchor>
              </controlPr>
            </control>
          </mc:Choice>
        </mc:AlternateContent>
        <mc:AlternateContent xmlns:mc="http://schemas.openxmlformats.org/markup-compatibility/2006">
          <mc:Choice Requires="x14">
            <control shapeId="120724" r:id="rId94" name="Check Box 6036">
              <controlPr defaultSize="0" autoFill="0" autoLine="0" autoPict="0">
                <anchor moveWithCells="1">
                  <from>
                    <xdr:col>9</xdr:col>
                    <xdr:colOff>104775</xdr:colOff>
                    <xdr:row>135</xdr:row>
                    <xdr:rowOff>95250</xdr:rowOff>
                  </from>
                  <to>
                    <xdr:col>13</xdr:col>
                    <xdr:colOff>85725</xdr:colOff>
                    <xdr:row>136</xdr:row>
                    <xdr:rowOff>114300</xdr:rowOff>
                  </to>
                </anchor>
              </controlPr>
            </control>
          </mc:Choice>
        </mc:AlternateContent>
        <mc:AlternateContent xmlns:mc="http://schemas.openxmlformats.org/markup-compatibility/2006">
          <mc:Choice Requires="x14">
            <control shapeId="120725" r:id="rId95" name="Check Box 6037">
              <controlPr defaultSize="0" autoFill="0" autoLine="0" autoPict="0">
                <anchor moveWithCells="1">
                  <from>
                    <xdr:col>14</xdr:col>
                    <xdr:colOff>19050</xdr:colOff>
                    <xdr:row>135</xdr:row>
                    <xdr:rowOff>95250</xdr:rowOff>
                  </from>
                  <to>
                    <xdr:col>21</xdr:col>
                    <xdr:colOff>9525</xdr:colOff>
                    <xdr:row>136</xdr:row>
                    <xdr:rowOff>114300</xdr:rowOff>
                  </to>
                </anchor>
              </controlPr>
            </control>
          </mc:Choice>
        </mc:AlternateContent>
        <mc:AlternateContent xmlns:mc="http://schemas.openxmlformats.org/markup-compatibility/2006">
          <mc:Choice Requires="x14">
            <control shapeId="120726" r:id="rId96" name="Check Box 6038">
              <controlPr defaultSize="0" autoFill="0" autoLine="0" autoPict="0">
                <anchor moveWithCells="1">
                  <from>
                    <xdr:col>22</xdr:col>
                    <xdr:colOff>104775</xdr:colOff>
                    <xdr:row>135</xdr:row>
                    <xdr:rowOff>95250</xdr:rowOff>
                  </from>
                  <to>
                    <xdr:col>26</xdr:col>
                    <xdr:colOff>85725</xdr:colOff>
                    <xdr:row>136</xdr:row>
                    <xdr:rowOff>114300</xdr:rowOff>
                  </to>
                </anchor>
              </controlPr>
            </control>
          </mc:Choice>
        </mc:AlternateContent>
        <mc:AlternateContent xmlns:mc="http://schemas.openxmlformats.org/markup-compatibility/2006">
          <mc:Choice Requires="x14">
            <control shapeId="120727" r:id="rId97" name="Check Box 6039">
              <controlPr defaultSize="0" autoFill="0" autoLine="0" autoPict="0">
                <anchor moveWithCells="1">
                  <from>
                    <xdr:col>27</xdr:col>
                    <xdr:colOff>85725</xdr:colOff>
                    <xdr:row>135</xdr:row>
                    <xdr:rowOff>85725</xdr:rowOff>
                  </from>
                  <to>
                    <xdr:col>31</xdr:col>
                    <xdr:colOff>0</xdr:colOff>
                    <xdr:row>136</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表紙・運営１(P1,2,3,4,5)</vt:lpstr>
      <vt:lpstr>非表示①</vt:lpstr>
      <vt:lpstr>運営２(職配Ａ型)(P6～8) </vt:lpstr>
      <vt:lpstr>運営３（その他）(P9～12)</vt:lpstr>
      <vt:lpstr>非表示②</vt:lpstr>
      <vt:lpstr>保育内容(P13~15)  </vt:lpstr>
      <vt:lpstr>保育内容(P16～19) </vt:lpstr>
      <vt:lpstr>保育内容(P20～22) </vt:lpstr>
      <vt:lpstr>会計１(P23～25)</vt:lpstr>
      <vt:lpstr>非表示③</vt:lpstr>
      <vt:lpstr>確認制度(P26,27)</vt:lpstr>
      <vt:lpstr>【別紙1】（実地）提出資料一覧  </vt:lpstr>
      <vt:lpstr>【別紙2】在籍職員名簿</vt:lpstr>
      <vt:lpstr>【別紙3】異動・退職職員名簿</vt:lpstr>
      <vt:lpstr>【別紙4】資料の補足説明</vt:lpstr>
      <vt:lpstr>【別紙5】資料の提出方法 </vt:lpstr>
      <vt:lpstr>【別紙６】当日に用意する書類</vt:lpstr>
      <vt:lpstr>'【別紙5】資料の提出方法 '!__xlnm.Print_Area</vt:lpstr>
      <vt:lpstr>'【別紙5】資料の提出方法 '!__xlnm_Print_Area</vt:lpstr>
      <vt:lpstr>'【別紙1】（実地）提出資料一覧  '!Print_Area</vt:lpstr>
      <vt:lpstr>【別紙2】在籍職員名簿!Print_Area</vt:lpstr>
      <vt:lpstr>【別紙3】異動・退職職員名簿!Print_Area</vt:lpstr>
      <vt:lpstr>【別紙4】資料の補足説明!Print_Area</vt:lpstr>
      <vt:lpstr>'【別紙5】資料の提出方法 '!Print_Area</vt:lpstr>
      <vt:lpstr>'運営２(職配Ａ型)(P6～8) '!Print_Area</vt:lpstr>
      <vt:lpstr>'運営３（その他）(P9～12)'!Print_Area</vt:lpstr>
      <vt:lpstr>'会計１(P23～25)'!Print_Area</vt:lpstr>
      <vt:lpstr>'確認制度(P26,27)'!Print_Area</vt:lpstr>
      <vt:lpstr>非表示②!Print_Area</vt:lpstr>
      <vt:lpstr>非表示③!Print_Area</vt:lpstr>
      <vt:lpstr>'表紙・運営１(P1,2,3,4,5)'!Print_Area</vt:lpstr>
      <vt:lpstr>'保育内容(P13~15)  '!Print_Area</vt:lpstr>
      <vt:lpstr>'保育内容(P16～19) '!Print_Area</vt:lpstr>
      <vt:lpstr>'保育内容(P20～22)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02008580</dc:creator>
  <cp:lastModifiedBy>遠藤雄輝_45（こ）総務部監査担当</cp:lastModifiedBy>
  <cp:lastPrinted>2026-06-29T04:09:04Z</cp:lastPrinted>
  <dcterms:created xsi:type="dcterms:W3CDTF">2024-07-16T09:16:18Z</dcterms:created>
  <dcterms:modified xsi:type="dcterms:W3CDTF">2026-08-07T11:30:06Z</dcterms:modified>
</cp:coreProperties>
</file>