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K:\45（こ）保育・幼児教育部幼児教育担当\R7書庫\11 幼稚園型一時預かり事業\02_園へ通知\03_20250805園へ送付（補助金申請書類送付）\★最新様式類★\"/>
    </mc:Choice>
  </mc:AlternateContent>
  <xr:revisionPtr revIDLastSave="0" documentId="13_ncr:1_{2EA54511-3AE3-45CD-BD91-FBCF31393AEF}" xr6:coauthVersionLast="47" xr6:coauthVersionMax="47" xr10:uidLastSave="{00000000-0000-0000-0000-000000000000}"/>
  <bookViews>
    <workbookView xWindow="-120" yWindow="-120" windowWidth="19440" windowHeight="10320" tabRatio="779" xr2:uid="{00000000-000D-0000-FFFF-FFFF00000000}"/>
  </bookViews>
  <sheets>
    <sheet name="始めにお読みください。" sheetId="2" r:id="rId1"/>
    <sheet name="s" sheetId="33" state="hidden" r:id="rId2"/>
    <sheet name="【令和７年度】情報シート" sheetId="49" r:id="rId3"/>
    <sheet name="【４月】実施状況" sheetId="16" r:id="rId4"/>
    <sheet name="【５月】実施状況" sheetId="20" r:id="rId5"/>
    <sheet name="【６月】実施状況" sheetId="19" r:id="rId6"/>
    <sheet name="【７月】実施状況" sheetId="5" r:id="rId7"/>
    <sheet name="【８月】実施状況" sheetId="6" r:id="rId8"/>
    <sheet name="【９月】実施状況" sheetId="7" r:id="rId9"/>
    <sheet name="【１０月】実施状況" sheetId="8" r:id="rId10"/>
    <sheet name="【１１月】実施状況" sheetId="9" r:id="rId11"/>
    <sheet name="【１２月】実施状況" sheetId="10" r:id="rId12"/>
    <sheet name="【１月】実施状況" sheetId="11" r:id="rId13"/>
    <sheet name="e" sheetId="34" state="hidden" r:id="rId14"/>
    <sheet name="【２月】実施状況" sheetId="12" r:id="rId15"/>
    <sheet name="【３月】実施状況" sheetId="13" r:id="rId16"/>
    <sheet name="f" sheetId="35" state="hidden" r:id="rId17"/>
  </sheets>
  <definedNames>
    <definedName name="_xlnm._FilterDatabase" localSheetId="9" hidden="1">【１０月】実施状況!$B$7:$U$39</definedName>
    <definedName name="_xlnm._FilterDatabase" localSheetId="10" hidden="1">【１１月】実施状況!$B$7:$U$38</definedName>
    <definedName name="_xlnm._FilterDatabase" localSheetId="11" hidden="1">【１２月】実施状況!$B$7:$U$39</definedName>
    <definedName name="_xlnm._FilterDatabase" localSheetId="12" hidden="1">【１月】実施状況!$B$7:$U$39</definedName>
    <definedName name="_xlnm._FilterDatabase" localSheetId="14" hidden="1">【２月】実施状況!$B$7:$U$36</definedName>
    <definedName name="_xlnm._FilterDatabase" localSheetId="15" hidden="1">【３月】実施状況!$B$7:$U$39</definedName>
    <definedName name="_xlnm._FilterDatabase" localSheetId="3" hidden="1">【４月】実施状況!$B$7:$U$38</definedName>
    <definedName name="_xlnm._FilterDatabase" localSheetId="4" hidden="1">【５月】実施状況!$B$7:$U$39</definedName>
    <definedName name="_xlnm._FilterDatabase" localSheetId="5" hidden="1">【６月】実施状況!$B$7:$U$38</definedName>
    <definedName name="_xlnm._FilterDatabase" localSheetId="6" hidden="1">【７月】実施状況!$B$7:$U$39</definedName>
    <definedName name="_xlnm._FilterDatabase" localSheetId="7" hidden="1">【８月】実施状況!$B$7:$U$39</definedName>
    <definedName name="_xlnm._FilterDatabase" localSheetId="8" hidden="1">【９月】実施状況!$B$7:$U$38</definedName>
    <definedName name="_xlnm.Print_Area" localSheetId="9">【１０月】実施状況!$A$1:$V$60</definedName>
    <definedName name="_xlnm.Print_Area" localSheetId="10">【１１月】実施状況!$A$1:$V$60</definedName>
    <definedName name="_xlnm.Print_Area" localSheetId="11">【１２月】実施状況!$A$1:$V$60</definedName>
    <definedName name="_xlnm.Print_Area" localSheetId="12">【１月】実施状況!$A$1:$V$60</definedName>
    <definedName name="_xlnm.Print_Area" localSheetId="14">【２月】実施状況!$A$1:$V$60</definedName>
    <definedName name="_xlnm.Print_Area" localSheetId="15">【３月】実施状況!$A$1:$V$60</definedName>
    <definedName name="_xlnm.Print_Area" localSheetId="3">【４月】実施状況!$A$1:$V$60</definedName>
    <definedName name="_xlnm.Print_Area" localSheetId="4">【５月】実施状況!$A$1:$V$60</definedName>
    <definedName name="_xlnm.Print_Area" localSheetId="5">【６月】実施状況!$A$1:$V$60</definedName>
    <definedName name="_xlnm.Print_Area" localSheetId="6">【７月】実施状況!$A$1:$V$60</definedName>
    <definedName name="_xlnm.Print_Area" localSheetId="7">【８月】実施状況!$A$1:$V$60</definedName>
    <definedName name="_xlnm.Print_Area" localSheetId="8">【９月】実施状況!$A$1:$V$60</definedName>
    <definedName name="_xlnm.Print_Area" localSheetId="0">始めにお読みください。!$A$1:$X$47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2" l="1"/>
  <c r="L39" i="2"/>
  <c r="V39" i="13" l="1"/>
  <c r="V36" i="12"/>
  <c r="V39" i="11"/>
  <c r="V39" i="10"/>
  <c r="V38" i="9"/>
  <c r="V39" i="8"/>
  <c r="V38" i="7"/>
  <c r="V39" i="6"/>
  <c r="V39" i="5" l="1"/>
  <c r="V38" i="19" l="1"/>
  <c r="V39" i="20"/>
  <c r="V38" i="16" l="1"/>
  <c r="U39" i="10" l="1"/>
  <c r="K54" i="10" s="1"/>
  <c r="U38" i="9"/>
  <c r="K54" i="9" s="1"/>
  <c r="U39" i="8"/>
  <c r="K54" i="8" s="1"/>
  <c r="U38" i="7"/>
  <c r="K54" i="7" s="1"/>
  <c r="U39" i="6"/>
  <c r="K54" i="6" s="1"/>
  <c r="U39" i="5"/>
  <c r="K54" i="5" s="1"/>
  <c r="U38" i="19"/>
  <c r="K54" i="19" s="1"/>
  <c r="U39" i="20"/>
  <c r="K54" i="20" s="1"/>
  <c r="U38" i="16"/>
  <c r="K54" i="16" s="1"/>
  <c r="U39" i="13"/>
  <c r="K54" i="13" s="1"/>
  <c r="U36" i="12"/>
  <c r="K54" i="12" s="1"/>
  <c r="U39" i="11"/>
  <c r="K54" i="11" s="1"/>
  <c r="U95" i="16" l="1"/>
  <c r="U57" i="13" l="1"/>
  <c r="U57" i="11" l="1"/>
  <c r="R2" i="16" l="1"/>
  <c r="R2" i="13" l="1"/>
  <c r="R2" i="12"/>
  <c r="R2" i="11"/>
  <c r="R2" i="10"/>
  <c r="R2" i="9"/>
  <c r="R2" i="8"/>
  <c r="R2" i="7"/>
  <c r="R2" i="6"/>
  <c r="R2" i="5"/>
  <c r="R2" i="19"/>
  <c r="R2" i="20"/>
  <c r="M39" i="10" l="1"/>
  <c r="F38" i="13" l="1"/>
  <c r="F38" i="5" l="1"/>
  <c r="R36" i="12"/>
  <c r="Q36" i="12"/>
  <c r="P36" i="12"/>
  <c r="O36" i="12"/>
  <c r="N36" i="12"/>
  <c r="M36" i="12"/>
  <c r="L36" i="12"/>
  <c r="K49" i="12" s="1"/>
  <c r="K36" i="12"/>
  <c r="J36" i="12"/>
  <c r="I36" i="12"/>
  <c r="H36" i="12"/>
  <c r="G36" i="12"/>
  <c r="E36" i="12"/>
  <c r="D36" i="12"/>
  <c r="C36" i="12"/>
  <c r="K44" i="12" l="1"/>
  <c r="K52" i="12"/>
  <c r="L52" i="12" s="1"/>
  <c r="F8" i="6" l="1"/>
  <c r="S37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E39" i="20"/>
  <c r="D39" i="20"/>
  <c r="C39" i="20"/>
  <c r="S38" i="20"/>
  <c r="F38" i="20"/>
  <c r="F37" i="20"/>
  <c r="S36" i="20"/>
  <c r="F36" i="20"/>
  <c r="S35" i="20"/>
  <c r="F35" i="20"/>
  <c r="T35" i="20" s="1"/>
  <c r="S34" i="20"/>
  <c r="F34" i="20"/>
  <c r="S33" i="20"/>
  <c r="F33" i="20"/>
  <c r="S32" i="20"/>
  <c r="F32" i="20"/>
  <c r="S31" i="20"/>
  <c r="F31" i="20"/>
  <c r="T31" i="20" s="1"/>
  <c r="S30" i="20"/>
  <c r="F30" i="20"/>
  <c r="S29" i="20"/>
  <c r="F29" i="20"/>
  <c r="T29" i="20" s="1"/>
  <c r="S28" i="20"/>
  <c r="F28" i="20"/>
  <c r="S27" i="20"/>
  <c r="F27" i="20"/>
  <c r="S26" i="20"/>
  <c r="F26" i="20"/>
  <c r="S25" i="20"/>
  <c r="F25" i="20"/>
  <c r="T25" i="20" s="1"/>
  <c r="S24" i="20"/>
  <c r="F24" i="20"/>
  <c r="S23" i="20"/>
  <c r="F23" i="20"/>
  <c r="T23" i="20" s="1"/>
  <c r="S22" i="20"/>
  <c r="F22" i="20"/>
  <c r="S21" i="20"/>
  <c r="F21" i="20"/>
  <c r="S20" i="20"/>
  <c r="F20" i="20"/>
  <c r="S19" i="20"/>
  <c r="F19" i="20"/>
  <c r="T19" i="20" s="1"/>
  <c r="S18" i="20"/>
  <c r="F18" i="20"/>
  <c r="S17" i="20"/>
  <c r="F17" i="20"/>
  <c r="T17" i="20" s="1"/>
  <c r="S16" i="20"/>
  <c r="F16" i="20"/>
  <c r="S15" i="20"/>
  <c r="F15" i="20"/>
  <c r="S14" i="20"/>
  <c r="F14" i="20"/>
  <c r="S13" i="20"/>
  <c r="F13" i="20"/>
  <c r="T13" i="20" s="1"/>
  <c r="S12" i="20"/>
  <c r="F12" i="20"/>
  <c r="S11" i="20"/>
  <c r="F11" i="20"/>
  <c r="T11" i="20" s="1"/>
  <c r="S10" i="20"/>
  <c r="F10" i="20"/>
  <c r="S9" i="20"/>
  <c r="F9" i="20"/>
  <c r="S8" i="20"/>
  <c r="F8" i="20"/>
  <c r="R38" i="19"/>
  <c r="Q38" i="19"/>
  <c r="P38" i="19"/>
  <c r="O38" i="19"/>
  <c r="N38" i="19"/>
  <c r="K58" i="19" s="1"/>
  <c r="L58" i="19" s="1"/>
  <c r="M38" i="19"/>
  <c r="K57" i="19" s="1"/>
  <c r="L57" i="19" s="1"/>
  <c r="L38" i="19"/>
  <c r="K56" i="19" s="1"/>
  <c r="L56" i="19" s="1"/>
  <c r="K38" i="19"/>
  <c r="J38" i="19"/>
  <c r="I38" i="19"/>
  <c r="H38" i="19"/>
  <c r="G38" i="19"/>
  <c r="E38" i="19"/>
  <c r="D38" i="19"/>
  <c r="C38" i="19"/>
  <c r="S37" i="19"/>
  <c r="F37" i="19"/>
  <c r="S36" i="19"/>
  <c r="F36" i="19"/>
  <c r="S35" i="19"/>
  <c r="F35" i="19"/>
  <c r="S34" i="19"/>
  <c r="F34" i="19"/>
  <c r="S33" i="19"/>
  <c r="F33" i="19"/>
  <c r="S32" i="19"/>
  <c r="F32" i="19"/>
  <c r="S31" i="19"/>
  <c r="F31" i="19"/>
  <c r="S30" i="19"/>
  <c r="F30" i="19"/>
  <c r="S29" i="19"/>
  <c r="F29" i="19"/>
  <c r="S28" i="19"/>
  <c r="F28" i="19"/>
  <c r="S27" i="19"/>
  <c r="F27" i="19"/>
  <c r="S26" i="19"/>
  <c r="F26" i="19"/>
  <c r="S25" i="19"/>
  <c r="F25" i="19"/>
  <c r="S24" i="19"/>
  <c r="F24" i="19"/>
  <c r="S23" i="19"/>
  <c r="F23" i="19"/>
  <c r="S22" i="19"/>
  <c r="F22" i="19"/>
  <c r="S21" i="19"/>
  <c r="F21" i="19"/>
  <c r="S20" i="19"/>
  <c r="F20" i="19"/>
  <c r="S19" i="19"/>
  <c r="F19" i="19"/>
  <c r="S18" i="19"/>
  <c r="F18" i="19"/>
  <c r="S17" i="19"/>
  <c r="F17" i="19"/>
  <c r="S16" i="19"/>
  <c r="F16" i="19"/>
  <c r="S15" i="19"/>
  <c r="F15" i="19"/>
  <c r="S14" i="19"/>
  <c r="F14" i="19"/>
  <c r="S13" i="19"/>
  <c r="F13" i="19"/>
  <c r="S12" i="19"/>
  <c r="F12" i="19"/>
  <c r="S11" i="19"/>
  <c r="F11" i="19"/>
  <c r="S10" i="19"/>
  <c r="F10" i="19"/>
  <c r="S9" i="19"/>
  <c r="F9" i="19"/>
  <c r="S8" i="19"/>
  <c r="F8" i="19"/>
  <c r="T9" i="20" l="1"/>
  <c r="T15" i="20"/>
  <c r="T21" i="20"/>
  <c r="T27" i="20"/>
  <c r="T33" i="20"/>
  <c r="K46" i="20"/>
  <c r="L46" i="20" s="1"/>
  <c r="F38" i="19"/>
  <c r="K44" i="20"/>
  <c r="K52" i="20"/>
  <c r="L52" i="20" s="1"/>
  <c r="K53" i="20"/>
  <c r="L53" i="20" s="1"/>
  <c r="K44" i="19"/>
  <c r="L44" i="19" s="1"/>
  <c r="T12" i="19"/>
  <c r="T16" i="19"/>
  <c r="T20" i="19"/>
  <c r="T24" i="19"/>
  <c r="T28" i="19"/>
  <c r="T32" i="19"/>
  <c r="T36" i="19"/>
  <c r="K56" i="20"/>
  <c r="L56" i="20" s="1"/>
  <c r="K49" i="20"/>
  <c r="L49" i="20" s="1"/>
  <c r="K57" i="20"/>
  <c r="L57" i="20" s="1"/>
  <c r="K50" i="20"/>
  <c r="L50" i="20" s="1"/>
  <c r="K58" i="20"/>
  <c r="L58" i="20" s="1"/>
  <c r="K51" i="20"/>
  <c r="L51" i="20" s="1"/>
  <c r="T10" i="19"/>
  <c r="T14" i="19"/>
  <c r="T18" i="19"/>
  <c r="T22" i="19"/>
  <c r="T26" i="19"/>
  <c r="T30" i="19"/>
  <c r="T34" i="19"/>
  <c r="S39" i="20"/>
  <c r="K45" i="20"/>
  <c r="L45" i="20" s="1"/>
  <c r="T37" i="20"/>
  <c r="T38" i="20"/>
  <c r="T10" i="20"/>
  <c r="T12" i="20"/>
  <c r="T14" i="20"/>
  <c r="T16" i="20"/>
  <c r="T18" i="20"/>
  <c r="T20" i="20"/>
  <c r="T22" i="20"/>
  <c r="T24" i="20"/>
  <c r="T26" i="20"/>
  <c r="T28" i="20"/>
  <c r="T30" i="20"/>
  <c r="T32" i="20"/>
  <c r="T34" i="20"/>
  <c r="T41" i="20" s="1"/>
  <c r="R41" i="20" s="1"/>
  <c r="T36" i="20"/>
  <c r="K46" i="19"/>
  <c r="L46" i="19" s="1"/>
  <c r="F39" i="20"/>
  <c r="K45" i="19"/>
  <c r="L45" i="19" s="1"/>
  <c r="K55" i="19"/>
  <c r="L55" i="19" s="1"/>
  <c r="K52" i="19"/>
  <c r="L52" i="19" s="1"/>
  <c r="K53" i="19"/>
  <c r="L53" i="19" s="1"/>
  <c r="L44" i="20"/>
  <c r="K55" i="20"/>
  <c r="L55" i="20" s="1"/>
  <c r="T9" i="19"/>
  <c r="T11" i="19"/>
  <c r="T13" i="19"/>
  <c r="T15" i="19"/>
  <c r="T17" i="19"/>
  <c r="T19" i="19"/>
  <c r="T21" i="19"/>
  <c r="T23" i="19"/>
  <c r="T25" i="19"/>
  <c r="T27" i="19"/>
  <c r="T29" i="19"/>
  <c r="T31" i="19"/>
  <c r="T33" i="19"/>
  <c r="T35" i="19"/>
  <c r="T37" i="19"/>
  <c r="T40" i="19" s="1"/>
  <c r="R40" i="19" s="1"/>
  <c r="S38" i="19"/>
  <c r="T8" i="20"/>
  <c r="T8" i="19"/>
  <c r="K49" i="19"/>
  <c r="L49" i="19" s="1"/>
  <c r="K50" i="19"/>
  <c r="L50" i="19" s="1"/>
  <c r="K51" i="19"/>
  <c r="L51" i="19" s="1"/>
  <c r="T38" i="19" l="1"/>
  <c r="T39" i="20"/>
  <c r="L60" i="20"/>
  <c r="L60" i="19"/>
  <c r="R38" i="16"/>
  <c r="Q38" i="16"/>
  <c r="P38" i="16"/>
  <c r="O38" i="16"/>
  <c r="N38" i="16"/>
  <c r="M38" i="16"/>
  <c r="L38" i="16"/>
  <c r="K38" i="16"/>
  <c r="J38" i="16"/>
  <c r="I38" i="16"/>
  <c r="H38" i="16"/>
  <c r="G38" i="16"/>
  <c r="E38" i="16"/>
  <c r="D38" i="16"/>
  <c r="C38" i="16"/>
  <c r="S37" i="16"/>
  <c r="F37" i="16"/>
  <c r="S36" i="16"/>
  <c r="F36" i="16"/>
  <c r="S35" i="16"/>
  <c r="F35" i="16"/>
  <c r="S34" i="16"/>
  <c r="F34" i="16"/>
  <c r="S33" i="16"/>
  <c r="F33" i="16"/>
  <c r="S32" i="16"/>
  <c r="F32" i="16"/>
  <c r="S31" i="16"/>
  <c r="F31" i="16"/>
  <c r="S30" i="16"/>
  <c r="F30" i="16"/>
  <c r="S29" i="16"/>
  <c r="F29" i="16"/>
  <c r="S28" i="16"/>
  <c r="F28" i="16"/>
  <c r="S27" i="16"/>
  <c r="F27" i="16"/>
  <c r="S26" i="16"/>
  <c r="F26" i="16"/>
  <c r="S25" i="16"/>
  <c r="F25" i="16"/>
  <c r="S24" i="16"/>
  <c r="F24" i="16"/>
  <c r="S23" i="16"/>
  <c r="F23" i="16"/>
  <c r="S22" i="16"/>
  <c r="F22" i="16"/>
  <c r="S21" i="16"/>
  <c r="F21" i="16"/>
  <c r="S20" i="16"/>
  <c r="F20" i="16"/>
  <c r="S19" i="16"/>
  <c r="F19" i="16"/>
  <c r="S18" i="16"/>
  <c r="F18" i="16"/>
  <c r="S17" i="16"/>
  <c r="F17" i="16"/>
  <c r="S16" i="16"/>
  <c r="F16" i="16"/>
  <c r="S15" i="16"/>
  <c r="F15" i="16"/>
  <c r="S14" i="16"/>
  <c r="F14" i="16"/>
  <c r="S13" i="16"/>
  <c r="F13" i="16"/>
  <c r="S12" i="16"/>
  <c r="F12" i="16"/>
  <c r="S11" i="16"/>
  <c r="F11" i="16"/>
  <c r="S10" i="16"/>
  <c r="F10" i="16"/>
  <c r="S9" i="16"/>
  <c r="F9" i="16"/>
  <c r="S8" i="16"/>
  <c r="F8" i="16"/>
  <c r="K45" i="16" l="1"/>
  <c r="L45" i="16" s="1"/>
  <c r="K46" i="16"/>
  <c r="K58" i="16"/>
  <c r="L58" i="16" s="1"/>
  <c r="K51" i="16"/>
  <c r="L51" i="16" s="1"/>
  <c r="K44" i="16"/>
  <c r="K53" i="16"/>
  <c r="K55" i="16"/>
  <c r="K52" i="16"/>
  <c r="L52" i="16" s="1"/>
  <c r="K49" i="16"/>
  <c r="L49" i="16" s="1"/>
  <c r="K56" i="16"/>
  <c r="L56" i="16" s="1"/>
  <c r="K50" i="16"/>
  <c r="L50" i="16" s="1"/>
  <c r="K57" i="16"/>
  <c r="L57" i="16" s="1"/>
  <c r="T11" i="16"/>
  <c r="T13" i="16"/>
  <c r="T9" i="16"/>
  <c r="T15" i="16"/>
  <c r="T17" i="16"/>
  <c r="T19" i="16"/>
  <c r="T21" i="16"/>
  <c r="T23" i="16"/>
  <c r="T25" i="16"/>
  <c r="T27" i="16"/>
  <c r="T29" i="16"/>
  <c r="T31" i="16"/>
  <c r="T33" i="16"/>
  <c r="T35" i="16"/>
  <c r="T37" i="16"/>
  <c r="S38" i="16"/>
  <c r="F38" i="16"/>
  <c r="T10" i="16"/>
  <c r="T12" i="16"/>
  <c r="T14" i="16"/>
  <c r="T16" i="16"/>
  <c r="T18" i="16"/>
  <c r="T20" i="16"/>
  <c r="T22" i="16"/>
  <c r="T24" i="16"/>
  <c r="T26" i="16"/>
  <c r="T28" i="16"/>
  <c r="T30" i="16"/>
  <c r="T32" i="16"/>
  <c r="T34" i="16"/>
  <c r="T36" i="16"/>
  <c r="T8" i="16"/>
  <c r="T38" i="16" l="1"/>
  <c r="T40" i="16"/>
  <c r="S40" i="16" s="1"/>
  <c r="L44" i="16"/>
  <c r="L53" i="16"/>
  <c r="L46" i="16"/>
  <c r="L55" i="16"/>
  <c r="S39" i="2"/>
  <c r="L60" i="16" l="1"/>
  <c r="R39" i="13"/>
  <c r="Q39" i="13"/>
  <c r="P39" i="13"/>
  <c r="O39" i="13"/>
  <c r="N39" i="13"/>
  <c r="M39" i="13"/>
  <c r="L39" i="13"/>
  <c r="K39" i="13"/>
  <c r="J39" i="13"/>
  <c r="I39" i="13"/>
  <c r="K45" i="13" s="1"/>
  <c r="H39" i="13"/>
  <c r="K46" i="13" s="1"/>
  <c r="G39" i="13"/>
  <c r="E39" i="13"/>
  <c r="D39" i="13"/>
  <c r="C39" i="13"/>
  <c r="S38" i="13"/>
  <c r="S37" i="13"/>
  <c r="F37" i="13"/>
  <c r="S36" i="13"/>
  <c r="F36" i="13"/>
  <c r="S35" i="13"/>
  <c r="F35" i="13"/>
  <c r="S34" i="13"/>
  <c r="F34" i="13"/>
  <c r="S33" i="13"/>
  <c r="F33" i="13"/>
  <c r="S32" i="13"/>
  <c r="F32" i="13"/>
  <c r="S31" i="13"/>
  <c r="F31" i="13"/>
  <c r="S30" i="13"/>
  <c r="F30" i="13"/>
  <c r="S29" i="13"/>
  <c r="F29" i="13"/>
  <c r="S28" i="13"/>
  <c r="F28" i="13"/>
  <c r="S27" i="13"/>
  <c r="F27" i="13"/>
  <c r="S26" i="13"/>
  <c r="F26" i="13"/>
  <c r="S25" i="13"/>
  <c r="F25" i="13"/>
  <c r="S24" i="13"/>
  <c r="F24" i="13"/>
  <c r="S23" i="13"/>
  <c r="F23" i="13"/>
  <c r="S22" i="13"/>
  <c r="F22" i="13"/>
  <c r="S21" i="13"/>
  <c r="F21" i="13"/>
  <c r="S20" i="13"/>
  <c r="F20" i="13"/>
  <c r="S19" i="13"/>
  <c r="F19" i="13"/>
  <c r="S18" i="13"/>
  <c r="F18" i="13"/>
  <c r="S17" i="13"/>
  <c r="F17" i="13"/>
  <c r="S16" i="13"/>
  <c r="F16" i="13"/>
  <c r="S15" i="13"/>
  <c r="F15" i="13"/>
  <c r="S14" i="13"/>
  <c r="F14" i="13"/>
  <c r="S13" i="13"/>
  <c r="F13" i="13"/>
  <c r="S12" i="13"/>
  <c r="F12" i="13"/>
  <c r="S11" i="13"/>
  <c r="F11" i="13"/>
  <c r="S10" i="13"/>
  <c r="F10" i="13"/>
  <c r="S9" i="13"/>
  <c r="F9" i="13"/>
  <c r="S8" i="13"/>
  <c r="F8" i="13"/>
  <c r="K51" i="12"/>
  <c r="L51" i="12" s="1"/>
  <c r="K57" i="12"/>
  <c r="L57" i="12" s="1"/>
  <c r="L49" i="12"/>
  <c r="K55" i="12"/>
  <c r="S35" i="12"/>
  <c r="F35" i="12"/>
  <c r="S34" i="12"/>
  <c r="F34" i="12"/>
  <c r="S33" i="12"/>
  <c r="F33" i="12"/>
  <c r="S32" i="12"/>
  <c r="F32" i="12"/>
  <c r="S31" i="12"/>
  <c r="F31" i="12"/>
  <c r="S30" i="12"/>
  <c r="F30" i="12"/>
  <c r="S29" i="12"/>
  <c r="F29" i="12"/>
  <c r="S28" i="12"/>
  <c r="F28" i="12"/>
  <c r="S27" i="12"/>
  <c r="F27" i="12"/>
  <c r="S26" i="12"/>
  <c r="F26" i="12"/>
  <c r="S25" i="12"/>
  <c r="F25" i="12"/>
  <c r="S24" i="12"/>
  <c r="F24" i="12"/>
  <c r="S23" i="12"/>
  <c r="F23" i="12"/>
  <c r="S22" i="12"/>
  <c r="F22" i="12"/>
  <c r="S21" i="12"/>
  <c r="F21" i="12"/>
  <c r="S20" i="12"/>
  <c r="F20" i="12"/>
  <c r="S19" i="12"/>
  <c r="F19" i="12"/>
  <c r="S18" i="12"/>
  <c r="F18" i="12"/>
  <c r="S17" i="12"/>
  <c r="F17" i="12"/>
  <c r="S16" i="12"/>
  <c r="F16" i="12"/>
  <c r="S15" i="12"/>
  <c r="F15" i="12"/>
  <c r="S14" i="12"/>
  <c r="F14" i="12"/>
  <c r="S13" i="12"/>
  <c r="F13" i="12"/>
  <c r="S12" i="12"/>
  <c r="F12" i="12"/>
  <c r="S11" i="12"/>
  <c r="F11" i="12"/>
  <c r="S10" i="12"/>
  <c r="F10" i="12"/>
  <c r="S9" i="12"/>
  <c r="F9" i="12"/>
  <c r="S8" i="12"/>
  <c r="F8" i="12"/>
  <c r="R39" i="11"/>
  <c r="Q39" i="11"/>
  <c r="P39" i="11"/>
  <c r="O39" i="11"/>
  <c r="N39" i="11"/>
  <c r="K51" i="11" s="1"/>
  <c r="L51" i="11" s="1"/>
  <c r="M39" i="11"/>
  <c r="K57" i="11" s="1"/>
  <c r="L57" i="11" s="1"/>
  <c r="L39" i="11"/>
  <c r="K49" i="11" s="1"/>
  <c r="L49" i="11" s="1"/>
  <c r="K39" i="11"/>
  <c r="J39" i="11"/>
  <c r="I39" i="11"/>
  <c r="H39" i="11"/>
  <c r="G39" i="11"/>
  <c r="E39" i="11"/>
  <c r="D39" i="11"/>
  <c r="C39" i="11"/>
  <c r="S38" i="11"/>
  <c r="F38" i="11"/>
  <c r="S37" i="11"/>
  <c r="F37" i="11"/>
  <c r="S36" i="11"/>
  <c r="F36" i="11"/>
  <c r="S35" i="11"/>
  <c r="F35" i="11"/>
  <c r="S34" i="11"/>
  <c r="F34" i="11"/>
  <c r="S33" i="11"/>
  <c r="F33" i="11"/>
  <c r="S32" i="11"/>
  <c r="F32" i="11"/>
  <c r="S31" i="11"/>
  <c r="F31" i="11"/>
  <c r="S30" i="11"/>
  <c r="F30" i="11"/>
  <c r="S29" i="11"/>
  <c r="F29" i="11"/>
  <c r="S28" i="11"/>
  <c r="F28" i="11"/>
  <c r="S27" i="11"/>
  <c r="F27" i="11"/>
  <c r="S26" i="11"/>
  <c r="F26" i="11"/>
  <c r="S25" i="11"/>
  <c r="F25" i="11"/>
  <c r="S24" i="11"/>
  <c r="F24" i="11"/>
  <c r="S23" i="11"/>
  <c r="F23" i="11"/>
  <c r="S22" i="11"/>
  <c r="F22" i="11"/>
  <c r="S21" i="11"/>
  <c r="F21" i="11"/>
  <c r="S20" i="11"/>
  <c r="F20" i="11"/>
  <c r="S19" i="11"/>
  <c r="F19" i="11"/>
  <c r="S18" i="11"/>
  <c r="F18" i="11"/>
  <c r="S17" i="11"/>
  <c r="F17" i="11"/>
  <c r="S16" i="11"/>
  <c r="F16" i="11"/>
  <c r="S15" i="11"/>
  <c r="F15" i="11"/>
  <c r="S14" i="11"/>
  <c r="F14" i="11"/>
  <c r="S13" i="11"/>
  <c r="F13" i="11"/>
  <c r="S12" i="11"/>
  <c r="F12" i="11"/>
  <c r="S11" i="11"/>
  <c r="F11" i="11"/>
  <c r="S10" i="11"/>
  <c r="F10" i="11"/>
  <c r="S9" i="11"/>
  <c r="F9" i="11"/>
  <c r="S8" i="11"/>
  <c r="F8" i="11"/>
  <c r="R39" i="10"/>
  <c r="Q39" i="10"/>
  <c r="P39" i="10"/>
  <c r="O39" i="10"/>
  <c r="N39" i="10"/>
  <c r="K51" i="10" s="1"/>
  <c r="L51" i="10" s="1"/>
  <c r="K50" i="10"/>
  <c r="L50" i="10" s="1"/>
  <c r="L39" i="10"/>
  <c r="K39" i="10"/>
  <c r="J39" i="10"/>
  <c r="I39" i="10"/>
  <c r="H39" i="10"/>
  <c r="G39" i="10"/>
  <c r="E39" i="10"/>
  <c r="D39" i="10"/>
  <c r="C39" i="10"/>
  <c r="S38" i="10"/>
  <c r="F38" i="10"/>
  <c r="S37" i="10"/>
  <c r="F37" i="10"/>
  <c r="S36" i="10"/>
  <c r="F36" i="10"/>
  <c r="S35" i="10"/>
  <c r="F35" i="10"/>
  <c r="S34" i="10"/>
  <c r="F34" i="10"/>
  <c r="S33" i="10"/>
  <c r="F33" i="10"/>
  <c r="S32" i="10"/>
  <c r="F32" i="10"/>
  <c r="S31" i="10"/>
  <c r="F31" i="10"/>
  <c r="S30" i="10"/>
  <c r="F30" i="10"/>
  <c r="S29" i="10"/>
  <c r="F29" i="10"/>
  <c r="S28" i="10"/>
  <c r="F28" i="10"/>
  <c r="S27" i="10"/>
  <c r="F27" i="10"/>
  <c r="S26" i="10"/>
  <c r="F26" i="10"/>
  <c r="S25" i="10"/>
  <c r="F25" i="10"/>
  <c r="S24" i="10"/>
  <c r="F24" i="10"/>
  <c r="S23" i="10"/>
  <c r="F23" i="10"/>
  <c r="S22" i="10"/>
  <c r="F22" i="10"/>
  <c r="S21" i="10"/>
  <c r="F21" i="10"/>
  <c r="S20" i="10"/>
  <c r="F20" i="10"/>
  <c r="S19" i="10"/>
  <c r="F19" i="10"/>
  <c r="S18" i="10"/>
  <c r="F18" i="10"/>
  <c r="S17" i="10"/>
  <c r="F17" i="10"/>
  <c r="S16" i="10"/>
  <c r="F16" i="10"/>
  <c r="S15" i="10"/>
  <c r="F15" i="10"/>
  <c r="S14" i="10"/>
  <c r="F14" i="10"/>
  <c r="S13" i="10"/>
  <c r="F13" i="10"/>
  <c r="S12" i="10"/>
  <c r="F12" i="10"/>
  <c r="S11" i="10"/>
  <c r="F11" i="10"/>
  <c r="S10" i="10"/>
  <c r="F10" i="10"/>
  <c r="S9" i="10"/>
  <c r="F9" i="10"/>
  <c r="S8" i="10"/>
  <c r="F8" i="10"/>
  <c r="R38" i="9"/>
  <c r="Q38" i="9"/>
  <c r="P38" i="9"/>
  <c r="O38" i="9"/>
  <c r="N38" i="9"/>
  <c r="K51" i="9" s="1"/>
  <c r="L51" i="9" s="1"/>
  <c r="M38" i="9"/>
  <c r="K57" i="9" s="1"/>
  <c r="L57" i="9" s="1"/>
  <c r="L38" i="9"/>
  <c r="K38" i="9"/>
  <c r="J38" i="9"/>
  <c r="I38" i="9"/>
  <c r="H38" i="9"/>
  <c r="G38" i="9"/>
  <c r="E38" i="9"/>
  <c r="D38" i="9"/>
  <c r="C38" i="9"/>
  <c r="S37" i="9"/>
  <c r="F37" i="9"/>
  <c r="S36" i="9"/>
  <c r="F36" i="9"/>
  <c r="S35" i="9"/>
  <c r="F35" i="9"/>
  <c r="S34" i="9"/>
  <c r="F34" i="9"/>
  <c r="S33" i="9"/>
  <c r="F33" i="9"/>
  <c r="S32" i="9"/>
  <c r="F32" i="9"/>
  <c r="S31" i="9"/>
  <c r="F31" i="9"/>
  <c r="S30" i="9"/>
  <c r="F30" i="9"/>
  <c r="S29" i="9"/>
  <c r="F29" i="9"/>
  <c r="S28" i="9"/>
  <c r="F28" i="9"/>
  <c r="S27" i="9"/>
  <c r="F27" i="9"/>
  <c r="S26" i="9"/>
  <c r="F26" i="9"/>
  <c r="S25" i="9"/>
  <c r="F25" i="9"/>
  <c r="S24" i="9"/>
  <c r="F24" i="9"/>
  <c r="S23" i="9"/>
  <c r="F23" i="9"/>
  <c r="S22" i="9"/>
  <c r="F22" i="9"/>
  <c r="S21" i="9"/>
  <c r="F21" i="9"/>
  <c r="S20" i="9"/>
  <c r="F20" i="9"/>
  <c r="S19" i="9"/>
  <c r="F19" i="9"/>
  <c r="S18" i="9"/>
  <c r="F18" i="9"/>
  <c r="S17" i="9"/>
  <c r="F17" i="9"/>
  <c r="S16" i="9"/>
  <c r="F16" i="9"/>
  <c r="S15" i="9"/>
  <c r="F15" i="9"/>
  <c r="S14" i="9"/>
  <c r="F14" i="9"/>
  <c r="S13" i="9"/>
  <c r="F13" i="9"/>
  <c r="S12" i="9"/>
  <c r="F12" i="9"/>
  <c r="S11" i="9"/>
  <c r="F11" i="9"/>
  <c r="S10" i="9"/>
  <c r="F10" i="9"/>
  <c r="S9" i="9"/>
  <c r="F9" i="9"/>
  <c r="S8" i="9"/>
  <c r="F8" i="9"/>
  <c r="R39" i="8"/>
  <c r="Q39" i="8"/>
  <c r="P39" i="8"/>
  <c r="O39" i="8"/>
  <c r="N39" i="8"/>
  <c r="K51" i="8" s="1"/>
  <c r="L51" i="8" s="1"/>
  <c r="M39" i="8"/>
  <c r="K57" i="8" s="1"/>
  <c r="L57" i="8" s="1"/>
  <c r="L39" i="8"/>
  <c r="K49" i="8" s="1"/>
  <c r="L49" i="8" s="1"/>
  <c r="K39" i="8"/>
  <c r="J39" i="8"/>
  <c r="I39" i="8"/>
  <c r="H39" i="8"/>
  <c r="G39" i="8"/>
  <c r="E39" i="8"/>
  <c r="D39" i="8"/>
  <c r="C39" i="8"/>
  <c r="S38" i="8"/>
  <c r="F38" i="8"/>
  <c r="S37" i="8"/>
  <c r="F37" i="8"/>
  <c r="S36" i="8"/>
  <c r="F36" i="8"/>
  <c r="S35" i="8"/>
  <c r="F35" i="8"/>
  <c r="S34" i="8"/>
  <c r="F34" i="8"/>
  <c r="S33" i="8"/>
  <c r="F33" i="8"/>
  <c r="S32" i="8"/>
  <c r="F32" i="8"/>
  <c r="S31" i="8"/>
  <c r="F31" i="8"/>
  <c r="S30" i="8"/>
  <c r="F30" i="8"/>
  <c r="S29" i="8"/>
  <c r="F29" i="8"/>
  <c r="S28" i="8"/>
  <c r="F28" i="8"/>
  <c r="S27" i="8"/>
  <c r="F27" i="8"/>
  <c r="S26" i="8"/>
  <c r="F26" i="8"/>
  <c r="S25" i="8"/>
  <c r="F25" i="8"/>
  <c r="S24" i="8"/>
  <c r="F24" i="8"/>
  <c r="S23" i="8"/>
  <c r="F23" i="8"/>
  <c r="S22" i="8"/>
  <c r="F22" i="8"/>
  <c r="S21" i="8"/>
  <c r="F21" i="8"/>
  <c r="S20" i="8"/>
  <c r="F20" i="8"/>
  <c r="S19" i="8"/>
  <c r="F19" i="8"/>
  <c r="S18" i="8"/>
  <c r="F18" i="8"/>
  <c r="S17" i="8"/>
  <c r="F17" i="8"/>
  <c r="S16" i="8"/>
  <c r="F16" i="8"/>
  <c r="S15" i="8"/>
  <c r="F15" i="8"/>
  <c r="S14" i="8"/>
  <c r="F14" i="8"/>
  <c r="S13" i="8"/>
  <c r="F13" i="8"/>
  <c r="S12" i="8"/>
  <c r="F12" i="8"/>
  <c r="S11" i="8"/>
  <c r="F11" i="8"/>
  <c r="S10" i="8"/>
  <c r="F10" i="8"/>
  <c r="S9" i="8"/>
  <c r="F9" i="8"/>
  <c r="S8" i="8"/>
  <c r="F8" i="8"/>
  <c r="R38" i="7"/>
  <c r="Q38" i="7"/>
  <c r="P38" i="7"/>
  <c r="O38" i="7"/>
  <c r="N38" i="7"/>
  <c r="K51" i="7" s="1"/>
  <c r="L51" i="7" s="1"/>
  <c r="M38" i="7"/>
  <c r="K57" i="7" s="1"/>
  <c r="L57" i="7" s="1"/>
  <c r="L38" i="7"/>
  <c r="K49" i="7" s="1"/>
  <c r="L49" i="7" s="1"/>
  <c r="K38" i="7"/>
  <c r="J38" i="7"/>
  <c r="I38" i="7"/>
  <c r="H38" i="7"/>
  <c r="G38" i="7"/>
  <c r="E38" i="7"/>
  <c r="D38" i="7"/>
  <c r="C38" i="7"/>
  <c r="S37" i="7"/>
  <c r="F37" i="7"/>
  <c r="S36" i="7"/>
  <c r="F36" i="7"/>
  <c r="S35" i="7"/>
  <c r="F35" i="7"/>
  <c r="S34" i="7"/>
  <c r="F34" i="7"/>
  <c r="S33" i="7"/>
  <c r="F33" i="7"/>
  <c r="S32" i="7"/>
  <c r="F32" i="7"/>
  <c r="S31" i="7"/>
  <c r="F31" i="7"/>
  <c r="S30" i="7"/>
  <c r="F30" i="7"/>
  <c r="S29" i="7"/>
  <c r="F29" i="7"/>
  <c r="S28" i="7"/>
  <c r="F28" i="7"/>
  <c r="S27" i="7"/>
  <c r="F27" i="7"/>
  <c r="S26" i="7"/>
  <c r="F26" i="7"/>
  <c r="S25" i="7"/>
  <c r="F25" i="7"/>
  <c r="S24" i="7"/>
  <c r="F24" i="7"/>
  <c r="S23" i="7"/>
  <c r="F23" i="7"/>
  <c r="S22" i="7"/>
  <c r="F22" i="7"/>
  <c r="S21" i="7"/>
  <c r="F21" i="7"/>
  <c r="S20" i="7"/>
  <c r="F20" i="7"/>
  <c r="S19" i="7"/>
  <c r="F19" i="7"/>
  <c r="S18" i="7"/>
  <c r="F18" i="7"/>
  <c r="S17" i="7"/>
  <c r="F17" i="7"/>
  <c r="S16" i="7"/>
  <c r="F16" i="7"/>
  <c r="S15" i="7"/>
  <c r="F15" i="7"/>
  <c r="S14" i="7"/>
  <c r="F14" i="7"/>
  <c r="S13" i="7"/>
  <c r="F13" i="7"/>
  <c r="S12" i="7"/>
  <c r="F12" i="7"/>
  <c r="S11" i="7"/>
  <c r="F11" i="7"/>
  <c r="S10" i="7"/>
  <c r="F10" i="7"/>
  <c r="S9" i="7"/>
  <c r="F9" i="7"/>
  <c r="S8" i="7"/>
  <c r="F8" i="7"/>
  <c r="R39" i="6"/>
  <c r="Q39" i="6"/>
  <c r="P39" i="6"/>
  <c r="O39" i="6"/>
  <c r="N39" i="6"/>
  <c r="K51" i="6" s="1"/>
  <c r="L51" i="6" s="1"/>
  <c r="M39" i="6"/>
  <c r="K57" i="6" s="1"/>
  <c r="L57" i="6" s="1"/>
  <c r="L39" i="6"/>
  <c r="K49" i="6" s="1"/>
  <c r="L49" i="6" s="1"/>
  <c r="K39" i="6"/>
  <c r="J39" i="6"/>
  <c r="I39" i="6"/>
  <c r="H39" i="6"/>
  <c r="G39" i="6"/>
  <c r="E39" i="6"/>
  <c r="D39" i="6"/>
  <c r="C39" i="6"/>
  <c r="S38" i="6"/>
  <c r="F38" i="6"/>
  <c r="S37" i="6"/>
  <c r="F37" i="6"/>
  <c r="S36" i="6"/>
  <c r="F36" i="6"/>
  <c r="S35" i="6"/>
  <c r="F35" i="6"/>
  <c r="S34" i="6"/>
  <c r="F34" i="6"/>
  <c r="S33" i="6"/>
  <c r="F33" i="6"/>
  <c r="S32" i="6"/>
  <c r="F32" i="6"/>
  <c r="S31" i="6"/>
  <c r="F31" i="6"/>
  <c r="S30" i="6"/>
  <c r="F30" i="6"/>
  <c r="S29" i="6"/>
  <c r="F29" i="6"/>
  <c r="S28" i="6"/>
  <c r="F28" i="6"/>
  <c r="S27" i="6"/>
  <c r="F27" i="6"/>
  <c r="S26" i="6"/>
  <c r="F26" i="6"/>
  <c r="S25" i="6"/>
  <c r="F25" i="6"/>
  <c r="S24" i="6"/>
  <c r="F24" i="6"/>
  <c r="T24" i="6" s="1"/>
  <c r="S23" i="6"/>
  <c r="F23" i="6"/>
  <c r="S22" i="6"/>
  <c r="F22" i="6"/>
  <c r="S21" i="6"/>
  <c r="F21" i="6"/>
  <c r="S20" i="6"/>
  <c r="F20" i="6"/>
  <c r="S19" i="6"/>
  <c r="F19" i="6"/>
  <c r="S18" i="6"/>
  <c r="F18" i="6"/>
  <c r="S17" i="6"/>
  <c r="F17" i="6"/>
  <c r="S16" i="6"/>
  <c r="F16" i="6"/>
  <c r="S15" i="6"/>
  <c r="F15" i="6"/>
  <c r="S14" i="6"/>
  <c r="F14" i="6"/>
  <c r="S13" i="6"/>
  <c r="F13" i="6"/>
  <c r="S12" i="6"/>
  <c r="F12" i="6"/>
  <c r="T12" i="6" s="1"/>
  <c r="S11" i="6"/>
  <c r="F11" i="6"/>
  <c r="S10" i="6"/>
  <c r="F10" i="6"/>
  <c r="S9" i="6"/>
  <c r="F9" i="6"/>
  <c r="S8" i="6"/>
  <c r="R39" i="5"/>
  <c r="Q39" i="5"/>
  <c r="P39" i="5"/>
  <c r="O39" i="5"/>
  <c r="N39" i="5"/>
  <c r="K51" i="5" s="1"/>
  <c r="L51" i="5" s="1"/>
  <c r="M39" i="5"/>
  <c r="K57" i="5" s="1"/>
  <c r="L57" i="5" s="1"/>
  <c r="L39" i="5"/>
  <c r="K49" i="5" s="1"/>
  <c r="L49" i="5" s="1"/>
  <c r="K39" i="5"/>
  <c r="J39" i="5"/>
  <c r="I39" i="5"/>
  <c r="H39" i="5"/>
  <c r="G39" i="5"/>
  <c r="E39" i="5"/>
  <c r="D39" i="5"/>
  <c r="C39" i="5"/>
  <c r="S38" i="5"/>
  <c r="S37" i="5"/>
  <c r="F37" i="5"/>
  <c r="S36" i="5"/>
  <c r="F36" i="5"/>
  <c r="S35" i="5"/>
  <c r="F35" i="5"/>
  <c r="S34" i="5"/>
  <c r="F34" i="5"/>
  <c r="S33" i="5"/>
  <c r="F33" i="5"/>
  <c r="S32" i="5"/>
  <c r="F32" i="5"/>
  <c r="S31" i="5"/>
  <c r="F31" i="5"/>
  <c r="S30" i="5"/>
  <c r="F30" i="5"/>
  <c r="S29" i="5"/>
  <c r="F29" i="5"/>
  <c r="S28" i="5"/>
  <c r="F28" i="5"/>
  <c r="S27" i="5"/>
  <c r="F27" i="5"/>
  <c r="S26" i="5"/>
  <c r="F26" i="5"/>
  <c r="S25" i="5"/>
  <c r="F25" i="5"/>
  <c r="S24" i="5"/>
  <c r="F24" i="5"/>
  <c r="S23" i="5"/>
  <c r="F23" i="5"/>
  <c r="S22" i="5"/>
  <c r="F22" i="5"/>
  <c r="S21" i="5"/>
  <c r="F21" i="5"/>
  <c r="S20" i="5"/>
  <c r="F20" i="5"/>
  <c r="S19" i="5"/>
  <c r="F19" i="5"/>
  <c r="S18" i="5"/>
  <c r="F18" i="5"/>
  <c r="S17" i="5"/>
  <c r="F17" i="5"/>
  <c r="S16" i="5"/>
  <c r="F16" i="5"/>
  <c r="S15" i="5"/>
  <c r="F15" i="5"/>
  <c r="S14" i="5"/>
  <c r="F14" i="5"/>
  <c r="S13" i="5"/>
  <c r="F13" i="5"/>
  <c r="S12" i="5"/>
  <c r="F12" i="5"/>
  <c r="S11" i="5"/>
  <c r="F11" i="5"/>
  <c r="S10" i="5"/>
  <c r="F10" i="5"/>
  <c r="S9" i="5"/>
  <c r="F9" i="5"/>
  <c r="S8" i="5"/>
  <c r="F8" i="5"/>
  <c r="L44" i="2"/>
  <c r="L43" i="2"/>
  <c r="L42" i="2"/>
  <c r="L41" i="2"/>
  <c r="L37" i="2"/>
  <c r="L36" i="2"/>
  <c r="L35" i="2"/>
  <c r="L32" i="2"/>
  <c r="L31" i="2"/>
  <c r="L30" i="2"/>
  <c r="S24" i="2"/>
  <c r="F24" i="2"/>
  <c r="T20" i="6" l="1"/>
  <c r="T32" i="6"/>
  <c r="T37" i="10"/>
  <c r="T16" i="6"/>
  <c r="T28" i="6"/>
  <c r="K53" i="13"/>
  <c r="K45" i="7"/>
  <c r="L45" i="7" s="1"/>
  <c r="T36" i="6"/>
  <c r="T9" i="6"/>
  <c r="T11" i="6"/>
  <c r="T13" i="6"/>
  <c r="T15" i="6"/>
  <c r="T17" i="6"/>
  <c r="T19" i="6"/>
  <c r="T21" i="6"/>
  <c r="T23" i="6"/>
  <c r="T25" i="6"/>
  <c r="T27" i="6"/>
  <c r="T29" i="6"/>
  <c r="K44" i="13"/>
  <c r="K49" i="13"/>
  <c r="L49" i="13" s="1"/>
  <c r="K56" i="13"/>
  <c r="T10" i="6"/>
  <c r="T14" i="6"/>
  <c r="T18" i="6"/>
  <c r="T22" i="6"/>
  <c r="T26" i="6"/>
  <c r="T30" i="6"/>
  <c r="T34" i="6"/>
  <c r="T10" i="8"/>
  <c r="T14" i="8"/>
  <c r="T18" i="8"/>
  <c r="T22" i="8"/>
  <c r="T26" i="8"/>
  <c r="T30" i="8"/>
  <c r="K50" i="13"/>
  <c r="L50" i="13" s="1"/>
  <c r="K57" i="13"/>
  <c r="L57" i="13" s="1"/>
  <c r="K51" i="13"/>
  <c r="L51" i="13" s="1"/>
  <c r="K58" i="13"/>
  <c r="K55" i="13"/>
  <c r="K52" i="13"/>
  <c r="L52" i="13" s="1"/>
  <c r="T34" i="8"/>
  <c r="T10" i="10"/>
  <c r="T14" i="10"/>
  <c r="T16" i="10"/>
  <c r="T18" i="10"/>
  <c r="T24" i="10"/>
  <c r="T26" i="10"/>
  <c r="T30" i="10"/>
  <c r="T32" i="10"/>
  <c r="T34" i="10"/>
  <c r="F39" i="5"/>
  <c r="T12" i="5"/>
  <c r="T20" i="5"/>
  <c r="T28" i="5"/>
  <c r="T36" i="5"/>
  <c r="F36" i="12"/>
  <c r="T9" i="5"/>
  <c r="T11" i="5"/>
  <c r="T13" i="5"/>
  <c r="T17" i="5"/>
  <c r="T19" i="5"/>
  <c r="T21" i="5"/>
  <c r="T25" i="5"/>
  <c r="T27" i="5"/>
  <c r="T29" i="5"/>
  <c r="T33" i="5"/>
  <c r="T35" i="5"/>
  <c r="T37" i="5"/>
  <c r="S36" i="12"/>
  <c r="T16" i="13"/>
  <c r="T20" i="13"/>
  <c r="K44" i="6"/>
  <c r="L44" i="6" s="1"/>
  <c r="K46" i="11"/>
  <c r="L46" i="11" s="1"/>
  <c r="K57" i="10"/>
  <c r="L57" i="10" s="1"/>
  <c r="K45" i="10"/>
  <c r="L45" i="10" s="1"/>
  <c r="K44" i="10"/>
  <c r="L44" i="10" s="1"/>
  <c r="K46" i="9"/>
  <c r="L46" i="9" s="1"/>
  <c r="K53" i="8"/>
  <c r="L53" i="8" s="1"/>
  <c r="T38" i="8"/>
  <c r="K46" i="7"/>
  <c r="L46" i="7" s="1"/>
  <c r="K46" i="6"/>
  <c r="L46" i="6" s="1"/>
  <c r="T38" i="6"/>
  <c r="S39" i="5"/>
  <c r="K53" i="5"/>
  <c r="L53" i="5" s="1"/>
  <c r="K45" i="5"/>
  <c r="L45" i="5" s="1"/>
  <c r="K44" i="5"/>
  <c r="L44" i="5" s="1"/>
  <c r="K55" i="5"/>
  <c r="L55" i="5" s="1"/>
  <c r="K52" i="5"/>
  <c r="L52" i="5" s="1"/>
  <c r="K55" i="6"/>
  <c r="L55" i="6" s="1"/>
  <c r="K52" i="6"/>
  <c r="L52" i="6" s="1"/>
  <c r="K55" i="8"/>
  <c r="L55" i="8" s="1"/>
  <c r="K52" i="8"/>
  <c r="L52" i="8" s="1"/>
  <c r="K46" i="5"/>
  <c r="L46" i="5" s="1"/>
  <c r="K46" i="8"/>
  <c r="L46" i="8" s="1"/>
  <c r="K46" i="10"/>
  <c r="L46" i="10" s="1"/>
  <c r="K44" i="8"/>
  <c r="L44" i="8" s="1"/>
  <c r="K44" i="11"/>
  <c r="K55" i="11"/>
  <c r="K52" i="11"/>
  <c r="L52" i="11" s="1"/>
  <c r="K55" i="10"/>
  <c r="L55" i="10" s="1"/>
  <c r="K52" i="10"/>
  <c r="L52" i="10" s="1"/>
  <c r="K44" i="7"/>
  <c r="L44" i="7" s="1"/>
  <c r="K55" i="7"/>
  <c r="L55" i="7" s="1"/>
  <c r="K52" i="7"/>
  <c r="L52" i="7" s="1"/>
  <c r="K53" i="7"/>
  <c r="L53" i="7" s="1"/>
  <c r="K44" i="9"/>
  <c r="L44" i="9" s="1"/>
  <c r="K55" i="9"/>
  <c r="L55" i="9" s="1"/>
  <c r="K52" i="9"/>
  <c r="L52" i="9" s="1"/>
  <c r="T31" i="6"/>
  <c r="T33" i="6"/>
  <c r="T35" i="6"/>
  <c r="T37" i="6"/>
  <c r="T13" i="8"/>
  <c r="T21" i="8"/>
  <c r="T29" i="8"/>
  <c r="T37" i="8"/>
  <c r="T15" i="10"/>
  <c r="T23" i="10"/>
  <c r="T31" i="10"/>
  <c r="F39" i="11"/>
  <c r="T13" i="13"/>
  <c r="T25" i="13"/>
  <c r="T21" i="7"/>
  <c r="T25" i="7"/>
  <c r="T12" i="11"/>
  <c r="T20" i="11"/>
  <c r="T28" i="11"/>
  <c r="T36" i="11"/>
  <c r="F39" i="13"/>
  <c r="T9" i="13"/>
  <c r="L55" i="12"/>
  <c r="T14" i="11"/>
  <c r="T22" i="11"/>
  <c r="T30" i="11"/>
  <c r="T9" i="11"/>
  <c r="T15" i="11"/>
  <c r="T17" i="11"/>
  <c r="T21" i="11"/>
  <c r="T23" i="11"/>
  <c r="T25" i="11"/>
  <c r="T31" i="11"/>
  <c r="T33" i="11"/>
  <c r="T37" i="11"/>
  <c r="T13" i="10"/>
  <c r="T21" i="10"/>
  <c r="T29" i="10"/>
  <c r="T30" i="9"/>
  <c r="T25" i="9"/>
  <c r="T11" i="9"/>
  <c r="T13" i="9"/>
  <c r="T15" i="9"/>
  <c r="T17" i="9"/>
  <c r="T19" i="9"/>
  <c r="T21" i="9"/>
  <c r="T37" i="9"/>
  <c r="T12" i="9"/>
  <c r="T20" i="9"/>
  <c r="S39" i="8"/>
  <c r="T16" i="7"/>
  <c r="T27" i="7"/>
  <c r="T29" i="7"/>
  <c r="T33" i="7"/>
  <c r="T35" i="7"/>
  <c r="T37" i="7"/>
  <c r="T26" i="7"/>
  <c r="T34" i="7"/>
  <c r="F39" i="6"/>
  <c r="T14" i="5"/>
  <c r="T22" i="5"/>
  <c r="T30" i="5"/>
  <c r="K50" i="7"/>
  <c r="L50" i="7" s="1"/>
  <c r="F39" i="10"/>
  <c r="T22" i="10"/>
  <c r="T38" i="10"/>
  <c r="K56" i="10"/>
  <c r="L56" i="10" s="1"/>
  <c r="K49" i="10"/>
  <c r="L49" i="10" s="1"/>
  <c r="T13" i="11"/>
  <c r="T29" i="11"/>
  <c r="K58" i="11"/>
  <c r="L58" i="11" s="1"/>
  <c r="T10" i="5"/>
  <c r="T15" i="5"/>
  <c r="T16" i="5"/>
  <c r="T18" i="5"/>
  <c r="T23" i="5"/>
  <c r="T24" i="5"/>
  <c r="T26" i="5"/>
  <c r="T31" i="5"/>
  <c r="T32" i="5"/>
  <c r="T34" i="5"/>
  <c r="T38" i="5"/>
  <c r="S39" i="6"/>
  <c r="K45" i="6"/>
  <c r="L45" i="6" s="1"/>
  <c r="K53" i="6"/>
  <c r="L53" i="6" s="1"/>
  <c r="T9" i="7"/>
  <c r="T10" i="7"/>
  <c r="T11" i="7"/>
  <c r="T13" i="7"/>
  <c r="T17" i="7"/>
  <c r="T18" i="7"/>
  <c r="T19" i="7"/>
  <c r="T24" i="7"/>
  <c r="T32" i="7"/>
  <c r="F39" i="8"/>
  <c r="T39" i="8" s="1"/>
  <c r="T9" i="8"/>
  <c r="T17" i="8"/>
  <c r="T25" i="8"/>
  <c r="T33" i="8"/>
  <c r="K56" i="9"/>
  <c r="L56" i="9" s="1"/>
  <c r="K49" i="9"/>
  <c r="L49" i="9" s="1"/>
  <c r="T11" i="8"/>
  <c r="T12" i="8"/>
  <c r="T15" i="8"/>
  <c r="T16" i="8"/>
  <c r="T19" i="8"/>
  <c r="T20" i="8"/>
  <c r="T23" i="8"/>
  <c r="T24" i="8"/>
  <c r="T27" i="8"/>
  <c r="T28" i="8"/>
  <c r="T31" i="8"/>
  <c r="T32" i="8"/>
  <c r="T35" i="8"/>
  <c r="T36" i="8"/>
  <c r="K45" i="8"/>
  <c r="L45" i="8" s="1"/>
  <c r="T9" i="9"/>
  <c r="T14" i="9"/>
  <c r="T24" i="9"/>
  <c r="T27" i="9"/>
  <c r="T28" i="9"/>
  <c r="T29" i="9"/>
  <c r="T31" i="9"/>
  <c r="T33" i="9"/>
  <c r="T35" i="9"/>
  <c r="T36" i="9"/>
  <c r="K45" i="9"/>
  <c r="L45" i="9" s="1"/>
  <c r="K53" i="9"/>
  <c r="L53" i="9" s="1"/>
  <c r="S39" i="10"/>
  <c r="T9" i="10"/>
  <c r="T11" i="10"/>
  <c r="T12" i="10"/>
  <c r="T17" i="10"/>
  <c r="T19" i="10"/>
  <c r="T20" i="10"/>
  <c r="T25" i="10"/>
  <c r="T27" i="10"/>
  <c r="T28" i="10"/>
  <c r="T33" i="10"/>
  <c r="T35" i="10"/>
  <c r="T36" i="10"/>
  <c r="K53" i="10"/>
  <c r="T8" i="11"/>
  <c r="T10" i="11"/>
  <c r="T11" i="11"/>
  <c r="T16" i="11"/>
  <c r="T18" i="11"/>
  <c r="T19" i="11"/>
  <c r="T24" i="11"/>
  <c r="T26" i="11"/>
  <c r="T27" i="11"/>
  <c r="T32" i="11"/>
  <c r="T34" i="11"/>
  <c r="T35" i="11"/>
  <c r="K45" i="11"/>
  <c r="L45" i="11" s="1"/>
  <c r="K53" i="11"/>
  <c r="L53" i="11" s="1"/>
  <c r="K50" i="11"/>
  <c r="L50" i="11" s="1"/>
  <c r="T26" i="13"/>
  <c r="T31" i="13"/>
  <c r="T33" i="13"/>
  <c r="T35" i="13"/>
  <c r="T37" i="13"/>
  <c r="T10" i="13"/>
  <c r="T22" i="13"/>
  <c r="T29" i="13"/>
  <c r="T15" i="13"/>
  <c r="T17" i="13"/>
  <c r="T19" i="13"/>
  <c r="T21" i="13"/>
  <c r="S39" i="13"/>
  <c r="T24" i="13"/>
  <c r="T12" i="13"/>
  <c r="T14" i="13"/>
  <c r="T23" i="13"/>
  <c r="T28" i="13"/>
  <c r="T30" i="13"/>
  <c r="T32" i="13"/>
  <c r="T11" i="13"/>
  <c r="T18" i="13"/>
  <c r="T27" i="13"/>
  <c r="T34" i="13"/>
  <c r="T36" i="13"/>
  <c r="T38" i="13"/>
  <c r="T38" i="11"/>
  <c r="T9" i="12"/>
  <c r="T13" i="12"/>
  <c r="T17" i="12"/>
  <c r="T33" i="12"/>
  <c r="T14" i="12"/>
  <c r="T25" i="12"/>
  <c r="T18" i="12"/>
  <c r="T22" i="12"/>
  <c r="T30" i="12"/>
  <c r="K53" i="12"/>
  <c r="T29" i="12"/>
  <c r="T34" i="12"/>
  <c r="T10" i="12"/>
  <c r="T21" i="12"/>
  <c r="T26" i="12"/>
  <c r="T12" i="12"/>
  <c r="T15" i="12"/>
  <c r="T20" i="12"/>
  <c r="T23" i="12"/>
  <c r="T28" i="12"/>
  <c r="T31" i="12"/>
  <c r="K46" i="12"/>
  <c r="K45" i="12"/>
  <c r="T11" i="12"/>
  <c r="T16" i="12"/>
  <c r="T19" i="12"/>
  <c r="T24" i="12"/>
  <c r="T27" i="12"/>
  <c r="T32" i="12"/>
  <c r="T35" i="12"/>
  <c r="T8" i="13"/>
  <c r="L56" i="13"/>
  <c r="T8" i="12"/>
  <c r="K50" i="12"/>
  <c r="L50" i="12" s="1"/>
  <c r="K56" i="12"/>
  <c r="L56" i="12" s="1"/>
  <c r="K58" i="12"/>
  <c r="L58" i="12" s="1"/>
  <c r="S39" i="11"/>
  <c r="K56" i="11"/>
  <c r="L56" i="11" s="1"/>
  <c r="F38" i="9"/>
  <c r="T18" i="9"/>
  <c r="T34" i="9"/>
  <c r="S38" i="9"/>
  <c r="T22" i="9"/>
  <c r="T10" i="9"/>
  <c r="T16" i="9"/>
  <c r="T23" i="9"/>
  <c r="T26" i="9"/>
  <c r="T32" i="9"/>
  <c r="F38" i="7"/>
  <c r="T15" i="7"/>
  <c r="T20" i="7"/>
  <c r="T22" i="7"/>
  <c r="T31" i="7"/>
  <c r="T36" i="7"/>
  <c r="K58" i="7"/>
  <c r="L58" i="7" s="1"/>
  <c r="S38" i="7"/>
  <c r="T12" i="7"/>
  <c r="T14" i="7"/>
  <c r="T23" i="7"/>
  <c r="T28" i="7"/>
  <c r="T30" i="7"/>
  <c r="T8" i="10"/>
  <c r="T41" i="10" s="1"/>
  <c r="K58" i="10"/>
  <c r="L58" i="10" s="1"/>
  <c r="T8" i="9"/>
  <c r="K50" i="9"/>
  <c r="L50" i="9" s="1"/>
  <c r="K58" i="9"/>
  <c r="L58" i="9" s="1"/>
  <c r="T8" i="8"/>
  <c r="K50" i="8"/>
  <c r="L50" i="8" s="1"/>
  <c r="K56" i="8"/>
  <c r="L56" i="8" s="1"/>
  <c r="K58" i="8"/>
  <c r="L58" i="8" s="1"/>
  <c r="T8" i="7"/>
  <c r="K56" i="7"/>
  <c r="L56" i="7" s="1"/>
  <c r="T8" i="6"/>
  <c r="K50" i="6"/>
  <c r="L50" i="6" s="1"/>
  <c r="K56" i="6"/>
  <c r="L56" i="6" s="1"/>
  <c r="K58" i="6"/>
  <c r="L58" i="6" s="1"/>
  <c r="T8" i="5"/>
  <c r="K50" i="5"/>
  <c r="L50" i="5" s="1"/>
  <c r="K56" i="5"/>
  <c r="L56" i="5" s="1"/>
  <c r="K58" i="5"/>
  <c r="L58" i="5" s="1"/>
  <c r="L46" i="2"/>
  <c r="T24" i="2"/>
  <c r="T41" i="6" l="1"/>
  <c r="T40" i="7"/>
  <c r="R40" i="7" s="1"/>
  <c r="T41" i="5"/>
  <c r="R41" i="5" s="1"/>
  <c r="T41" i="8"/>
  <c r="R41" i="8" s="1"/>
  <c r="T41" i="13"/>
  <c r="R41" i="13" s="1"/>
  <c r="T40" i="9"/>
  <c r="R40" i="9" s="1"/>
  <c r="U53" i="13"/>
  <c r="L55" i="11"/>
  <c r="S53" i="11" s="1"/>
  <c r="U53" i="11"/>
  <c r="T39" i="12"/>
  <c r="R39" i="12" s="1"/>
  <c r="U51" i="13"/>
  <c r="T39" i="13"/>
  <c r="T39" i="11"/>
  <c r="R41" i="10"/>
  <c r="T39" i="10"/>
  <c r="T38" i="9"/>
  <c r="T38" i="7"/>
  <c r="T39" i="6"/>
  <c r="T39" i="5"/>
  <c r="T36" i="12"/>
  <c r="U46" i="13"/>
  <c r="U49" i="13"/>
  <c r="T41" i="11"/>
  <c r="R41" i="11" s="1"/>
  <c r="R41" i="6"/>
  <c r="U50" i="13"/>
  <c r="L53" i="10"/>
  <c r="S51" i="11" s="1"/>
  <c r="U51" i="11"/>
  <c r="U50" i="11"/>
  <c r="S49" i="11"/>
  <c r="U49" i="11"/>
  <c r="S50" i="11"/>
  <c r="U46" i="11"/>
  <c r="L44" i="11"/>
  <c r="L60" i="11" s="1"/>
  <c r="L60" i="8"/>
  <c r="L60" i="7"/>
  <c r="L60" i="5"/>
  <c r="L60" i="9"/>
  <c r="L60" i="6"/>
  <c r="L55" i="13"/>
  <c r="S53" i="13" s="1"/>
  <c r="L44" i="13"/>
  <c r="L46" i="13"/>
  <c r="L53" i="13"/>
  <c r="L53" i="12"/>
  <c r="L45" i="13"/>
  <c r="L58" i="13"/>
  <c r="L46" i="12"/>
  <c r="L44" i="12"/>
  <c r="L45" i="12"/>
  <c r="L60" i="13" l="1"/>
  <c r="L60" i="12"/>
  <c r="S51" i="13"/>
  <c r="L60" i="10"/>
  <c r="S46" i="13"/>
  <c r="S46" i="11"/>
  <c r="S54" i="11" s="1"/>
  <c r="S50" i="13"/>
  <c r="S49" i="13"/>
  <c r="S54" i="13" l="1"/>
</calcChain>
</file>

<file path=xl/sharedStrings.xml><?xml version="1.0" encoding="utf-8"?>
<sst xmlns="http://schemas.openxmlformats.org/spreadsheetml/2006/main" count="950" uniqueCount="128">
  <si>
    <t>年</t>
    <rPh sb="0" eb="1">
      <t>ネン</t>
    </rPh>
    <phoneticPr fontId="4"/>
  </si>
  <si>
    <t>月分</t>
    <rPh sb="0" eb="2">
      <t>ガツブン</t>
    </rPh>
    <phoneticPr fontId="4"/>
  </si>
  <si>
    <t>園名</t>
    <rPh sb="0" eb="2">
      <t>エンメイ</t>
    </rPh>
    <phoneticPr fontId="4"/>
  </si>
  <si>
    <t>日</t>
    <rPh sb="0" eb="1">
      <t>ヒ</t>
    </rPh>
    <phoneticPr fontId="4"/>
  </si>
  <si>
    <t>年齢ごとの利用園児数</t>
    <rPh sb="0" eb="2">
      <t>ネンレイ</t>
    </rPh>
    <rPh sb="7" eb="9">
      <t>エンジ</t>
    </rPh>
    <rPh sb="9" eb="10">
      <t>スウ</t>
    </rPh>
    <phoneticPr fontId="4"/>
  </si>
  <si>
    <t>補助単価ごとの人数</t>
    <rPh sb="0" eb="2">
      <t>ホジョ</t>
    </rPh>
    <rPh sb="2" eb="4">
      <t>タンカ</t>
    </rPh>
    <rPh sb="7" eb="9">
      <t>ニンズウ</t>
    </rPh>
    <phoneticPr fontId="4"/>
  </si>
  <si>
    <t>計a
=
計b</t>
    <rPh sb="0" eb="1">
      <t>ケイ</t>
    </rPh>
    <rPh sb="5" eb="6">
      <t>ケイ</t>
    </rPh>
    <phoneticPr fontId="4"/>
  </si>
  <si>
    <t>A　教育保育の提供を行う日及び土・日・祝日等</t>
    <rPh sb="2" eb="4">
      <t>キョウイク</t>
    </rPh>
    <rPh sb="4" eb="6">
      <t>ホイク</t>
    </rPh>
    <rPh sb="7" eb="9">
      <t>テイキョウ</t>
    </rPh>
    <rPh sb="10" eb="11">
      <t>オコナ</t>
    </rPh>
    <rPh sb="12" eb="13">
      <t>ヒ</t>
    </rPh>
    <rPh sb="13" eb="14">
      <t>オヨ</t>
    </rPh>
    <rPh sb="15" eb="16">
      <t>ツチ</t>
    </rPh>
    <rPh sb="17" eb="18">
      <t>ヒ</t>
    </rPh>
    <rPh sb="19" eb="21">
      <t>シュクジツ</t>
    </rPh>
    <rPh sb="21" eb="22">
      <t>トウ</t>
    </rPh>
    <phoneticPr fontId="4"/>
  </si>
  <si>
    <t>B　長期休業期間中</t>
    <rPh sb="2" eb="4">
      <t>チョウキ</t>
    </rPh>
    <rPh sb="4" eb="6">
      <t>キュウギョウ</t>
    </rPh>
    <rPh sb="6" eb="8">
      <t>キカン</t>
    </rPh>
    <rPh sb="8" eb="9">
      <t>チュウ</t>
    </rPh>
    <phoneticPr fontId="4"/>
  </si>
  <si>
    <t>①-⑫
計　b</t>
    <rPh sb="4" eb="5">
      <t>ケイ</t>
    </rPh>
    <phoneticPr fontId="4"/>
  </si>
  <si>
    <t>平日</t>
    <rPh sb="0" eb="2">
      <t>ヘイジツ</t>
    </rPh>
    <phoneticPr fontId="4"/>
  </si>
  <si>
    <t>休日（土日祝）</t>
    <rPh sb="0" eb="2">
      <t>キュウジツ</t>
    </rPh>
    <phoneticPr fontId="4"/>
  </si>
  <si>
    <t>３歳</t>
    <rPh sb="1" eb="2">
      <t>サイ</t>
    </rPh>
    <phoneticPr fontId="4"/>
  </si>
  <si>
    <t>４歳</t>
    <rPh sb="1" eb="2">
      <t>サイ</t>
    </rPh>
    <phoneticPr fontId="4"/>
  </si>
  <si>
    <t>５歳</t>
    <rPh sb="1" eb="2">
      <t>サイ</t>
    </rPh>
    <phoneticPr fontId="4"/>
  </si>
  <si>
    <t>3-5歳
計　a</t>
    <rPh sb="3" eb="4">
      <t>サイ</t>
    </rPh>
    <rPh sb="5" eb="6">
      <t>ケイ</t>
    </rPh>
    <phoneticPr fontId="4"/>
  </si>
  <si>
    <t>⑥6時間
未満</t>
    <rPh sb="2" eb="4">
      <t>ジカン</t>
    </rPh>
    <rPh sb="5" eb="7">
      <t>ミマン</t>
    </rPh>
    <phoneticPr fontId="4"/>
  </si>
  <si>
    <t>⑦7時間
未満</t>
    <rPh sb="2" eb="4">
      <t>ジカン</t>
    </rPh>
    <rPh sb="5" eb="7">
      <t>ミマン</t>
    </rPh>
    <phoneticPr fontId="4"/>
  </si>
  <si>
    <t>⑧8時間
未満</t>
    <rPh sb="2" eb="4">
      <t>ジカン</t>
    </rPh>
    <rPh sb="5" eb="7">
      <t>ミマン</t>
    </rPh>
    <phoneticPr fontId="4"/>
  </si>
  <si>
    <t>⑨8時間</t>
    <rPh sb="2" eb="4">
      <t>ジカン</t>
    </rPh>
    <phoneticPr fontId="4"/>
  </si>
  <si>
    <t>合計</t>
    <rPh sb="0" eb="2">
      <t>ゴウケイ</t>
    </rPh>
    <phoneticPr fontId="4"/>
  </si>
  <si>
    <t>補助単価ごとの人数及び金額</t>
    <rPh sb="0" eb="2">
      <t>ホジョ</t>
    </rPh>
    <rPh sb="2" eb="4">
      <t>タンカ</t>
    </rPh>
    <rPh sb="7" eb="9">
      <t>ニンズウ</t>
    </rPh>
    <rPh sb="9" eb="10">
      <t>オヨ</t>
    </rPh>
    <rPh sb="11" eb="13">
      <t>キンガク</t>
    </rPh>
    <phoneticPr fontId="4"/>
  </si>
  <si>
    <t>単価</t>
    <rPh sb="0" eb="2">
      <t>タンカ</t>
    </rPh>
    <phoneticPr fontId="4"/>
  </si>
  <si>
    <t>人数</t>
    <rPh sb="0" eb="2">
      <t>ニンズウ</t>
    </rPh>
    <phoneticPr fontId="4"/>
  </si>
  <si>
    <t>金額</t>
    <rPh sb="0" eb="2">
      <t>キンガク</t>
    </rPh>
    <phoneticPr fontId="4"/>
  </si>
  <si>
    <t>国基準</t>
    <rPh sb="0" eb="1">
      <t>クニ</t>
    </rPh>
    <rPh sb="1" eb="3">
      <t>キジュン</t>
    </rPh>
    <phoneticPr fontId="4"/>
  </si>
  <si>
    <t>基本分</t>
    <rPh sb="0" eb="2">
      <t>キホン</t>
    </rPh>
    <rPh sb="2" eb="3">
      <t>ブン</t>
    </rPh>
    <phoneticPr fontId="4"/>
  </si>
  <si>
    <t>休日分</t>
    <rPh sb="0" eb="2">
      <t>キュウジツ</t>
    </rPh>
    <rPh sb="2" eb="3">
      <t>ブン</t>
    </rPh>
    <phoneticPr fontId="4"/>
  </si>
  <si>
    <t>③＋④＋⑪＋⑫</t>
    <phoneticPr fontId="4"/>
  </si>
  <si>
    <t>②＋④＋⑩＋⑫</t>
    <phoneticPr fontId="4"/>
  </si>
  <si>
    <t>⑥</t>
    <phoneticPr fontId="4"/>
  </si>
  <si>
    <t>⑦</t>
    <phoneticPr fontId="4"/>
  </si>
  <si>
    <t>⑧</t>
    <phoneticPr fontId="4"/>
  </si>
  <si>
    <t>⑨＋⑩</t>
    <phoneticPr fontId="4"/>
  </si>
  <si>
    <t>市加算</t>
    <rPh sb="0" eb="1">
      <t>シ</t>
    </rPh>
    <rPh sb="1" eb="3">
      <t>カサン</t>
    </rPh>
    <phoneticPr fontId="4"/>
  </si>
  <si>
    <t>⑤</t>
    <phoneticPr fontId="4"/>
  </si>
  <si>
    <t>合　　計</t>
    <rPh sb="0" eb="1">
      <t>ゴウ</t>
    </rPh>
    <rPh sb="3" eb="4">
      <t>ケイ</t>
    </rPh>
    <phoneticPr fontId="4"/>
  </si>
  <si>
    <t>「幼稚園型一時預かり事業　実施状況」の入力方法等について</t>
    <rPh sb="1" eb="4">
      <t>ヨウチエン</t>
    </rPh>
    <rPh sb="4" eb="5">
      <t>ガタ</t>
    </rPh>
    <rPh sb="5" eb="7">
      <t>イチジ</t>
    </rPh>
    <rPh sb="7" eb="8">
      <t>アズ</t>
    </rPh>
    <rPh sb="10" eb="12">
      <t>ジギョウ</t>
    </rPh>
    <rPh sb="13" eb="15">
      <t>ジッシ</t>
    </rPh>
    <rPh sb="15" eb="17">
      <t>ジョウキョウ</t>
    </rPh>
    <rPh sb="19" eb="21">
      <t>ニュウリョク</t>
    </rPh>
    <rPh sb="21" eb="23">
      <t>ホウホウ</t>
    </rPh>
    <rPh sb="23" eb="24">
      <t>トウ</t>
    </rPh>
    <phoneticPr fontId="4"/>
  </si>
  <si>
    <t>１　この表は、第３号様式「川崎市幼稚園型一時預かり事業実績報告書」の添付書類として提出していただくものです。</t>
    <rPh sb="4" eb="5">
      <t>ヒョウ</t>
    </rPh>
    <rPh sb="7" eb="8">
      <t>ダイ</t>
    </rPh>
    <rPh sb="9" eb="10">
      <t>ゴウ</t>
    </rPh>
    <rPh sb="10" eb="12">
      <t>ヨウシキ</t>
    </rPh>
    <rPh sb="13" eb="16">
      <t>カワサキシ</t>
    </rPh>
    <rPh sb="16" eb="19">
      <t>ヨウチエン</t>
    </rPh>
    <rPh sb="19" eb="20">
      <t>ガタ</t>
    </rPh>
    <rPh sb="20" eb="22">
      <t>イチジ</t>
    </rPh>
    <rPh sb="22" eb="23">
      <t>アズ</t>
    </rPh>
    <rPh sb="25" eb="27">
      <t>ジギョウ</t>
    </rPh>
    <rPh sb="27" eb="29">
      <t>ジッセキ</t>
    </rPh>
    <rPh sb="29" eb="32">
      <t>ホウコクショ</t>
    </rPh>
    <rPh sb="34" eb="36">
      <t>テンプ</t>
    </rPh>
    <rPh sb="36" eb="38">
      <t>ショルイ</t>
    </rPh>
    <rPh sb="41" eb="43">
      <t>テイシュツ</t>
    </rPh>
    <phoneticPr fontId="4"/>
  </si>
  <si>
    <t>３　まず、その日に利用した園児の年齢ごとの人数を入力してください。合計欄（3-5歳計a）は自動計算されます。</t>
    <rPh sb="7" eb="8">
      <t>ヒ</t>
    </rPh>
    <rPh sb="9" eb="11">
      <t>リヨウ</t>
    </rPh>
    <rPh sb="13" eb="15">
      <t>エンジ</t>
    </rPh>
    <rPh sb="16" eb="18">
      <t>ネンレイ</t>
    </rPh>
    <rPh sb="21" eb="23">
      <t>ニンズウ</t>
    </rPh>
    <rPh sb="24" eb="26">
      <t>ニュウリョク</t>
    </rPh>
    <rPh sb="33" eb="35">
      <t>ゴウケイ</t>
    </rPh>
    <rPh sb="35" eb="36">
      <t>ラン</t>
    </rPh>
    <rPh sb="40" eb="41">
      <t>サイ</t>
    </rPh>
    <rPh sb="41" eb="42">
      <t>ケイ</t>
    </rPh>
    <rPh sb="45" eb="47">
      <t>ジドウ</t>
    </rPh>
    <rPh sb="47" eb="49">
      <t>ケイサン</t>
    </rPh>
    <phoneticPr fontId="4"/>
  </si>
  <si>
    <t>６　この表の下部にある、「補助単価ごとの人数及び金額」は自動計算されます。</t>
    <rPh sb="4" eb="5">
      <t>ヒョウ</t>
    </rPh>
    <rPh sb="6" eb="8">
      <t>カブ</t>
    </rPh>
    <rPh sb="13" eb="15">
      <t>ホジョ</t>
    </rPh>
    <rPh sb="15" eb="17">
      <t>タンカ</t>
    </rPh>
    <rPh sb="20" eb="22">
      <t>ニンズウ</t>
    </rPh>
    <rPh sb="22" eb="23">
      <t>オヨ</t>
    </rPh>
    <rPh sb="24" eb="26">
      <t>キンガク</t>
    </rPh>
    <rPh sb="28" eb="30">
      <t>ジドウ</t>
    </rPh>
    <rPh sb="30" eb="32">
      <t>ケイサン</t>
    </rPh>
    <phoneticPr fontId="4"/>
  </si>
  <si>
    <t>【入力例】</t>
    <rPh sb="1" eb="3">
      <t>ニュウリョク</t>
    </rPh>
    <rPh sb="3" eb="4">
      <t>レイ</t>
    </rPh>
    <phoneticPr fontId="4"/>
  </si>
  <si>
    <t>●●●●幼稚園</t>
    <rPh sb="4" eb="7">
      <t>ヨウチエン</t>
    </rPh>
    <phoneticPr fontId="4"/>
  </si>
  <si>
    <t>利用時間：８時間までの利用園児が１名、８時間を超えて１０時間未満で利用した園児が２名</t>
    <rPh sb="0" eb="2">
      <t>リヨウ</t>
    </rPh>
    <rPh sb="2" eb="4">
      <t>ジカン</t>
    </rPh>
    <rPh sb="6" eb="8">
      <t>ジカン</t>
    </rPh>
    <rPh sb="11" eb="13">
      <t>リヨウ</t>
    </rPh>
    <rPh sb="13" eb="15">
      <t>エンジ</t>
    </rPh>
    <rPh sb="17" eb="18">
      <t>メイ</t>
    </rPh>
    <rPh sb="20" eb="22">
      <t>ジカン</t>
    </rPh>
    <rPh sb="23" eb="24">
      <t>コ</t>
    </rPh>
    <rPh sb="28" eb="30">
      <t>ジカン</t>
    </rPh>
    <rPh sb="30" eb="32">
      <t>ミマン</t>
    </rPh>
    <rPh sb="33" eb="35">
      <t>リヨウ</t>
    </rPh>
    <rPh sb="37" eb="39">
      <t>エンジ</t>
    </rPh>
    <rPh sb="41" eb="42">
      <t>メイ</t>
    </rPh>
    <phoneticPr fontId="4"/>
  </si>
  <si>
    <t>７　シートは４月～３月分となっておりますので各月ごとに入力を行ってください。</t>
    <rPh sb="7" eb="8">
      <t>ガツ</t>
    </rPh>
    <rPh sb="10" eb="11">
      <t>ガツ</t>
    </rPh>
    <rPh sb="11" eb="12">
      <t>ブン</t>
    </rPh>
    <rPh sb="22" eb="24">
      <t>カクツキ</t>
    </rPh>
    <rPh sb="27" eb="29">
      <t>ニュウリョク</t>
    </rPh>
    <rPh sb="30" eb="31">
      <t>オコナ</t>
    </rPh>
    <phoneticPr fontId="4"/>
  </si>
  <si>
    <t>２　この表は、実際の預かり時間が１０時間未満までの場合の園が使用する表になります。</t>
    <rPh sb="4" eb="5">
      <t>ヒョウ</t>
    </rPh>
    <rPh sb="7" eb="9">
      <t>ジッサイ</t>
    </rPh>
    <rPh sb="10" eb="11">
      <t>アズ</t>
    </rPh>
    <rPh sb="13" eb="15">
      <t>ジカン</t>
    </rPh>
    <rPh sb="18" eb="20">
      <t>ジカン</t>
    </rPh>
    <rPh sb="20" eb="22">
      <t>ミマン</t>
    </rPh>
    <rPh sb="25" eb="27">
      <t>バアイ</t>
    </rPh>
    <rPh sb="28" eb="29">
      <t>エン</t>
    </rPh>
    <rPh sb="30" eb="32">
      <t>シヨウ</t>
    </rPh>
    <rPh sb="34" eb="35">
      <t>ヒョウ</t>
    </rPh>
    <phoneticPr fontId="4"/>
  </si>
  <si>
    <t>補助金交付申請額　内訳</t>
    <rPh sb="0" eb="3">
      <t>ホジョキン</t>
    </rPh>
    <rPh sb="3" eb="5">
      <t>コウフ</t>
    </rPh>
    <rPh sb="5" eb="7">
      <t>シンセイ</t>
    </rPh>
    <rPh sb="7" eb="8">
      <t>ガク</t>
    </rPh>
    <rPh sb="9" eb="11">
      <t>ウチワケ</t>
    </rPh>
    <phoneticPr fontId="4"/>
  </si>
  <si>
    <t>１　基本分</t>
    <rPh sb="2" eb="4">
      <t>キホン</t>
    </rPh>
    <rPh sb="4" eb="5">
      <t>ブン</t>
    </rPh>
    <phoneticPr fontId="4"/>
  </si>
  <si>
    <t>延べ利用児童数</t>
    <rPh sb="0" eb="1">
      <t>ノ</t>
    </rPh>
    <rPh sb="2" eb="4">
      <t>リヨウ</t>
    </rPh>
    <rPh sb="4" eb="6">
      <t>ジドウ</t>
    </rPh>
    <rPh sb="6" eb="7">
      <t>スウ</t>
    </rPh>
    <phoneticPr fontId="4"/>
  </si>
  <si>
    <t>２　休日分</t>
    <rPh sb="2" eb="4">
      <t>キュウジツ</t>
    </rPh>
    <rPh sb="4" eb="5">
      <t>ブン</t>
    </rPh>
    <phoneticPr fontId="4"/>
  </si>
  <si>
    <t>３　長時間加算</t>
    <rPh sb="2" eb="5">
      <t>チョウジカン</t>
    </rPh>
    <rPh sb="5" eb="7">
      <t>カサン</t>
    </rPh>
    <phoneticPr fontId="4"/>
  </si>
  <si>
    <t>※第４号様式「川崎市幼稚園型一時預かり事業補助金交付申請書」に書き写しください。</t>
    <rPh sb="1" eb="2">
      <t>ダイ</t>
    </rPh>
    <rPh sb="3" eb="4">
      <t>ゴウ</t>
    </rPh>
    <rPh sb="4" eb="6">
      <t>ヨウシキ</t>
    </rPh>
    <rPh sb="7" eb="10">
      <t>カワサキシ</t>
    </rPh>
    <rPh sb="10" eb="13">
      <t>ヨウチエン</t>
    </rPh>
    <rPh sb="13" eb="14">
      <t>ガタ</t>
    </rPh>
    <rPh sb="14" eb="16">
      <t>イチジ</t>
    </rPh>
    <rPh sb="16" eb="17">
      <t>アズ</t>
    </rPh>
    <rPh sb="19" eb="21">
      <t>ジギョウ</t>
    </rPh>
    <rPh sb="21" eb="24">
      <t>ホジョキン</t>
    </rPh>
    <rPh sb="24" eb="28">
      <t>コウフシンセイ</t>
    </rPh>
    <rPh sb="28" eb="29">
      <t>ショ</t>
    </rPh>
    <rPh sb="31" eb="32">
      <t>カ</t>
    </rPh>
    <rPh sb="33" eb="34">
      <t>ウツ</t>
    </rPh>
    <phoneticPr fontId="4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</si>
  <si>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4"/>
  </si>
  <si>
    <t>利用園児：３歳児１名、４歳児１名、５歳児１名</t>
    <rPh sb="0" eb="2">
      <t>リヨウ</t>
    </rPh>
    <rPh sb="2" eb="4">
      <t>エンジ</t>
    </rPh>
    <rPh sb="6" eb="8">
      <t>サイジ</t>
    </rPh>
    <rPh sb="9" eb="10">
      <t>メイ</t>
    </rPh>
    <rPh sb="12" eb="14">
      <t>サイジ</t>
    </rPh>
    <rPh sb="15" eb="16">
      <t>メイ</t>
    </rPh>
    <rPh sb="18" eb="20">
      <t>サイジ</t>
    </rPh>
    <rPh sb="21" eb="22">
      <t>メイ</t>
    </rPh>
    <phoneticPr fontId="4"/>
  </si>
  <si>
    <t>４　長期休業期間実施加算（８時間以上）</t>
    <rPh sb="2" eb="8">
      <t>チョウキキュウギョウキカン</t>
    </rPh>
    <rPh sb="8" eb="10">
      <t>ジッシ</t>
    </rPh>
    <rPh sb="10" eb="12">
      <t>カサン</t>
    </rPh>
    <rPh sb="14" eb="16">
      <t>ジカン</t>
    </rPh>
    <rPh sb="16" eb="18">
      <t>イジョウ</t>
    </rPh>
    <phoneticPr fontId="4"/>
  </si>
  <si>
    <t>４　長期休業期間実施加算(８時間以上)</t>
    <rPh sb="2" eb="4">
      <t>チョウキ</t>
    </rPh>
    <rPh sb="4" eb="6">
      <t>キュウギョウ</t>
    </rPh>
    <rPh sb="6" eb="8">
      <t>キカン</t>
    </rPh>
    <rPh sb="8" eb="10">
      <t>ジッシ</t>
    </rPh>
    <rPh sb="10" eb="12">
      <t>カサン</t>
    </rPh>
    <rPh sb="14" eb="16">
      <t>ジカン</t>
    </rPh>
    <rPh sb="16" eb="18">
      <t>イジョウ</t>
    </rPh>
    <phoneticPr fontId="4"/>
  </si>
  <si>
    <t>①8時間
以下</t>
    <rPh sb="2" eb="4">
      <t>ジカン</t>
    </rPh>
    <rPh sb="5" eb="7">
      <t>イカ</t>
    </rPh>
    <phoneticPr fontId="4"/>
  </si>
  <si>
    <t>②8時間
超</t>
    <rPh sb="2" eb="4">
      <t>ジカン</t>
    </rPh>
    <rPh sb="5" eb="6">
      <t>チョウ</t>
    </rPh>
    <phoneticPr fontId="4"/>
  </si>
  <si>
    <t>③8時間
以下</t>
    <rPh sb="2" eb="4">
      <t>ジカン</t>
    </rPh>
    <rPh sb="5" eb="7">
      <t>イカ</t>
    </rPh>
    <phoneticPr fontId="4"/>
  </si>
  <si>
    <t>④8時間
超</t>
    <rPh sb="2" eb="4">
      <t>ジカン</t>
    </rPh>
    <rPh sb="5" eb="6">
      <t>チョウ</t>
    </rPh>
    <phoneticPr fontId="4"/>
  </si>
  <si>
    <t>⑤4時間
以下</t>
    <rPh sb="2" eb="4">
      <t>ジカン</t>
    </rPh>
    <rPh sb="5" eb="7">
      <t>イカ</t>
    </rPh>
    <phoneticPr fontId="4"/>
  </si>
  <si>
    <t>⑩8時間
超</t>
    <rPh sb="2" eb="4">
      <t>ジカン</t>
    </rPh>
    <rPh sb="5" eb="6">
      <t>チョウ</t>
    </rPh>
    <phoneticPr fontId="4"/>
  </si>
  <si>
    <t>⑪8時間
以下</t>
    <rPh sb="2" eb="4">
      <t>ジカン</t>
    </rPh>
    <rPh sb="5" eb="7">
      <t>イカ</t>
    </rPh>
    <phoneticPr fontId="4"/>
  </si>
  <si>
    <t>⑫8時間
超</t>
    <rPh sb="2" eb="4">
      <t>ジカン</t>
    </rPh>
    <rPh sb="5" eb="6">
      <t>チョウ</t>
    </rPh>
    <phoneticPr fontId="4"/>
  </si>
  <si>
    <t>５　長期休業期間実施加算</t>
    <rPh sb="2" eb="4">
      <t>チョウキ</t>
    </rPh>
    <rPh sb="4" eb="6">
      <t>キュウギョウ</t>
    </rPh>
    <rPh sb="6" eb="8">
      <t>キカン</t>
    </rPh>
    <rPh sb="8" eb="10">
      <t>ジッシ</t>
    </rPh>
    <rPh sb="10" eb="12">
      <t>カサン</t>
    </rPh>
    <phoneticPr fontId="4"/>
  </si>
  <si>
    <t>-</t>
    <phoneticPr fontId="4"/>
  </si>
  <si>
    <t>-</t>
    <phoneticPr fontId="4"/>
  </si>
  <si>
    <t>令和</t>
    <rPh sb="0" eb="2">
      <t>レイワ</t>
    </rPh>
    <phoneticPr fontId="4"/>
  </si>
  <si>
    <t>長期休業日加算Ⅰ（7時間未満）</t>
    <rPh sb="0" eb="2">
      <t>チョウキ</t>
    </rPh>
    <rPh sb="2" eb="4">
      <t>キュウギョウ</t>
    </rPh>
    <rPh sb="4" eb="5">
      <t>ビ</t>
    </rPh>
    <rPh sb="5" eb="7">
      <t>カサン</t>
    </rPh>
    <rPh sb="10" eb="12">
      <t>ジカン</t>
    </rPh>
    <rPh sb="12" eb="14">
      <t>ミマン</t>
    </rPh>
    <phoneticPr fontId="4"/>
  </si>
  <si>
    <t>長時間加算（8時間超）</t>
    <rPh sb="0" eb="3">
      <t>チョウジカン</t>
    </rPh>
    <rPh sb="3" eb="5">
      <t>カサン</t>
    </rPh>
    <rPh sb="7" eb="9">
      <t>ジカン</t>
    </rPh>
    <rPh sb="9" eb="10">
      <t>チョウ</t>
    </rPh>
    <phoneticPr fontId="4"/>
  </si>
  <si>
    <t>長時間加算（長期休業日6時間未満）</t>
    <rPh sb="3" eb="5">
      <t>カサン</t>
    </rPh>
    <phoneticPr fontId="4"/>
  </si>
  <si>
    <t>長時間加算（長期休業日7時間未満）</t>
    <rPh sb="3" eb="5">
      <t>カサン</t>
    </rPh>
    <phoneticPr fontId="4"/>
  </si>
  <si>
    <t>長時間加算（長期休業日8時間未満）</t>
    <rPh sb="3" eb="5">
      <t>カサン</t>
    </rPh>
    <phoneticPr fontId="4"/>
  </si>
  <si>
    <t>基本分（長期休業日8時間以上実施）</t>
    <rPh sb="0" eb="3">
      <t>キホンブン</t>
    </rPh>
    <rPh sb="4" eb="6">
      <t>チョウキ</t>
    </rPh>
    <rPh sb="6" eb="8">
      <t>キュウギョウ</t>
    </rPh>
    <rPh sb="8" eb="9">
      <t>ビ</t>
    </rPh>
    <rPh sb="10" eb="14">
      <t>ジカンイジョウ</t>
    </rPh>
    <rPh sb="14" eb="16">
      <t>ジッシ</t>
    </rPh>
    <phoneticPr fontId="4"/>
  </si>
  <si>
    <t>長期休業日加算Ⅰ（4時間以下）</t>
    <rPh sb="5" eb="7">
      <t>カサン</t>
    </rPh>
    <rPh sb="12" eb="14">
      <t>イカ</t>
    </rPh>
    <phoneticPr fontId="4"/>
  </si>
  <si>
    <t>長期休業日加算Ⅰ（6時間未満）</t>
    <rPh sb="5" eb="7">
      <t>カサン</t>
    </rPh>
    <phoneticPr fontId="4"/>
  </si>
  <si>
    <t>長期休業日加算Ⅰ（8時間未満）</t>
    <rPh sb="5" eb="7">
      <t>カサン</t>
    </rPh>
    <phoneticPr fontId="4"/>
  </si>
  <si>
    <t>基本分（長期休業日8時間未満）</t>
    <rPh sb="0" eb="3">
      <t>キホンブン</t>
    </rPh>
    <rPh sb="4" eb="6">
      <t>チョウキ</t>
    </rPh>
    <rPh sb="6" eb="8">
      <t>キュウギョウ</t>
    </rPh>
    <rPh sb="8" eb="9">
      <t>ビ</t>
    </rPh>
    <rPh sb="10" eb="12">
      <t>ジカン</t>
    </rPh>
    <rPh sb="12" eb="14">
      <t>ミマン</t>
    </rPh>
    <phoneticPr fontId="4"/>
  </si>
  <si>
    <t>⑤＋⑥＋⑦＋⑧</t>
  </si>
  <si>
    <t>①＋②</t>
    <phoneticPr fontId="4"/>
  </si>
  <si>
    <t>①＋②</t>
    <phoneticPr fontId="4"/>
  </si>
  <si>
    <t>４　続いて、補助単価ごとの人数を、園児の利用した時間に基づき入力してください。合計欄（①-⑫計b）は自動計算されます。</t>
    <rPh sb="2" eb="3">
      <t>ツヅ</t>
    </rPh>
    <rPh sb="6" eb="8">
      <t>ホジョ</t>
    </rPh>
    <rPh sb="8" eb="10">
      <t>タンカ</t>
    </rPh>
    <rPh sb="13" eb="15">
      <t>ニンズウ</t>
    </rPh>
    <rPh sb="17" eb="19">
      <t>エンジ</t>
    </rPh>
    <rPh sb="20" eb="22">
      <t>リヨウ</t>
    </rPh>
    <rPh sb="24" eb="26">
      <t>ジカン</t>
    </rPh>
    <rPh sb="27" eb="28">
      <t>モト</t>
    </rPh>
    <rPh sb="30" eb="32">
      <t>ニュウリョク</t>
    </rPh>
    <rPh sb="39" eb="41">
      <t>ゴウケイ</t>
    </rPh>
    <rPh sb="41" eb="42">
      <t>ラン</t>
    </rPh>
    <rPh sb="50" eb="52">
      <t>ジドウ</t>
    </rPh>
    <rPh sb="52" eb="54">
      <t>ケイサン</t>
    </rPh>
    <phoneticPr fontId="4"/>
  </si>
  <si>
    <t>８　１月と３月には補助金請求のため申請書（第４号様式）に補助金交付申請の内訳（人数・金額）を記入することが必要になります。１月と３月のシートに添付されている内訳シートを参考にご記入ください。</t>
    <rPh sb="9" eb="12">
      <t>ホジョキン</t>
    </rPh>
    <rPh sb="12" eb="14">
      <t>セイキュウ</t>
    </rPh>
    <rPh sb="21" eb="22">
      <t>ダイ</t>
    </rPh>
    <rPh sb="23" eb="24">
      <t>ゴウ</t>
    </rPh>
    <rPh sb="24" eb="26">
      <t>ヨウシキ</t>
    </rPh>
    <rPh sb="28" eb="31">
      <t>ホジョキン</t>
    </rPh>
    <rPh sb="31" eb="33">
      <t>コウフ</t>
    </rPh>
    <rPh sb="33" eb="35">
      <t>シンセイ</t>
    </rPh>
    <rPh sb="36" eb="38">
      <t>ウチワケ</t>
    </rPh>
    <rPh sb="42" eb="44">
      <t>キンガク</t>
    </rPh>
    <rPh sb="62" eb="63">
      <t>ガツ</t>
    </rPh>
    <rPh sb="65" eb="66">
      <t>ガツ</t>
    </rPh>
    <rPh sb="71" eb="73">
      <t>テンプ</t>
    </rPh>
    <rPh sb="78" eb="80">
      <t>ウチワケ</t>
    </rPh>
    <rPh sb="84" eb="86">
      <t>サンコウ</t>
    </rPh>
    <rPh sb="88" eb="90">
      <t>キニュウ</t>
    </rPh>
    <phoneticPr fontId="4"/>
  </si>
  <si>
    <t>・長期休業期間を把握するため、それぞれ日付を入力してください。</t>
    <rPh sb="1" eb="3">
      <t>チョウキ</t>
    </rPh>
    <rPh sb="3" eb="5">
      <t>キュウギョウ</t>
    </rPh>
    <rPh sb="5" eb="7">
      <t>キカン</t>
    </rPh>
    <rPh sb="8" eb="10">
      <t>ハアク</t>
    </rPh>
    <rPh sb="19" eb="21">
      <t>ヒヅケ</t>
    </rPh>
    <rPh sb="22" eb="24">
      <t>ニュウリョク</t>
    </rPh>
    <phoneticPr fontId="4"/>
  </si>
  <si>
    <t>・「開始日」と「終了日」は園児が登園しない期間としてください。（最終登園日や登園開始日ではないので御注意ください。）</t>
    <rPh sb="2" eb="5">
      <t>カイシビ</t>
    </rPh>
    <rPh sb="8" eb="11">
      <t>シュウリョウビ</t>
    </rPh>
    <rPh sb="13" eb="15">
      <t>エンジ</t>
    </rPh>
    <rPh sb="16" eb="18">
      <t>トウエン</t>
    </rPh>
    <rPh sb="21" eb="23">
      <t>キカン</t>
    </rPh>
    <rPh sb="32" eb="34">
      <t>サイシュウ</t>
    </rPh>
    <rPh sb="34" eb="36">
      <t>トウエン</t>
    </rPh>
    <rPh sb="36" eb="37">
      <t>ビ</t>
    </rPh>
    <rPh sb="38" eb="40">
      <t>トウエン</t>
    </rPh>
    <rPh sb="40" eb="43">
      <t>カイシビ</t>
    </rPh>
    <rPh sb="49" eb="52">
      <t>ゴチュウイ</t>
    </rPh>
    <phoneticPr fontId="4"/>
  </si>
  <si>
    <t>・入力する期間は年度内としてください。</t>
    <rPh sb="1" eb="3">
      <t>ニュウリョク</t>
    </rPh>
    <rPh sb="5" eb="7">
      <t>キカン</t>
    </rPh>
    <rPh sb="8" eb="10">
      <t>ネンド</t>
    </rPh>
    <rPh sb="10" eb="11">
      <t>ナイ</t>
    </rPh>
    <phoneticPr fontId="4"/>
  </si>
  <si>
    <t>・春休み、夏休み、冬休み以外に長期休業する期間がある場合は、「その他」に入力してください。また、その場合は備考欄に長期休業の名称や理由を入力してください。</t>
    <rPh sb="1" eb="2">
      <t>ハル</t>
    </rPh>
    <rPh sb="2" eb="3">
      <t>ヤス</t>
    </rPh>
    <rPh sb="5" eb="7">
      <t>ナツヤス</t>
    </rPh>
    <rPh sb="9" eb="11">
      <t>フユヤス</t>
    </rPh>
    <rPh sb="12" eb="14">
      <t>イガイ</t>
    </rPh>
    <rPh sb="15" eb="17">
      <t>チョウキ</t>
    </rPh>
    <rPh sb="17" eb="19">
      <t>キュウギョウ</t>
    </rPh>
    <rPh sb="21" eb="23">
      <t>キカン</t>
    </rPh>
    <rPh sb="26" eb="28">
      <t>バアイ</t>
    </rPh>
    <rPh sb="33" eb="34">
      <t>タ</t>
    </rPh>
    <rPh sb="36" eb="38">
      <t>ニュウリョク</t>
    </rPh>
    <rPh sb="50" eb="52">
      <t>バアイ</t>
    </rPh>
    <rPh sb="53" eb="55">
      <t>ビコウ</t>
    </rPh>
    <rPh sb="55" eb="56">
      <t>ラン</t>
    </rPh>
    <rPh sb="57" eb="59">
      <t>チョウキ</t>
    </rPh>
    <rPh sb="59" eb="61">
      <t>キュウギョウ</t>
    </rPh>
    <rPh sb="62" eb="64">
      <t>メイショウ</t>
    </rPh>
    <rPh sb="65" eb="67">
      <t>リユウ</t>
    </rPh>
    <rPh sb="68" eb="70">
      <t>ニュウリョク</t>
    </rPh>
    <phoneticPr fontId="4"/>
  </si>
  <si>
    <t>No</t>
    <phoneticPr fontId="4"/>
  </si>
  <si>
    <t>名称</t>
    <rPh sb="0" eb="2">
      <t>メイショウ</t>
    </rPh>
    <phoneticPr fontId="4"/>
  </si>
  <si>
    <t>開始日</t>
    <rPh sb="0" eb="3">
      <t>カイシビ</t>
    </rPh>
    <phoneticPr fontId="4"/>
  </si>
  <si>
    <t>終了日</t>
    <rPh sb="0" eb="3">
      <t>シュウリョウビ</t>
    </rPh>
    <phoneticPr fontId="4"/>
  </si>
  <si>
    <t>備考</t>
    <rPh sb="0" eb="2">
      <t>ビコウ</t>
    </rPh>
    <phoneticPr fontId="4"/>
  </si>
  <si>
    <t>春休み</t>
    <rPh sb="0" eb="2">
      <t>ハルヤス</t>
    </rPh>
    <phoneticPr fontId="4"/>
  </si>
  <si>
    <t>～</t>
    <phoneticPr fontId="4"/>
  </si>
  <si>
    <t>夏休み</t>
    <rPh sb="0" eb="2">
      <t>ナツヤス</t>
    </rPh>
    <phoneticPr fontId="4"/>
  </si>
  <si>
    <t>冬休み</t>
    <rPh sb="0" eb="2">
      <t>フユヤス</t>
    </rPh>
    <phoneticPr fontId="4"/>
  </si>
  <si>
    <t>その他</t>
    <rPh sb="2" eb="3">
      <t>タ</t>
    </rPh>
    <phoneticPr fontId="4"/>
  </si>
  <si>
    <t>幼稚園（認定こども園）名</t>
    <rPh sb="0" eb="3">
      <t>ヨウチエン</t>
    </rPh>
    <rPh sb="4" eb="6">
      <t>ニンテイ</t>
    </rPh>
    <rPh sb="9" eb="10">
      <t>エン</t>
    </rPh>
    <rPh sb="11" eb="12">
      <t>メイ</t>
    </rPh>
    <phoneticPr fontId="4"/>
  </si>
  <si>
    <t>〇〇幼稚園</t>
    <rPh sb="2" eb="5">
      <t>ヨウチエン</t>
    </rPh>
    <phoneticPr fontId="4"/>
  </si>
  <si>
    <t>設置法人（個人）名</t>
    <rPh sb="0" eb="2">
      <t>セッチ</t>
    </rPh>
    <rPh sb="2" eb="4">
      <t>ホウジン</t>
    </rPh>
    <rPh sb="5" eb="7">
      <t>コジン</t>
    </rPh>
    <rPh sb="8" eb="9">
      <t>メイ</t>
    </rPh>
    <phoneticPr fontId="4"/>
  </si>
  <si>
    <t>代表者職名</t>
    <rPh sb="0" eb="3">
      <t>ダイヒョウシャ</t>
    </rPh>
    <rPh sb="3" eb="5">
      <t>ショクメイ</t>
    </rPh>
    <phoneticPr fontId="4"/>
  </si>
  <si>
    <t>代表者氏名</t>
    <rPh sb="0" eb="3">
      <t>ダイヒョウシャ</t>
    </rPh>
    <rPh sb="3" eb="5">
      <t>シメイ</t>
    </rPh>
    <phoneticPr fontId="4"/>
  </si>
  <si>
    <t>法人所在地</t>
    <rPh sb="0" eb="2">
      <t>ホウジン</t>
    </rPh>
    <rPh sb="2" eb="5">
      <t>ショザイチ</t>
    </rPh>
    <phoneticPr fontId="4"/>
  </si>
  <si>
    <t>年齢ごとの利用園児数
（川崎市の園児）</t>
    <rPh sb="0" eb="2">
      <t>ネンレイ</t>
    </rPh>
    <rPh sb="7" eb="9">
      <t>エンジ</t>
    </rPh>
    <rPh sb="9" eb="10">
      <t>スウ</t>
    </rPh>
    <rPh sb="12" eb="15">
      <t>カワサキシ</t>
    </rPh>
    <rPh sb="16" eb="18">
      <t>エンジ</t>
    </rPh>
    <phoneticPr fontId="4"/>
  </si>
  <si>
    <t>補助単価ごとの人数（川崎市の園児）</t>
    <rPh sb="0" eb="2">
      <t>ホジョ</t>
    </rPh>
    <rPh sb="2" eb="4">
      <t>タンカ</t>
    </rPh>
    <rPh sb="7" eb="9">
      <t>ニンズウ</t>
    </rPh>
    <rPh sb="10" eb="13">
      <t>カワサキシ</t>
    </rPh>
    <rPh sb="14" eb="16">
      <t>エンジ</t>
    </rPh>
    <phoneticPr fontId="4"/>
  </si>
  <si>
    <r>
      <t>９　川崎市外の園児の利用があった</t>
    </r>
    <r>
      <rPr>
        <b/>
        <sz val="11"/>
        <color theme="1"/>
        <rFont val="ＭＳ Ｐゴシック"/>
        <family val="3"/>
        <charset val="128"/>
        <scheme val="minor"/>
      </rPr>
      <t>平日のみ</t>
    </r>
    <r>
      <rPr>
        <sz val="11"/>
        <color theme="1"/>
        <rFont val="ＭＳ Ｐゴシック"/>
        <family val="2"/>
        <charset val="128"/>
        <scheme val="minor"/>
      </rPr>
      <t>利用人数を右端の欄に入力してください。（</t>
    </r>
    <r>
      <rPr>
        <sz val="11"/>
        <color theme="1"/>
        <rFont val="ＭＳ Ｐゴシック"/>
        <family val="3"/>
        <charset val="128"/>
        <scheme val="minor"/>
      </rPr>
      <t>年齢ごとの利用園児数には含まない</t>
    </r>
    <r>
      <rPr>
        <sz val="11"/>
        <color theme="1"/>
        <rFont val="ＭＳ Ｐゴシック"/>
        <family val="2"/>
        <charset val="128"/>
        <scheme val="minor"/>
      </rPr>
      <t>）</t>
    </r>
    <rPh sb="2" eb="5">
      <t>カワサキシ</t>
    </rPh>
    <rPh sb="5" eb="6">
      <t>ガイ</t>
    </rPh>
    <rPh sb="7" eb="9">
      <t>エンジ</t>
    </rPh>
    <rPh sb="10" eb="12">
      <t>リヨウ</t>
    </rPh>
    <rPh sb="16" eb="18">
      <t>ヘイジツ</t>
    </rPh>
    <rPh sb="20" eb="22">
      <t>リヨウ</t>
    </rPh>
    <rPh sb="22" eb="24">
      <t>ニンズウ</t>
    </rPh>
    <rPh sb="25" eb="27">
      <t>ミギハシ</t>
    </rPh>
    <rPh sb="28" eb="29">
      <t>ラン</t>
    </rPh>
    <rPh sb="30" eb="32">
      <t>ニュウリョク</t>
    </rPh>
    <rPh sb="40" eb="42">
      <t>ネンレイ</t>
    </rPh>
    <rPh sb="45" eb="47">
      <t>リヨウ</t>
    </rPh>
    <rPh sb="47" eb="49">
      <t>エンジ</t>
    </rPh>
    <rPh sb="49" eb="50">
      <t>スウ</t>
    </rPh>
    <rPh sb="52" eb="53">
      <t>フク</t>
    </rPh>
    <phoneticPr fontId="4"/>
  </si>
  <si>
    <t>５　３の合計と４の合計が一致していれば、［計a=計b］の欄に「OK」と表示されます。不一致の場合は「NG」と表示されますので、人数や入力箇所等を再確認してください。</t>
    <rPh sb="4" eb="6">
      <t>ゴウケイ</t>
    </rPh>
    <rPh sb="9" eb="11">
      <t>ゴウケイ</t>
    </rPh>
    <rPh sb="12" eb="14">
      <t>イッチ</t>
    </rPh>
    <rPh sb="21" eb="22">
      <t>ケイ</t>
    </rPh>
    <rPh sb="24" eb="25">
      <t>ケイ</t>
    </rPh>
    <rPh sb="28" eb="29">
      <t>ラン</t>
    </rPh>
    <rPh sb="35" eb="37">
      <t>ヒョウジ</t>
    </rPh>
    <rPh sb="42" eb="45">
      <t>フイッチ</t>
    </rPh>
    <rPh sb="46" eb="48">
      <t>バアイ</t>
    </rPh>
    <rPh sb="54" eb="56">
      <t>ヒョウジ</t>
    </rPh>
    <rPh sb="63" eb="65">
      <t>ニンズウ</t>
    </rPh>
    <rPh sb="66" eb="68">
      <t>ニュウリョク</t>
    </rPh>
    <rPh sb="68" eb="70">
      <t>カショ</t>
    </rPh>
    <rPh sb="70" eb="71">
      <t>トウ</t>
    </rPh>
    <rPh sb="72" eb="75">
      <t>サイカクニン</t>
    </rPh>
    <phoneticPr fontId="4"/>
  </si>
  <si>
    <t>合計</t>
    <rPh sb="0" eb="2">
      <t>ゴウケイ</t>
    </rPh>
    <phoneticPr fontId="4"/>
  </si>
  <si>
    <t>令和７年５月１日に、次のとおり預かり保育を行った場合の入力例</t>
    <rPh sb="0" eb="2">
      <t>レイワ</t>
    </rPh>
    <rPh sb="3" eb="4">
      <t>ネン</t>
    </rPh>
    <rPh sb="5" eb="6">
      <t>ガツ</t>
    </rPh>
    <rPh sb="7" eb="8">
      <t>ニチ</t>
    </rPh>
    <rPh sb="10" eb="11">
      <t>ツギ</t>
    </rPh>
    <rPh sb="15" eb="16">
      <t>アズ</t>
    </rPh>
    <rPh sb="18" eb="20">
      <t>ホイク</t>
    </rPh>
    <rPh sb="21" eb="22">
      <t>オコナ</t>
    </rPh>
    <rPh sb="24" eb="26">
      <t>バアイ</t>
    </rPh>
    <rPh sb="27" eb="29">
      <t>ニュウリョク</t>
    </rPh>
    <rPh sb="29" eb="30">
      <t>レイ</t>
    </rPh>
    <phoneticPr fontId="4"/>
  </si>
  <si>
    <t>令和７年４月～令和８年１月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4"/>
  </si>
  <si>
    <r>
      <t>【令和７年度】情報シート</t>
    </r>
    <r>
      <rPr>
        <b/>
        <sz val="10"/>
        <color rgb="FFFF0000"/>
        <rFont val="ＭＳ Ｐゴシック"/>
        <family val="3"/>
        <charset val="128"/>
        <scheme val="minor"/>
      </rPr>
      <t>※始めに入力してください。</t>
    </r>
    <rPh sb="1" eb="3">
      <t>レイワ</t>
    </rPh>
    <rPh sb="4" eb="6">
      <t>ネンド</t>
    </rPh>
    <rPh sb="7" eb="9">
      <t>ジョウホウ</t>
    </rPh>
    <rPh sb="13" eb="14">
      <t>ハジ</t>
    </rPh>
    <rPh sb="16" eb="18">
      <t>ニュウリョク</t>
    </rPh>
    <phoneticPr fontId="4"/>
  </si>
  <si>
    <t>【令和７年度の長期休業期間】</t>
    <rPh sb="1" eb="3">
      <t>レイワ</t>
    </rPh>
    <rPh sb="4" eb="6">
      <t>ネンド</t>
    </rPh>
    <rPh sb="7" eb="9">
      <t>チョウキ</t>
    </rPh>
    <rPh sb="9" eb="11">
      <t>キュウギョウ</t>
    </rPh>
    <rPh sb="11" eb="13">
      <t>キカン</t>
    </rPh>
    <phoneticPr fontId="4"/>
  </si>
  <si>
    <t>令和７年４月～令和８年１月</t>
    <rPh sb="0" eb="1">
      <t>レイ</t>
    </rPh>
    <rPh sb="1" eb="2">
      <t>カズ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4"/>
  </si>
  <si>
    <t>令和7年度幼稚園型一時預かり事業　実施状況【預かり時間が１０時間未満】</t>
    <phoneticPr fontId="4"/>
  </si>
  <si>
    <t>令和８年２月～３月</t>
    <rPh sb="0" eb="2">
      <t>レイワ</t>
    </rPh>
    <rPh sb="3" eb="4">
      <t>ネン</t>
    </rPh>
    <rPh sb="5" eb="6">
      <t>ガツ</t>
    </rPh>
    <rPh sb="8" eb="9">
      <t>ガツ</t>
    </rPh>
    <phoneticPr fontId="4"/>
  </si>
  <si>
    <t>川崎市外の園児の利用人数
(教育保育の提供を行う平日）</t>
    <rPh sb="0" eb="3">
      <t>カワサキシ</t>
    </rPh>
    <rPh sb="3" eb="4">
      <t>ガイ</t>
    </rPh>
    <rPh sb="5" eb="7">
      <t>エンジ</t>
    </rPh>
    <rPh sb="8" eb="10">
      <t>リヨウ</t>
    </rPh>
    <rPh sb="10" eb="12">
      <t>ニンズウ</t>
    </rPh>
    <rPh sb="24" eb="26">
      <t>ヘイジツ</t>
    </rPh>
    <phoneticPr fontId="3"/>
  </si>
  <si>
    <t>川崎市外の園児の利用人数
(長期休業期間中の平日）</t>
    <rPh sb="0" eb="3">
      <t>カワサキシ</t>
    </rPh>
    <rPh sb="3" eb="4">
      <t>ガイ</t>
    </rPh>
    <rPh sb="5" eb="7">
      <t>エンジ</t>
    </rPh>
    <rPh sb="8" eb="10">
      <t>リヨウ</t>
    </rPh>
    <rPh sb="10" eb="12">
      <t>ニンズウ</t>
    </rPh>
    <rPh sb="22" eb="24">
      <t>ヘイジツ</t>
    </rPh>
    <phoneticPr fontId="3"/>
  </si>
  <si>
    <t>川崎市外の園児の利用人数</t>
  </si>
  <si>
    <t>※川崎市外の園児の利用人数</t>
    <phoneticPr fontId="4"/>
  </si>
  <si>
    <t>川崎市外の園児の利用人数</t>
    <phoneticPr fontId="4"/>
  </si>
  <si>
    <t>①＋②</t>
  </si>
  <si>
    <t>③＋④＋⑪＋⑫</t>
  </si>
  <si>
    <t>②＋④＋⑩＋⑫</t>
  </si>
  <si>
    <t>⑥</t>
  </si>
  <si>
    <t>⑦</t>
  </si>
  <si>
    <t>⑧</t>
  </si>
  <si>
    <t>⑨＋⑩</t>
  </si>
  <si>
    <t>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</si>
</sst>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yyyy&quot;年&quot;m&quot;月&quot;d&quot;日(&quot;aaa&quot;)&quot;"/>
    <numFmt numFmtId="178" formatCode="d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C000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0" borderId="31" xfId="0" applyBorder="1">
      <alignment vertical="center"/>
    </xf>
    <xf numFmtId="0" fontId="0" fillId="2" borderId="32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38" xfId="0" applyFill="1" applyBorder="1">
      <alignment vertical="center"/>
    </xf>
    <xf numFmtId="0" fontId="0" fillId="2" borderId="35" xfId="0" applyFill="1" applyBorder="1">
      <alignment vertical="center"/>
    </xf>
    <xf numFmtId="0" fontId="0" fillId="0" borderId="39" xfId="0" applyBorder="1">
      <alignment vertical="center"/>
    </xf>
    <xf numFmtId="0" fontId="5" fillId="2" borderId="40" xfId="0" applyFont="1" applyFill="1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0" borderId="44" xfId="0" applyBorder="1">
      <alignment vertical="center"/>
    </xf>
    <xf numFmtId="0" fontId="5" fillId="2" borderId="45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57" xfId="0" applyFill="1" applyBorder="1">
      <alignment vertical="center"/>
    </xf>
    <xf numFmtId="0" fontId="0" fillId="2" borderId="58" xfId="0" applyFill="1" applyBorder="1">
      <alignment vertical="center"/>
    </xf>
    <xf numFmtId="0" fontId="0" fillId="2" borderId="59" xfId="0" applyFill="1" applyBorder="1">
      <alignment vertical="center"/>
    </xf>
    <xf numFmtId="0" fontId="0" fillId="0" borderId="1" xfId="0" applyBorder="1">
      <alignment vertical="center"/>
    </xf>
    <xf numFmtId="0" fontId="0" fillId="0" borderId="57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2" borderId="2" xfId="0" applyFill="1" applyBorder="1">
      <alignment vertical="center"/>
    </xf>
    <xf numFmtId="0" fontId="0" fillId="2" borderId="62" xfId="0" applyFill="1" applyBorder="1">
      <alignment vertical="center"/>
    </xf>
    <xf numFmtId="0" fontId="0" fillId="2" borderId="60" xfId="0" applyFill="1" applyBorder="1">
      <alignment vertical="center"/>
    </xf>
    <xf numFmtId="0" fontId="0" fillId="0" borderId="63" xfId="0" applyBorder="1">
      <alignment vertical="center"/>
    </xf>
    <xf numFmtId="0" fontId="0" fillId="0" borderId="64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0" xfId="0" applyBorder="1">
      <alignment vertical="center"/>
    </xf>
    <xf numFmtId="38" fontId="0" fillId="0" borderId="73" xfId="1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38" fontId="0" fillId="0" borderId="18" xfId="1" applyFont="1" applyBorder="1">
      <alignment vertical="center"/>
    </xf>
    <xf numFmtId="0" fontId="0" fillId="0" borderId="20" xfId="0" applyBorder="1">
      <alignment vertical="center"/>
    </xf>
    <xf numFmtId="0" fontId="0" fillId="0" borderId="54" xfId="0" applyBorder="1">
      <alignment vertical="center"/>
    </xf>
    <xf numFmtId="0" fontId="0" fillId="0" borderId="74" xfId="0" applyBorder="1">
      <alignment vertical="center"/>
    </xf>
    <xf numFmtId="38" fontId="0" fillId="0" borderId="55" xfId="1" applyFont="1" applyBorder="1">
      <alignment vertical="center"/>
    </xf>
    <xf numFmtId="0" fontId="0" fillId="0" borderId="79" xfId="0" applyBorder="1">
      <alignment vertical="center"/>
    </xf>
    <xf numFmtId="38" fontId="0" fillId="0" borderId="63" xfId="0" applyNumberFormat="1" applyBorder="1">
      <alignment vertical="center"/>
    </xf>
    <xf numFmtId="0" fontId="5" fillId="0" borderId="0" xfId="0" applyFont="1">
      <alignment vertical="center"/>
    </xf>
    <xf numFmtId="0" fontId="8" fillId="2" borderId="31" xfId="0" applyFont="1" applyFill="1" applyBorder="1">
      <alignment vertical="center"/>
    </xf>
    <xf numFmtId="0" fontId="8" fillId="2" borderId="32" xfId="0" applyFont="1" applyFill="1" applyBorder="1">
      <alignment vertical="center"/>
    </xf>
    <xf numFmtId="0" fontId="8" fillId="2" borderId="33" xfId="0" applyFont="1" applyFill="1" applyBorder="1">
      <alignment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33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0" borderId="39" xfId="0" applyFont="1" applyBorder="1">
      <alignment vertical="center"/>
    </xf>
    <xf numFmtId="0" fontId="10" fillId="0" borderId="46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1" fillId="0" borderId="80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1" fillId="0" borderId="80" xfId="0" applyFont="1" applyBorder="1">
      <alignment vertical="center"/>
    </xf>
    <xf numFmtId="0" fontId="11" fillId="0" borderId="81" xfId="0" applyFont="1" applyBorder="1">
      <alignment vertical="center"/>
    </xf>
    <xf numFmtId="0" fontId="11" fillId="0" borderId="77" xfId="0" applyFont="1" applyBorder="1">
      <alignment vertical="center"/>
    </xf>
    <xf numFmtId="0" fontId="11" fillId="0" borderId="78" xfId="0" applyFont="1" applyBorder="1">
      <alignment vertical="center"/>
    </xf>
    <xf numFmtId="0" fontId="12" fillId="0" borderId="0" xfId="0" applyFont="1">
      <alignment vertical="center"/>
    </xf>
    <xf numFmtId="0" fontId="13" fillId="0" borderId="46" xfId="0" applyFont="1" applyBorder="1">
      <alignment vertical="center"/>
    </xf>
    <xf numFmtId="0" fontId="13" fillId="0" borderId="22" xfId="0" applyFont="1" applyBorder="1">
      <alignment vertical="center"/>
    </xf>
    <xf numFmtId="0" fontId="11" fillId="0" borderId="82" xfId="0" applyFont="1" applyBorder="1">
      <alignment vertical="center"/>
    </xf>
    <xf numFmtId="0" fontId="11" fillId="0" borderId="83" xfId="0" applyFont="1" applyBorder="1">
      <alignment vertical="center"/>
    </xf>
    <xf numFmtId="0" fontId="10" fillId="0" borderId="85" xfId="0" applyFont="1" applyBorder="1" applyAlignment="1">
      <alignment vertical="center" shrinkToFit="1"/>
    </xf>
    <xf numFmtId="0" fontId="10" fillId="0" borderId="86" xfId="0" applyFont="1" applyBorder="1">
      <alignment vertical="center"/>
    </xf>
    <xf numFmtId="0" fontId="11" fillId="0" borderId="87" xfId="0" applyFont="1" applyBorder="1" applyAlignment="1">
      <alignment horizontal="center" vertical="center" shrinkToFit="1"/>
    </xf>
    <xf numFmtId="38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38" fontId="0" fillId="0" borderId="86" xfId="1" applyFont="1" applyBorder="1">
      <alignment vertical="center"/>
    </xf>
    <xf numFmtId="0" fontId="15" fillId="0" borderId="0" xfId="0" applyFont="1">
      <alignment vertical="center"/>
    </xf>
    <xf numFmtId="38" fontId="0" fillId="0" borderId="13" xfId="1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4" borderId="20" xfId="0" applyFill="1" applyBorder="1">
      <alignment vertical="center"/>
    </xf>
    <xf numFmtId="0" fontId="0" fillId="4" borderId="12" xfId="0" applyFill="1" applyBorder="1">
      <alignment vertical="center"/>
    </xf>
    <xf numFmtId="38" fontId="0" fillId="4" borderId="18" xfId="1" applyFont="1" applyFill="1" applyBorder="1">
      <alignment vertical="center"/>
    </xf>
    <xf numFmtId="0" fontId="0" fillId="4" borderId="10" xfId="0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0" fontId="0" fillId="4" borderId="45" xfId="0" applyFill="1" applyBorder="1" applyAlignment="1">
      <alignment horizontal="left" vertical="center"/>
    </xf>
    <xf numFmtId="0" fontId="0" fillId="4" borderId="48" xfId="0" applyFill="1" applyBorder="1">
      <alignment vertical="center"/>
    </xf>
    <xf numFmtId="0" fontId="0" fillId="4" borderId="91" xfId="0" applyFill="1" applyBorder="1">
      <alignment vertical="center"/>
    </xf>
    <xf numFmtId="38" fontId="0" fillId="4" borderId="0" xfId="1" applyFont="1" applyFill="1" applyBorder="1">
      <alignment vertical="center"/>
    </xf>
    <xf numFmtId="0" fontId="0" fillId="4" borderId="46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80" xfId="0" applyFill="1" applyBorder="1" applyAlignment="1">
      <alignment horizontal="left" vertical="center"/>
    </xf>
    <xf numFmtId="0" fontId="0" fillId="0" borderId="94" xfId="0" applyBorder="1" applyAlignment="1">
      <alignment horizontal="center" vertical="center"/>
    </xf>
    <xf numFmtId="0" fontId="0" fillId="0" borderId="89" xfId="0" applyBorder="1">
      <alignment vertical="center"/>
    </xf>
    <xf numFmtId="0" fontId="0" fillId="0" borderId="95" xfId="0" applyBorder="1">
      <alignment vertical="center"/>
    </xf>
    <xf numFmtId="0" fontId="13" fillId="4" borderId="46" xfId="0" applyFont="1" applyFill="1" applyBorder="1">
      <alignment vertical="center"/>
    </xf>
    <xf numFmtId="0" fontId="10" fillId="4" borderId="0" xfId="0" applyFont="1" applyFill="1">
      <alignment vertical="center"/>
    </xf>
    <xf numFmtId="38" fontId="10" fillId="4" borderId="0" xfId="0" applyNumberFormat="1" applyFont="1" applyFill="1">
      <alignment vertical="center"/>
    </xf>
    <xf numFmtId="0" fontId="11" fillId="4" borderId="80" xfId="0" applyFont="1" applyFill="1" applyBorder="1">
      <alignment vertical="center"/>
    </xf>
    <xf numFmtId="0" fontId="11" fillId="4" borderId="0" xfId="0" applyFont="1" applyFill="1">
      <alignment vertical="center"/>
    </xf>
    <xf numFmtId="0" fontId="13" fillId="4" borderId="46" xfId="0" applyFont="1" applyFill="1" applyBorder="1" applyAlignment="1">
      <alignment horizontal="left" vertical="center" shrinkToFit="1"/>
    </xf>
    <xf numFmtId="0" fontId="13" fillId="4" borderId="0" xfId="0" applyFont="1" applyFill="1" applyAlignment="1">
      <alignment horizontal="left" vertical="center" shrinkToFit="1"/>
    </xf>
    <xf numFmtId="0" fontId="14" fillId="5" borderId="0" xfId="0" applyFont="1" applyFill="1" applyAlignment="1">
      <alignment horizontal="left" vertical="center"/>
    </xf>
    <xf numFmtId="0" fontId="0" fillId="5" borderId="0" xfId="0" applyFill="1">
      <alignment vertical="center"/>
    </xf>
    <xf numFmtId="0" fontId="10" fillId="5" borderId="0" xfId="0" applyFont="1" applyFill="1" applyAlignment="1">
      <alignment vertical="center" shrinkToFit="1"/>
    </xf>
    <xf numFmtId="0" fontId="10" fillId="5" borderId="0" xfId="0" applyFont="1" applyFill="1">
      <alignment vertical="center"/>
    </xf>
    <xf numFmtId="0" fontId="11" fillId="5" borderId="0" xfId="0" applyFont="1" applyFill="1" applyAlignment="1">
      <alignment horizontal="center" vertical="center" shrinkToFit="1"/>
    </xf>
    <xf numFmtId="0" fontId="13" fillId="5" borderId="0" xfId="0" applyFont="1" applyFill="1">
      <alignment vertical="center"/>
    </xf>
    <xf numFmtId="0" fontId="11" fillId="5" borderId="0" xfId="0" applyFont="1" applyFill="1">
      <alignment vertical="center"/>
    </xf>
    <xf numFmtId="38" fontId="10" fillId="5" borderId="0" xfId="0" applyNumberFormat="1" applyFont="1" applyFill="1">
      <alignment vertical="center"/>
    </xf>
    <xf numFmtId="0" fontId="13" fillId="5" borderId="0" xfId="0" applyFont="1" applyFill="1" applyAlignment="1">
      <alignment horizontal="left" vertical="center" shrinkToFit="1"/>
    </xf>
    <xf numFmtId="0" fontId="16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2" borderId="31" xfId="0" applyFill="1" applyBorder="1" applyProtection="1">
      <alignment vertical="center"/>
      <protection locked="0"/>
    </xf>
    <xf numFmtId="0" fontId="0" fillId="2" borderId="32" xfId="0" applyFill="1" applyBorder="1" applyProtection="1">
      <alignment vertical="center"/>
      <protection locked="0"/>
    </xf>
    <xf numFmtId="0" fontId="0" fillId="2" borderId="33" xfId="0" applyFill="1" applyBorder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0" fillId="2" borderId="41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2" borderId="46" xfId="0" applyFill="1" applyBorder="1" applyProtection="1">
      <alignment vertical="center"/>
      <protection locked="0"/>
    </xf>
    <xf numFmtId="0" fontId="0" fillId="2" borderId="47" xfId="0" applyFill="1" applyBorder="1" applyProtection="1">
      <alignment vertical="center"/>
      <protection locked="0"/>
    </xf>
    <xf numFmtId="0" fontId="0" fillId="2" borderId="48" xfId="0" applyFill="1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2" borderId="37" xfId="0" applyFill="1" applyBorder="1" applyProtection="1">
      <alignment vertical="center"/>
      <protection locked="0"/>
    </xf>
    <xf numFmtId="0" fontId="0" fillId="2" borderId="38" xfId="0" applyFill="1" applyBorder="1" applyProtection="1">
      <alignment vertical="center"/>
      <protection locked="0"/>
    </xf>
    <xf numFmtId="0" fontId="0" fillId="2" borderId="35" xfId="0" applyFill="1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41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42" xfId="0" applyBorder="1" applyProtection="1">
      <alignment vertical="center"/>
      <protection locked="0"/>
    </xf>
    <xf numFmtId="0" fontId="0" fillId="2" borderId="43" xfId="0" applyFill="1" applyBorder="1" applyProtection="1">
      <alignment vertical="center"/>
      <protection locked="0"/>
    </xf>
    <xf numFmtId="0" fontId="0" fillId="2" borderId="19" xfId="0" applyFill="1" applyBorder="1" applyProtection="1">
      <alignment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0" fillId="0" borderId="46" xfId="0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0" fontId="0" fillId="0" borderId="49" xfId="0" applyBorder="1" applyProtection="1">
      <alignment vertical="center"/>
      <protection locked="0"/>
    </xf>
    <xf numFmtId="0" fontId="0" fillId="0" borderId="50" xfId="0" applyBorder="1" applyProtection="1">
      <alignment vertical="center"/>
      <protection locked="0"/>
    </xf>
    <xf numFmtId="0" fontId="0" fillId="2" borderId="51" xfId="0" applyFill="1" applyBorder="1" applyProtection="1">
      <alignment vertical="center"/>
      <protection locked="0"/>
    </xf>
    <xf numFmtId="0" fontId="0" fillId="2" borderId="52" xfId="0" applyFill="1" applyBorder="1" applyProtection="1">
      <alignment vertical="center"/>
      <protection locked="0"/>
    </xf>
    <xf numFmtId="0" fontId="0" fillId="2" borderId="53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49" xfId="0" applyFill="1" applyBorder="1" applyProtection="1">
      <alignment vertical="center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17" fillId="0" borderId="0" xfId="0" applyFont="1">
      <alignment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>
      <alignment vertical="center"/>
    </xf>
    <xf numFmtId="177" fontId="18" fillId="0" borderId="18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177" fontId="18" fillId="0" borderId="20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9" fillId="0" borderId="0" xfId="0" applyFont="1">
      <alignment vertical="center"/>
    </xf>
    <xf numFmtId="178" fontId="0" fillId="0" borderId="31" xfId="0" applyNumberFormat="1" applyBorder="1">
      <alignment vertical="center"/>
    </xf>
    <xf numFmtId="178" fontId="0" fillId="0" borderId="10" xfId="0" applyNumberFormat="1" applyBorder="1">
      <alignment vertical="center"/>
    </xf>
    <xf numFmtId="178" fontId="0" fillId="6" borderId="10" xfId="0" applyNumberFormat="1" applyFill="1" applyBorder="1">
      <alignment vertical="center"/>
    </xf>
    <xf numFmtId="0" fontId="5" fillId="2" borderId="92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178" fontId="0" fillId="6" borderId="46" xfId="0" applyNumberFormat="1" applyFill="1" applyBorder="1">
      <alignment vertical="center"/>
    </xf>
    <xf numFmtId="178" fontId="0" fillId="0" borderId="46" xfId="0" applyNumberFormat="1" applyBorder="1">
      <alignment vertical="center"/>
    </xf>
    <xf numFmtId="178" fontId="0" fillId="6" borderId="31" xfId="0" applyNumberFormat="1" applyFill="1" applyBorder="1">
      <alignment vertical="center"/>
    </xf>
    <xf numFmtId="0" fontId="0" fillId="0" borderId="98" xfId="0" applyBorder="1">
      <alignment vertical="center"/>
    </xf>
    <xf numFmtId="38" fontId="0" fillId="0" borderId="99" xfId="1" applyFont="1" applyBorder="1">
      <alignment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02" xfId="0" applyBorder="1">
      <alignment vertical="center"/>
    </xf>
    <xf numFmtId="0" fontId="21" fillId="0" borderId="0" xfId="0" applyFont="1" applyAlignment="1">
      <alignment horizontal="center" vertical="center"/>
    </xf>
    <xf numFmtId="0" fontId="0" fillId="0" borderId="39" xfId="0" applyBorder="1" applyProtection="1">
      <alignment vertical="center"/>
      <protection locked="0"/>
    </xf>
    <xf numFmtId="0" fontId="0" fillId="0" borderId="44" xfId="0" applyBorder="1" applyProtection="1">
      <alignment vertical="center"/>
      <protection locked="0"/>
    </xf>
    <xf numFmtId="0" fontId="0" fillId="7" borderId="97" xfId="0" applyFill="1" applyBorder="1" applyProtection="1">
      <alignment vertical="center"/>
      <protection locked="0"/>
    </xf>
    <xf numFmtId="0" fontId="0" fillId="0" borderId="92" xfId="0" applyBorder="1" applyProtection="1">
      <alignment vertical="center"/>
      <protection locked="0"/>
    </xf>
    <xf numFmtId="0" fontId="0" fillId="7" borderId="101" xfId="0" applyFill="1" applyBorder="1" applyProtection="1">
      <alignment vertical="center"/>
      <protection locked="0"/>
    </xf>
    <xf numFmtId="0" fontId="11" fillId="0" borderId="63" xfId="0" applyFont="1" applyBorder="1">
      <alignment vertical="center"/>
    </xf>
    <xf numFmtId="1" fontId="2" fillId="0" borderId="71" xfId="0" applyNumberFormat="1" applyFont="1" applyBorder="1" applyProtection="1">
      <alignment vertical="center"/>
      <protection locked="0"/>
    </xf>
    <xf numFmtId="0" fontId="15" fillId="0" borderId="98" xfId="0" applyFont="1" applyBorder="1">
      <alignment vertical="center"/>
    </xf>
    <xf numFmtId="1" fontId="0" fillId="0" borderId="74" xfId="0" applyNumberFormat="1" applyBorder="1">
      <alignment vertical="center"/>
    </xf>
    <xf numFmtId="38" fontId="0" fillId="0" borderId="99" xfId="1" applyFont="1" applyFill="1" applyBorder="1">
      <alignment vertical="center"/>
    </xf>
    <xf numFmtId="0" fontId="18" fillId="0" borderId="63" xfId="0" applyFont="1" applyBorder="1">
      <alignment vertical="center"/>
    </xf>
    <xf numFmtId="0" fontId="22" fillId="0" borderId="0" xfId="0" applyFont="1">
      <alignment vertical="center"/>
    </xf>
    <xf numFmtId="0" fontId="21" fillId="0" borderId="95" xfId="0" applyFont="1" applyBorder="1">
      <alignment vertical="center"/>
    </xf>
    <xf numFmtId="0" fontId="21" fillId="0" borderId="79" xfId="0" applyFont="1" applyBorder="1">
      <alignment vertical="center"/>
    </xf>
    <xf numFmtId="38" fontId="21" fillId="0" borderId="63" xfId="0" applyNumberFormat="1" applyFont="1" applyBorder="1">
      <alignment vertical="center"/>
    </xf>
    <xf numFmtId="0" fontId="21" fillId="0" borderId="0" xfId="0" applyFont="1">
      <alignment vertical="center"/>
    </xf>
    <xf numFmtId="0" fontId="3" fillId="0" borderId="0" xfId="0" applyFont="1">
      <alignment vertical="center"/>
    </xf>
    <xf numFmtId="0" fontId="21" fillId="0" borderId="38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7" borderId="103" xfId="0" applyFont="1" applyFill="1" applyBorder="1" applyAlignment="1" applyProtection="1">
      <alignment horizontal="center" vertical="center"/>
      <protection locked="0"/>
    </xf>
    <xf numFmtId="0" fontId="21" fillId="0" borderId="104" xfId="0" applyFont="1" applyBorder="1" applyAlignment="1" applyProtection="1">
      <alignment horizontal="center" vertical="center"/>
      <protection locked="0"/>
    </xf>
    <xf numFmtId="0" fontId="21" fillId="0" borderId="100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center" vertical="center"/>
    </xf>
    <xf numFmtId="0" fontId="21" fillId="0" borderId="34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21" fillId="7" borderId="99" xfId="0" applyFont="1" applyFill="1" applyBorder="1" applyAlignment="1" applyProtection="1">
      <alignment horizontal="center" vertical="center"/>
      <protection locked="0"/>
    </xf>
    <xf numFmtId="0" fontId="21" fillId="0" borderId="107" xfId="0" applyFont="1" applyBorder="1" applyAlignment="1" applyProtection="1">
      <alignment horizontal="center" vertical="center"/>
      <protection locked="0"/>
    </xf>
    <xf numFmtId="0" fontId="21" fillId="0" borderId="108" xfId="0" applyFont="1" applyBorder="1" applyAlignment="1" applyProtection="1">
      <alignment horizontal="center" vertical="center"/>
      <protection locked="0"/>
    </xf>
    <xf numFmtId="0" fontId="21" fillId="0" borderId="59" xfId="0" applyFont="1" applyBorder="1" applyAlignment="1">
      <alignment horizontal="center" vertical="center"/>
    </xf>
    <xf numFmtId="0" fontId="21" fillId="7" borderId="111" xfId="0" applyFont="1" applyFill="1" applyBorder="1" applyAlignment="1" applyProtection="1">
      <alignment horizontal="center" vertical="center"/>
      <protection locked="0"/>
    </xf>
    <xf numFmtId="0" fontId="21" fillId="7" borderId="112" xfId="0" applyFont="1" applyFill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7" borderId="98" xfId="0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center" vertical="center"/>
    </xf>
    <xf numFmtId="0" fontId="0" fillId="0" borderId="113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7" borderId="98" xfId="0" applyFill="1" applyBorder="1" applyProtection="1">
      <alignment vertical="center"/>
      <protection locked="0"/>
    </xf>
    <xf numFmtId="0" fontId="0" fillId="7" borderId="99" xfId="0" applyFill="1" applyBorder="1" applyProtection="1">
      <alignment vertical="center"/>
      <protection locked="0"/>
    </xf>
    <xf numFmtId="0" fontId="0" fillId="0" borderId="114" xfId="0" applyBorder="1" applyProtection="1">
      <alignment vertical="center"/>
      <protection locked="0"/>
    </xf>
    <xf numFmtId="0" fontId="0" fillId="0" borderId="108" xfId="0" applyBorder="1" applyProtection="1">
      <alignment vertical="center"/>
      <protection locked="0"/>
    </xf>
    <xf numFmtId="0" fontId="0" fillId="0" borderId="90" xfId="0" applyBorder="1">
      <alignment vertical="center"/>
    </xf>
    <xf numFmtId="0" fontId="0" fillId="0" borderId="115" xfId="0" applyBorder="1">
      <alignment vertical="center"/>
    </xf>
    <xf numFmtId="0" fontId="0" fillId="0" borderId="72" xfId="0" applyBorder="1" applyProtection="1">
      <alignment vertical="center"/>
      <protection locked="0"/>
    </xf>
    <xf numFmtId="0" fontId="0" fillId="0" borderId="71" xfId="0" applyBorder="1" applyProtection="1">
      <alignment vertical="center"/>
      <protection locked="0"/>
    </xf>
    <xf numFmtId="0" fontId="0" fillId="7" borderId="116" xfId="0" applyFill="1" applyBorder="1" applyProtection="1">
      <alignment vertical="center"/>
      <protection locked="0"/>
    </xf>
    <xf numFmtId="0" fontId="0" fillId="7" borderId="117" xfId="0" applyFill="1" applyBorder="1" applyProtection="1">
      <alignment vertical="center"/>
      <protection locked="0"/>
    </xf>
    <xf numFmtId="0" fontId="21" fillId="0" borderId="90" xfId="0" applyFont="1" applyBorder="1" applyAlignment="1" applyProtection="1">
      <alignment horizontal="center" vertical="center"/>
      <protection locked="0"/>
    </xf>
    <xf numFmtId="0" fontId="21" fillId="0" borderId="115" xfId="0" applyFont="1" applyBorder="1" applyAlignment="1" applyProtection="1">
      <alignment horizontal="center" vertical="center"/>
      <protection locked="0"/>
    </xf>
    <xf numFmtId="0" fontId="21" fillId="7" borderId="118" xfId="0" applyFont="1" applyFill="1" applyBorder="1" applyAlignment="1" applyProtection="1">
      <alignment horizontal="center" vertical="center"/>
      <protection locked="0"/>
    </xf>
    <xf numFmtId="0" fontId="21" fillId="7" borderId="119" xfId="0" applyFont="1" applyFill="1" applyBorder="1" applyAlignment="1" applyProtection="1">
      <alignment horizontal="center" vertical="center"/>
      <protection locked="0"/>
    </xf>
    <xf numFmtId="0" fontId="0" fillId="0" borderId="76" xfId="0" applyBorder="1">
      <alignment vertical="center"/>
    </xf>
    <xf numFmtId="0" fontId="0" fillId="0" borderId="49" xfId="0" applyBorder="1">
      <alignment vertical="center"/>
    </xf>
    <xf numFmtId="0" fontId="2" fillId="4" borderId="20" xfId="0" applyFont="1" applyFill="1" applyBorder="1">
      <alignment vertical="center"/>
    </xf>
    <xf numFmtId="0" fontId="2" fillId="4" borderId="12" xfId="0" applyFont="1" applyFill="1" applyBorder="1">
      <alignment vertical="center"/>
    </xf>
    <xf numFmtId="38" fontId="2" fillId="4" borderId="18" xfId="1" applyFont="1" applyFill="1" applyBorder="1">
      <alignment vertical="center"/>
    </xf>
    <xf numFmtId="0" fontId="0" fillId="4" borderId="54" xfId="0" applyFill="1" applyBorder="1">
      <alignment vertical="center"/>
    </xf>
    <xf numFmtId="0" fontId="0" fillId="4" borderId="74" xfId="0" applyFill="1" applyBorder="1">
      <alignment vertical="center"/>
    </xf>
    <xf numFmtId="38" fontId="0" fillId="4" borderId="55" xfId="1" applyFont="1" applyFill="1" applyBorder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1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21" fillId="0" borderId="38" xfId="0" applyFont="1" applyBorder="1" applyAlignment="1">
      <alignment horizontal="left" vertical="center"/>
    </xf>
    <xf numFmtId="0" fontId="21" fillId="0" borderId="40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2" fillId="4" borderId="18" xfId="0" applyFont="1" applyFill="1" applyBorder="1" applyAlignment="1">
      <alignment horizontal="center" vertical="center" shrinkToFit="1"/>
    </xf>
    <xf numFmtId="0" fontId="2" fillId="4" borderId="45" xfId="0" applyFont="1" applyFill="1" applyBorder="1" applyAlignment="1">
      <alignment horizontal="center" vertical="center" shrinkToFit="1"/>
    </xf>
    <xf numFmtId="38" fontId="11" fillId="0" borderId="84" xfId="0" applyNumberFormat="1" applyFont="1" applyBorder="1">
      <alignment vertical="center"/>
    </xf>
    <xf numFmtId="38" fontId="10" fillId="0" borderId="0" xfId="0" applyNumberFormat="1" applyFont="1">
      <alignment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38" fontId="10" fillId="0" borderId="82" xfId="0" applyNumberFormat="1" applyFont="1" applyBorder="1">
      <alignment vertical="center"/>
    </xf>
    <xf numFmtId="0" fontId="10" fillId="0" borderId="0" xfId="0" applyFont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4" borderId="77" xfId="0" applyFill="1" applyBorder="1" applyAlignment="1">
      <alignment horizontal="center" vertical="center" shrinkToFit="1"/>
    </xf>
    <xf numFmtId="0" fontId="0" fillId="4" borderId="78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0" fontId="0" fillId="4" borderId="45" xfId="0" applyFill="1" applyBorder="1" applyAlignment="1">
      <alignment horizontal="left" vertical="center"/>
    </xf>
    <xf numFmtId="0" fontId="0" fillId="0" borderId="88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2" fillId="4" borderId="45" xfId="0" applyFont="1" applyFill="1" applyBorder="1" applyAlignment="1">
      <alignment horizontal="left" vertical="center"/>
    </xf>
    <xf numFmtId="0" fontId="17" fillId="0" borderId="96" xfId="0" applyFont="1" applyBorder="1">
      <alignment vertical="center"/>
    </xf>
    <xf numFmtId="0" fontId="21" fillId="0" borderId="105" xfId="0" applyFont="1" applyBorder="1" applyAlignment="1">
      <alignment horizontal="center" vertical="center" wrapText="1"/>
    </xf>
    <xf numFmtId="0" fontId="21" fillId="0" borderId="106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45" xfId="0" applyFill="1" applyBorder="1" applyAlignment="1">
      <alignment horizontal="center" vertical="center" shrinkToFit="1"/>
    </xf>
    <xf numFmtId="0" fontId="0" fillId="6" borderId="1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 wrapText="1"/>
    </xf>
    <xf numFmtId="0" fontId="0" fillId="4" borderId="93" xfId="0" applyFill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09" xfId="0" applyFont="1" applyBorder="1" applyAlignment="1">
      <alignment horizontal="center" vertical="center" wrapText="1"/>
    </xf>
    <xf numFmtId="0" fontId="21" fillId="0" borderId="76" xfId="0" applyFont="1" applyBorder="1" applyAlignment="1">
      <alignment horizontal="center" vertical="center" wrapText="1"/>
    </xf>
    <xf numFmtId="0" fontId="21" fillId="0" borderId="110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0" fillId="0" borderId="86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38" fontId="11" fillId="5" borderId="0" xfId="0" applyNumberFormat="1" applyFont="1" applyFill="1">
      <alignment vertical="center"/>
    </xf>
    <xf numFmtId="38" fontId="10" fillId="5" borderId="0" xfId="0" applyNumberFormat="1" applyFont="1" applyFill="1">
      <alignment vertical="center"/>
    </xf>
    <xf numFmtId="0" fontId="0" fillId="5" borderId="0" xfId="0" applyFill="1" applyAlignment="1">
      <alignment horizontal="center" vertical="center"/>
    </xf>
    <xf numFmtId="0" fontId="13" fillId="5" borderId="0" xfId="0" applyFont="1" applyFill="1" applyAlignment="1">
      <alignment horizontal="left" vertical="center" shrinkToFit="1"/>
    </xf>
    <xf numFmtId="0" fontId="10" fillId="5" borderId="0" xfId="0" applyFont="1" applyFill="1" applyAlignment="1">
      <alignment horizontal="center" vertical="center" shrinkToFit="1"/>
    </xf>
    <xf numFmtId="0" fontId="0" fillId="8" borderId="72" xfId="0" applyFill="1" applyBorder="1">
      <alignment vertical="center"/>
    </xf>
    <xf numFmtId="0" fontId="0" fillId="8" borderId="20" xfId="0" applyFill="1" applyBorder="1">
      <alignment vertical="center"/>
    </xf>
  </cellXfs>
  <cellStyles count="2">
    <cellStyle name="桁区切り" xfId="1" builtinId="6"/>
    <cellStyle name="標準" xfId="0" builtinId="0"/>
  </cellStyles>
  <dxfs count="24"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392785</xdr:colOff>
      <xdr:row>23</xdr:row>
      <xdr:rowOff>19639</xdr:rowOff>
    </xdr:from>
    <xdr:to>
      <xdr:col>4</xdr:col>
      <xdr:colOff>324047</xdr:colOff>
      <xdr:row>23</xdr:row>
      <xdr:rowOff>314226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1522" y="3888557"/>
          <a:ext cx="1040876" cy="294587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284768</xdr:colOff>
      <xdr:row>25</xdr:row>
      <xdr:rowOff>127653</xdr:rowOff>
    </xdr:from>
    <xdr:to>
      <xdr:col>5</xdr:col>
      <xdr:colOff>245488</xdr:colOff>
      <xdr:row>28</xdr:row>
      <xdr:rowOff>39277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3505" y="4497369"/>
          <a:ext cx="1423839" cy="805207"/>
        </a:xfrm>
        <a:prstGeom prst="wedgeRectCallout">
          <a:avLst>
            <a:gd name="adj1" fmla="val -12200"/>
            <a:gd name="adj2" fmla="val -892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その日に利用した園児数を年齢ごとに入力してください。</a:t>
          </a:r>
        </a:p>
      </xdr:txBody>
    </xdr:sp>
    <xdr:clientData/>
  </xdr:twoCellAnchor>
  <xdr:twoCellAnchor>
    <xdr:from>
      <xdr:col>6</xdr:col>
      <xdr:colOff>0</xdr:colOff>
      <xdr:row>23</xdr:row>
      <xdr:rowOff>19640</xdr:rowOff>
    </xdr:from>
    <xdr:to>
      <xdr:col>19</xdr:col>
      <xdr:colOff>39278</xdr:colOff>
      <xdr:row>23</xdr:row>
      <xdr:rowOff>304408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32655" y="3888558"/>
          <a:ext cx="8110979" cy="284768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29460</xdr:colOff>
      <xdr:row>26</xdr:row>
      <xdr:rowOff>0</xdr:rowOff>
    </xdr:from>
    <xdr:to>
      <xdr:col>22</xdr:col>
      <xdr:colOff>392785</xdr:colOff>
      <xdr:row>28</xdr:row>
      <xdr:rowOff>39278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817991" y="4703582"/>
          <a:ext cx="3544871" cy="598995"/>
        </a:xfrm>
        <a:prstGeom prst="wedgeRectCallout">
          <a:avLst>
            <a:gd name="adj1" fmla="val -73207"/>
            <a:gd name="adj2" fmla="val -13935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利用した曜日、期間、預かり時間等に基づき。それぞれの補助単価ごとに園児数をを入力してください。</a:t>
          </a:r>
        </a:p>
      </xdr:txBody>
    </xdr:sp>
    <xdr:clientData/>
  </xdr:twoCellAnchor>
  <xdr:twoCellAnchor>
    <xdr:from>
      <xdr:col>5</xdr:col>
      <xdr:colOff>108015</xdr:colOff>
      <xdr:row>26</xdr:row>
      <xdr:rowOff>147294</xdr:rowOff>
    </xdr:from>
    <xdr:to>
      <xdr:col>15</xdr:col>
      <xdr:colOff>284768</xdr:colOff>
      <xdr:row>46</xdr:row>
      <xdr:rowOff>49098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639871" y="5459691"/>
          <a:ext cx="6264897" cy="4084948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68737</xdr:colOff>
      <xdr:row>34</xdr:row>
      <xdr:rowOff>137473</xdr:rowOff>
    </xdr:from>
    <xdr:to>
      <xdr:col>4</xdr:col>
      <xdr:colOff>304406</xdr:colOff>
      <xdr:row>41</xdr:row>
      <xdr:rowOff>147294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7474" y="7197757"/>
          <a:ext cx="1345283" cy="1590774"/>
        </a:xfrm>
        <a:prstGeom prst="wedgeRectCallout">
          <a:avLst>
            <a:gd name="adj1" fmla="val 47931"/>
            <a:gd name="adj2" fmla="val -92266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自動計算されます。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基本分（平日・長期休業日の８時間未満）と基本分（長期休業日の８時間以上）については、改定された補助単価を反映しております。</a:t>
          </a:r>
          <a:endParaRPr lang="ja-JP" altLang="ja-JP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15</xdr:col>
      <xdr:colOff>451701</xdr:colOff>
      <xdr:row>28</xdr:row>
      <xdr:rowOff>166933</xdr:rowOff>
    </xdr:from>
    <xdr:to>
      <xdr:col>21</xdr:col>
      <xdr:colOff>255310</xdr:colOff>
      <xdr:row>41</xdr:row>
      <xdr:rowOff>127653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071701" y="5430232"/>
          <a:ext cx="3456496" cy="2896777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147294</xdr:colOff>
      <xdr:row>42</xdr:row>
      <xdr:rowOff>137475</xdr:rowOff>
    </xdr:from>
    <xdr:to>
      <xdr:col>23</xdr:col>
      <xdr:colOff>9819</xdr:colOff>
      <xdr:row>44</xdr:row>
      <xdr:rowOff>98196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385928" y="8513583"/>
          <a:ext cx="4075128" cy="294587"/>
        </a:xfrm>
        <a:prstGeom prst="wedgeRectCallout">
          <a:avLst>
            <a:gd name="adj1" fmla="val -16217"/>
            <a:gd name="adj2" fmla="val -112722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１月、３月のシートに添付されています。自動計算されます。</a:t>
          </a:r>
        </a:p>
      </xdr:txBody>
    </xdr:sp>
    <xdr:clientData/>
  </xdr:twoCellAnchor>
  <xdr:twoCellAnchor>
    <xdr:from>
      <xdr:col>20</xdr:col>
      <xdr:colOff>61052</xdr:colOff>
      <xdr:row>23</xdr:row>
      <xdr:rowOff>45399</xdr:rowOff>
    </xdr:from>
    <xdr:to>
      <xdr:col>21</xdr:col>
      <xdr:colOff>648092</xdr:colOff>
      <xdr:row>23</xdr:row>
      <xdr:rowOff>307681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784042" y="4248183"/>
          <a:ext cx="1136937" cy="262282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617609</xdr:colOff>
      <xdr:row>18</xdr:row>
      <xdr:rowOff>29458</xdr:rowOff>
    </xdr:from>
    <xdr:to>
      <xdr:col>22</xdr:col>
      <xdr:colOff>49098</xdr:colOff>
      <xdr:row>23</xdr:row>
      <xdr:rowOff>29459</xdr:rowOff>
    </xdr:to>
    <xdr:sp macro="" textlink="">
      <xdr:nvSpPr>
        <xdr:cNvPr id="7" name="角丸四角形 7">
          <a:extLst>
            <a:ext uri="{FF2B5EF4-FFF2-40B4-BE49-F238E27FC236}">
              <a16:creationId xmlns:a16="http://schemas.microsoft.com/office/drawing/2014/main" id="{0F98E3C5-1F6A-4982-B0DD-766D5DF95E29}"/>
            </a:ext>
          </a:extLst>
        </xdr:cNvPr>
        <xdr:cNvSpPr/>
      </xdr:nvSpPr>
      <xdr:spPr>
        <a:xfrm>
          <a:off x="10721965" y="3132448"/>
          <a:ext cx="1159736" cy="1541676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147293</xdr:colOff>
      <xdr:row>11</xdr:row>
      <xdr:rowOff>150359</xdr:rowOff>
    </xdr:from>
    <xdr:to>
      <xdr:col>23</xdr:col>
      <xdr:colOff>265129</xdr:colOff>
      <xdr:row>17</xdr:row>
      <xdr:rowOff>117835</xdr:rowOff>
    </xdr:to>
    <xdr:sp macro="" textlink="">
      <xdr:nvSpPr>
        <xdr:cNvPr id="8" name="四角形吹き出し 8">
          <a:extLst>
            <a:ext uri="{FF2B5EF4-FFF2-40B4-BE49-F238E27FC236}">
              <a16:creationId xmlns:a16="http://schemas.microsoft.com/office/drawing/2014/main" id="{15EC4DEB-0104-4738-A3F2-B37B60C71B98}"/>
            </a:ext>
          </a:extLst>
        </xdr:cNvPr>
        <xdr:cNvSpPr/>
      </xdr:nvSpPr>
      <xdr:spPr>
        <a:xfrm>
          <a:off x="11420180" y="1986622"/>
          <a:ext cx="1158712" cy="978893"/>
        </a:xfrm>
        <a:prstGeom prst="wedgeRectCallout">
          <a:avLst>
            <a:gd name="adj1" fmla="val -70349"/>
            <a:gd name="adj2" fmla="val 55978"/>
          </a:avLst>
        </a:prstGeom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川崎市外の園児の利用がある場合に記載をお願いいたします。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B2:X46"/>
  <sheetViews>
    <sheetView tabSelected="1" view="pageBreakPreview" topLeftCell="A31" zoomScaleNormal="97" zoomScaleSheetLayoutView="100" workbookViewId="0">
      <selection activeCell="H38" sqref="H38:I38"/>
    </sheetView>
  </sheetViews>
  <sheetFormatPr defaultRowHeight="13.5" x14ac:dyDescent="0.15"/>
  <cols>
    <col min="1" max="1" width="0.875" customWidth="1"/>
    <col min="2" max="2" width="5.25" bestFit="1" customWidth="1"/>
    <col min="3" max="5" width="4.625" bestFit="1" customWidth="1"/>
    <col min="6" max="6" width="6.625" bestFit="1" customWidth="1"/>
    <col min="7" max="8" width="8.125" bestFit="1" customWidth="1"/>
    <col min="9" max="9" width="7.25" bestFit="1" customWidth="1"/>
    <col min="10" max="10" width="9.125" bestFit="1" customWidth="1"/>
    <col min="11" max="12" width="8.125" bestFit="1" customWidth="1"/>
    <col min="13" max="13" width="7.25" bestFit="1" customWidth="1"/>
    <col min="14" max="14" width="9.125" bestFit="1" customWidth="1"/>
    <col min="15" max="16" width="8.125" bestFit="1" customWidth="1"/>
    <col min="17" max="17" width="7.25" bestFit="1" customWidth="1"/>
    <col min="18" max="18" width="9.125" bestFit="1" customWidth="1"/>
    <col min="19" max="20" width="8.125" bestFit="1" customWidth="1"/>
    <col min="21" max="21" width="7.25" bestFit="1" customWidth="1"/>
    <col min="22" max="22" width="7.375" customWidth="1"/>
    <col min="23" max="23" width="6.25" bestFit="1" customWidth="1"/>
    <col min="24" max="24" width="4.75" bestFit="1" customWidth="1"/>
    <col min="25" max="25" width="0.875" customWidth="1"/>
  </cols>
  <sheetData>
    <row r="2" spans="2:3" x14ac:dyDescent="0.15">
      <c r="B2" s="55" t="s">
        <v>37</v>
      </c>
    </row>
    <row r="4" spans="2:3" x14ac:dyDescent="0.15">
      <c r="B4" t="s">
        <v>38</v>
      </c>
    </row>
    <row r="5" spans="2:3" x14ac:dyDescent="0.15">
      <c r="B5" s="55" t="s">
        <v>45</v>
      </c>
    </row>
    <row r="6" spans="2:3" x14ac:dyDescent="0.15">
      <c r="B6" t="s">
        <v>39</v>
      </c>
    </row>
    <row r="7" spans="2:3" x14ac:dyDescent="0.15">
      <c r="B7" t="s">
        <v>81</v>
      </c>
    </row>
    <row r="8" spans="2:3" x14ac:dyDescent="0.15">
      <c r="B8" t="s">
        <v>106</v>
      </c>
    </row>
    <row r="9" spans="2:3" x14ac:dyDescent="0.15">
      <c r="B9" t="s">
        <v>40</v>
      </c>
    </row>
    <row r="10" spans="2:3" x14ac:dyDescent="0.15">
      <c r="B10" t="s">
        <v>44</v>
      </c>
    </row>
    <row r="11" spans="2:3" x14ac:dyDescent="0.15">
      <c r="B11" t="s">
        <v>82</v>
      </c>
    </row>
    <row r="12" spans="2:3" x14ac:dyDescent="0.15">
      <c r="B12" t="s">
        <v>105</v>
      </c>
    </row>
    <row r="13" spans="2:3" x14ac:dyDescent="0.15">
      <c r="B13" s="55" t="s">
        <v>41</v>
      </c>
    </row>
    <row r="14" spans="2:3" x14ac:dyDescent="0.15">
      <c r="B14" t="s">
        <v>108</v>
      </c>
    </row>
    <row r="15" spans="2:3" x14ac:dyDescent="0.15">
      <c r="C15" t="s">
        <v>53</v>
      </c>
    </row>
    <row r="16" spans="2:3" x14ac:dyDescent="0.15">
      <c r="C16" t="s">
        <v>43</v>
      </c>
    </row>
    <row r="17" spans="2:24" ht="14.25" thickBot="1" x14ac:dyDescent="0.2"/>
    <row r="18" spans="2:24" ht="20.25" customHeight="1" thickBot="1" x14ac:dyDescent="0.2">
      <c r="B18" s="1" t="s">
        <v>67</v>
      </c>
      <c r="C18" s="62">
        <v>7</v>
      </c>
      <c r="D18" s="2" t="s">
        <v>0</v>
      </c>
      <c r="E18" s="62">
        <v>5</v>
      </c>
      <c r="F18" s="3" t="s">
        <v>1</v>
      </c>
      <c r="G18" s="4"/>
      <c r="H18" s="4"/>
      <c r="I18" s="4"/>
      <c r="J18" s="4"/>
      <c r="K18" s="4"/>
      <c r="L18" s="4"/>
      <c r="P18" s="4"/>
      <c r="Q18" s="5" t="s">
        <v>2</v>
      </c>
      <c r="R18" s="267" t="s">
        <v>42</v>
      </c>
      <c r="S18" s="268"/>
      <c r="T18" s="269"/>
    </row>
    <row r="19" spans="2:24" ht="7.5" customHeight="1" thickBot="1" x14ac:dyDescent="0.2">
      <c r="P19" s="4"/>
    </row>
    <row r="20" spans="2:24" ht="16.5" customHeight="1" thickBot="1" x14ac:dyDescent="0.2">
      <c r="B20" s="270" t="s">
        <v>3</v>
      </c>
      <c r="C20" s="273" t="s">
        <v>4</v>
      </c>
      <c r="D20" s="274"/>
      <c r="E20" s="274"/>
      <c r="F20" s="275"/>
      <c r="G20" s="279" t="s">
        <v>5</v>
      </c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1"/>
      <c r="T20" s="282" t="s">
        <v>6</v>
      </c>
      <c r="U20" s="242" t="s">
        <v>115</v>
      </c>
      <c r="V20" s="242" t="s">
        <v>116</v>
      </c>
    </row>
    <row r="21" spans="2:24" ht="17.25" customHeight="1" x14ac:dyDescent="0.15">
      <c r="B21" s="271"/>
      <c r="C21" s="276"/>
      <c r="D21" s="277"/>
      <c r="E21" s="277"/>
      <c r="F21" s="278"/>
      <c r="G21" s="285" t="s">
        <v>7</v>
      </c>
      <c r="H21" s="286"/>
      <c r="I21" s="286"/>
      <c r="J21" s="286"/>
      <c r="K21" s="287" t="s">
        <v>8</v>
      </c>
      <c r="L21" s="288"/>
      <c r="M21" s="288"/>
      <c r="N21" s="288"/>
      <c r="O21" s="288"/>
      <c r="P21" s="288"/>
      <c r="Q21" s="288"/>
      <c r="R21" s="289"/>
      <c r="S21" s="290" t="s">
        <v>9</v>
      </c>
      <c r="T21" s="283"/>
      <c r="U21" s="243"/>
      <c r="V21" s="243"/>
    </row>
    <row r="22" spans="2:24" ht="18" customHeight="1" x14ac:dyDescent="0.15">
      <c r="B22" s="271"/>
      <c r="C22" s="276"/>
      <c r="D22" s="277"/>
      <c r="E22" s="277"/>
      <c r="F22" s="278"/>
      <c r="G22" s="293" t="s">
        <v>10</v>
      </c>
      <c r="H22" s="294"/>
      <c r="I22" s="294" t="s">
        <v>11</v>
      </c>
      <c r="J22" s="294"/>
      <c r="K22" s="295" t="s">
        <v>10</v>
      </c>
      <c r="L22" s="296"/>
      <c r="M22" s="296"/>
      <c r="N22" s="296"/>
      <c r="O22" s="296"/>
      <c r="P22" s="297"/>
      <c r="Q22" s="277" t="s">
        <v>11</v>
      </c>
      <c r="R22" s="277"/>
      <c r="S22" s="291"/>
      <c r="T22" s="283"/>
      <c r="U22" s="243"/>
      <c r="V22" s="243"/>
    </row>
    <row r="23" spans="2:24" ht="62.25" customHeight="1" thickBot="1" x14ac:dyDescent="0.2">
      <c r="B23" s="272"/>
      <c r="C23" s="6" t="s">
        <v>12</v>
      </c>
      <c r="D23" s="7" t="s">
        <v>13</v>
      </c>
      <c r="E23" s="8" t="s">
        <v>14</v>
      </c>
      <c r="F23" s="9" t="s">
        <v>15</v>
      </c>
      <c r="G23" s="10" t="s">
        <v>56</v>
      </c>
      <c r="H23" s="11" t="s">
        <v>57</v>
      </c>
      <c r="I23" s="12" t="s">
        <v>58</v>
      </c>
      <c r="J23" s="13" t="s">
        <v>59</v>
      </c>
      <c r="K23" s="14" t="s">
        <v>60</v>
      </c>
      <c r="L23" s="15" t="s">
        <v>16</v>
      </c>
      <c r="M23" s="15" t="s">
        <v>17</v>
      </c>
      <c r="N23" s="16" t="s">
        <v>18</v>
      </c>
      <c r="O23" s="15" t="s">
        <v>19</v>
      </c>
      <c r="P23" s="15" t="s">
        <v>61</v>
      </c>
      <c r="Q23" s="17" t="s">
        <v>62</v>
      </c>
      <c r="R23" s="15" t="s">
        <v>63</v>
      </c>
      <c r="S23" s="292"/>
      <c r="T23" s="284"/>
      <c r="U23" s="244"/>
      <c r="V23" s="244"/>
    </row>
    <row r="24" spans="2:24" ht="26.25" customHeight="1" thickTop="1" x14ac:dyDescent="0.15">
      <c r="B24" s="18">
        <v>1</v>
      </c>
      <c r="C24" s="56">
        <v>1</v>
      </c>
      <c r="D24" s="57">
        <v>1</v>
      </c>
      <c r="E24" s="58">
        <v>1</v>
      </c>
      <c r="F24" s="63">
        <f>SUM(C24:E24)</f>
        <v>3</v>
      </c>
      <c r="G24" s="59">
        <v>1</v>
      </c>
      <c r="H24" s="60">
        <v>2</v>
      </c>
      <c r="I24" s="60"/>
      <c r="J24" s="61"/>
      <c r="K24" s="21"/>
      <c r="L24" s="19"/>
      <c r="M24" s="19"/>
      <c r="N24" s="19"/>
      <c r="O24" s="22"/>
      <c r="P24" s="19"/>
      <c r="Q24" s="23"/>
      <c r="R24" s="19"/>
      <c r="S24" s="64">
        <f>SUM(G24:R24)</f>
        <v>3</v>
      </c>
      <c r="T24" s="25" t="str">
        <f>IF(F24=S24,"OK","NG")</f>
        <v>OK</v>
      </c>
      <c r="U24" s="188">
        <v>2</v>
      </c>
      <c r="V24" s="188"/>
    </row>
    <row r="25" spans="2:24" x14ac:dyDescent="0.15">
      <c r="X25" s="4"/>
    </row>
    <row r="28" spans="2:24" ht="18" customHeight="1" thickBot="1" x14ac:dyDescent="0.2">
      <c r="G28" t="s">
        <v>21</v>
      </c>
      <c r="P28" s="4"/>
    </row>
    <row r="29" spans="2:24" ht="18" customHeight="1" thickBot="1" x14ac:dyDescent="0.2">
      <c r="G29" s="258"/>
      <c r="H29" s="259"/>
      <c r="I29" s="260"/>
      <c r="J29" s="41" t="s">
        <v>22</v>
      </c>
      <c r="K29" s="42" t="s">
        <v>23</v>
      </c>
      <c r="L29" s="43" t="s">
        <v>24</v>
      </c>
      <c r="M29" s="258"/>
      <c r="N29" s="259"/>
      <c r="O29" s="260"/>
      <c r="Q29" s="4"/>
    </row>
    <row r="30" spans="2:24" ht="18" customHeight="1" thickTop="1" thickBot="1" x14ac:dyDescent="0.2">
      <c r="G30" s="310" t="s">
        <v>25</v>
      </c>
      <c r="H30" s="261" t="s">
        <v>26</v>
      </c>
      <c r="I30" s="262"/>
      <c r="J30" s="354">
        <v>440</v>
      </c>
      <c r="K30" s="44">
        <v>3</v>
      </c>
      <c r="L30" s="45">
        <f t="shared" ref="L30:L44" si="0">J30*K30</f>
        <v>1320</v>
      </c>
      <c r="M30" s="250" t="s">
        <v>120</v>
      </c>
      <c r="N30" s="251"/>
      <c r="O30" s="252"/>
      <c r="Q30" s="73" t="s">
        <v>51</v>
      </c>
    </row>
    <row r="31" spans="2:24" ht="18" customHeight="1" thickBot="1" x14ac:dyDescent="0.2">
      <c r="G31" s="303"/>
      <c r="H31" s="253" t="s">
        <v>27</v>
      </c>
      <c r="I31" s="254"/>
      <c r="J31" s="46">
        <v>800</v>
      </c>
      <c r="K31" s="47"/>
      <c r="L31" s="48">
        <f t="shared" si="0"/>
        <v>0</v>
      </c>
      <c r="M31" s="247" t="s">
        <v>121</v>
      </c>
      <c r="N31" s="248"/>
      <c r="O31" s="249"/>
      <c r="Q31" s="255" t="s">
        <v>46</v>
      </c>
      <c r="R31" s="256"/>
      <c r="S31" s="256"/>
      <c r="T31" s="256"/>
      <c r="U31" s="257"/>
    </row>
    <row r="32" spans="2:24" ht="18" customHeight="1" thickBot="1" x14ac:dyDescent="0.2">
      <c r="G32" s="303"/>
      <c r="H32" s="312" t="s">
        <v>69</v>
      </c>
      <c r="I32" s="313"/>
      <c r="J32" s="46">
        <v>150</v>
      </c>
      <c r="K32" s="47">
        <v>2</v>
      </c>
      <c r="L32" s="48">
        <f t="shared" si="0"/>
        <v>300</v>
      </c>
      <c r="M32" s="247" t="s">
        <v>122</v>
      </c>
      <c r="N32" s="248"/>
      <c r="O32" s="249"/>
      <c r="Q32" s="255" t="s">
        <v>109</v>
      </c>
      <c r="R32" s="256"/>
      <c r="S32" s="256"/>
      <c r="T32" s="256"/>
      <c r="U32" s="257"/>
    </row>
    <row r="33" spans="7:21" ht="18" customHeight="1" x14ac:dyDescent="0.15">
      <c r="G33" s="303"/>
      <c r="H33" s="263"/>
      <c r="I33" s="264"/>
      <c r="J33" s="236"/>
      <c r="K33" s="237"/>
      <c r="L33" s="238"/>
      <c r="M33" s="314"/>
      <c r="N33" s="315"/>
      <c r="O33" s="316"/>
      <c r="Q33" s="65"/>
      <c r="R33" s="66"/>
      <c r="S33" s="299" t="s">
        <v>24</v>
      </c>
      <c r="T33" s="299"/>
      <c r="U33" s="67" t="s">
        <v>48</v>
      </c>
    </row>
    <row r="34" spans="7:21" ht="18" customHeight="1" x14ac:dyDescent="0.15">
      <c r="G34" s="303"/>
      <c r="H34" s="263"/>
      <c r="I34" s="264"/>
      <c r="J34" s="236"/>
      <c r="K34" s="237"/>
      <c r="L34" s="238"/>
      <c r="M34" s="314"/>
      <c r="N34" s="315"/>
      <c r="O34" s="316"/>
      <c r="Q34" s="74" t="s">
        <v>47</v>
      </c>
      <c r="R34" s="68"/>
      <c r="S34" s="266">
        <v>1320</v>
      </c>
      <c r="T34" s="266"/>
      <c r="U34" s="69">
        <v>3</v>
      </c>
    </row>
    <row r="35" spans="7:21" ht="18" customHeight="1" x14ac:dyDescent="0.15">
      <c r="G35" s="303"/>
      <c r="H35" s="245" t="s">
        <v>70</v>
      </c>
      <c r="I35" s="246"/>
      <c r="J35" s="49">
        <v>100</v>
      </c>
      <c r="K35" s="47"/>
      <c r="L35" s="48">
        <f t="shared" si="0"/>
        <v>0</v>
      </c>
      <c r="M35" s="247" t="s">
        <v>123</v>
      </c>
      <c r="N35" s="248"/>
      <c r="O35" s="249"/>
      <c r="Q35" s="74" t="s">
        <v>49</v>
      </c>
      <c r="R35" s="68"/>
      <c r="S35" s="266">
        <v>0</v>
      </c>
      <c r="T35" s="266"/>
      <c r="U35" s="69">
        <v>0</v>
      </c>
    </row>
    <row r="36" spans="7:21" ht="18" customHeight="1" x14ac:dyDescent="0.15">
      <c r="G36" s="303"/>
      <c r="H36" s="245" t="s">
        <v>71</v>
      </c>
      <c r="I36" s="246"/>
      <c r="J36" s="49">
        <v>200</v>
      </c>
      <c r="K36" s="47"/>
      <c r="L36" s="48">
        <f t="shared" si="0"/>
        <v>0</v>
      </c>
      <c r="M36" s="247" t="s">
        <v>124</v>
      </c>
      <c r="N36" s="248"/>
      <c r="O36" s="249"/>
      <c r="Q36" s="74" t="s">
        <v>50</v>
      </c>
      <c r="R36" s="68"/>
      <c r="S36" s="266">
        <v>300</v>
      </c>
      <c r="T36" s="266"/>
      <c r="U36" s="69">
        <v>2</v>
      </c>
    </row>
    <row r="37" spans="7:21" ht="18" customHeight="1" x14ac:dyDescent="0.15">
      <c r="G37" s="303"/>
      <c r="H37" s="245" t="s">
        <v>72</v>
      </c>
      <c r="I37" s="246"/>
      <c r="J37" s="49">
        <v>300</v>
      </c>
      <c r="K37" s="47"/>
      <c r="L37" s="48">
        <f t="shared" si="0"/>
        <v>0</v>
      </c>
      <c r="M37" s="247" t="s">
        <v>125</v>
      </c>
      <c r="N37" s="248"/>
      <c r="O37" s="249"/>
      <c r="Q37" s="74" t="s">
        <v>54</v>
      </c>
      <c r="R37" s="68"/>
      <c r="S37" s="81"/>
      <c r="T37" s="81"/>
      <c r="U37" s="69"/>
    </row>
    <row r="38" spans="7:21" ht="18" customHeight="1" thickBot="1" x14ac:dyDescent="0.2">
      <c r="G38" s="303"/>
      <c r="H38" s="245" t="s">
        <v>77</v>
      </c>
      <c r="I38" s="246"/>
      <c r="J38" s="355">
        <v>440</v>
      </c>
      <c r="K38" s="51"/>
      <c r="L38" s="48">
        <f t="shared" si="0"/>
        <v>0</v>
      </c>
      <c r="M38" s="247" t="s">
        <v>78</v>
      </c>
      <c r="N38" s="248"/>
      <c r="O38" s="249"/>
      <c r="Q38" s="75" t="s">
        <v>64</v>
      </c>
      <c r="R38" s="76"/>
      <c r="S38" s="298">
        <v>0</v>
      </c>
      <c r="T38" s="298"/>
      <c r="U38" s="77">
        <v>0</v>
      </c>
    </row>
    <row r="39" spans="7:21" ht="18" customHeight="1" thickTop="1" thickBot="1" x14ac:dyDescent="0.2">
      <c r="G39" s="303"/>
      <c r="H39" s="245" t="s">
        <v>73</v>
      </c>
      <c r="I39" s="246"/>
      <c r="J39" s="355">
        <v>880</v>
      </c>
      <c r="K39" s="51"/>
      <c r="L39" s="48">
        <f t="shared" si="0"/>
        <v>0</v>
      </c>
      <c r="M39" s="247" t="s">
        <v>126</v>
      </c>
      <c r="N39" s="248"/>
      <c r="O39" s="249"/>
      <c r="Q39" s="70" t="s">
        <v>52</v>
      </c>
      <c r="R39" s="71"/>
      <c r="S39" s="265">
        <f>SUM(S34:T38)</f>
        <v>1620</v>
      </c>
      <c r="T39" s="265"/>
      <c r="U39" s="72" t="s">
        <v>65</v>
      </c>
    </row>
    <row r="40" spans="7:21" ht="18" customHeight="1" thickBot="1" x14ac:dyDescent="0.2">
      <c r="G40" s="311"/>
      <c r="H40" s="245" t="s">
        <v>117</v>
      </c>
      <c r="I40" s="246"/>
      <c r="J40" s="189"/>
      <c r="K40" s="190">
        <v>2</v>
      </c>
      <c r="L40" s="191"/>
      <c r="M40" s="247"/>
      <c r="N40" s="248"/>
      <c r="O40" s="249"/>
      <c r="Q40" s="4"/>
    </row>
    <row r="41" spans="7:21" ht="18" customHeight="1" thickBot="1" x14ac:dyDescent="0.2">
      <c r="G41" s="302" t="s">
        <v>34</v>
      </c>
      <c r="H41" s="300" t="s">
        <v>74</v>
      </c>
      <c r="I41" s="246"/>
      <c r="J41" s="50">
        <v>400</v>
      </c>
      <c r="K41" s="51"/>
      <c r="L41" s="52">
        <f t="shared" si="0"/>
        <v>0</v>
      </c>
      <c r="M41" s="247" t="s">
        <v>127</v>
      </c>
      <c r="N41" s="248"/>
      <c r="O41" s="249"/>
      <c r="P41" s="4"/>
      <c r="Q41" s="193" t="s">
        <v>118</v>
      </c>
      <c r="U41" s="192">
        <v>2</v>
      </c>
    </row>
    <row r="42" spans="7:21" x14ac:dyDescent="0.15">
      <c r="G42" s="303"/>
      <c r="H42" s="300" t="s">
        <v>75</v>
      </c>
      <c r="I42" s="246"/>
      <c r="J42" s="50">
        <v>300</v>
      </c>
      <c r="K42" s="51"/>
      <c r="L42" s="52">
        <f t="shared" si="0"/>
        <v>0</v>
      </c>
      <c r="M42" s="247" t="s">
        <v>123</v>
      </c>
      <c r="N42" s="248"/>
      <c r="O42" s="249"/>
    </row>
    <row r="43" spans="7:21" x14ac:dyDescent="0.15">
      <c r="G43" s="303"/>
      <c r="H43" s="300" t="s">
        <v>68</v>
      </c>
      <c r="I43" s="246"/>
      <c r="J43" s="50">
        <v>200</v>
      </c>
      <c r="K43" s="51"/>
      <c r="L43" s="52">
        <f t="shared" si="0"/>
        <v>0</v>
      </c>
      <c r="M43" s="247" t="s">
        <v>124</v>
      </c>
      <c r="N43" s="248"/>
      <c r="O43" s="249"/>
    </row>
    <row r="44" spans="7:21" x14ac:dyDescent="0.15">
      <c r="G44" s="303"/>
      <c r="H44" s="301" t="s">
        <v>76</v>
      </c>
      <c r="I44" s="254"/>
      <c r="J44" s="50">
        <v>100</v>
      </c>
      <c r="K44" s="51"/>
      <c r="L44" s="52">
        <f t="shared" si="0"/>
        <v>0</v>
      </c>
      <c r="M44" s="247" t="s">
        <v>125</v>
      </c>
      <c r="N44" s="248"/>
      <c r="O44" s="249"/>
    </row>
    <row r="45" spans="7:21" ht="14.25" thickBot="1" x14ac:dyDescent="0.2">
      <c r="G45" s="304"/>
      <c r="H45" s="305"/>
      <c r="I45" s="306"/>
      <c r="J45" s="239"/>
      <c r="K45" s="240"/>
      <c r="L45" s="241"/>
      <c r="M45" s="307"/>
      <c r="N45" s="308"/>
      <c r="O45" s="309"/>
    </row>
    <row r="46" spans="7:21" ht="14.25" thickBot="1" x14ac:dyDescent="0.2">
      <c r="G46" s="255" t="s">
        <v>107</v>
      </c>
      <c r="H46" s="256"/>
      <c r="I46" s="257"/>
      <c r="J46" s="102"/>
      <c r="K46" s="53"/>
      <c r="L46" s="54">
        <f>SUM(L30:L45)</f>
        <v>1620</v>
      </c>
      <c r="M46" s="255"/>
      <c r="N46" s="256"/>
      <c r="O46" s="257"/>
    </row>
  </sheetData>
  <mergeCells count="60">
    <mergeCell ref="G30:G40"/>
    <mergeCell ref="H38:I38"/>
    <mergeCell ref="H39:I39"/>
    <mergeCell ref="M38:O38"/>
    <mergeCell ref="M39:O39"/>
    <mergeCell ref="H32:I32"/>
    <mergeCell ref="M32:O32"/>
    <mergeCell ref="H35:I35"/>
    <mergeCell ref="M35:O35"/>
    <mergeCell ref="H36:I36"/>
    <mergeCell ref="M36:O36"/>
    <mergeCell ref="M37:O37"/>
    <mergeCell ref="M33:O33"/>
    <mergeCell ref="M34:O34"/>
    <mergeCell ref="G46:I46"/>
    <mergeCell ref="H41:I41"/>
    <mergeCell ref="M41:O41"/>
    <mergeCell ref="H42:I42"/>
    <mergeCell ref="M42:O42"/>
    <mergeCell ref="H44:I44"/>
    <mergeCell ref="M44:O44"/>
    <mergeCell ref="G41:G45"/>
    <mergeCell ref="M46:O46"/>
    <mergeCell ref="H45:I45"/>
    <mergeCell ref="M45:O45"/>
    <mergeCell ref="H43:I43"/>
    <mergeCell ref="M43:O43"/>
    <mergeCell ref="S38:T38"/>
    <mergeCell ref="Q32:U32"/>
    <mergeCell ref="S33:T33"/>
    <mergeCell ref="S34:T34"/>
    <mergeCell ref="S35:T35"/>
    <mergeCell ref="R18:T18"/>
    <mergeCell ref="B20:B23"/>
    <mergeCell ref="C20:F22"/>
    <mergeCell ref="G20:S20"/>
    <mergeCell ref="T20:T23"/>
    <mergeCell ref="G21:J21"/>
    <mergeCell ref="K21:R21"/>
    <mergeCell ref="S21:S23"/>
    <mergeCell ref="G22:H22"/>
    <mergeCell ref="I22:J22"/>
    <mergeCell ref="K22:P22"/>
    <mergeCell ref="Q22:R22"/>
    <mergeCell ref="V20:V23"/>
    <mergeCell ref="U20:U23"/>
    <mergeCell ref="H40:I40"/>
    <mergeCell ref="M40:O40"/>
    <mergeCell ref="M30:O30"/>
    <mergeCell ref="H31:I31"/>
    <mergeCell ref="M31:O31"/>
    <mergeCell ref="Q31:U31"/>
    <mergeCell ref="H37:I37"/>
    <mergeCell ref="M29:O29"/>
    <mergeCell ref="G29:I29"/>
    <mergeCell ref="H30:I30"/>
    <mergeCell ref="H33:I33"/>
    <mergeCell ref="H34:I34"/>
    <mergeCell ref="S39:T39"/>
    <mergeCell ref="S36:T36"/>
  </mergeCells>
  <phoneticPr fontId="4"/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20 T24" xr:uid="{00000000-0002-0000-0000-000000000000}"/>
  </dataValidations>
  <pageMargins left="0.25" right="0.25" top="0.75" bottom="0.75" header="0.3" footer="0.3"/>
  <pageSetup paperSize="9"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B1:V61"/>
  <sheetViews>
    <sheetView showZeros="0" view="pageBreakPreview" zoomScale="70" zoomScaleNormal="100" zoomScaleSheetLayoutView="70" workbookViewId="0">
      <pane ySplit="7" topLeftCell="A8" activePane="bottomLeft" state="frozen"/>
      <selection activeCell="U4" sqref="U4:U7"/>
      <selection pane="bottomLeft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15" width="8.625" customWidth="1"/>
    <col min="16" max="16" width="8.625" style="4" customWidth="1"/>
    <col min="17" max="18" width="8.625" customWidth="1"/>
  </cols>
  <sheetData>
    <row r="1" spans="2:22" ht="34.5" customHeight="1" thickBot="1" x14ac:dyDescent="0.2">
      <c r="B1" s="329" t="s">
        <v>113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2:22" ht="20.25" customHeight="1" thickBot="1" x14ac:dyDescent="0.2">
      <c r="B2" s="1" t="s">
        <v>67</v>
      </c>
      <c r="C2" s="2">
        <v>7</v>
      </c>
      <c r="D2" s="2" t="s">
        <v>0</v>
      </c>
      <c r="E2" s="2">
        <v>10</v>
      </c>
      <c r="F2" s="3" t="s">
        <v>1</v>
      </c>
      <c r="G2" s="4"/>
      <c r="H2" s="4"/>
      <c r="I2" s="4"/>
      <c r="J2" s="4"/>
      <c r="K2" s="4"/>
      <c r="L2" s="4"/>
      <c r="Q2" s="5" t="s">
        <v>2</v>
      </c>
      <c r="R2" s="330" t="str">
        <f>【４月】実施状況!R2</f>
        <v>〇〇幼稚園</v>
      </c>
      <c r="S2" s="330"/>
      <c r="T2" s="331"/>
    </row>
    <row r="3" spans="2:22" ht="7.5" customHeight="1" thickBot="1" x14ac:dyDescent="0.2"/>
    <row r="4" spans="2:22" ht="16.5" customHeight="1" thickBot="1" x14ac:dyDescent="0.2">
      <c r="B4" s="270" t="s">
        <v>3</v>
      </c>
      <c r="C4" s="332" t="s">
        <v>103</v>
      </c>
      <c r="D4" s="274"/>
      <c r="E4" s="274"/>
      <c r="F4" s="275"/>
      <c r="G4" s="279" t="s">
        <v>104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1"/>
      <c r="T4" s="282" t="s">
        <v>6</v>
      </c>
      <c r="U4" s="336" t="s">
        <v>115</v>
      </c>
      <c r="V4" s="318" t="s">
        <v>116</v>
      </c>
    </row>
    <row r="5" spans="2:22" ht="17.25" customHeight="1" x14ac:dyDescent="0.15">
      <c r="B5" s="271"/>
      <c r="C5" s="276"/>
      <c r="D5" s="277"/>
      <c r="E5" s="277"/>
      <c r="F5" s="278"/>
      <c r="G5" s="285" t="s">
        <v>7</v>
      </c>
      <c r="H5" s="286"/>
      <c r="I5" s="286"/>
      <c r="J5" s="286"/>
      <c r="K5" s="287" t="s">
        <v>8</v>
      </c>
      <c r="L5" s="288"/>
      <c r="M5" s="288"/>
      <c r="N5" s="288"/>
      <c r="O5" s="288"/>
      <c r="P5" s="288"/>
      <c r="Q5" s="288"/>
      <c r="R5" s="289"/>
      <c r="S5" s="290" t="s">
        <v>9</v>
      </c>
      <c r="T5" s="283"/>
      <c r="U5" s="337"/>
      <c r="V5" s="319"/>
    </row>
    <row r="6" spans="2:22" ht="18" customHeight="1" x14ac:dyDescent="0.15">
      <c r="B6" s="271"/>
      <c r="C6" s="276"/>
      <c r="D6" s="277"/>
      <c r="E6" s="277"/>
      <c r="F6" s="278"/>
      <c r="G6" s="293" t="s">
        <v>10</v>
      </c>
      <c r="H6" s="294"/>
      <c r="I6" s="328" t="s">
        <v>11</v>
      </c>
      <c r="J6" s="328"/>
      <c r="K6" s="295" t="s">
        <v>10</v>
      </c>
      <c r="L6" s="296"/>
      <c r="M6" s="296"/>
      <c r="N6" s="296"/>
      <c r="O6" s="296"/>
      <c r="P6" s="297"/>
      <c r="Q6" s="277" t="s">
        <v>11</v>
      </c>
      <c r="R6" s="277"/>
      <c r="S6" s="291"/>
      <c r="T6" s="283"/>
      <c r="U6" s="337"/>
      <c r="V6" s="319"/>
    </row>
    <row r="7" spans="2:22" ht="43.5" customHeight="1" thickBot="1" x14ac:dyDescent="0.2">
      <c r="B7" s="272"/>
      <c r="C7" s="6" t="s">
        <v>12</v>
      </c>
      <c r="D7" s="7" t="s">
        <v>13</v>
      </c>
      <c r="E7" s="8" t="s">
        <v>14</v>
      </c>
      <c r="F7" s="9" t="s">
        <v>15</v>
      </c>
      <c r="G7" s="10" t="s">
        <v>56</v>
      </c>
      <c r="H7" s="11" t="s">
        <v>57</v>
      </c>
      <c r="I7" s="12" t="s">
        <v>58</v>
      </c>
      <c r="J7" s="13" t="s">
        <v>59</v>
      </c>
      <c r="K7" s="14" t="s">
        <v>60</v>
      </c>
      <c r="L7" s="15" t="s">
        <v>16</v>
      </c>
      <c r="M7" s="15" t="s">
        <v>17</v>
      </c>
      <c r="N7" s="16" t="s">
        <v>18</v>
      </c>
      <c r="O7" s="15" t="s">
        <v>19</v>
      </c>
      <c r="P7" s="15" t="s">
        <v>61</v>
      </c>
      <c r="Q7" s="17" t="s">
        <v>62</v>
      </c>
      <c r="R7" s="15" t="s">
        <v>63</v>
      </c>
      <c r="S7" s="292"/>
      <c r="T7" s="284"/>
      <c r="U7" s="338"/>
      <c r="V7" s="320"/>
    </row>
    <row r="8" spans="2:22" ht="26.25" customHeight="1" thickTop="1" x14ac:dyDescent="0.15">
      <c r="B8" s="166">
        <v>45931</v>
      </c>
      <c r="C8" s="121"/>
      <c r="D8" s="122"/>
      <c r="E8" s="123"/>
      <c r="F8" s="20">
        <f>SUM(C8:E8)</f>
        <v>0</v>
      </c>
      <c r="G8" s="130"/>
      <c r="H8" s="131"/>
      <c r="I8" s="132"/>
      <c r="J8" s="133"/>
      <c r="K8" s="134"/>
      <c r="L8" s="122"/>
      <c r="M8" s="122"/>
      <c r="N8" s="122"/>
      <c r="O8" s="135"/>
      <c r="P8" s="122"/>
      <c r="Q8" s="136"/>
      <c r="R8" s="122"/>
      <c r="S8" s="24">
        <f t="shared" ref="S8:S38" si="0">SUM(G8:R8)</f>
        <v>0</v>
      </c>
      <c r="T8" s="25" t="str">
        <f t="shared" ref="T8:T39" si="1">IF(F8=S8,"OK","NG")</f>
        <v>OK</v>
      </c>
      <c r="U8" s="216"/>
      <c r="V8" s="217"/>
    </row>
    <row r="9" spans="2:22" ht="26.25" customHeight="1" x14ac:dyDescent="0.15">
      <c r="B9" s="167">
        <v>45932</v>
      </c>
      <c r="C9" s="124"/>
      <c r="D9" s="125"/>
      <c r="E9" s="126"/>
      <c r="F9" s="26">
        <f>SUM(C9:E9)</f>
        <v>0</v>
      </c>
      <c r="G9" s="137"/>
      <c r="H9" s="138"/>
      <c r="I9" s="139"/>
      <c r="J9" s="140"/>
      <c r="K9" s="141"/>
      <c r="L9" s="125"/>
      <c r="M9" s="125"/>
      <c r="N9" s="125"/>
      <c r="O9" s="142"/>
      <c r="P9" s="125"/>
      <c r="Q9" s="143"/>
      <c r="R9" s="125"/>
      <c r="S9" s="27">
        <f t="shared" si="0"/>
        <v>0</v>
      </c>
      <c r="T9" s="28" t="str">
        <f t="shared" si="1"/>
        <v>OK</v>
      </c>
      <c r="U9" s="218"/>
      <c r="V9" s="219"/>
    </row>
    <row r="10" spans="2:22" ht="26.25" customHeight="1" x14ac:dyDescent="0.15">
      <c r="B10" s="167">
        <v>45933</v>
      </c>
      <c r="C10" s="127"/>
      <c r="D10" s="128"/>
      <c r="E10" s="129"/>
      <c r="F10" s="26">
        <f t="shared" ref="F10:F36" si="2">SUM(C10:E10)</f>
        <v>0</v>
      </c>
      <c r="G10" s="144"/>
      <c r="H10" s="145"/>
      <c r="I10" s="146"/>
      <c r="J10" s="147"/>
      <c r="K10" s="148"/>
      <c r="L10" s="149"/>
      <c r="M10" s="150"/>
      <c r="N10" s="128"/>
      <c r="O10" s="151"/>
      <c r="P10" s="128"/>
      <c r="Q10" s="152"/>
      <c r="R10" s="128"/>
      <c r="S10" s="27">
        <f t="shared" si="0"/>
        <v>0</v>
      </c>
      <c r="T10" s="28" t="str">
        <f t="shared" si="1"/>
        <v>OK</v>
      </c>
      <c r="U10" s="218"/>
      <c r="V10" s="219"/>
    </row>
    <row r="11" spans="2:22" ht="26.25" customHeight="1" x14ac:dyDescent="0.15">
      <c r="B11" s="167">
        <v>45934</v>
      </c>
      <c r="C11" s="124"/>
      <c r="D11" s="125"/>
      <c r="E11" s="126"/>
      <c r="F11" s="26">
        <f t="shared" si="2"/>
        <v>0</v>
      </c>
      <c r="G11" s="137"/>
      <c r="H11" s="138"/>
      <c r="I11" s="139"/>
      <c r="J11" s="140"/>
      <c r="K11" s="141"/>
      <c r="L11" s="125"/>
      <c r="M11" s="141"/>
      <c r="N11" s="125"/>
      <c r="O11" s="142"/>
      <c r="P11" s="125"/>
      <c r="Q11" s="143"/>
      <c r="R11" s="125"/>
      <c r="S11" s="27">
        <f t="shared" si="0"/>
        <v>0</v>
      </c>
      <c r="T11" s="28" t="str">
        <f t="shared" si="1"/>
        <v>OK</v>
      </c>
      <c r="U11" s="220"/>
      <c r="V11" s="221"/>
    </row>
    <row r="12" spans="2:22" ht="26.25" customHeight="1" x14ac:dyDescent="0.15">
      <c r="B12" s="167">
        <v>45935</v>
      </c>
      <c r="C12" s="124"/>
      <c r="D12" s="125"/>
      <c r="E12" s="126"/>
      <c r="F12" s="26">
        <f t="shared" si="2"/>
        <v>0</v>
      </c>
      <c r="G12" s="137"/>
      <c r="H12" s="138"/>
      <c r="I12" s="139"/>
      <c r="J12" s="140"/>
      <c r="K12" s="141"/>
      <c r="L12" s="125"/>
      <c r="M12" s="141"/>
      <c r="N12" s="125"/>
      <c r="O12" s="142"/>
      <c r="P12" s="125"/>
      <c r="Q12" s="143"/>
      <c r="R12" s="125"/>
      <c r="S12" s="27">
        <f t="shared" si="0"/>
        <v>0</v>
      </c>
      <c r="T12" s="28" t="str">
        <f t="shared" si="1"/>
        <v>OK</v>
      </c>
      <c r="U12" s="220"/>
      <c r="V12" s="221"/>
    </row>
    <row r="13" spans="2:22" ht="26.25" customHeight="1" x14ac:dyDescent="0.15">
      <c r="B13" s="167">
        <v>45936</v>
      </c>
      <c r="C13" s="124"/>
      <c r="D13" s="125"/>
      <c r="E13" s="126"/>
      <c r="F13" s="26">
        <f t="shared" si="2"/>
        <v>0</v>
      </c>
      <c r="G13" s="137"/>
      <c r="H13" s="138"/>
      <c r="I13" s="139"/>
      <c r="J13" s="140"/>
      <c r="K13" s="141"/>
      <c r="L13" s="125"/>
      <c r="M13" s="141"/>
      <c r="N13" s="125"/>
      <c r="O13" s="142"/>
      <c r="P13" s="125"/>
      <c r="Q13" s="143"/>
      <c r="R13" s="125"/>
      <c r="S13" s="27">
        <f t="shared" si="0"/>
        <v>0</v>
      </c>
      <c r="T13" s="28" t="str">
        <f t="shared" si="1"/>
        <v>OK</v>
      </c>
      <c r="U13" s="218"/>
      <c r="V13" s="219"/>
    </row>
    <row r="14" spans="2:22" ht="26.25" customHeight="1" x14ac:dyDescent="0.15">
      <c r="B14" s="167">
        <v>45937</v>
      </c>
      <c r="C14" s="124"/>
      <c r="D14" s="125"/>
      <c r="E14" s="126"/>
      <c r="F14" s="26">
        <f t="shared" si="2"/>
        <v>0</v>
      </c>
      <c r="G14" s="137"/>
      <c r="H14" s="138"/>
      <c r="I14" s="139"/>
      <c r="J14" s="140"/>
      <c r="K14" s="141"/>
      <c r="L14" s="125"/>
      <c r="M14" s="141"/>
      <c r="N14" s="125"/>
      <c r="O14" s="142"/>
      <c r="P14" s="125"/>
      <c r="Q14" s="143"/>
      <c r="R14" s="125"/>
      <c r="S14" s="27">
        <f t="shared" si="0"/>
        <v>0</v>
      </c>
      <c r="T14" s="28" t="str">
        <f t="shared" si="1"/>
        <v>OK</v>
      </c>
      <c r="U14" s="218"/>
      <c r="V14" s="219"/>
    </row>
    <row r="15" spans="2:22" ht="26.25" customHeight="1" x14ac:dyDescent="0.15">
      <c r="B15" s="167">
        <v>45938</v>
      </c>
      <c r="C15" s="124"/>
      <c r="D15" s="125"/>
      <c r="E15" s="126"/>
      <c r="F15" s="26">
        <f t="shared" si="2"/>
        <v>0</v>
      </c>
      <c r="G15" s="137"/>
      <c r="H15" s="138"/>
      <c r="I15" s="139"/>
      <c r="J15" s="140"/>
      <c r="K15" s="141"/>
      <c r="L15" s="125"/>
      <c r="M15" s="141"/>
      <c r="N15" s="125"/>
      <c r="O15" s="142"/>
      <c r="P15" s="125"/>
      <c r="Q15" s="143"/>
      <c r="R15" s="125"/>
      <c r="S15" s="27">
        <f t="shared" si="0"/>
        <v>0</v>
      </c>
      <c r="T15" s="28" t="str">
        <f t="shared" si="1"/>
        <v>OK</v>
      </c>
      <c r="U15" s="218"/>
      <c r="V15" s="219"/>
    </row>
    <row r="16" spans="2:22" ht="26.25" customHeight="1" x14ac:dyDescent="0.15">
      <c r="B16" s="167">
        <v>45939</v>
      </c>
      <c r="C16" s="124"/>
      <c r="D16" s="125"/>
      <c r="E16" s="126"/>
      <c r="F16" s="26">
        <f t="shared" si="2"/>
        <v>0</v>
      </c>
      <c r="G16" s="137"/>
      <c r="H16" s="138"/>
      <c r="I16" s="139"/>
      <c r="J16" s="140"/>
      <c r="K16" s="141"/>
      <c r="L16" s="125"/>
      <c r="M16" s="141"/>
      <c r="N16" s="125"/>
      <c r="O16" s="142"/>
      <c r="P16" s="125"/>
      <c r="Q16" s="143"/>
      <c r="R16" s="125"/>
      <c r="S16" s="27">
        <f t="shared" si="0"/>
        <v>0</v>
      </c>
      <c r="T16" s="28" t="str">
        <f t="shared" si="1"/>
        <v>OK</v>
      </c>
      <c r="U16" s="218"/>
      <c r="V16" s="219"/>
    </row>
    <row r="17" spans="2:22" ht="26.25" customHeight="1" x14ac:dyDescent="0.15">
      <c r="B17" s="167">
        <v>45940</v>
      </c>
      <c r="C17" s="124"/>
      <c r="D17" s="125"/>
      <c r="E17" s="126"/>
      <c r="F17" s="26">
        <f t="shared" si="2"/>
        <v>0</v>
      </c>
      <c r="G17" s="137"/>
      <c r="H17" s="138"/>
      <c r="I17" s="139"/>
      <c r="J17" s="140"/>
      <c r="K17" s="141"/>
      <c r="L17" s="125"/>
      <c r="M17" s="141"/>
      <c r="N17" s="125"/>
      <c r="O17" s="142"/>
      <c r="P17" s="125"/>
      <c r="Q17" s="143"/>
      <c r="R17" s="125"/>
      <c r="S17" s="27">
        <f t="shared" si="0"/>
        <v>0</v>
      </c>
      <c r="T17" s="28" t="str">
        <f t="shared" si="1"/>
        <v>OK</v>
      </c>
      <c r="U17" s="218"/>
      <c r="V17" s="219"/>
    </row>
    <row r="18" spans="2:22" ht="26.25" customHeight="1" x14ac:dyDescent="0.15">
      <c r="B18" s="167">
        <v>45941</v>
      </c>
      <c r="C18" s="124"/>
      <c r="D18" s="125"/>
      <c r="E18" s="126"/>
      <c r="F18" s="26">
        <f t="shared" si="2"/>
        <v>0</v>
      </c>
      <c r="G18" s="137"/>
      <c r="H18" s="138"/>
      <c r="I18" s="139"/>
      <c r="J18" s="140"/>
      <c r="K18" s="141"/>
      <c r="L18" s="125"/>
      <c r="M18" s="141"/>
      <c r="N18" s="125"/>
      <c r="O18" s="142"/>
      <c r="P18" s="125"/>
      <c r="Q18" s="143"/>
      <c r="R18" s="125"/>
      <c r="S18" s="27">
        <f t="shared" si="0"/>
        <v>0</v>
      </c>
      <c r="T18" s="28" t="str">
        <f t="shared" si="1"/>
        <v>OK</v>
      </c>
      <c r="U18" s="220"/>
      <c r="V18" s="221"/>
    </row>
    <row r="19" spans="2:22" ht="26.25" customHeight="1" x14ac:dyDescent="0.15">
      <c r="B19" s="167">
        <v>45942</v>
      </c>
      <c r="C19" s="124"/>
      <c r="D19" s="125"/>
      <c r="E19" s="126"/>
      <c r="F19" s="26">
        <f t="shared" si="2"/>
        <v>0</v>
      </c>
      <c r="G19" s="137"/>
      <c r="H19" s="138"/>
      <c r="I19" s="139"/>
      <c r="J19" s="140"/>
      <c r="K19" s="141"/>
      <c r="L19" s="125"/>
      <c r="M19" s="141"/>
      <c r="N19" s="125"/>
      <c r="O19" s="142"/>
      <c r="P19" s="125"/>
      <c r="Q19" s="143"/>
      <c r="R19" s="125"/>
      <c r="S19" s="27">
        <f t="shared" si="0"/>
        <v>0</v>
      </c>
      <c r="T19" s="28" t="str">
        <f t="shared" si="1"/>
        <v>OK</v>
      </c>
      <c r="U19" s="220"/>
      <c r="V19" s="221"/>
    </row>
    <row r="20" spans="2:22" ht="26.25" customHeight="1" x14ac:dyDescent="0.15">
      <c r="B20" s="168">
        <v>45943</v>
      </c>
      <c r="C20" s="124"/>
      <c r="D20" s="125"/>
      <c r="E20" s="126"/>
      <c r="F20" s="26">
        <f t="shared" si="2"/>
        <v>0</v>
      </c>
      <c r="G20" s="137"/>
      <c r="H20" s="138"/>
      <c r="I20" s="139"/>
      <c r="J20" s="140"/>
      <c r="K20" s="141"/>
      <c r="L20" s="125"/>
      <c r="M20" s="141"/>
      <c r="N20" s="125"/>
      <c r="O20" s="142"/>
      <c r="P20" s="125"/>
      <c r="Q20" s="143"/>
      <c r="R20" s="125"/>
      <c r="S20" s="27">
        <f t="shared" si="0"/>
        <v>0</v>
      </c>
      <c r="T20" s="28" t="str">
        <f t="shared" si="1"/>
        <v>OK</v>
      </c>
      <c r="U20" s="220"/>
      <c r="V20" s="221"/>
    </row>
    <row r="21" spans="2:22" ht="26.25" customHeight="1" x14ac:dyDescent="0.15">
      <c r="B21" s="167">
        <v>45944</v>
      </c>
      <c r="C21" s="124"/>
      <c r="D21" s="125"/>
      <c r="E21" s="126"/>
      <c r="F21" s="26">
        <f t="shared" si="2"/>
        <v>0</v>
      </c>
      <c r="G21" s="137"/>
      <c r="H21" s="138"/>
      <c r="I21" s="139"/>
      <c r="J21" s="140"/>
      <c r="K21" s="141"/>
      <c r="L21" s="125"/>
      <c r="M21" s="141"/>
      <c r="N21" s="125"/>
      <c r="O21" s="142"/>
      <c r="P21" s="125"/>
      <c r="Q21" s="143"/>
      <c r="R21" s="125"/>
      <c r="S21" s="27">
        <f t="shared" si="0"/>
        <v>0</v>
      </c>
      <c r="T21" s="28" t="str">
        <f t="shared" si="1"/>
        <v>OK</v>
      </c>
      <c r="U21" s="218"/>
      <c r="V21" s="219"/>
    </row>
    <row r="22" spans="2:22" ht="26.25" customHeight="1" x14ac:dyDescent="0.15">
      <c r="B22" s="167">
        <v>45945</v>
      </c>
      <c r="C22" s="124"/>
      <c r="D22" s="125"/>
      <c r="E22" s="126"/>
      <c r="F22" s="26">
        <f t="shared" si="2"/>
        <v>0</v>
      </c>
      <c r="G22" s="137"/>
      <c r="H22" s="138"/>
      <c r="I22" s="139"/>
      <c r="J22" s="140"/>
      <c r="K22" s="141"/>
      <c r="L22" s="125"/>
      <c r="M22" s="125"/>
      <c r="N22" s="125"/>
      <c r="O22" s="142"/>
      <c r="P22" s="125"/>
      <c r="Q22" s="143"/>
      <c r="R22" s="125"/>
      <c r="S22" s="27">
        <f t="shared" si="0"/>
        <v>0</v>
      </c>
      <c r="T22" s="28" t="str">
        <f t="shared" si="1"/>
        <v>OK</v>
      </c>
      <c r="U22" s="218"/>
      <c r="V22" s="219"/>
    </row>
    <row r="23" spans="2:22" ht="26.25" customHeight="1" x14ac:dyDescent="0.15">
      <c r="B23" s="167">
        <v>45946</v>
      </c>
      <c r="C23" s="124"/>
      <c r="D23" s="125"/>
      <c r="E23" s="126"/>
      <c r="F23" s="26">
        <f t="shared" si="2"/>
        <v>0</v>
      </c>
      <c r="G23" s="137"/>
      <c r="H23" s="138"/>
      <c r="I23" s="139"/>
      <c r="J23" s="140"/>
      <c r="K23" s="141"/>
      <c r="L23" s="125"/>
      <c r="M23" s="125"/>
      <c r="N23" s="125"/>
      <c r="O23" s="142"/>
      <c r="P23" s="125"/>
      <c r="Q23" s="143"/>
      <c r="R23" s="125"/>
      <c r="S23" s="27">
        <f t="shared" si="0"/>
        <v>0</v>
      </c>
      <c r="T23" s="28" t="str">
        <f t="shared" si="1"/>
        <v>OK</v>
      </c>
      <c r="U23" s="218"/>
      <c r="V23" s="219"/>
    </row>
    <row r="24" spans="2:22" ht="26.25" customHeight="1" x14ac:dyDescent="0.15">
      <c r="B24" s="167">
        <v>45947</v>
      </c>
      <c r="C24" s="124"/>
      <c r="D24" s="125"/>
      <c r="E24" s="126"/>
      <c r="F24" s="26">
        <f t="shared" si="2"/>
        <v>0</v>
      </c>
      <c r="G24" s="137"/>
      <c r="H24" s="138"/>
      <c r="I24" s="139"/>
      <c r="J24" s="140"/>
      <c r="K24" s="141"/>
      <c r="L24" s="125"/>
      <c r="M24" s="125"/>
      <c r="N24" s="125"/>
      <c r="O24" s="142"/>
      <c r="P24" s="125"/>
      <c r="Q24" s="143"/>
      <c r="R24" s="125"/>
      <c r="S24" s="27">
        <f t="shared" si="0"/>
        <v>0</v>
      </c>
      <c r="T24" s="28" t="str">
        <f t="shared" si="1"/>
        <v>OK</v>
      </c>
      <c r="U24" s="218"/>
      <c r="V24" s="219"/>
    </row>
    <row r="25" spans="2:22" ht="26.25" customHeight="1" x14ac:dyDescent="0.15">
      <c r="B25" s="167">
        <v>45948</v>
      </c>
      <c r="C25" s="124"/>
      <c r="D25" s="125"/>
      <c r="E25" s="126"/>
      <c r="F25" s="26">
        <f t="shared" si="2"/>
        <v>0</v>
      </c>
      <c r="G25" s="137"/>
      <c r="H25" s="138"/>
      <c r="I25" s="139"/>
      <c r="J25" s="140"/>
      <c r="K25" s="141"/>
      <c r="L25" s="125"/>
      <c r="M25" s="125"/>
      <c r="N25" s="125"/>
      <c r="O25" s="142"/>
      <c r="P25" s="125"/>
      <c r="Q25" s="143"/>
      <c r="R25" s="125"/>
      <c r="S25" s="27">
        <f t="shared" si="0"/>
        <v>0</v>
      </c>
      <c r="T25" s="28" t="str">
        <f t="shared" si="1"/>
        <v>OK</v>
      </c>
      <c r="U25" s="220"/>
      <c r="V25" s="221"/>
    </row>
    <row r="26" spans="2:22" ht="26.25" customHeight="1" x14ac:dyDescent="0.15">
      <c r="B26" s="167">
        <v>45949</v>
      </c>
      <c r="C26" s="124"/>
      <c r="D26" s="125"/>
      <c r="E26" s="126"/>
      <c r="F26" s="26">
        <f t="shared" si="2"/>
        <v>0</v>
      </c>
      <c r="G26" s="137"/>
      <c r="H26" s="138"/>
      <c r="I26" s="139"/>
      <c r="J26" s="140"/>
      <c r="K26" s="141"/>
      <c r="L26" s="125"/>
      <c r="M26" s="125"/>
      <c r="N26" s="125"/>
      <c r="O26" s="142"/>
      <c r="P26" s="125"/>
      <c r="Q26" s="143"/>
      <c r="R26" s="125"/>
      <c r="S26" s="27">
        <f t="shared" si="0"/>
        <v>0</v>
      </c>
      <c r="T26" s="28" t="str">
        <f t="shared" si="1"/>
        <v>OK</v>
      </c>
      <c r="U26" s="220"/>
      <c r="V26" s="221"/>
    </row>
    <row r="27" spans="2:22" ht="26.25" customHeight="1" x14ac:dyDescent="0.15">
      <c r="B27" s="167">
        <v>45950</v>
      </c>
      <c r="C27" s="124"/>
      <c r="D27" s="125"/>
      <c r="E27" s="126"/>
      <c r="F27" s="26">
        <f t="shared" si="2"/>
        <v>0</v>
      </c>
      <c r="G27" s="137"/>
      <c r="H27" s="138"/>
      <c r="I27" s="139"/>
      <c r="J27" s="140"/>
      <c r="K27" s="141"/>
      <c r="L27" s="125"/>
      <c r="M27" s="125"/>
      <c r="N27" s="125"/>
      <c r="O27" s="142"/>
      <c r="P27" s="125"/>
      <c r="Q27" s="143"/>
      <c r="R27" s="125"/>
      <c r="S27" s="27">
        <f t="shared" si="0"/>
        <v>0</v>
      </c>
      <c r="T27" s="28" t="str">
        <f t="shared" si="1"/>
        <v>OK</v>
      </c>
      <c r="U27" s="218"/>
      <c r="V27" s="219"/>
    </row>
    <row r="28" spans="2:22" ht="26.25" customHeight="1" x14ac:dyDescent="0.15">
      <c r="B28" s="167">
        <v>45951</v>
      </c>
      <c r="C28" s="124"/>
      <c r="D28" s="125"/>
      <c r="E28" s="126"/>
      <c r="F28" s="26">
        <f t="shared" si="2"/>
        <v>0</v>
      </c>
      <c r="G28" s="137"/>
      <c r="H28" s="138"/>
      <c r="I28" s="139"/>
      <c r="J28" s="140"/>
      <c r="K28" s="141"/>
      <c r="L28" s="125"/>
      <c r="M28" s="125"/>
      <c r="N28" s="125"/>
      <c r="O28" s="142"/>
      <c r="P28" s="125"/>
      <c r="Q28" s="143"/>
      <c r="R28" s="125"/>
      <c r="S28" s="27">
        <f t="shared" si="0"/>
        <v>0</v>
      </c>
      <c r="T28" s="28" t="str">
        <f t="shared" si="1"/>
        <v>OK</v>
      </c>
      <c r="U28" s="218"/>
      <c r="V28" s="219"/>
    </row>
    <row r="29" spans="2:22" ht="26.25" customHeight="1" x14ac:dyDescent="0.15">
      <c r="B29" s="167">
        <v>45952</v>
      </c>
      <c r="C29" s="124"/>
      <c r="D29" s="125"/>
      <c r="E29" s="126"/>
      <c r="F29" s="26">
        <f t="shared" si="2"/>
        <v>0</v>
      </c>
      <c r="G29" s="137"/>
      <c r="H29" s="138"/>
      <c r="I29" s="139"/>
      <c r="J29" s="140"/>
      <c r="K29" s="141"/>
      <c r="L29" s="125"/>
      <c r="M29" s="125"/>
      <c r="N29" s="125"/>
      <c r="O29" s="142"/>
      <c r="P29" s="125"/>
      <c r="Q29" s="143"/>
      <c r="R29" s="125"/>
      <c r="S29" s="27">
        <f t="shared" si="0"/>
        <v>0</v>
      </c>
      <c r="T29" s="28" t="str">
        <f t="shared" si="1"/>
        <v>OK</v>
      </c>
      <c r="U29" s="218"/>
      <c r="V29" s="219"/>
    </row>
    <row r="30" spans="2:22" ht="26.25" customHeight="1" x14ac:dyDescent="0.15">
      <c r="B30" s="167">
        <v>45953</v>
      </c>
      <c r="C30" s="124"/>
      <c r="D30" s="125"/>
      <c r="E30" s="126"/>
      <c r="F30" s="26">
        <f t="shared" si="2"/>
        <v>0</v>
      </c>
      <c r="G30" s="137"/>
      <c r="H30" s="138"/>
      <c r="I30" s="139"/>
      <c r="J30" s="140"/>
      <c r="K30" s="141"/>
      <c r="L30" s="125"/>
      <c r="M30" s="125"/>
      <c r="N30" s="125"/>
      <c r="O30" s="142"/>
      <c r="P30" s="125"/>
      <c r="Q30" s="143"/>
      <c r="R30" s="125"/>
      <c r="S30" s="27">
        <f t="shared" si="0"/>
        <v>0</v>
      </c>
      <c r="T30" s="28" t="str">
        <f t="shared" si="1"/>
        <v>OK</v>
      </c>
      <c r="U30" s="218"/>
      <c r="V30" s="219"/>
    </row>
    <row r="31" spans="2:22" ht="26.25" customHeight="1" x14ac:dyDescent="0.15">
      <c r="B31" s="167">
        <v>45954</v>
      </c>
      <c r="C31" s="124"/>
      <c r="D31" s="125"/>
      <c r="E31" s="126"/>
      <c r="F31" s="26">
        <f t="shared" si="2"/>
        <v>0</v>
      </c>
      <c r="G31" s="137"/>
      <c r="H31" s="138"/>
      <c r="I31" s="139"/>
      <c r="J31" s="140"/>
      <c r="K31" s="141"/>
      <c r="L31" s="125"/>
      <c r="M31" s="125"/>
      <c r="N31" s="125"/>
      <c r="O31" s="142"/>
      <c r="P31" s="125"/>
      <c r="Q31" s="143"/>
      <c r="R31" s="125"/>
      <c r="S31" s="27">
        <f t="shared" si="0"/>
        <v>0</v>
      </c>
      <c r="T31" s="28" t="str">
        <f t="shared" si="1"/>
        <v>OK</v>
      </c>
      <c r="U31" s="218"/>
      <c r="V31" s="219"/>
    </row>
    <row r="32" spans="2:22" ht="26.25" customHeight="1" x14ac:dyDescent="0.15">
      <c r="B32" s="167">
        <v>45955</v>
      </c>
      <c r="C32" s="124"/>
      <c r="D32" s="125"/>
      <c r="E32" s="126"/>
      <c r="F32" s="26">
        <f t="shared" si="2"/>
        <v>0</v>
      </c>
      <c r="G32" s="137"/>
      <c r="H32" s="138"/>
      <c r="I32" s="139"/>
      <c r="J32" s="140"/>
      <c r="K32" s="141"/>
      <c r="L32" s="125"/>
      <c r="M32" s="125"/>
      <c r="N32" s="125"/>
      <c r="O32" s="142"/>
      <c r="P32" s="125"/>
      <c r="Q32" s="143"/>
      <c r="R32" s="125"/>
      <c r="S32" s="27">
        <f t="shared" si="0"/>
        <v>0</v>
      </c>
      <c r="T32" s="28" t="str">
        <f t="shared" si="1"/>
        <v>OK</v>
      </c>
      <c r="U32" s="220"/>
      <c r="V32" s="221"/>
    </row>
    <row r="33" spans="2:22" ht="26.25" customHeight="1" x14ac:dyDescent="0.15">
      <c r="B33" s="167">
        <v>45956</v>
      </c>
      <c r="C33" s="124"/>
      <c r="D33" s="125"/>
      <c r="E33" s="126"/>
      <c r="F33" s="26">
        <f t="shared" si="2"/>
        <v>0</v>
      </c>
      <c r="G33" s="137"/>
      <c r="H33" s="138"/>
      <c r="I33" s="139"/>
      <c r="J33" s="140"/>
      <c r="K33" s="141"/>
      <c r="L33" s="125"/>
      <c r="M33" s="125"/>
      <c r="N33" s="125"/>
      <c r="O33" s="142"/>
      <c r="P33" s="125"/>
      <c r="Q33" s="143"/>
      <c r="R33" s="125"/>
      <c r="S33" s="27">
        <f t="shared" si="0"/>
        <v>0</v>
      </c>
      <c r="T33" s="28" t="str">
        <f t="shared" si="1"/>
        <v>OK</v>
      </c>
      <c r="U33" s="220"/>
      <c r="V33" s="221"/>
    </row>
    <row r="34" spans="2:22" ht="26.25" customHeight="1" x14ac:dyDescent="0.15">
      <c r="B34" s="167">
        <v>45957</v>
      </c>
      <c r="C34" s="124"/>
      <c r="D34" s="125"/>
      <c r="E34" s="126"/>
      <c r="F34" s="26">
        <f t="shared" si="2"/>
        <v>0</v>
      </c>
      <c r="G34" s="137"/>
      <c r="H34" s="138"/>
      <c r="I34" s="139"/>
      <c r="J34" s="140"/>
      <c r="K34" s="141"/>
      <c r="L34" s="125"/>
      <c r="M34" s="125"/>
      <c r="N34" s="125"/>
      <c r="O34" s="142"/>
      <c r="P34" s="125"/>
      <c r="Q34" s="143"/>
      <c r="R34" s="125"/>
      <c r="S34" s="27">
        <f t="shared" si="0"/>
        <v>0</v>
      </c>
      <c r="T34" s="28" t="str">
        <f t="shared" si="1"/>
        <v>OK</v>
      </c>
      <c r="U34" s="218"/>
      <c r="V34" s="219"/>
    </row>
    <row r="35" spans="2:22" ht="26.25" customHeight="1" x14ac:dyDescent="0.15">
      <c r="B35" s="167">
        <v>45958</v>
      </c>
      <c r="C35" s="124"/>
      <c r="D35" s="125"/>
      <c r="E35" s="126"/>
      <c r="F35" s="26">
        <f t="shared" si="2"/>
        <v>0</v>
      </c>
      <c r="G35" s="137"/>
      <c r="H35" s="138"/>
      <c r="I35" s="139"/>
      <c r="J35" s="140"/>
      <c r="K35" s="141"/>
      <c r="L35" s="125"/>
      <c r="M35" s="125"/>
      <c r="N35" s="125"/>
      <c r="O35" s="142"/>
      <c r="P35" s="125"/>
      <c r="Q35" s="143"/>
      <c r="R35" s="125"/>
      <c r="S35" s="27">
        <f t="shared" si="0"/>
        <v>0</v>
      </c>
      <c r="T35" s="28" t="str">
        <f t="shared" si="1"/>
        <v>OK</v>
      </c>
      <c r="U35" s="218"/>
      <c r="V35" s="219"/>
    </row>
    <row r="36" spans="2:22" ht="26.25" customHeight="1" x14ac:dyDescent="0.15">
      <c r="B36" s="167">
        <v>45959</v>
      </c>
      <c r="C36" s="124"/>
      <c r="D36" s="125"/>
      <c r="E36" s="126"/>
      <c r="F36" s="26">
        <f t="shared" si="2"/>
        <v>0</v>
      </c>
      <c r="G36" s="137"/>
      <c r="H36" s="138"/>
      <c r="I36" s="139"/>
      <c r="J36" s="140"/>
      <c r="K36" s="141"/>
      <c r="L36" s="125"/>
      <c r="M36" s="141"/>
      <c r="N36" s="125"/>
      <c r="O36" s="142"/>
      <c r="P36" s="125"/>
      <c r="Q36" s="143"/>
      <c r="R36" s="125"/>
      <c r="S36" s="27">
        <f t="shared" si="0"/>
        <v>0</v>
      </c>
      <c r="T36" s="28" t="str">
        <f t="shared" si="1"/>
        <v>OK</v>
      </c>
      <c r="U36" s="218"/>
      <c r="V36" s="219"/>
    </row>
    <row r="37" spans="2:22" ht="26.25" customHeight="1" x14ac:dyDescent="0.15">
      <c r="B37" s="167">
        <v>45960</v>
      </c>
      <c r="C37" s="124"/>
      <c r="D37" s="125"/>
      <c r="E37" s="126"/>
      <c r="F37" s="26">
        <f>SUM(C37:E37)</f>
        <v>0</v>
      </c>
      <c r="G37" s="137"/>
      <c r="H37" s="138"/>
      <c r="I37" s="139"/>
      <c r="J37" s="140"/>
      <c r="K37" s="141"/>
      <c r="L37" s="125"/>
      <c r="M37" s="141"/>
      <c r="N37" s="125"/>
      <c r="O37" s="142"/>
      <c r="P37" s="125"/>
      <c r="Q37" s="143"/>
      <c r="R37" s="125"/>
      <c r="S37" s="27">
        <f t="shared" si="0"/>
        <v>0</v>
      </c>
      <c r="T37" s="28" t="str">
        <f t="shared" si="1"/>
        <v>OK</v>
      </c>
      <c r="U37" s="218"/>
      <c r="V37" s="219"/>
    </row>
    <row r="38" spans="2:22" ht="26.25" customHeight="1" thickBot="1" x14ac:dyDescent="0.2">
      <c r="B38" s="167">
        <v>45961</v>
      </c>
      <c r="C38" s="124"/>
      <c r="D38" s="125"/>
      <c r="E38" s="126"/>
      <c r="F38" s="26">
        <f>SUM(C38:E38)</f>
        <v>0</v>
      </c>
      <c r="G38" s="137"/>
      <c r="H38" s="138"/>
      <c r="I38" s="139"/>
      <c r="J38" s="140"/>
      <c r="K38" s="141"/>
      <c r="L38" s="125"/>
      <c r="M38" s="141"/>
      <c r="N38" s="125"/>
      <c r="O38" s="142"/>
      <c r="P38" s="125"/>
      <c r="Q38" s="143"/>
      <c r="R38" s="125"/>
      <c r="S38" s="27">
        <f t="shared" si="0"/>
        <v>0</v>
      </c>
      <c r="T38" s="169" t="str">
        <f t="shared" si="1"/>
        <v>OK</v>
      </c>
      <c r="U38" s="222"/>
      <c r="V38" s="223"/>
    </row>
    <row r="39" spans="2:22" ht="26.25" customHeight="1" thickBot="1" x14ac:dyDescent="0.2">
      <c r="B39" s="1" t="s">
        <v>20</v>
      </c>
      <c r="C39" s="29">
        <f t="shared" ref="C39:S39" si="3">SUM(C8:C38)</f>
        <v>0</v>
      </c>
      <c r="D39" s="30">
        <f t="shared" si="3"/>
        <v>0</v>
      </c>
      <c r="E39" s="31">
        <f t="shared" si="3"/>
        <v>0</v>
      </c>
      <c r="F39" s="32">
        <f t="shared" si="3"/>
        <v>0</v>
      </c>
      <c r="G39" s="33">
        <f t="shared" si="3"/>
        <v>0</v>
      </c>
      <c r="H39" s="34">
        <f t="shared" si="3"/>
        <v>0</v>
      </c>
      <c r="I39" s="35">
        <f t="shared" si="3"/>
        <v>0</v>
      </c>
      <c r="J39" s="36">
        <f t="shared" si="3"/>
        <v>0</v>
      </c>
      <c r="K39" s="37">
        <f t="shared" si="3"/>
        <v>0</v>
      </c>
      <c r="L39" s="38">
        <f t="shared" si="3"/>
        <v>0</v>
      </c>
      <c r="M39" s="30">
        <f t="shared" si="3"/>
        <v>0</v>
      </c>
      <c r="N39" s="30">
        <f t="shared" si="3"/>
        <v>0</v>
      </c>
      <c r="O39" s="37">
        <f t="shared" si="3"/>
        <v>0</v>
      </c>
      <c r="P39" s="30">
        <f t="shared" si="3"/>
        <v>0</v>
      </c>
      <c r="Q39" s="39">
        <f t="shared" si="3"/>
        <v>0</v>
      </c>
      <c r="R39" s="30">
        <f t="shared" si="3"/>
        <v>0</v>
      </c>
      <c r="S39" s="40">
        <f t="shared" si="3"/>
        <v>0</v>
      </c>
      <c r="T39" s="170" t="str">
        <f t="shared" si="1"/>
        <v>OK</v>
      </c>
      <c r="U39" s="224">
        <f>SUM(U8:U38)</f>
        <v>0</v>
      </c>
      <c r="V39" s="225">
        <f>SUM(V8:V38)</f>
        <v>0</v>
      </c>
    </row>
    <row r="41" spans="2:22" ht="17.25" x14ac:dyDescent="0.15">
      <c r="R41" s="119" t="str">
        <f>IF(T41&lt;1,"","NGあり")</f>
        <v/>
      </c>
      <c r="S41" s="4"/>
      <c r="T41" s="120">
        <f>COUNTIF(T8:T38,"NG")</f>
        <v>0</v>
      </c>
    </row>
    <row r="42" spans="2:22" ht="18" customHeight="1" thickBot="1" x14ac:dyDescent="0.2">
      <c r="G42" t="s">
        <v>21</v>
      </c>
    </row>
    <row r="43" spans="2:22" ht="18" customHeight="1" thickBot="1" x14ac:dyDescent="0.2">
      <c r="G43" s="258"/>
      <c r="H43" s="259"/>
      <c r="I43" s="260"/>
      <c r="J43" s="100" t="s">
        <v>22</v>
      </c>
      <c r="K43" s="42" t="s">
        <v>23</v>
      </c>
      <c r="L43" s="43" t="s">
        <v>24</v>
      </c>
      <c r="M43" s="258"/>
      <c r="N43" s="259"/>
      <c r="O43" s="260"/>
      <c r="P43"/>
      <c r="Q43" s="4"/>
    </row>
    <row r="44" spans="2:22" ht="18" customHeight="1" thickTop="1" x14ac:dyDescent="0.15">
      <c r="G44" s="310" t="s">
        <v>25</v>
      </c>
      <c r="H44" s="324" t="s">
        <v>26</v>
      </c>
      <c r="I44" s="325"/>
      <c r="J44" s="101">
        <v>440</v>
      </c>
      <c r="K44" s="44">
        <f>SUM(G39:H39)</f>
        <v>0</v>
      </c>
      <c r="L44" s="45">
        <f>J44*K44</f>
        <v>0</v>
      </c>
      <c r="M44" s="250" t="s">
        <v>79</v>
      </c>
      <c r="N44" s="251"/>
      <c r="O44" s="252"/>
      <c r="P44"/>
      <c r="Q44" s="4"/>
      <c r="R44" s="4"/>
    </row>
    <row r="45" spans="2:22" ht="18" customHeight="1" x14ac:dyDescent="0.15">
      <c r="G45" s="303"/>
      <c r="H45" s="245" t="s">
        <v>27</v>
      </c>
      <c r="I45" s="246"/>
      <c r="J45" s="49">
        <v>800</v>
      </c>
      <c r="K45" s="47">
        <f>SUM(I39:J39,Q39:R39)</f>
        <v>0</v>
      </c>
      <c r="L45" s="48">
        <f>J45*K45</f>
        <v>0</v>
      </c>
      <c r="M45" s="247" t="s">
        <v>28</v>
      </c>
      <c r="N45" s="248"/>
      <c r="O45" s="249"/>
      <c r="P45"/>
      <c r="Q45" s="4"/>
      <c r="R45" s="4"/>
    </row>
    <row r="46" spans="2:22" x14ac:dyDescent="0.15">
      <c r="G46" s="303"/>
      <c r="H46" s="245" t="s">
        <v>69</v>
      </c>
      <c r="I46" s="246"/>
      <c r="J46" s="49">
        <v>150</v>
      </c>
      <c r="K46" s="47">
        <f>H39+J39+P39+R39</f>
        <v>0</v>
      </c>
      <c r="L46" s="48">
        <f>J46*K46</f>
        <v>0</v>
      </c>
      <c r="M46" s="247" t="s">
        <v>29</v>
      </c>
      <c r="N46" s="248"/>
      <c r="O46" s="249"/>
      <c r="P46"/>
      <c r="Q46" s="4"/>
      <c r="R46" s="4"/>
    </row>
    <row r="47" spans="2:22" x14ac:dyDescent="0.15">
      <c r="G47" s="303"/>
      <c r="H47" s="326"/>
      <c r="I47" s="327"/>
      <c r="J47" s="88"/>
      <c r="K47" s="89"/>
      <c r="L47" s="90"/>
      <c r="M47" s="91"/>
      <c r="N47" s="92"/>
      <c r="O47" s="93"/>
      <c r="P47"/>
      <c r="Q47" s="4"/>
      <c r="R47" s="4"/>
    </row>
    <row r="48" spans="2:22" x14ac:dyDescent="0.15">
      <c r="G48" s="303"/>
      <c r="H48" s="326"/>
      <c r="I48" s="327"/>
      <c r="J48" s="88"/>
      <c r="K48" s="89"/>
      <c r="L48" s="90"/>
      <c r="M48" s="91"/>
      <c r="N48" s="92"/>
      <c r="O48" s="93"/>
      <c r="P48"/>
      <c r="Q48" s="4"/>
      <c r="R48" s="4"/>
    </row>
    <row r="49" spans="7:18" x14ac:dyDescent="0.15">
      <c r="G49" s="303"/>
      <c r="H49" s="245" t="s">
        <v>70</v>
      </c>
      <c r="I49" s="246"/>
      <c r="J49" s="49">
        <v>100</v>
      </c>
      <c r="K49" s="47">
        <f>SUM(L39)</f>
        <v>0</v>
      </c>
      <c r="L49" s="48">
        <f t="shared" ref="L49:L58" si="4">J49*K49</f>
        <v>0</v>
      </c>
      <c r="M49" s="247" t="s">
        <v>30</v>
      </c>
      <c r="N49" s="248"/>
      <c r="O49" s="249"/>
      <c r="P49"/>
      <c r="Q49" s="4"/>
      <c r="R49" s="4"/>
    </row>
    <row r="50" spans="7:18" x14ac:dyDescent="0.15">
      <c r="G50" s="303"/>
      <c r="H50" s="245" t="s">
        <v>71</v>
      </c>
      <c r="I50" s="246"/>
      <c r="J50" s="49">
        <v>200</v>
      </c>
      <c r="K50" s="47">
        <f>SUM(M39)</f>
        <v>0</v>
      </c>
      <c r="L50" s="48">
        <f t="shared" si="4"/>
        <v>0</v>
      </c>
      <c r="M50" s="247" t="s">
        <v>31</v>
      </c>
      <c r="N50" s="248"/>
      <c r="O50" s="249"/>
      <c r="P50"/>
      <c r="Q50" s="4"/>
      <c r="R50" s="4"/>
    </row>
    <row r="51" spans="7:18" ht="18" customHeight="1" x14ac:dyDescent="0.15">
      <c r="G51" s="303"/>
      <c r="H51" s="245" t="s">
        <v>72</v>
      </c>
      <c r="I51" s="246"/>
      <c r="J51" s="49">
        <v>300</v>
      </c>
      <c r="K51" s="47">
        <f>SUM(N39)</f>
        <v>0</v>
      </c>
      <c r="L51" s="48">
        <f t="shared" si="4"/>
        <v>0</v>
      </c>
      <c r="M51" s="247" t="s">
        <v>32</v>
      </c>
      <c r="N51" s="248"/>
      <c r="O51" s="249"/>
      <c r="P51"/>
      <c r="Q51" s="4"/>
      <c r="R51" s="4"/>
    </row>
    <row r="52" spans="7:18" ht="18" customHeight="1" x14ac:dyDescent="0.15">
      <c r="G52" s="303"/>
      <c r="H52" s="245" t="s">
        <v>77</v>
      </c>
      <c r="I52" s="246"/>
      <c r="J52" s="50">
        <v>440</v>
      </c>
      <c r="K52" s="51">
        <f>SUM(K39:N39)</f>
        <v>0</v>
      </c>
      <c r="L52" s="52">
        <f t="shared" si="4"/>
        <v>0</v>
      </c>
      <c r="M52" s="247" t="s">
        <v>78</v>
      </c>
      <c r="N52" s="248"/>
      <c r="O52" s="249"/>
      <c r="P52"/>
      <c r="Q52" s="4"/>
      <c r="R52" s="4"/>
    </row>
    <row r="53" spans="7:18" ht="18" customHeight="1" x14ac:dyDescent="0.15">
      <c r="G53" s="303"/>
      <c r="H53" s="245" t="s">
        <v>73</v>
      </c>
      <c r="I53" s="246"/>
      <c r="J53" s="50">
        <v>880</v>
      </c>
      <c r="K53" s="51">
        <f>SUM(O39:P39)</f>
        <v>0</v>
      </c>
      <c r="L53" s="52">
        <f t="shared" si="4"/>
        <v>0</v>
      </c>
      <c r="M53" s="247" t="s">
        <v>33</v>
      </c>
      <c r="N53" s="248"/>
      <c r="O53" s="249"/>
      <c r="P53"/>
      <c r="Q53" s="4"/>
      <c r="R53" s="4"/>
    </row>
    <row r="54" spans="7:18" ht="18" customHeight="1" x14ac:dyDescent="0.15">
      <c r="G54" s="311"/>
      <c r="H54" s="245" t="s">
        <v>119</v>
      </c>
      <c r="I54" s="246"/>
      <c r="J54" s="174"/>
      <c r="K54" s="51">
        <f>U39+V39</f>
        <v>0</v>
      </c>
      <c r="L54" s="175"/>
      <c r="M54" s="247"/>
      <c r="N54" s="248"/>
      <c r="O54" s="249"/>
      <c r="P54"/>
      <c r="Q54" s="4"/>
      <c r="R54" s="4"/>
    </row>
    <row r="55" spans="7:18" ht="18" customHeight="1" x14ac:dyDescent="0.15">
      <c r="G55" s="302" t="s">
        <v>34</v>
      </c>
      <c r="H55" s="245" t="s">
        <v>74</v>
      </c>
      <c r="I55" s="246"/>
      <c r="J55" s="50">
        <v>400</v>
      </c>
      <c r="K55" s="51">
        <f>SUM(K39)</f>
        <v>0</v>
      </c>
      <c r="L55" s="52">
        <f t="shared" si="4"/>
        <v>0</v>
      </c>
      <c r="M55" s="247" t="s">
        <v>35</v>
      </c>
      <c r="N55" s="248"/>
      <c r="O55" s="249"/>
      <c r="P55"/>
      <c r="Q55" s="4"/>
      <c r="R55" s="4"/>
    </row>
    <row r="56" spans="7:18" ht="18" customHeight="1" x14ac:dyDescent="0.15">
      <c r="G56" s="303"/>
      <c r="H56" s="245" t="s">
        <v>75</v>
      </c>
      <c r="I56" s="246"/>
      <c r="J56" s="50">
        <v>300</v>
      </c>
      <c r="K56" s="51">
        <f>SUM(L39)</f>
        <v>0</v>
      </c>
      <c r="L56" s="52">
        <f t="shared" si="4"/>
        <v>0</v>
      </c>
      <c r="M56" s="247" t="s">
        <v>30</v>
      </c>
      <c r="N56" s="248"/>
      <c r="O56" s="249"/>
      <c r="P56"/>
      <c r="Q56" s="4"/>
      <c r="R56" s="4"/>
    </row>
    <row r="57" spans="7:18" ht="18" customHeight="1" x14ac:dyDescent="0.15">
      <c r="G57" s="303"/>
      <c r="H57" s="312" t="s">
        <v>68</v>
      </c>
      <c r="I57" s="313"/>
      <c r="J57" s="50">
        <v>200</v>
      </c>
      <c r="K57" s="51">
        <f>SUM(M39)</f>
        <v>0</v>
      </c>
      <c r="L57" s="52">
        <f t="shared" si="4"/>
        <v>0</v>
      </c>
      <c r="M57" s="247" t="s">
        <v>31</v>
      </c>
      <c r="N57" s="248"/>
      <c r="O57" s="249"/>
      <c r="P57"/>
      <c r="Q57" s="4"/>
      <c r="R57" s="4"/>
    </row>
    <row r="58" spans="7:18" x14ac:dyDescent="0.15">
      <c r="G58" s="303"/>
      <c r="H58" s="245" t="s">
        <v>76</v>
      </c>
      <c r="I58" s="246"/>
      <c r="J58" s="49">
        <v>100</v>
      </c>
      <c r="K58" s="51">
        <f>SUM(N39)</f>
        <v>0</v>
      </c>
      <c r="L58" s="85">
        <f t="shared" si="4"/>
        <v>0</v>
      </c>
      <c r="M58" s="247" t="s">
        <v>32</v>
      </c>
      <c r="N58" s="248"/>
      <c r="O58" s="249"/>
      <c r="P58"/>
      <c r="Q58" s="4"/>
      <c r="R58" s="4"/>
    </row>
    <row r="59" spans="7:18" ht="14.25" thickBot="1" x14ac:dyDescent="0.2">
      <c r="G59" s="87"/>
      <c r="H59" s="333"/>
      <c r="I59" s="306"/>
      <c r="J59" s="94"/>
      <c r="K59" s="95"/>
      <c r="L59" s="96"/>
      <c r="M59" s="97"/>
      <c r="N59" s="98"/>
      <c r="O59" s="99"/>
      <c r="P59"/>
      <c r="Q59" s="4"/>
      <c r="R59" s="4"/>
    </row>
    <row r="60" spans="7:18" ht="14.25" thickBot="1" x14ac:dyDescent="0.2">
      <c r="G60" s="255" t="s">
        <v>36</v>
      </c>
      <c r="H60" s="256"/>
      <c r="I60" s="257"/>
      <c r="J60" s="102"/>
      <c r="K60" s="53"/>
      <c r="L60" s="54">
        <f>SUM(L44:L59)</f>
        <v>0</v>
      </c>
      <c r="M60" s="255"/>
      <c r="N60" s="256"/>
      <c r="O60" s="257"/>
    </row>
    <row r="61" spans="7:18" x14ac:dyDescent="0.15">
      <c r="K61" s="83"/>
    </row>
  </sheetData>
  <mergeCells count="50">
    <mergeCell ref="M52:O52"/>
    <mergeCell ref="H45:I45"/>
    <mergeCell ref="H46:I46"/>
    <mergeCell ref="M51:O51"/>
    <mergeCell ref="H44:I44"/>
    <mergeCell ref="M43:O43"/>
    <mergeCell ref="M44:O44"/>
    <mergeCell ref="M46:O46"/>
    <mergeCell ref="M49:O49"/>
    <mergeCell ref="M50:O50"/>
    <mergeCell ref="M45:O45"/>
    <mergeCell ref="B1:R1"/>
    <mergeCell ref="G60:I60"/>
    <mergeCell ref="M60:O60"/>
    <mergeCell ref="M53:O53"/>
    <mergeCell ref="G55:G58"/>
    <mergeCell ref="M55:O55"/>
    <mergeCell ref="M56:O56"/>
    <mergeCell ref="M57:O57"/>
    <mergeCell ref="M58:O58"/>
    <mergeCell ref="H58:I58"/>
    <mergeCell ref="H59:I59"/>
    <mergeCell ref="R2:T2"/>
    <mergeCell ref="B4:B7"/>
    <mergeCell ref="C4:F6"/>
    <mergeCell ref="G4:S4"/>
    <mergeCell ref="T4:T7"/>
    <mergeCell ref="H57:I57"/>
    <mergeCell ref="H50:I50"/>
    <mergeCell ref="H51:I51"/>
    <mergeCell ref="H52:I52"/>
    <mergeCell ref="H53:I53"/>
    <mergeCell ref="H55:I55"/>
    <mergeCell ref="H54:I54"/>
    <mergeCell ref="V4:V7"/>
    <mergeCell ref="H47:I47"/>
    <mergeCell ref="H48:I48"/>
    <mergeCell ref="H49:I49"/>
    <mergeCell ref="H56:I56"/>
    <mergeCell ref="G5:J5"/>
    <mergeCell ref="K5:R5"/>
    <mergeCell ref="S5:S7"/>
    <mergeCell ref="G6:H6"/>
    <mergeCell ref="Q6:R6"/>
    <mergeCell ref="I6:J6"/>
    <mergeCell ref="K6:P6"/>
    <mergeCell ref="U4:U7"/>
    <mergeCell ref="M54:O54"/>
    <mergeCell ref="G44:G54"/>
    <mergeCell ref="G43:I43"/>
  </mergeCells>
  <phoneticPr fontId="4"/>
  <conditionalFormatting sqref="B8:B38">
    <cfRule type="expression" dxfId="11" priority="1">
      <formula>WEEKDAY($B8)=7</formula>
    </cfRule>
    <cfRule type="expression" dxfId="1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V4 T8:T39" xr:uid="{00000000-0002-0000-0900-000000000000}"/>
  </dataValidations>
  <pageMargins left="0.25" right="0.25" top="0.75" bottom="0.75" header="0.3" footer="0.3"/>
  <pageSetup paperSize="9" scale="58" orientation="portrait" r:id="rId1"/>
  <rowBreaks count="1" manualBreakCount="1">
    <brk id="6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B1:V61"/>
  <sheetViews>
    <sheetView showZeros="0" view="pageBreakPreview" zoomScale="70" zoomScaleNormal="100" zoomScaleSheetLayoutView="70" workbookViewId="0">
      <pane ySplit="7" topLeftCell="A8" activePane="bottomLeft" state="frozen"/>
      <selection activeCell="U4" sqref="U4:U7"/>
      <selection pane="bottomLeft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15" width="8.625" customWidth="1"/>
    <col min="16" max="16" width="8.625" style="4" customWidth="1"/>
    <col min="17" max="18" width="8.625" customWidth="1"/>
  </cols>
  <sheetData>
    <row r="1" spans="2:22" ht="34.5" customHeight="1" thickBot="1" x14ac:dyDescent="0.2">
      <c r="B1" s="329" t="s">
        <v>113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2:22" ht="20.25" customHeight="1" thickBot="1" x14ac:dyDescent="0.2">
      <c r="B2" s="1" t="s">
        <v>67</v>
      </c>
      <c r="C2" s="2">
        <v>7</v>
      </c>
      <c r="D2" s="2" t="s">
        <v>0</v>
      </c>
      <c r="E2" s="2">
        <v>11</v>
      </c>
      <c r="F2" s="3" t="s">
        <v>1</v>
      </c>
      <c r="G2" s="4"/>
      <c r="H2" s="4"/>
      <c r="I2" s="4"/>
      <c r="J2" s="4"/>
      <c r="K2" s="4"/>
      <c r="L2" s="4"/>
      <c r="Q2" s="5" t="s">
        <v>2</v>
      </c>
      <c r="R2" s="330" t="str">
        <f>【４月】実施状況!R2</f>
        <v>〇〇幼稚園</v>
      </c>
      <c r="S2" s="330"/>
      <c r="T2" s="331"/>
    </row>
    <row r="3" spans="2:22" ht="7.5" customHeight="1" thickBot="1" x14ac:dyDescent="0.2"/>
    <row r="4" spans="2:22" ht="16.5" customHeight="1" thickBot="1" x14ac:dyDescent="0.2">
      <c r="B4" s="270" t="s">
        <v>3</v>
      </c>
      <c r="C4" s="332" t="s">
        <v>103</v>
      </c>
      <c r="D4" s="274"/>
      <c r="E4" s="274"/>
      <c r="F4" s="275"/>
      <c r="G4" s="279" t="s">
        <v>104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1"/>
      <c r="T4" s="282" t="s">
        <v>6</v>
      </c>
      <c r="U4" s="336" t="s">
        <v>115</v>
      </c>
      <c r="V4" s="318" t="s">
        <v>116</v>
      </c>
    </row>
    <row r="5" spans="2:22" ht="17.25" customHeight="1" x14ac:dyDescent="0.15">
      <c r="B5" s="271"/>
      <c r="C5" s="276"/>
      <c r="D5" s="277"/>
      <c r="E5" s="277"/>
      <c r="F5" s="278"/>
      <c r="G5" s="285" t="s">
        <v>7</v>
      </c>
      <c r="H5" s="286"/>
      <c r="I5" s="286"/>
      <c r="J5" s="286"/>
      <c r="K5" s="287" t="s">
        <v>8</v>
      </c>
      <c r="L5" s="288"/>
      <c r="M5" s="288"/>
      <c r="N5" s="288"/>
      <c r="O5" s="288"/>
      <c r="P5" s="288"/>
      <c r="Q5" s="288"/>
      <c r="R5" s="289"/>
      <c r="S5" s="290" t="s">
        <v>9</v>
      </c>
      <c r="T5" s="283"/>
      <c r="U5" s="337"/>
      <c r="V5" s="319"/>
    </row>
    <row r="6" spans="2:22" ht="18" customHeight="1" x14ac:dyDescent="0.15">
      <c r="B6" s="271"/>
      <c r="C6" s="276"/>
      <c r="D6" s="277"/>
      <c r="E6" s="277"/>
      <c r="F6" s="278"/>
      <c r="G6" s="293" t="s">
        <v>10</v>
      </c>
      <c r="H6" s="294"/>
      <c r="I6" s="328" t="s">
        <v>11</v>
      </c>
      <c r="J6" s="328"/>
      <c r="K6" s="295" t="s">
        <v>10</v>
      </c>
      <c r="L6" s="296"/>
      <c r="M6" s="296"/>
      <c r="N6" s="296"/>
      <c r="O6" s="296"/>
      <c r="P6" s="297"/>
      <c r="Q6" s="277" t="s">
        <v>11</v>
      </c>
      <c r="R6" s="277"/>
      <c r="S6" s="291"/>
      <c r="T6" s="283"/>
      <c r="U6" s="337"/>
      <c r="V6" s="319"/>
    </row>
    <row r="7" spans="2:22" ht="43.5" customHeight="1" thickBot="1" x14ac:dyDescent="0.2">
      <c r="B7" s="272"/>
      <c r="C7" s="6" t="s">
        <v>12</v>
      </c>
      <c r="D7" s="7" t="s">
        <v>13</v>
      </c>
      <c r="E7" s="8" t="s">
        <v>14</v>
      </c>
      <c r="F7" s="9" t="s">
        <v>15</v>
      </c>
      <c r="G7" s="10" t="s">
        <v>56</v>
      </c>
      <c r="H7" s="11" t="s">
        <v>57</v>
      </c>
      <c r="I7" s="12" t="s">
        <v>58</v>
      </c>
      <c r="J7" s="13" t="s">
        <v>59</v>
      </c>
      <c r="K7" s="14" t="s">
        <v>60</v>
      </c>
      <c r="L7" s="15" t="s">
        <v>16</v>
      </c>
      <c r="M7" s="15" t="s">
        <v>17</v>
      </c>
      <c r="N7" s="16" t="s">
        <v>18</v>
      </c>
      <c r="O7" s="15" t="s">
        <v>19</v>
      </c>
      <c r="P7" s="15" t="s">
        <v>61</v>
      </c>
      <c r="Q7" s="17" t="s">
        <v>62</v>
      </c>
      <c r="R7" s="15" t="s">
        <v>63</v>
      </c>
      <c r="S7" s="292"/>
      <c r="T7" s="284"/>
      <c r="U7" s="338"/>
      <c r="V7" s="320"/>
    </row>
    <row r="8" spans="2:22" ht="26.25" customHeight="1" thickTop="1" x14ac:dyDescent="0.15">
      <c r="B8" s="166">
        <v>45962</v>
      </c>
      <c r="C8" s="121"/>
      <c r="D8" s="122"/>
      <c r="E8" s="123"/>
      <c r="F8" s="20">
        <f>SUM(C8:E8)</f>
        <v>0</v>
      </c>
      <c r="G8" s="130"/>
      <c r="H8" s="131"/>
      <c r="I8" s="132"/>
      <c r="J8" s="133"/>
      <c r="K8" s="134"/>
      <c r="L8" s="122"/>
      <c r="M8" s="122"/>
      <c r="N8" s="122"/>
      <c r="O8" s="135"/>
      <c r="P8" s="122"/>
      <c r="Q8" s="136"/>
      <c r="R8" s="122"/>
      <c r="S8" s="24">
        <f t="shared" ref="S8:S37" si="0">SUM(G8:R8)</f>
        <v>0</v>
      </c>
      <c r="T8" s="25" t="str">
        <f t="shared" ref="T8:T38" si="1">IF(F8=S8,"OK","NG")</f>
        <v>OK</v>
      </c>
      <c r="U8" s="214"/>
      <c r="V8" s="207"/>
    </row>
    <row r="9" spans="2:22" ht="26.25" customHeight="1" x14ac:dyDescent="0.15">
      <c r="B9" s="167">
        <v>45963</v>
      </c>
      <c r="C9" s="124"/>
      <c r="D9" s="125"/>
      <c r="E9" s="126"/>
      <c r="F9" s="26">
        <f>SUM(C9:E9)</f>
        <v>0</v>
      </c>
      <c r="G9" s="137"/>
      <c r="H9" s="138"/>
      <c r="I9" s="139"/>
      <c r="J9" s="140"/>
      <c r="K9" s="141"/>
      <c r="L9" s="125"/>
      <c r="M9" s="125"/>
      <c r="N9" s="125"/>
      <c r="O9" s="142"/>
      <c r="P9" s="125"/>
      <c r="Q9" s="143"/>
      <c r="R9" s="125"/>
      <c r="S9" s="27">
        <f t="shared" si="0"/>
        <v>0</v>
      </c>
      <c r="T9" s="28" t="str">
        <f t="shared" si="1"/>
        <v>OK</v>
      </c>
      <c r="U9" s="214"/>
      <c r="V9" s="207"/>
    </row>
    <row r="10" spans="2:22" ht="26.25" customHeight="1" x14ac:dyDescent="0.15">
      <c r="B10" s="168">
        <v>45964</v>
      </c>
      <c r="C10" s="127"/>
      <c r="D10" s="128"/>
      <c r="E10" s="129"/>
      <c r="F10" s="26">
        <f t="shared" ref="F10:F36" si="2">SUM(C10:E10)</f>
        <v>0</v>
      </c>
      <c r="G10" s="144"/>
      <c r="H10" s="145"/>
      <c r="I10" s="146"/>
      <c r="J10" s="147"/>
      <c r="K10" s="148"/>
      <c r="L10" s="149"/>
      <c r="M10" s="150"/>
      <c r="N10" s="128"/>
      <c r="O10" s="151"/>
      <c r="P10" s="128"/>
      <c r="Q10" s="152"/>
      <c r="R10" s="128"/>
      <c r="S10" s="27">
        <f t="shared" si="0"/>
        <v>0</v>
      </c>
      <c r="T10" s="28" t="str">
        <f t="shared" si="1"/>
        <v>OK</v>
      </c>
      <c r="U10" s="214"/>
      <c r="V10" s="207"/>
    </row>
    <row r="11" spans="2:22" ht="26.25" customHeight="1" x14ac:dyDescent="0.15">
      <c r="B11" s="167">
        <v>45965</v>
      </c>
      <c r="C11" s="124"/>
      <c r="D11" s="125"/>
      <c r="E11" s="126"/>
      <c r="F11" s="26">
        <f t="shared" si="2"/>
        <v>0</v>
      </c>
      <c r="G11" s="137"/>
      <c r="H11" s="138"/>
      <c r="I11" s="139"/>
      <c r="J11" s="140"/>
      <c r="K11" s="141"/>
      <c r="L11" s="125"/>
      <c r="M11" s="141"/>
      <c r="N11" s="125"/>
      <c r="O11" s="142"/>
      <c r="P11" s="125"/>
      <c r="Q11" s="143"/>
      <c r="R11" s="125"/>
      <c r="S11" s="27">
        <f t="shared" si="0"/>
        <v>0</v>
      </c>
      <c r="T11" s="28" t="str">
        <f t="shared" si="1"/>
        <v>OK</v>
      </c>
      <c r="U11" s="213"/>
      <c r="V11" s="206"/>
    </row>
    <row r="12" spans="2:22" ht="26.25" customHeight="1" x14ac:dyDescent="0.15">
      <c r="B12" s="167">
        <v>45966</v>
      </c>
      <c r="C12" s="124"/>
      <c r="D12" s="125"/>
      <c r="E12" s="126"/>
      <c r="F12" s="26">
        <f t="shared" si="2"/>
        <v>0</v>
      </c>
      <c r="G12" s="137"/>
      <c r="H12" s="138"/>
      <c r="I12" s="139"/>
      <c r="J12" s="140"/>
      <c r="K12" s="141"/>
      <c r="L12" s="125"/>
      <c r="M12" s="141"/>
      <c r="N12" s="125"/>
      <c r="O12" s="142"/>
      <c r="P12" s="125"/>
      <c r="Q12" s="143"/>
      <c r="R12" s="125"/>
      <c r="S12" s="27">
        <f t="shared" si="0"/>
        <v>0</v>
      </c>
      <c r="T12" s="28" t="str">
        <f t="shared" si="1"/>
        <v>OK</v>
      </c>
      <c r="U12" s="213"/>
      <c r="V12" s="206"/>
    </row>
    <row r="13" spans="2:22" ht="26.25" customHeight="1" x14ac:dyDescent="0.15">
      <c r="B13" s="167">
        <v>45967</v>
      </c>
      <c r="C13" s="124"/>
      <c r="D13" s="125"/>
      <c r="E13" s="126"/>
      <c r="F13" s="26">
        <f t="shared" si="2"/>
        <v>0</v>
      </c>
      <c r="G13" s="137"/>
      <c r="H13" s="138"/>
      <c r="I13" s="139"/>
      <c r="J13" s="140"/>
      <c r="K13" s="141"/>
      <c r="L13" s="125"/>
      <c r="M13" s="141"/>
      <c r="N13" s="125"/>
      <c r="O13" s="142"/>
      <c r="P13" s="125"/>
      <c r="Q13" s="143"/>
      <c r="R13" s="125"/>
      <c r="S13" s="27">
        <f t="shared" si="0"/>
        <v>0</v>
      </c>
      <c r="T13" s="28" t="str">
        <f t="shared" si="1"/>
        <v>OK</v>
      </c>
      <c r="U13" s="213"/>
      <c r="V13" s="206"/>
    </row>
    <row r="14" spans="2:22" ht="26.25" customHeight="1" x14ac:dyDescent="0.15">
      <c r="B14" s="167">
        <v>45968</v>
      </c>
      <c r="C14" s="124"/>
      <c r="D14" s="125"/>
      <c r="E14" s="126"/>
      <c r="F14" s="26">
        <f t="shared" si="2"/>
        <v>0</v>
      </c>
      <c r="G14" s="137"/>
      <c r="H14" s="138"/>
      <c r="I14" s="139"/>
      <c r="J14" s="140"/>
      <c r="K14" s="141"/>
      <c r="L14" s="125"/>
      <c r="M14" s="141"/>
      <c r="N14" s="125"/>
      <c r="O14" s="142"/>
      <c r="P14" s="125"/>
      <c r="Q14" s="143"/>
      <c r="R14" s="125"/>
      <c r="S14" s="27">
        <f t="shared" si="0"/>
        <v>0</v>
      </c>
      <c r="T14" s="28" t="str">
        <f t="shared" si="1"/>
        <v>OK</v>
      </c>
      <c r="U14" s="213"/>
      <c r="V14" s="206"/>
    </row>
    <row r="15" spans="2:22" ht="26.25" customHeight="1" x14ac:dyDescent="0.15">
      <c r="B15" s="167">
        <v>45969</v>
      </c>
      <c r="C15" s="124"/>
      <c r="D15" s="125"/>
      <c r="E15" s="126"/>
      <c r="F15" s="26">
        <f t="shared" si="2"/>
        <v>0</v>
      </c>
      <c r="G15" s="137"/>
      <c r="H15" s="138"/>
      <c r="I15" s="139"/>
      <c r="J15" s="140"/>
      <c r="K15" s="141"/>
      <c r="L15" s="125"/>
      <c r="M15" s="141"/>
      <c r="N15" s="125"/>
      <c r="O15" s="142"/>
      <c r="P15" s="125"/>
      <c r="Q15" s="143"/>
      <c r="R15" s="125"/>
      <c r="S15" s="27">
        <f t="shared" si="0"/>
        <v>0</v>
      </c>
      <c r="T15" s="28" t="str">
        <f t="shared" si="1"/>
        <v>OK</v>
      </c>
      <c r="U15" s="214"/>
      <c r="V15" s="207"/>
    </row>
    <row r="16" spans="2:22" ht="26.25" customHeight="1" x14ac:dyDescent="0.15">
      <c r="B16" s="167">
        <v>45970</v>
      </c>
      <c r="C16" s="124"/>
      <c r="D16" s="125"/>
      <c r="E16" s="126"/>
      <c r="F16" s="26">
        <f t="shared" si="2"/>
        <v>0</v>
      </c>
      <c r="G16" s="137"/>
      <c r="H16" s="138"/>
      <c r="I16" s="139"/>
      <c r="J16" s="140"/>
      <c r="K16" s="141"/>
      <c r="L16" s="125"/>
      <c r="M16" s="141"/>
      <c r="N16" s="125"/>
      <c r="O16" s="142"/>
      <c r="P16" s="125"/>
      <c r="Q16" s="143"/>
      <c r="R16" s="125"/>
      <c r="S16" s="27">
        <f t="shared" si="0"/>
        <v>0</v>
      </c>
      <c r="T16" s="28" t="str">
        <f t="shared" si="1"/>
        <v>OK</v>
      </c>
      <c r="U16" s="214"/>
      <c r="V16" s="207"/>
    </row>
    <row r="17" spans="2:22" ht="26.25" customHeight="1" x14ac:dyDescent="0.15">
      <c r="B17" s="167">
        <v>45971</v>
      </c>
      <c r="C17" s="124"/>
      <c r="D17" s="125"/>
      <c r="E17" s="126"/>
      <c r="F17" s="26">
        <f t="shared" si="2"/>
        <v>0</v>
      </c>
      <c r="G17" s="137"/>
      <c r="H17" s="138"/>
      <c r="I17" s="139"/>
      <c r="J17" s="140"/>
      <c r="K17" s="141"/>
      <c r="L17" s="125"/>
      <c r="M17" s="141"/>
      <c r="N17" s="125"/>
      <c r="O17" s="142"/>
      <c r="P17" s="125"/>
      <c r="Q17" s="143"/>
      <c r="R17" s="125"/>
      <c r="S17" s="27">
        <f t="shared" si="0"/>
        <v>0</v>
      </c>
      <c r="T17" s="28" t="str">
        <f t="shared" si="1"/>
        <v>OK</v>
      </c>
      <c r="U17" s="213"/>
      <c r="V17" s="206"/>
    </row>
    <row r="18" spans="2:22" ht="26.25" customHeight="1" x14ac:dyDescent="0.15">
      <c r="B18" s="167">
        <v>45972</v>
      </c>
      <c r="C18" s="124"/>
      <c r="D18" s="125"/>
      <c r="E18" s="126"/>
      <c r="F18" s="26">
        <f t="shared" si="2"/>
        <v>0</v>
      </c>
      <c r="G18" s="137"/>
      <c r="H18" s="138"/>
      <c r="I18" s="139"/>
      <c r="J18" s="140"/>
      <c r="K18" s="141"/>
      <c r="L18" s="125"/>
      <c r="M18" s="141"/>
      <c r="N18" s="125"/>
      <c r="O18" s="142"/>
      <c r="P18" s="125"/>
      <c r="Q18" s="143"/>
      <c r="R18" s="125"/>
      <c r="S18" s="27">
        <f t="shared" si="0"/>
        <v>0</v>
      </c>
      <c r="T18" s="28" t="str">
        <f t="shared" si="1"/>
        <v>OK</v>
      </c>
      <c r="U18" s="213"/>
      <c r="V18" s="206"/>
    </row>
    <row r="19" spans="2:22" ht="26.25" customHeight="1" x14ac:dyDescent="0.15">
      <c r="B19" s="167">
        <v>45973</v>
      </c>
      <c r="C19" s="124"/>
      <c r="D19" s="125"/>
      <c r="E19" s="126"/>
      <c r="F19" s="26">
        <f t="shared" si="2"/>
        <v>0</v>
      </c>
      <c r="G19" s="137"/>
      <c r="H19" s="138"/>
      <c r="I19" s="139"/>
      <c r="J19" s="140"/>
      <c r="K19" s="141"/>
      <c r="L19" s="125"/>
      <c r="M19" s="141"/>
      <c r="N19" s="125"/>
      <c r="O19" s="142"/>
      <c r="P19" s="125"/>
      <c r="Q19" s="143"/>
      <c r="R19" s="125"/>
      <c r="S19" s="27">
        <f t="shared" si="0"/>
        <v>0</v>
      </c>
      <c r="T19" s="28" t="str">
        <f t="shared" si="1"/>
        <v>OK</v>
      </c>
      <c r="U19" s="213"/>
      <c r="V19" s="206"/>
    </row>
    <row r="20" spans="2:22" ht="26.25" customHeight="1" x14ac:dyDescent="0.15">
      <c r="B20" s="167">
        <v>45974</v>
      </c>
      <c r="C20" s="124"/>
      <c r="D20" s="125"/>
      <c r="E20" s="126"/>
      <c r="F20" s="26">
        <f t="shared" si="2"/>
        <v>0</v>
      </c>
      <c r="G20" s="137"/>
      <c r="H20" s="138"/>
      <c r="I20" s="139"/>
      <c r="J20" s="140"/>
      <c r="K20" s="141"/>
      <c r="L20" s="125"/>
      <c r="M20" s="141"/>
      <c r="N20" s="125"/>
      <c r="O20" s="142"/>
      <c r="P20" s="125"/>
      <c r="Q20" s="143"/>
      <c r="R20" s="125"/>
      <c r="S20" s="27">
        <f t="shared" si="0"/>
        <v>0</v>
      </c>
      <c r="T20" s="28" t="str">
        <f t="shared" si="1"/>
        <v>OK</v>
      </c>
      <c r="U20" s="213"/>
      <c r="V20" s="206"/>
    </row>
    <row r="21" spans="2:22" ht="26.25" customHeight="1" x14ac:dyDescent="0.15">
      <c r="B21" s="167">
        <v>45975</v>
      </c>
      <c r="C21" s="124"/>
      <c r="D21" s="125"/>
      <c r="E21" s="126"/>
      <c r="F21" s="26">
        <f t="shared" si="2"/>
        <v>0</v>
      </c>
      <c r="G21" s="137"/>
      <c r="H21" s="138"/>
      <c r="I21" s="139"/>
      <c r="J21" s="140"/>
      <c r="K21" s="141"/>
      <c r="L21" s="125"/>
      <c r="M21" s="141"/>
      <c r="N21" s="125"/>
      <c r="O21" s="142"/>
      <c r="P21" s="125"/>
      <c r="Q21" s="143"/>
      <c r="R21" s="125"/>
      <c r="S21" s="27">
        <f t="shared" si="0"/>
        <v>0</v>
      </c>
      <c r="T21" s="28" t="str">
        <f t="shared" si="1"/>
        <v>OK</v>
      </c>
      <c r="U21" s="213"/>
      <c r="V21" s="206"/>
    </row>
    <row r="22" spans="2:22" ht="26.25" customHeight="1" x14ac:dyDescent="0.15">
      <c r="B22" s="167">
        <v>45976</v>
      </c>
      <c r="C22" s="124"/>
      <c r="D22" s="125"/>
      <c r="E22" s="126"/>
      <c r="F22" s="26">
        <f t="shared" si="2"/>
        <v>0</v>
      </c>
      <c r="G22" s="137"/>
      <c r="H22" s="138"/>
      <c r="I22" s="139"/>
      <c r="J22" s="140"/>
      <c r="K22" s="141"/>
      <c r="L22" s="125"/>
      <c r="M22" s="125"/>
      <c r="N22" s="125"/>
      <c r="O22" s="142"/>
      <c r="P22" s="125"/>
      <c r="Q22" s="143"/>
      <c r="R22" s="125"/>
      <c r="S22" s="27">
        <f t="shared" si="0"/>
        <v>0</v>
      </c>
      <c r="T22" s="28" t="str">
        <f t="shared" si="1"/>
        <v>OK</v>
      </c>
      <c r="U22" s="214"/>
      <c r="V22" s="207"/>
    </row>
    <row r="23" spans="2:22" ht="26.25" customHeight="1" x14ac:dyDescent="0.15">
      <c r="B23" s="167">
        <v>45977</v>
      </c>
      <c r="C23" s="124"/>
      <c r="D23" s="125"/>
      <c r="E23" s="126"/>
      <c r="F23" s="26">
        <f t="shared" si="2"/>
        <v>0</v>
      </c>
      <c r="G23" s="137"/>
      <c r="H23" s="138"/>
      <c r="I23" s="139"/>
      <c r="J23" s="140"/>
      <c r="K23" s="141"/>
      <c r="L23" s="125"/>
      <c r="M23" s="125"/>
      <c r="N23" s="125"/>
      <c r="O23" s="142"/>
      <c r="P23" s="125"/>
      <c r="Q23" s="143"/>
      <c r="R23" s="125"/>
      <c r="S23" s="27">
        <f t="shared" si="0"/>
        <v>0</v>
      </c>
      <c r="T23" s="28" t="str">
        <f t="shared" si="1"/>
        <v>OK</v>
      </c>
      <c r="U23" s="214"/>
      <c r="V23" s="207"/>
    </row>
    <row r="24" spans="2:22" ht="26.25" customHeight="1" x14ac:dyDescent="0.15">
      <c r="B24" s="167">
        <v>45978</v>
      </c>
      <c r="C24" s="124"/>
      <c r="D24" s="125"/>
      <c r="E24" s="126"/>
      <c r="F24" s="26">
        <f t="shared" si="2"/>
        <v>0</v>
      </c>
      <c r="G24" s="137"/>
      <c r="H24" s="138"/>
      <c r="I24" s="139"/>
      <c r="J24" s="140"/>
      <c r="K24" s="141"/>
      <c r="L24" s="125"/>
      <c r="M24" s="125"/>
      <c r="N24" s="125"/>
      <c r="O24" s="142"/>
      <c r="P24" s="125"/>
      <c r="Q24" s="143"/>
      <c r="R24" s="125"/>
      <c r="S24" s="27">
        <f t="shared" si="0"/>
        <v>0</v>
      </c>
      <c r="T24" s="28" t="str">
        <f t="shared" si="1"/>
        <v>OK</v>
      </c>
      <c r="U24" s="213"/>
      <c r="V24" s="206"/>
    </row>
    <row r="25" spans="2:22" ht="26.25" customHeight="1" x14ac:dyDescent="0.15">
      <c r="B25" s="167">
        <v>45979</v>
      </c>
      <c r="C25" s="124"/>
      <c r="D25" s="125"/>
      <c r="E25" s="126"/>
      <c r="F25" s="26">
        <f t="shared" si="2"/>
        <v>0</v>
      </c>
      <c r="G25" s="137"/>
      <c r="H25" s="138"/>
      <c r="I25" s="139"/>
      <c r="J25" s="140"/>
      <c r="K25" s="141"/>
      <c r="L25" s="125"/>
      <c r="M25" s="125"/>
      <c r="N25" s="125"/>
      <c r="O25" s="142"/>
      <c r="P25" s="125"/>
      <c r="Q25" s="143"/>
      <c r="R25" s="125"/>
      <c r="S25" s="27">
        <f t="shared" si="0"/>
        <v>0</v>
      </c>
      <c r="T25" s="28" t="str">
        <f t="shared" si="1"/>
        <v>OK</v>
      </c>
      <c r="U25" s="213"/>
      <c r="V25" s="206"/>
    </row>
    <row r="26" spans="2:22" ht="26.25" customHeight="1" x14ac:dyDescent="0.15">
      <c r="B26" s="167">
        <v>45980</v>
      </c>
      <c r="C26" s="124"/>
      <c r="D26" s="125"/>
      <c r="E26" s="126"/>
      <c r="F26" s="26">
        <f t="shared" si="2"/>
        <v>0</v>
      </c>
      <c r="G26" s="137"/>
      <c r="H26" s="138"/>
      <c r="I26" s="139"/>
      <c r="J26" s="140"/>
      <c r="K26" s="141"/>
      <c r="L26" s="125"/>
      <c r="M26" s="125"/>
      <c r="N26" s="125"/>
      <c r="O26" s="142"/>
      <c r="P26" s="125"/>
      <c r="Q26" s="143"/>
      <c r="R26" s="125"/>
      <c r="S26" s="27">
        <f t="shared" si="0"/>
        <v>0</v>
      </c>
      <c r="T26" s="28" t="str">
        <f t="shared" si="1"/>
        <v>OK</v>
      </c>
      <c r="U26" s="213"/>
      <c r="V26" s="206"/>
    </row>
    <row r="27" spans="2:22" ht="26.25" customHeight="1" x14ac:dyDescent="0.15">
      <c r="B27" s="167">
        <v>45981</v>
      </c>
      <c r="C27" s="124"/>
      <c r="D27" s="125"/>
      <c r="E27" s="126"/>
      <c r="F27" s="26">
        <f t="shared" si="2"/>
        <v>0</v>
      </c>
      <c r="G27" s="137"/>
      <c r="H27" s="138"/>
      <c r="I27" s="139"/>
      <c r="J27" s="140"/>
      <c r="K27" s="141"/>
      <c r="L27" s="125"/>
      <c r="M27" s="125"/>
      <c r="N27" s="125"/>
      <c r="O27" s="142"/>
      <c r="P27" s="125"/>
      <c r="Q27" s="143"/>
      <c r="R27" s="125"/>
      <c r="S27" s="27">
        <f t="shared" si="0"/>
        <v>0</v>
      </c>
      <c r="T27" s="28" t="str">
        <f t="shared" si="1"/>
        <v>OK</v>
      </c>
      <c r="U27" s="213"/>
      <c r="V27" s="206"/>
    </row>
    <row r="28" spans="2:22" ht="26.25" customHeight="1" x14ac:dyDescent="0.15">
      <c r="B28" s="167">
        <v>45982</v>
      </c>
      <c r="C28" s="124"/>
      <c r="D28" s="125"/>
      <c r="E28" s="126"/>
      <c r="F28" s="26">
        <f t="shared" si="2"/>
        <v>0</v>
      </c>
      <c r="G28" s="137"/>
      <c r="H28" s="138"/>
      <c r="I28" s="139"/>
      <c r="J28" s="140"/>
      <c r="K28" s="141"/>
      <c r="L28" s="125"/>
      <c r="M28" s="125"/>
      <c r="N28" s="125"/>
      <c r="O28" s="142"/>
      <c r="P28" s="125"/>
      <c r="Q28" s="143"/>
      <c r="R28" s="125"/>
      <c r="S28" s="27">
        <f t="shared" si="0"/>
        <v>0</v>
      </c>
      <c r="T28" s="28" t="str">
        <f t="shared" si="1"/>
        <v>OK</v>
      </c>
      <c r="U28" s="213"/>
      <c r="V28" s="206"/>
    </row>
    <row r="29" spans="2:22" ht="26.25" customHeight="1" x14ac:dyDescent="0.15">
      <c r="B29" s="167">
        <v>45983</v>
      </c>
      <c r="C29" s="124"/>
      <c r="D29" s="125"/>
      <c r="E29" s="126"/>
      <c r="F29" s="26">
        <f t="shared" si="2"/>
        <v>0</v>
      </c>
      <c r="G29" s="137"/>
      <c r="H29" s="138"/>
      <c r="I29" s="139"/>
      <c r="J29" s="140"/>
      <c r="K29" s="141"/>
      <c r="L29" s="125"/>
      <c r="M29" s="125"/>
      <c r="N29" s="125"/>
      <c r="O29" s="142"/>
      <c r="P29" s="125"/>
      <c r="Q29" s="143"/>
      <c r="R29" s="125"/>
      <c r="S29" s="27">
        <f t="shared" si="0"/>
        <v>0</v>
      </c>
      <c r="T29" s="28" t="str">
        <f t="shared" si="1"/>
        <v>OK</v>
      </c>
      <c r="U29" s="214"/>
      <c r="V29" s="207"/>
    </row>
    <row r="30" spans="2:22" ht="26.25" customHeight="1" x14ac:dyDescent="0.15">
      <c r="B30" s="167">
        <v>45984</v>
      </c>
      <c r="C30" s="124"/>
      <c r="D30" s="125"/>
      <c r="E30" s="126"/>
      <c r="F30" s="26">
        <f t="shared" si="2"/>
        <v>0</v>
      </c>
      <c r="G30" s="137"/>
      <c r="H30" s="138"/>
      <c r="I30" s="139"/>
      <c r="J30" s="140"/>
      <c r="K30" s="141"/>
      <c r="L30" s="125"/>
      <c r="M30" s="125"/>
      <c r="N30" s="125"/>
      <c r="O30" s="142"/>
      <c r="P30" s="125"/>
      <c r="Q30" s="143"/>
      <c r="R30" s="125"/>
      <c r="S30" s="27">
        <f t="shared" si="0"/>
        <v>0</v>
      </c>
      <c r="T30" s="28" t="str">
        <f t="shared" si="1"/>
        <v>OK</v>
      </c>
      <c r="U30" s="214"/>
      <c r="V30" s="207"/>
    </row>
    <row r="31" spans="2:22" ht="26.25" customHeight="1" x14ac:dyDescent="0.15">
      <c r="B31" s="168">
        <v>45985</v>
      </c>
      <c r="C31" s="124"/>
      <c r="D31" s="125"/>
      <c r="E31" s="126"/>
      <c r="F31" s="26">
        <f t="shared" si="2"/>
        <v>0</v>
      </c>
      <c r="G31" s="137"/>
      <c r="H31" s="138"/>
      <c r="I31" s="139"/>
      <c r="J31" s="140"/>
      <c r="K31" s="141"/>
      <c r="L31" s="125"/>
      <c r="M31" s="125"/>
      <c r="N31" s="125"/>
      <c r="O31" s="142"/>
      <c r="P31" s="125"/>
      <c r="Q31" s="143"/>
      <c r="R31" s="125"/>
      <c r="S31" s="27">
        <f t="shared" si="0"/>
        <v>0</v>
      </c>
      <c r="T31" s="28" t="str">
        <f t="shared" si="1"/>
        <v>OK</v>
      </c>
      <c r="U31" s="214"/>
      <c r="V31" s="207"/>
    </row>
    <row r="32" spans="2:22" ht="26.25" customHeight="1" x14ac:dyDescent="0.15">
      <c r="B32" s="167">
        <v>45986</v>
      </c>
      <c r="C32" s="124"/>
      <c r="D32" s="125"/>
      <c r="E32" s="126"/>
      <c r="F32" s="26">
        <f t="shared" si="2"/>
        <v>0</v>
      </c>
      <c r="G32" s="137"/>
      <c r="H32" s="138"/>
      <c r="I32" s="139"/>
      <c r="J32" s="140"/>
      <c r="K32" s="141"/>
      <c r="L32" s="125"/>
      <c r="M32" s="125"/>
      <c r="N32" s="125"/>
      <c r="O32" s="142"/>
      <c r="P32" s="125"/>
      <c r="Q32" s="143"/>
      <c r="R32" s="125"/>
      <c r="S32" s="27">
        <f t="shared" si="0"/>
        <v>0</v>
      </c>
      <c r="T32" s="28" t="str">
        <f t="shared" si="1"/>
        <v>OK</v>
      </c>
      <c r="U32" s="213"/>
      <c r="V32" s="206"/>
    </row>
    <row r="33" spans="2:22" ht="26.25" customHeight="1" x14ac:dyDescent="0.15">
      <c r="B33" s="167">
        <v>45987</v>
      </c>
      <c r="C33" s="124"/>
      <c r="D33" s="125"/>
      <c r="E33" s="126"/>
      <c r="F33" s="26">
        <f t="shared" si="2"/>
        <v>0</v>
      </c>
      <c r="G33" s="137"/>
      <c r="H33" s="138"/>
      <c r="I33" s="139"/>
      <c r="J33" s="140"/>
      <c r="K33" s="141"/>
      <c r="L33" s="125"/>
      <c r="M33" s="125"/>
      <c r="N33" s="125"/>
      <c r="O33" s="142"/>
      <c r="P33" s="125"/>
      <c r="Q33" s="143"/>
      <c r="R33" s="125"/>
      <c r="S33" s="27">
        <f t="shared" si="0"/>
        <v>0</v>
      </c>
      <c r="T33" s="28" t="str">
        <f t="shared" si="1"/>
        <v>OK</v>
      </c>
      <c r="U33" s="213"/>
      <c r="V33" s="206"/>
    </row>
    <row r="34" spans="2:22" ht="26.25" customHeight="1" x14ac:dyDescent="0.15">
      <c r="B34" s="167">
        <v>45988</v>
      </c>
      <c r="C34" s="124"/>
      <c r="D34" s="125"/>
      <c r="E34" s="126"/>
      <c r="F34" s="26">
        <f t="shared" si="2"/>
        <v>0</v>
      </c>
      <c r="G34" s="137"/>
      <c r="H34" s="138"/>
      <c r="I34" s="139"/>
      <c r="J34" s="140"/>
      <c r="K34" s="141"/>
      <c r="L34" s="125"/>
      <c r="M34" s="125"/>
      <c r="N34" s="125"/>
      <c r="O34" s="142"/>
      <c r="P34" s="125"/>
      <c r="Q34" s="143"/>
      <c r="R34" s="125"/>
      <c r="S34" s="27">
        <f t="shared" si="0"/>
        <v>0</v>
      </c>
      <c r="T34" s="28" t="str">
        <f t="shared" si="1"/>
        <v>OK</v>
      </c>
      <c r="U34" s="213"/>
      <c r="V34" s="206"/>
    </row>
    <row r="35" spans="2:22" ht="26.25" customHeight="1" x14ac:dyDescent="0.15">
      <c r="B35" s="167">
        <v>45989</v>
      </c>
      <c r="C35" s="124"/>
      <c r="D35" s="125"/>
      <c r="E35" s="126"/>
      <c r="F35" s="26">
        <f t="shared" si="2"/>
        <v>0</v>
      </c>
      <c r="G35" s="137"/>
      <c r="H35" s="138"/>
      <c r="I35" s="139"/>
      <c r="J35" s="140"/>
      <c r="K35" s="141"/>
      <c r="L35" s="125"/>
      <c r="M35" s="125"/>
      <c r="N35" s="125"/>
      <c r="O35" s="142"/>
      <c r="P35" s="125"/>
      <c r="Q35" s="143"/>
      <c r="R35" s="125"/>
      <c r="S35" s="27">
        <f t="shared" si="0"/>
        <v>0</v>
      </c>
      <c r="T35" s="28" t="str">
        <f t="shared" si="1"/>
        <v>OK</v>
      </c>
      <c r="U35" s="213"/>
      <c r="V35" s="206"/>
    </row>
    <row r="36" spans="2:22" ht="26.25" customHeight="1" x14ac:dyDescent="0.15">
      <c r="B36" s="167">
        <v>45990</v>
      </c>
      <c r="C36" s="124"/>
      <c r="D36" s="125"/>
      <c r="E36" s="126"/>
      <c r="F36" s="26">
        <f t="shared" si="2"/>
        <v>0</v>
      </c>
      <c r="G36" s="137"/>
      <c r="H36" s="138"/>
      <c r="I36" s="139"/>
      <c r="J36" s="140"/>
      <c r="K36" s="141"/>
      <c r="L36" s="125"/>
      <c r="M36" s="141"/>
      <c r="N36" s="125"/>
      <c r="O36" s="142"/>
      <c r="P36" s="125"/>
      <c r="Q36" s="143"/>
      <c r="R36" s="125"/>
      <c r="S36" s="27">
        <f t="shared" si="0"/>
        <v>0</v>
      </c>
      <c r="T36" s="28" t="str">
        <f t="shared" si="1"/>
        <v>OK</v>
      </c>
      <c r="U36" s="214"/>
      <c r="V36" s="207"/>
    </row>
    <row r="37" spans="2:22" ht="26.25" customHeight="1" thickBot="1" x14ac:dyDescent="0.2">
      <c r="B37" s="167">
        <v>45991</v>
      </c>
      <c r="C37" s="124"/>
      <c r="D37" s="125"/>
      <c r="E37" s="126"/>
      <c r="F37" s="26">
        <f>SUM(C37:E37)</f>
        <v>0</v>
      </c>
      <c r="G37" s="137"/>
      <c r="H37" s="138"/>
      <c r="I37" s="139"/>
      <c r="J37" s="140"/>
      <c r="K37" s="141"/>
      <c r="L37" s="125"/>
      <c r="M37" s="141"/>
      <c r="N37" s="125"/>
      <c r="O37" s="142"/>
      <c r="P37" s="125"/>
      <c r="Q37" s="143"/>
      <c r="R37" s="125"/>
      <c r="S37" s="27">
        <f t="shared" si="0"/>
        <v>0</v>
      </c>
      <c r="T37" s="169" t="str">
        <f t="shared" si="1"/>
        <v>OK</v>
      </c>
      <c r="U37" s="232"/>
      <c r="V37" s="233"/>
    </row>
    <row r="38" spans="2:22" ht="26.25" customHeight="1" thickBot="1" x14ac:dyDescent="0.2">
      <c r="B38" s="1" t="s">
        <v>20</v>
      </c>
      <c r="C38" s="29">
        <f t="shared" ref="C38:S38" si="3">SUM(C8:C37)</f>
        <v>0</v>
      </c>
      <c r="D38" s="30">
        <f t="shared" si="3"/>
        <v>0</v>
      </c>
      <c r="E38" s="31">
        <f t="shared" si="3"/>
        <v>0</v>
      </c>
      <c r="F38" s="32">
        <f t="shared" si="3"/>
        <v>0</v>
      </c>
      <c r="G38" s="33">
        <f t="shared" si="3"/>
        <v>0</v>
      </c>
      <c r="H38" s="34">
        <f t="shared" si="3"/>
        <v>0</v>
      </c>
      <c r="I38" s="35">
        <f t="shared" si="3"/>
        <v>0</v>
      </c>
      <c r="J38" s="36">
        <f t="shared" si="3"/>
        <v>0</v>
      </c>
      <c r="K38" s="37">
        <f t="shared" si="3"/>
        <v>0</v>
      </c>
      <c r="L38" s="38">
        <f t="shared" si="3"/>
        <v>0</v>
      </c>
      <c r="M38" s="30">
        <f t="shared" si="3"/>
        <v>0</v>
      </c>
      <c r="N38" s="30">
        <f t="shared" si="3"/>
        <v>0</v>
      </c>
      <c r="O38" s="37">
        <f t="shared" si="3"/>
        <v>0</v>
      </c>
      <c r="P38" s="30">
        <f t="shared" si="3"/>
        <v>0</v>
      </c>
      <c r="Q38" s="39">
        <f t="shared" si="3"/>
        <v>0</v>
      </c>
      <c r="R38" s="30">
        <f t="shared" si="3"/>
        <v>0</v>
      </c>
      <c r="S38" s="40">
        <f t="shared" si="3"/>
        <v>0</v>
      </c>
      <c r="T38" s="170" t="str">
        <f t="shared" si="1"/>
        <v>OK</v>
      </c>
      <c r="U38" s="215">
        <f>SUM(U8:U37)</f>
        <v>0</v>
      </c>
      <c r="V38" s="210">
        <f>SUM(V8:V37)</f>
        <v>0</v>
      </c>
    </row>
    <row r="40" spans="2:22" ht="17.25" x14ac:dyDescent="0.15">
      <c r="R40" s="119" t="str">
        <f>IF(T40&lt;1,"","NGあり")</f>
        <v/>
      </c>
      <c r="S40" s="4"/>
      <c r="T40" s="120">
        <f>COUNTIF(T8:T37,"NG")</f>
        <v>0</v>
      </c>
    </row>
    <row r="42" spans="2:22" ht="18" customHeight="1" thickBot="1" x14ac:dyDescent="0.2">
      <c r="G42" t="s">
        <v>21</v>
      </c>
    </row>
    <row r="43" spans="2:22" ht="18" customHeight="1" thickBot="1" x14ac:dyDescent="0.2">
      <c r="G43" s="258"/>
      <c r="H43" s="259"/>
      <c r="I43" s="260"/>
      <c r="J43" s="100" t="s">
        <v>22</v>
      </c>
      <c r="K43" s="42" t="s">
        <v>23</v>
      </c>
      <c r="L43" s="43" t="s">
        <v>24</v>
      </c>
      <c r="M43" s="258"/>
      <c r="N43" s="259"/>
      <c r="O43" s="260"/>
      <c r="P43"/>
      <c r="Q43" s="4"/>
    </row>
    <row r="44" spans="2:22" ht="18" customHeight="1" thickTop="1" x14ac:dyDescent="0.15">
      <c r="G44" s="310" t="s">
        <v>25</v>
      </c>
      <c r="H44" s="324" t="s">
        <v>26</v>
      </c>
      <c r="I44" s="325"/>
      <c r="J44" s="101">
        <v>440</v>
      </c>
      <c r="K44" s="44">
        <f>SUM(G38:H38)</f>
        <v>0</v>
      </c>
      <c r="L44" s="45">
        <f>J44*K44</f>
        <v>0</v>
      </c>
      <c r="M44" s="250" t="s">
        <v>80</v>
      </c>
      <c r="N44" s="251"/>
      <c r="O44" s="252"/>
      <c r="P44"/>
      <c r="Q44" s="4"/>
      <c r="R44" s="4"/>
    </row>
    <row r="45" spans="2:22" ht="18" customHeight="1" x14ac:dyDescent="0.15">
      <c r="G45" s="303"/>
      <c r="H45" s="245" t="s">
        <v>27</v>
      </c>
      <c r="I45" s="246"/>
      <c r="J45" s="49">
        <v>800</v>
      </c>
      <c r="K45" s="47">
        <f>SUM(I38:J38,Q38:R38)</f>
        <v>0</v>
      </c>
      <c r="L45" s="48">
        <f>J45*K45</f>
        <v>0</v>
      </c>
      <c r="M45" s="247" t="s">
        <v>28</v>
      </c>
      <c r="N45" s="248"/>
      <c r="O45" s="249"/>
      <c r="P45"/>
      <c r="Q45" s="4"/>
      <c r="R45" s="4"/>
    </row>
    <row r="46" spans="2:22" x14ac:dyDescent="0.15">
      <c r="G46" s="303"/>
      <c r="H46" s="245" t="s">
        <v>69</v>
      </c>
      <c r="I46" s="246"/>
      <c r="J46" s="49">
        <v>150</v>
      </c>
      <c r="K46" s="47">
        <f>H38+J38+P38+R38</f>
        <v>0</v>
      </c>
      <c r="L46" s="48">
        <f>J46*K46</f>
        <v>0</v>
      </c>
      <c r="M46" s="247" t="s">
        <v>29</v>
      </c>
      <c r="N46" s="248"/>
      <c r="O46" s="249"/>
      <c r="P46"/>
      <c r="Q46" s="4"/>
      <c r="R46" s="4"/>
    </row>
    <row r="47" spans="2:22" x14ac:dyDescent="0.15">
      <c r="G47" s="303"/>
      <c r="H47" s="326"/>
      <c r="I47" s="327"/>
      <c r="J47" s="88"/>
      <c r="K47" s="89"/>
      <c r="L47" s="90"/>
      <c r="M47" s="91"/>
      <c r="N47" s="92"/>
      <c r="O47" s="93"/>
      <c r="P47"/>
      <c r="Q47" s="4"/>
      <c r="R47" s="4"/>
    </row>
    <row r="48" spans="2:22" x14ac:dyDescent="0.15">
      <c r="G48" s="303"/>
      <c r="H48" s="326"/>
      <c r="I48" s="327"/>
      <c r="J48" s="88"/>
      <c r="K48" s="89"/>
      <c r="L48" s="90"/>
      <c r="M48" s="91"/>
      <c r="N48" s="92"/>
      <c r="O48" s="93"/>
      <c r="P48"/>
      <c r="Q48" s="4"/>
      <c r="R48" s="4"/>
    </row>
    <row r="49" spans="7:18" x14ac:dyDescent="0.15">
      <c r="G49" s="303"/>
      <c r="H49" s="245" t="s">
        <v>70</v>
      </c>
      <c r="I49" s="246"/>
      <c r="J49" s="49">
        <v>100</v>
      </c>
      <c r="K49" s="47">
        <f>SUM(L38)</f>
        <v>0</v>
      </c>
      <c r="L49" s="48">
        <f t="shared" ref="L49:L58" si="4">J49*K49</f>
        <v>0</v>
      </c>
      <c r="M49" s="247" t="s">
        <v>30</v>
      </c>
      <c r="N49" s="248"/>
      <c r="O49" s="249"/>
      <c r="P49"/>
      <c r="Q49" s="4"/>
      <c r="R49" s="4"/>
    </row>
    <row r="50" spans="7:18" x14ac:dyDescent="0.15">
      <c r="G50" s="303"/>
      <c r="H50" s="245" t="s">
        <v>71</v>
      </c>
      <c r="I50" s="246"/>
      <c r="J50" s="49">
        <v>200</v>
      </c>
      <c r="K50" s="47">
        <f>SUM(M38)</f>
        <v>0</v>
      </c>
      <c r="L50" s="48">
        <f t="shared" si="4"/>
        <v>0</v>
      </c>
      <c r="M50" s="247" t="s">
        <v>31</v>
      </c>
      <c r="N50" s="248"/>
      <c r="O50" s="249"/>
      <c r="P50"/>
      <c r="Q50" s="4"/>
      <c r="R50" s="4"/>
    </row>
    <row r="51" spans="7:18" ht="18" customHeight="1" x14ac:dyDescent="0.15">
      <c r="G51" s="303"/>
      <c r="H51" s="245" t="s">
        <v>72</v>
      </c>
      <c r="I51" s="246"/>
      <c r="J51" s="49">
        <v>300</v>
      </c>
      <c r="K51" s="47">
        <f>SUM(N38)</f>
        <v>0</v>
      </c>
      <c r="L51" s="48">
        <f t="shared" si="4"/>
        <v>0</v>
      </c>
      <c r="M51" s="247" t="s">
        <v>32</v>
      </c>
      <c r="N51" s="248"/>
      <c r="O51" s="249"/>
      <c r="P51"/>
      <c r="Q51" s="4"/>
      <c r="R51" s="4"/>
    </row>
    <row r="52" spans="7:18" ht="18" customHeight="1" x14ac:dyDescent="0.15">
      <c r="G52" s="303"/>
      <c r="H52" s="245" t="s">
        <v>77</v>
      </c>
      <c r="I52" s="246"/>
      <c r="J52" s="50">
        <v>440</v>
      </c>
      <c r="K52" s="51">
        <f>SUM(K38:N38)</f>
        <v>0</v>
      </c>
      <c r="L52" s="52">
        <f t="shared" si="4"/>
        <v>0</v>
      </c>
      <c r="M52" s="247" t="s">
        <v>78</v>
      </c>
      <c r="N52" s="248"/>
      <c r="O52" s="249"/>
      <c r="P52"/>
      <c r="Q52" s="4"/>
      <c r="R52" s="4"/>
    </row>
    <row r="53" spans="7:18" ht="18" customHeight="1" x14ac:dyDescent="0.15">
      <c r="G53" s="303"/>
      <c r="H53" s="245" t="s">
        <v>73</v>
      </c>
      <c r="I53" s="246"/>
      <c r="J53" s="50">
        <v>880</v>
      </c>
      <c r="K53" s="51">
        <f>SUM(O38:P38)</f>
        <v>0</v>
      </c>
      <c r="L53" s="52">
        <f t="shared" si="4"/>
        <v>0</v>
      </c>
      <c r="M53" s="247" t="s">
        <v>33</v>
      </c>
      <c r="N53" s="248"/>
      <c r="O53" s="249"/>
      <c r="P53"/>
      <c r="Q53" s="4"/>
      <c r="R53" s="4"/>
    </row>
    <row r="54" spans="7:18" ht="18" customHeight="1" x14ac:dyDescent="0.15">
      <c r="G54" s="311"/>
      <c r="H54" s="245" t="s">
        <v>119</v>
      </c>
      <c r="I54" s="246"/>
      <c r="J54" s="174"/>
      <c r="K54" s="51">
        <f>U38+V38</f>
        <v>0</v>
      </c>
      <c r="L54" s="175"/>
      <c r="M54" s="247"/>
      <c r="N54" s="248"/>
      <c r="O54" s="249"/>
      <c r="P54"/>
      <c r="Q54" s="4"/>
      <c r="R54" s="4"/>
    </row>
    <row r="55" spans="7:18" ht="18" customHeight="1" x14ac:dyDescent="0.15">
      <c r="G55" s="302" t="s">
        <v>34</v>
      </c>
      <c r="H55" s="245" t="s">
        <v>74</v>
      </c>
      <c r="I55" s="246"/>
      <c r="J55" s="50">
        <v>400</v>
      </c>
      <c r="K55" s="51">
        <f>SUM(K38)</f>
        <v>0</v>
      </c>
      <c r="L55" s="52">
        <f t="shared" si="4"/>
        <v>0</v>
      </c>
      <c r="M55" s="247" t="s">
        <v>35</v>
      </c>
      <c r="N55" s="248"/>
      <c r="O55" s="249"/>
      <c r="P55"/>
      <c r="Q55" s="4"/>
      <c r="R55" s="4"/>
    </row>
    <row r="56" spans="7:18" ht="18" customHeight="1" x14ac:dyDescent="0.15">
      <c r="G56" s="303"/>
      <c r="H56" s="245" t="s">
        <v>75</v>
      </c>
      <c r="I56" s="246"/>
      <c r="J56" s="50">
        <v>300</v>
      </c>
      <c r="K56" s="51">
        <f>SUM(L38)</f>
        <v>0</v>
      </c>
      <c r="L56" s="52">
        <f t="shared" si="4"/>
        <v>0</v>
      </c>
      <c r="M56" s="247" t="s">
        <v>30</v>
      </c>
      <c r="N56" s="248"/>
      <c r="O56" s="249"/>
      <c r="P56"/>
      <c r="Q56" s="4"/>
      <c r="R56" s="4"/>
    </row>
    <row r="57" spans="7:18" ht="18" customHeight="1" x14ac:dyDescent="0.15">
      <c r="G57" s="303"/>
      <c r="H57" s="312" t="s">
        <v>68</v>
      </c>
      <c r="I57" s="313"/>
      <c r="J57" s="50">
        <v>200</v>
      </c>
      <c r="K57" s="51">
        <f>SUM(M38)</f>
        <v>0</v>
      </c>
      <c r="L57" s="52">
        <f t="shared" si="4"/>
        <v>0</v>
      </c>
      <c r="M57" s="247" t="s">
        <v>31</v>
      </c>
      <c r="N57" s="248"/>
      <c r="O57" s="249"/>
      <c r="P57"/>
      <c r="Q57" s="4"/>
      <c r="R57" s="4"/>
    </row>
    <row r="58" spans="7:18" x14ac:dyDescent="0.15">
      <c r="G58" s="303"/>
      <c r="H58" s="245" t="s">
        <v>76</v>
      </c>
      <c r="I58" s="246"/>
      <c r="J58" s="49">
        <v>100</v>
      </c>
      <c r="K58" s="51">
        <f>SUM(N38)</f>
        <v>0</v>
      </c>
      <c r="L58" s="85">
        <f t="shared" si="4"/>
        <v>0</v>
      </c>
      <c r="M58" s="247" t="s">
        <v>32</v>
      </c>
      <c r="N58" s="248"/>
      <c r="O58" s="249"/>
      <c r="P58"/>
      <c r="Q58" s="4"/>
      <c r="R58" s="4"/>
    </row>
    <row r="59" spans="7:18" ht="14.25" thickBot="1" x14ac:dyDescent="0.2">
      <c r="G59" s="87"/>
      <c r="H59" s="333"/>
      <c r="I59" s="306"/>
      <c r="J59" s="94"/>
      <c r="K59" s="95"/>
      <c r="L59" s="96"/>
      <c r="M59" s="97"/>
      <c r="N59" s="98"/>
      <c r="O59" s="99"/>
      <c r="P59"/>
      <c r="Q59" s="4"/>
      <c r="R59" s="4"/>
    </row>
    <row r="60" spans="7:18" ht="14.25" thickBot="1" x14ac:dyDescent="0.2">
      <c r="G60" s="255" t="s">
        <v>36</v>
      </c>
      <c r="H60" s="256"/>
      <c r="I60" s="257"/>
      <c r="J60" s="102"/>
      <c r="K60" s="53"/>
      <c r="L60" s="54">
        <f>SUM(L44:L59)</f>
        <v>0</v>
      </c>
      <c r="M60" s="255"/>
      <c r="N60" s="256"/>
      <c r="O60" s="257"/>
    </row>
    <row r="61" spans="7:18" x14ac:dyDescent="0.15">
      <c r="K61" s="83"/>
    </row>
  </sheetData>
  <mergeCells count="50">
    <mergeCell ref="M52:O52"/>
    <mergeCell ref="H45:I45"/>
    <mergeCell ref="H46:I46"/>
    <mergeCell ref="M51:O51"/>
    <mergeCell ref="H44:I44"/>
    <mergeCell ref="M43:O43"/>
    <mergeCell ref="M44:O44"/>
    <mergeCell ref="M46:O46"/>
    <mergeCell ref="M49:O49"/>
    <mergeCell ref="M50:O50"/>
    <mergeCell ref="M45:O45"/>
    <mergeCell ref="B1:R1"/>
    <mergeCell ref="G60:I60"/>
    <mergeCell ref="M60:O60"/>
    <mergeCell ref="M53:O53"/>
    <mergeCell ref="G55:G58"/>
    <mergeCell ref="M55:O55"/>
    <mergeCell ref="M56:O56"/>
    <mergeCell ref="M57:O57"/>
    <mergeCell ref="M58:O58"/>
    <mergeCell ref="H58:I58"/>
    <mergeCell ref="H59:I59"/>
    <mergeCell ref="R2:T2"/>
    <mergeCell ref="B4:B7"/>
    <mergeCell ref="C4:F6"/>
    <mergeCell ref="G4:S4"/>
    <mergeCell ref="T4:T7"/>
    <mergeCell ref="H57:I57"/>
    <mergeCell ref="H50:I50"/>
    <mergeCell ref="H51:I51"/>
    <mergeCell ref="H52:I52"/>
    <mergeCell ref="H53:I53"/>
    <mergeCell ref="H55:I55"/>
    <mergeCell ref="H54:I54"/>
    <mergeCell ref="V4:V7"/>
    <mergeCell ref="H47:I47"/>
    <mergeCell ref="H48:I48"/>
    <mergeCell ref="H49:I49"/>
    <mergeCell ref="H56:I56"/>
    <mergeCell ref="G5:J5"/>
    <mergeCell ref="K5:R5"/>
    <mergeCell ref="S5:S7"/>
    <mergeCell ref="G6:H6"/>
    <mergeCell ref="Q6:R6"/>
    <mergeCell ref="I6:J6"/>
    <mergeCell ref="K6:P6"/>
    <mergeCell ref="U4:U7"/>
    <mergeCell ref="M54:O54"/>
    <mergeCell ref="G44:G54"/>
    <mergeCell ref="G43:I43"/>
  </mergeCells>
  <phoneticPr fontId="4"/>
  <conditionalFormatting sqref="B8:B37">
    <cfRule type="expression" dxfId="9" priority="1">
      <formula>WEEKDAY($B8)=7</formula>
    </cfRule>
    <cfRule type="expression" dxfId="8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V4 T8:V38" xr:uid="{00000000-0002-0000-0A00-000000000000}"/>
  </dataValidations>
  <pageMargins left="0.25" right="0.25" top="0.75" bottom="0.75" header="0.3" footer="0.3"/>
  <pageSetup paperSize="9" scale="58" orientation="portrait" r:id="rId1"/>
  <rowBreaks count="1" manualBreakCount="1">
    <brk id="6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B1:V61"/>
  <sheetViews>
    <sheetView showZeros="0" view="pageBreakPreview" zoomScale="70" zoomScaleNormal="100" zoomScaleSheetLayoutView="70" workbookViewId="0">
      <pane ySplit="7" topLeftCell="A8" activePane="bottomLeft" state="frozen"/>
      <selection activeCell="U4" sqref="U4:U7"/>
      <selection pane="bottomLeft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15" width="8.625" customWidth="1"/>
    <col min="16" max="16" width="8.625" style="4" customWidth="1"/>
    <col min="17" max="18" width="8.625" customWidth="1"/>
  </cols>
  <sheetData>
    <row r="1" spans="2:22" ht="34.5" customHeight="1" thickBot="1" x14ac:dyDescent="0.2">
      <c r="B1" s="329" t="s">
        <v>113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2:22" ht="20.25" customHeight="1" thickBot="1" x14ac:dyDescent="0.2">
      <c r="B2" s="1" t="s">
        <v>67</v>
      </c>
      <c r="C2" s="2">
        <v>7</v>
      </c>
      <c r="D2" s="2" t="s">
        <v>0</v>
      </c>
      <c r="E2" s="2">
        <v>12</v>
      </c>
      <c r="F2" s="3" t="s">
        <v>1</v>
      </c>
      <c r="G2" s="4"/>
      <c r="H2" s="4"/>
      <c r="I2" s="4"/>
      <c r="J2" s="4"/>
      <c r="K2" s="4"/>
      <c r="L2" s="4"/>
      <c r="Q2" s="5" t="s">
        <v>2</v>
      </c>
      <c r="R2" s="330" t="str">
        <f>【４月】実施状況!R2</f>
        <v>〇〇幼稚園</v>
      </c>
      <c r="S2" s="330"/>
      <c r="T2" s="331"/>
    </row>
    <row r="3" spans="2:22" ht="7.5" customHeight="1" thickBot="1" x14ac:dyDescent="0.2"/>
    <row r="4" spans="2:22" ht="16.5" customHeight="1" thickBot="1" x14ac:dyDescent="0.2">
      <c r="B4" s="270" t="s">
        <v>3</v>
      </c>
      <c r="C4" s="332" t="s">
        <v>103</v>
      </c>
      <c r="D4" s="274"/>
      <c r="E4" s="274"/>
      <c r="F4" s="275"/>
      <c r="G4" s="279" t="s">
        <v>104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1"/>
      <c r="T4" s="282" t="s">
        <v>6</v>
      </c>
      <c r="U4" s="336" t="s">
        <v>115</v>
      </c>
      <c r="V4" s="318" t="s">
        <v>116</v>
      </c>
    </row>
    <row r="5" spans="2:22" ht="17.25" customHeight="1" x14ac:dyDescent="0.15">
      <c r="B5" s="271"/>
      <c r="C5" s="276"/>
      <c r="D5" s="277"/>
      <c r="E5" s="277"/>
      <c r="F5" s="278"/>
      <c r="G5" s="285" t="s">
        <v>7</v>
      </c>
      <c r="H5" s="286"/>
      <c r="I5" s="286"/>
      <c r="J5" s="286"/>
      <c r="K5" s="287" t="s">
        <v>8</v>
      </c>
      <c r="L5" s="288"/>
      <c r="M5" s="288"/>
      <c r="N5" s="288"/>
      <c r="O5" s="288"/>
      <c r="P5" s="288"/>
      <c r="Q5" s="288"/>
      <c r="R5" s="289"/>
      <c r="S5" s="290" t="s">
        <v>9</v>
      </c>
      <c r="T5" s="283"/>
      <c r="U5" s="337"/>
      <c r="V5" s="319"/>
    </row>
    <row r="6" spans="2:22" ht="18" customHeight="1" x14ac:dyDescent="0.15">
      <c r="B6" s="271"/>
      <c r="C6" s="276"/>
      <c r="D6" s="277"/>
      <c r="E6" s="277"/>
      <c r="F6" s="278"/>
      <c r="G6" s="293" t="s">
        <v>10</v>
      </c>
      <c r="H6" s="294"/>
      <c r="I6" s="328" t="s">
        <v>11</v>
      </c>
      <c r="J6" s="328"/>
      <c r="K6" s="295" t="s">
        <v>10</v>
      </c>
      <c r="L6" s="296"/>
      <c r="M6" s="296"/>
      <c r="N6" s="296"/>
      <c r="O6" s="296"/>
      <c r="P6" s="297"/>
      <c r="Q6" s="277" t="s">
        <v>11</v>
      </c>
      <c r="R6" s="277"/>
      <c r="S6" s="291"/>
      <c r="T6" s="283"/>
      <c r="U6" s="337"/>
      <c r="V6" s="319"/>
    </row>
    <row r="7" spans="2:22" ht="43.5" customHeight="1" thickBot="1" x14ac:dyDescent="0.2">
      <c r="B7" s="272"/>
      <c r="C7" s="6" t="s">
        <v>12</v>
      </c>
      <c r="D7" s="7" t="s">
        <v>13</v>
      </c>
      <c r="E7" s="8" t="s">
        <v>14</v>
      </c>
      <c r="F7" s="9" t="s">
        <v>15</v>
      </c>
      <c r="G7" s="10" t="s">
        <v>56</v>
      </c>
      <c r="H7" s="11" t="s">
        <v>57</v>
      </c>
      <c r="I7" s="12" t="s">
        <v>58</v>
      </c>
      <c r="J7" s="13" t="s">
        <v>59</v>
      </c>
      <c r="K7" s="14" t="s">
        <v>60</v>
      </c>
      <c r="L7" s="15" t="s">
        <v>16</v>
      </c>
      <c r="M7" s="15" t="s">
        <v>17</v>
      </c>
      <c r="N7" s="16" t="s">
        <v>18</v>
      </c>
      <c r="O7" s="15" t="s">
        <v>19</v>
      </c>
      <c r="P7" s="15" t="s">
        <v>61</v>
      </c>
      <c r="Q7" s="17" t="s">
        <v>62</v>
      </c>
      <c r="R7" s="15" t="s">
        <v>63</v>
      </c>
      <c r="S7" s="292"/>
      <c r="T7" s="284"/>
      <c r="U7" s="338"/>
      <c r="V7" s="320"/>
    </row>
    <row r="8" spans="2:22" ht="26.25" customHeight="1" thickTop="1" x14ac:dyDescent="0.15">
      <c r="B8" s="166">
        <v>45992</v>
      </c>
      <c r="C8" s="121"/>
      <c r="D8" s="122"/>
      <c r="E8" s="123"/>
      <c r="F8" s="20">
        <f>SUM(C8:E8)</f>
        <v>0</v>
      </c>
      <c r="G8" s="130"/>
      <c r="H8" s="131"/>
      <c r="I8" s="132"/>
      <c r="J8" s="133"/>
      <c r="K8" s="134"/>
      <c r="L8" s="122"/>
      <c r="M8" s="122"/>
      <c r="N8" s="122"/>
      <c r="O8" s="135"/>
      <c r="P8" s="122"/>
      <c r="Q8" s="136"/>
      <c r="R8" s="122"/>
      <c r="S8" s="24">
        <f t="shared" ref="S8:S38" si="0">SUM(G8:R8)</f>
        <v>0</v>
      </c>
      <c r="T8" s="25" t="str">
        <f t="shared" ref="T8:T39" si="1">IF(F8=S8,"OK","NG")</f>
        <v>OK</v>
      </c>
      <c r="U8" s="218"/>
      <c r="V8" s="219"/>
    </row>
    <row r="9" spans="2:22" ht="26.25" customHeight="1" x14ac:dyDescent="0.15">
      <c r="B9" s="167">
        <v>45993</v>
      </c>
      <c r="C9" s="124"/>
      <c r="D9" s="125"/>
      <c r="E9" s="126"/>
      <c r="F9" s="26">
        <f>SUM(C9:E9)</f>
        <v>0</v>
      </c>
      <c r="G9" s="137"/>
      <c r="H9" s="138"/>
      <c r="I9" s="139"/>
      <c r="J9" s="140"/>
      <c r="K9" s="141"/>
      <c r="L9" s="125"/>
      <c r="M9" s="125"/>
      <c r="N9" s="125"/>
      <c r="O9" s="142"/>
      <c r="P9" s="125"/>
      <c r="Q9" s="143"/>
      <c r="R9" s="125"/>
      <c r="S9" s="27">
        <f t="shared" si="0"/>
        <v>0</v>
      </c>
      <c r="T9" s="28" t="str">
        <f t="shared" si="1"/>
        <v>OK</v>
      </c>
      <c r="U9" s="234"/>
      <c r="V9" s="235"/>
    </row>
    <row r="10" spans="2:22" ht="26.25" customHeight="1" x14ac:dyDescent="0.15">
      <c r="B10" s="167">
        <v>45994</v>
      </c>
      <c r="C10" s="127"/>
      <c r="D10" s="128"/>
      <c r="E10" s="129"/>
      <c r="F10" s="26">
        <f t="shared" ref="F10:F36" si="2">SUM(C10:E10)</f>
        <v>0</v>
      </c>
      <c r="G10" s="144"/>
      <c r="H10" s="145"/>
      <c r="I10" s="146"/>
      <c r="J10" s="147"/>
      <c r="K10" s="148"/>
      <c r="L10" s="149"/>
      <c r="M10" s="150"/>
      <c r="N10" s="128"/>
      <c r="O10" s="151"/>
      <c r="P10" s="128"/>
      <c r="Q10" s="152"/>
      <c r="R10" s="128"/>
      <c r="S10" s="27">
        <f t="shared" si="0"/>
        <v>0</v>
      </c>
      <c r="T10" s="28" t="str">
        <f t="shared" si="1"/>
        <v>OK</v>
      </c>
      <c r="U10" s="218"/>
      <c r="V10" s="219"/>
    </row>
    <row r="11" spans="2:22" ht="26.25" customHeight="1" x14ac:dyDescent="0.15">
      <c r="B11" s="167">
        <v>45995</v>
      </c>
      <c r="C11" s="124"/>
      <c r="D11" s="125"/>
      <c r="E11" s="126"/>
      <c r="F11" s="26">
        <f t="shared" si="2"/>
        <v>0</v>
      </c>
      <c r="G11" s="137"/>
      <c r="H11" s="138"/>
      <c r="I11" s="139"/>
      <c r="J11" s="140"/>
      <c r="K11" s="141"/>
      <c r="L11" s="125"/>
      <c r="M11" s="141"/>
      <c r="N11" s="125"/>
      <c r="O11" s="142"/>
      <c r="P11" s="125"/>
      <c r="Q11" s="143"/>
      <c r="R11" s="125"/>
      <c r="S11" s="27">
        <f t="shared" si="0"/>
        <v>0</v>
      </c>
      <c r="T11" s="28" t="str">
        <f t="shared" si="1"/>
        <v>OK</v>
      </c>
      <c r="U11" s="218"/>
      <c r="V11" s="219"/>
    </row>
    <row r="12" spans="2:22" ht="26.25" customHeight="1" x14ac:dyDescent="0.15">
      <c r="B12" s="167">
        <v>45996</v>
      </c>
      <c r="C12" s="124"/>
      <c r="D12" s="125"/>
      <c r="E12" s="126"/>
      <c r="F12" s="26">
        <f t="shared" si="2"/>
        <v>0</v>
      </c>
      <c r="G12" s="137"/>
      <c r="H12" s="138"/>
      <c r="I12" s="139"/>
      <c r="J12" s="140"/>
      <c r="K12" s="141"/>
      <c r="L12" s="125"/>
      <c r="M12" s="141"/>
      <c r="N12" s="125"/>
      <c r="O12" s="142"/>
      <c r="P12" s="125"/>
      <c r="Q12" s="143"/>
      <c r="R12" s="125"/>
      <c r="S12" s="27">
        <f t="shared" si="0"/>
        <v>0</v>
      </c>
      <c r="T12" s="28" t="str">
        <f t="shared" si="1"/>
        <v>OK</v>
      </c>
      <c r="U12" s="218"/>
      <c r="V12" s="219"/>
    </row>
    <row r="13" spans="2:22" ht="26.25" customHeight="1" x14ac:dyDescent="0.15">
      <c r="B13" s="167">
        <v>45997</v>
      </c>
      <c r="C13" s="124"/>
      <c r="D13" s="125"/>
      <c r="E13" s="126"/>
      <c r="F13" s="26">
        <f t="shared" si="2"/>
        <v>0</v>
      </c>
      <c r="G13" s="137"/>
      <c r="H13" s="138"/>
      <c r="I13" s="139"/>
      <c r="J13" s="140"/>
      <c r="K13" s="141"/>
      <c r="L13" s="125"/>
      <c r="M13" s="141"/>
      <c r="N13" s="125"/>
      <c r="O13" s="142"/>
      <c r="P13" s="125"/>
      <c r="Q13" s="143"/>
      <c r="R13" s="125"/>
      <c r="S13" s="27">
        <f t="shared" si="0"/>
        <v>0</v>
      </c>
      <c r="T13" s="28" t="str">
        <f t="shared" si="1"/>
        <v>OK</v>
      </c>
      <c r="U13" s="220"/>
      <c r="V13" s="221"/>
    </row>
    <row r="14" spans="2:22" ht="26.25" customHeight="1" x14ac:dyDescent="0.15">
      <c r="B14" s="167">
        <v>45998</v>
      </c>
      <c r="C14" s="124"/>
      <c r="D14" s="125"/>
      <c r="E14" s="126"/>
      <c r="F14" s="26">
        <f t="shared" si="2"/>
        <v>0</v>
      </c>
      <c r="G14" s="137"/>
      <c r="H14" s="138"/>
      <c r="I14" s="139"/>
      <c r="J14" s="140"/>
      <c r="K14" s="141"/>
      <c r="L14" s="125"/>
      <c r="M14" s="141"/>
      <c r="N14" s="125"/>
      <c r="O14" s="142"/>
      <c r="P14" s="125"/>
      <c r="Q14" s="143"/>
      <c r="R14" s="125"/>
      <c r="S14" s="27">
        <f t="shared" si="0"/>
        <v>0</v>
      </c>
      <c r="T14" s="28" t="str">
        <f t="shared" si="1"/>
        <v>OK</v>
      </c>
      <c r="U14" s="220"/>
      <c r="V14" s="221"/>
    </row>
    <row r="15" spans="2:22" ht="26.25" customHeight="1" x14ac:dyDescent="0.15">
      <c r="B15" s="167">
        <v>45999</v>
      </c>
      <c r="C15" s="124"/>
      <c r="D15" s="125"/>
      <c r="E15" s="126"/>
      <c r="F15" s="26">
        <f t="shared" si="2"/>
        <v>0</v>
      </c>
      <c r="G15" s="137"/>
      <c r="H15" s="138"/>
      <c r="I15" s="139"/>
      <c r="J15" s="140"/>
      <c r="K15" s="141"/>
      <c r="L15" s="125"/>
      <c r="M15" s="141"/>
      <c r="N15" s="125"/>
      <c r="O15" s="142"/>
      <c r="P15" s="125"/>
      <c r="Q15" s="143"/>
      <c r="R15" s="125"/>
      <c r="S15" s="27">
        <f t="shared" si="0"/>
        <v>0</v>
      </c>
      <c r="T15" s="28" t="str">
        <f t="shared" si="1"/>
        <v>OK</v>
      </c>
      <c r="U15" s="218"/>
      <c r="V15" s="219"/>
    </row>
    <row r="16" spans="2:22" ht="26.25" customHeight="1" x14ac:dyDescent="0.15">
      <c r="B16" s="167">
        <v>46000</v>
      </c>
      <c r="C16" s="124"/>
      <c r="D16" s="125"/>
      <c r="E16" s="126"/>
      <c r="F16" s="26">
        <f t="shared" si="2"/>
        <v>0</v>
      </c>
      <c r="G16" s="137"/>
      <c r="H16" s="138"/>
      <c r="I16" s="139"/>
      <c r="J16" s="140"/>
      <c r="K16" s="141"/>
      <c r="L16" s="125"/>
      <c r="M16" s="141"/>
      <c r="N16" s="125"/>
      <c r="O16" s="142"/>
      <c r="P16" s="125"/>
      <c r="Q16" s="143"/>
      <c r="R16" s="125"/>
      <c r="S16" s="27">
        <f t="shared" si="0"/>
        <v>0</v>
      </c>
      <c r="T16" s="28" t="str">
        <f t="shared" si="1"/>
        <v>OK</v>
      </c>
      <c r="U16" s="218"/>
      <c r="V16" s="219"/>
    </row>
    <row r="17" spans="2:22" ht="26.25" customHeight="1" x14ac:dyDescent="0.15">
      <c r="B17" s="167">
        <v>46001</v>
      </c>
      <c r="C17" s="124"/>
      <c r="D17" s="125"/>
      <c r="E17" s="126"/>
      <c r="F17" s="26">
        <f t="shared" si="2"/>
        <v>0</v>
      </c>
      <c r="G17" s="137"/>
      <c r="H17" s="138"/>
      <c r="I17" s="139"/>
      <c r="J17" s="140"/>
      <c r="K17" s="141"/>
      <c r="L17" s="125"/>
      <c r="M17" s="141"/>
      <c r="N17" s="125"/>
      <c r="O17" s="142"/>
      <c r="P17" s="125"/>
      <c r="Q17" s="143"/>
      <c r="R17" s="125"/>
      <c r="S17" s="27">
        <f t="shared" si="0"/>
        <v>0</v>
      </c>
      <c r="T17" s="28" t="str">
        <f t="shared" si="1"/>
        <v>OK</v>
      </c>
      <c r="U17" s="218"/>
      <c r="V17" s="219"/>
    </row>
    <row r="18" spans="2:22" ht="26.25" customHeight="1" x14ac:dyDescent="0.15">
      <c r="B18" s="167">
        <v>46002</v>
      </c>
      <c r="C18" s="124"/>
      <c r="D18" s="125"/>
      <c r="E18" s="126"/>
      <c r="F18" s="26">
        <f t="shared" si="2"/>
        <v>0</v>
      </c>
      <c r="G18" s="137"/>
      <c r="H18" s="138"/>
      <c r="I18" s="139"/>
      <c r="J18" s="140"/>
      <c r="K18" s="141"/>
      <c r="L18" s="125"/>
      <c r="M18" s="141"/>
      <c r="N18" s="125"/>
      <c r="O18" s="142"/>
      <c r="P18" s="125"/>
      <c r="Q18" s="143"/>
      <c r="R18" s="125"/>
      <c r="S18" s="27">
        <f t="shared" si="0"/>
        <v>0</v>
      </c>
      <c r="T18" s="28" t="str">
        <f t="shared" si="1"/>
        <v>OK</v>
      </c>
      <c r="U18" s="218"/>
      <c r="V18" s="219"/>
    </row>
    <row r="19" spans="2:22" ht="26.25" customHeight="1" x14ac:dyDescent="0.15">
      <c r="B19" s="167">
        <v>46003</v>
      </c>
      <c r="C19" s="124"/>
      <c r="D19" s="125"/>
      <c r="E19" s="126"/>
      <c r="F19" s="26">
        <f t="shared" si="2"/>
        <v>0</v>
      </c>
      <c r="G19" s="137"/>
      <c r="H19" s="138"/>
      <c r="I19" s="139"/>
      <c r="J19" s="140"/>
      <c r="K19" s="141"/>
      <c r="L19" s="125"/>
      <c r="M19" s="141"/>
      <c r="N19" s="125"/>
      <c r="O19" s="142"/>
      <c r="P19" s="125"/>
      <c r="Q19" s="143"/>
      <c r="R19" s="125"/>
      <c r="S19" s="27">
        <f t="shared" si="0"/>
        <v>0</v>
      </c>
      <c r="T19" s="28" t="str">
        <f t="shared" si="1"/>
        <v>OK</v>
      </c>
      <c r="U19" s="218"/>
      <c r="V19" s="219"/>
    </row>
    <row r="20" spans="2:22" ht="26.25" customHeight="1" x14ac:dyDescent="0.15">
      <c r="B20" s="167">
        <v>46004</v>
      </c>
      <c r="C20" s="124"/>
      <c r="D20" s="125"/>
      <c r="E20" s="126"/>
      <c r="F20" s="26">
        <f t="shared" si="2"/>
        <v>0</v>
      </c>
      <c r="G20" s="137"/>
      <c r="H20" s="138"/>
      <c r="I20" s="139"/>
      <c r="J20" s="140"/>
      <c r="K20" s="141"/>
      <c r="L20" s="125"/>
      <c r="M20" s="141"/>
      <c r="N20" s="125"/>
      <c r="O20" s="142"/>
      <c r="P20" s="125"/>
      <c r="Q20" s="143"/>
      <c r="R20" s="125"/>
      <c r="S20" s="27">
        <f t="shared" si="0"/>
        <v>0</v>
      </c>
      <c r="T20" s="28" t="str">
        <f t="shared" si="1"/>
        <v>OK</v>
      </c>
      <c r="U20" s="220"/>
      <c r="V20" s="221"/>
    </row>
    <row r="21" spans="2:22" ht="26.25" customHeight="1" x14ac:dyDescent="0.15">
      <c r="B21" s="167">
        <v>46005</v>
      </c>
      <c r="C21" s="124"/>
      <c r="D21" s="125"/>
      <c r="E21" s="126"/>
      <c r="F21" s="26">
        <f t="shared" si="2"/>
        <v>0</v>
      </c>
      <c r="G21" s="137"/>
      <c r="H21" s="138"/>
      <c r="I21" s="139"/>
      <c r="J21" s="140"/>
      <c r="K21" s="141"/>
      <c r="L21" s="125"/>
      <c r="M21" s="141"/>
      <c r="N21" s="125"/>
      <c r="O21" s="142"/>
      <c r="P21" s="125"/>
      <c r="Q21" s="143"/>
      <c r="R21" s="125"/>
      <c r="S21" s="27">
        <f t="shared" si="0"/>
        <v>0</v>
      </c>
      <c r="T21" s="28" t="str">
        <f t="shared" si="1"/>
        <v>OK</v>
      </c>
      <c r="U21" s="220"/>
      <c r="V21" s="221"/>
    </row>
    <row r="22" spans="2:22" ht="26.25" customHeight="1" x14ac:dyDescent="0.15">
      <c r="B22" s="167">
        <v>46006</v>
      </c>
      <c r="C22" s="124"/>
      <c r="D22" s="125"/>
      <c r="E22" s="126"/>
      <c r="F22" s="26">
        <f t="shared" si="2"/>
        <v>0</v>
      </c>
      <c r="G22" s="137"/>
      <c r="H22" s="138"/>
      <c r="I22" s="139"/>
      <c r="J22" s="140"/>
      <c r="K22" s="141"/>
      <c r="L22" s="125"/>
      <c r="M22" s="125"/>
      <c r="N22" s="125"/>
      <c r="O22" s="142"/>
      <c r="P22" s="125"/>
      <c r="Q22" s="143"/>
      <c r="R22" s="125"/>
      <c r="S22" s="27">
        <f t="shared" si="0"/>
        <v>0</v>
      </c>
      <c r="T22" s="28" t="str">
        <f t="shared" si="1"/>
        <v>OK</v>
      </c>
      <c r="U22" s="218"/>
      <c r="V22" s="219"/>
    </row>
    <row r="23" spans="2:22" ht="26.25" customHeight="1" x14ac:dyDescent="0.15">
      <c r="B23" s="167">
        <v>46007</v>
      </c>
      <c r="C23" s="124"/>
      <c r="D23" s="125"/>
      <c r="E23" s="126"/>
      <c r="F23" s="26">
        <f t="shared" si="2"/>
        <v>0</v>
      </c>
      <c r="G23" s="137"/>
      <c r="H23" s="138"/>
      <c r="I23" s="139"/>
      <c r="J23" s="140"/>
      <c r="K23" s="141"/>
      <c r="L23" s="125"/>
      <c r="M23" s="125"/>
      <c r="N23" s="125"/>
      <c r="O23" s="142"/>
      <c r="P23" s="125"/>
      <c r="Q23" s="143"/>
      <c r="R23" s="125"/>
      <c r="S23" s="27">
        <f t="shared" si="0"/>
        <v>0</v>
      </c>
      <c r="T23" s="28" t="str">
        <f t="shared" si="1"/>
        <v>OK</v>
      </c>
      <c r="U23" s="218"/>
      <c r="V23" s="219"/>
    </row>
    <row r="24" spans="2:22" ht="26.25" customHeight="1" x14ac:dyDescent="0.15">
      <c r="B24" s="167">
        <v>46008</v>
      </c>
      <c r="C24" s="124"/>
      <c r="D24" s="125"/>
      <c r="E24" s="126"/>
      <c r="F24" s="26">
        <f t="shared" si="2"/>
        <v>0</v>
      </c>
      <c r="G24" s="137"/>
      <c r="H24" s="138"/>
      <c r="I24" s="139"/>
      <c r="J24" s="140"/>
      <c r="K24" s="141"/>
      <c r="L24" s="125"/>
      <c r="M24" s="125"/>
      <c r="N24" s="125"/>
      <c r="O24" s="142"/>
      <c r="P24" s="125"/>
      <c r="Q24" s="143"/>
      <c r="R24" s="125"/>
      <c r="S24" s="27">
        <f t="shared" si="0"/>
        <v>0</v>
      </c>
      <c r="T24" s="28" t="str">
        <f t="shared" si="1"/>
        <v>OK</v>
      </c>
      <c r="U24" s="218"/>
      <c r="V24" s="219"/>
    </row>
    <row r="25" spans="2:22" ht="26.25" customHeight="1" x14ac:dyDescent="0.15">
      <c r="B25" s="167">
        <v>46009</v>
      </c>
      <c r="C25" s="124"/>
      <c r="D25" s="125"/>
      <c r="E25" s="126"/>
      <c r="F25" s="26">
        <f t="shared" si="2"/>
        <v>0</v>
      </c>
      <c r="G25" s="137"/>
      <c r="H25" s="138"/>
      <c r="I25" s="139"/>
      <c r="J25" s="140"/>
      <c r="K25" s="141"/>
      <c r="L25" s="125"/>
      <c r="M25" s="125"/>
      <c r="N25" s="125"/>
      <c r="O25" s="142"/>
      <c r="P25" s="125"/>
      <c r="Q25" s="143"/>
      <c r="R25" s="125"/>
      <c r="S25" s="27">
        <f t="shared" si="0"/>
        <v>0</v>
      </c>
      <c r="T25" s="28" t="str">
        <f t="shared" si="1"/>
        <v>OK</v>
      </c>
      <c r="U25" s="218"/>
      <c r="V25" s="219"/>
    </row>
    <row r="26" spans="2:22" ht="26.25" customHeight="1" x14ac:dyDescent="0.15">
      <c r="B26" s="167">
        <v>46010</v>
      </c>
      <c r="C26" s="124"/>
      <c r="D26" s="125"/>
      <c r="E26" s="126"/>
      <c r="F26" s="26">
        <f t="shared" si="2"/>
        <v>0</v>
      </c>
      <c r="G26" s="137"/>
      <c r="H26" s="138"/>
      <c r="I26" s="139"/>
      <c r="J26" s="140"/>
      <c r="K26" s="141"/>
      <c r="L26" s="125"/>
      <c r="M26" s="125"/>
      <c r="N26" s="125"/>
      <c r="O26" s="142"/>
      <c r="P26" s="125"/>
      <c r="Q26" s="143"/>
      <c r="R26" s="125"/>
      <c r="S26" s="27">
        <f t="shared" si="0"/>
        <v>0</v>
      </c>
      <c r="T26" s="28" t="str">
        <f t="shared" si="1"/>
        <v>OK</v>
      </c>
      <c r="U26" s="218"/>
      <c r="V26" s="219"/>
    </row>
    <row r="27" spans="2:22" ht="26.25" customHeight="1" x14ac:dyDescent="0.15">
      <c r="B27" s="167">
        <v>46011</v>
      </c>
      <c r="C27" s="124"/>
      <c r="D27" s="125"/>
      <c r="E27" s="126"/>
      <c r="F27" s="26">
        <f t="shared" si="2"/>
        <v>0</v>
      </c>
      <c r="G27" s="137"/>
      <c r="H27" s="138"/>
      <c r="I27" s="139"/>
      <c r="J27" s="140"/>
      <c r="K27" s="141"/>
      <c r="L27" s="125"/>
      <c r="M27" s="125"/>
      <c r="N27" s="125"/>
      <c r="O27" s="142"/>
      <c r="P27" s="125"/>
      <c r="Q27" s="143"/>
      <c r="R27" s="125"/>
      <c r="S27" s="27">
        <f t="shared" si="0"/>
        <v>0</v>
      </c>
      <c r="T27" s="28" t="str">
        <f t="shared" si="1"/>
        <v>OK</v>
      </c>
      <c r="U27" s="220"/>
      <c r="V27" s="221"/>
    </row>
    <row r="28" spans="2:22" ht="26.25" customHeight="1" x14ac:dyDescent="0.15">
      <c r="B28" s="167">
        <v>46012</v>
      </c>
      <c r="C28" s="124"/>
      <c r="D28" s="125"/>
      <c r="E28" s="126"/>
      <c r="F28" s="26">
        <f t="shared" si="2"/>
        <v>0</v>
      </c>
      <c r="G28" s="137"/>
      <c r="H28" s="138"/>
      <c r="I28" s="139"/>
      <c r="J28" s="140"/>
      <c r="K28" s="141"/>
      <c r="L28" s="125"/>
      <c r="M28" s="125"/>
      <c r="N28" s="125"/>
      <c r="O28" s="142"/>
      <c r="P28" s="125"/>
      <c r="Q28" s="143"/>
      <c r="R28" s="125"/>
      <c r="S28" s="27">
        <f t="shared" si="0"/>
        <v>0</v>
      </c>
      <c r="T28" s="28" t="str">
        <f t="shared" si="1"/>
        <v>OK</v>
      </c>
      <c r="U28" s="220"/>
      <c r="V28" s="221"/>
    </row>
    <row r="29" spans="2:22" ht="26.25" customHeight="1" x14ac:dyDescent="0.15">
      <c r="B29" s="167">
        <v>46013</v>
      </c>
      <c r="C29" s="124"/>
      <c r="D29" s="125"/>
      <c r="E29" s="126"/>
      <c r="F29" s="26">
        <f t="shared" si="2"/>
        <v>0</v>
      </c>
      <c r="G29" s="137"/>
      <c r="H29" s="138"/>
      <c r="I29" s="139"/>
      <c r="J29" s="140"/>
      <c r="K29" s="141"/>
      <c r="L29" s="125"/>
      <c r="M29" s="125"/>
      <c r="N29" s="125"/>
      <c r="O29" s="142"/>
      <c r="P29" s="125"/>
      <c r="Q29" s="143"/>
      <c r="R29" s="125"/>
      <c r="S29" s="27">
        <f t="shared" si="0"/>
        <v>0</v>
      </c>
      <c r="T29" s="28" t="str">
        <f t="shared" si="1"/>
        <v>OK</v>
      </c>
      <c r="U29" s="218"/>
      <c r="V29" s="219"/>
    </row>
    <row r="30" spans="2:22" ht="26.25" customHeight="1" x14ac:dyDescent="0.15">
      <c r="B30" s="167">
        <v>46014</v>
      </c>
      <c r="C30" s="124"/>
      <c r="D30" s="125"/>
      <c r="E30" s="126"/>
      <c r="F30" s="26">
        <f t="shared" si="2"/>
        <v>0</v>
      </c>
      <c r="G30" s="137"/>
      <c r="H30" s="138"/>
      <c r="I30" s="139"/>
      <c r="J30" s="140"/>
      <c r="K30" s="141"/>
      <c r="L30" s="125"/>
      <c r="M30" s="125"/>
      <c r="N30" s="125"/>
      <c r="O30" s="142"/>
      <c r="P30" s="125"/>
      <c r="Q30" s="143"/>
      <c r="R30" s="125"/>
      <c r="S30" s="27">
        <f t="shared" si="0"/>
        <v>0</v>
      </c>
      <c r="T30" s="28" t="str">
        <f t="shared" si="1"/>
        <v>OK</v>
      </c>
      <c r="U30" s="218"/>
      <c r="V30" s="219"/>
    </row>
    <row r="31" spans="2:22" ht="26.25" customHeight="1" x14ac:dyDescent="0.15">
      <c r="B31" s="167">
        <v>46015</v>
      </c>
      <c r="C31" s="124"/>
      <c r="D31" s="125"/>
      <c r="E31" s="126"/>
      <c r="F31" s="26">
        <f t="shared" si="2"/>
        <v>0</v>
      </c>
      <c r="G31" s="137"/>
      <c r="H31" s="138"/>
      <c r="I31" s="139"/>
      <c r="J31" s="140"/>
      <c r="K31" s="141"/>
      <c r="L31" s="125"/>
      <c r="M31" s="125"/>
      <c r="N31" s="125"/>
      <c r="O31" s="142"/>
      <c r="P31" s="125"/>
      <c r="Q31" s="143"/>
      <c r="R31" s="125"/>
      <c r="S31" s="27">
        <f t="shared" si="0"/>
        <v>0</v>
      </c>
      <c r="T31" s="28" t="str">
        <f t="shared" si="1"/>
        <v>OK</v>
      </c>
      <c r="U31" s="218"/>
      <c r="V31" s="219"/>
    </row>
    <row r="32" spans="2:22" ht="26.25" customHeight="1" x14ac:dyDescent="0.15">
      <c r="B32" s="167">
        <v>46016</v>
      </c>
      <c r="C32" s="124"/>
      <c r="D32" s="125"/>
      <c r="E32" s="126"/>
      <c r="F32" s="26">
        <f t="shared" si="2"/>
        <v>0</v>
      </c>
      <c r="G32" s="137"/>
      <c r="H32" s="138"/>
      <c r="I32" s="139"/>
      <c r="J32" s="140"/>
      <c r="K32" s="141"/>
      <c r="L32" s="125"/>
      <c r="M32" s="125"/>
      <c r="N32" s="125"/>
      <c r="O32" s="142"/>
      <c r="P32" s="125"/>
      <c r="Q32" s="143"/>
      <c r="R32" s="125"/>
      <c r="S32" s="27">
        <f t="shared" si="0"/>
        <v>0</v>
      </c>
      <c r="T32" s="28" t="str">
        <f t="shared" si="1"/>
        <v>OK</v>
      </c>
      <c r="U32" s="218"/>
      <c r="V32" s="219"/>
    </row>
    <row r="33" spans="2:22" ht="26.25" customHeight="1" x14ac:dyDescent="0.15">
      <c r="B33" s="167">
        <v>46017</v>
      </c>
      <c r="C33" s="124"/>
      <c r="D33" s="125"/>
      <c r="E33" s="126"/>
      <c r="F33" s="26">
        <f t="shared" si="2"/>
        <v>0</v>
      </c>
      <c r="G33" s="137"/>
      <c r="H33" s="138"/>
      <c r="I33" s="139"/>
      <c r="J33" s="140"/>
      <c r="K33" s="141"/>
      <c r="L33" s="125"/>
      <c r="M33" s="125"/>
      <c r="N33" s="125"/>
      <c r="O33" s="142"/>
      <c r="P33" s="125"/>
      <c r="Q33" s="143"/>
      <c r="R33" s="125"/>
      <c r="S33" s="27">
        <f t="shared" si="0"/>
        <v>0</v>
      </c>
      <c r="T33" s="28" t="str">
        <f t="shared" si="1"/>
        <v>OK</v>
      </c>
      <c r="U33" s="218"/>
      <c r="V33" s="219"/>
    </row>
    <row r="34" spans="2:22" ht="26.25" customHeight="1" x14ac:dyDescent="0.15">
      <c r="B34" s="167">
        <v>46018</v>
      </c>
      <c r="C34" s="124"/>
      <c r="D34" s="125"/>
      <c r="E34" s="126"/>
      <c r="F34" s="26">
        <f t="shared" si="2"/>
        <v>0</v>
      </c>
      <c r="G34" s="137"/>
      <c r="H34" s="138"/>
      <c r="I34" s="139"/>
      <c r="J34" s="140"/>
      <c r="K34" s="141"/>
      <c r="L34" s="125"/>
      <c r="M34" s="125"/>
      <c r="N34" s="125"/>
      <c r="O34" s="142"/>
      <c r="P34" s="125"/>
      <c r="Q34" s="143"/>
      <c r="R34" s="125"/>
      <c r="S34" s="27">
        <f t="shared" si="0"/>
        <v>0</v>
      </c>
      <c r="T34" s="28" t="str">
        <f t="shared" si="1"/>
        <v>OK</v>
      </c>
      <c r="U34" s="220"/>
      <c r="V34" s="221"/>
    </row>
    <row r="35" spans="2:22" ht="26.25" customHeight="1" x14ac:dyDescent="0.15">
      <c r="B35" s="167">
        <v>46019</v>
      </c>
      <c r="C35" s="124"/>
      <c r="D35" s="125"/>
      <c r="E35" s="126"/>
      <c r="F35" s="26">
        <f t="shared" si="2"/>
        <v>0</v>
      </c>
      <c r="G35" s="137"/>
      <c r="H35" s="138"/>
      <c r="I35" s="139"/>
      <c r="J35" s="140"/>
      <c r="K35" s="141"/>
      <c r="L35" s="125"/>
      <c r="M35" s="125"/>
      <c r="N35" s="125"/>
      <c r="O35" s="142"/>
      <c r="P35" s="125"/>
      <c r="Q35" s="143"/>
      <c r="R35" s="125"/>
      <c r="S35" s="27">
        <f t="shared" si="0"/>
        <v>0</v>
      </c>
      <c r="T35" s="28" t="str">
        <f t="shared" si="1"/>
        <v>OK</v>
      </c>
      <c r="U35" s="220"/>
      <c r="V35" s="221"/>
    </row>
    <row r="36" spans="2:22" ht="26.25" customHeight="1" x14ac:dyDescent="0.15">
      <c r="B36" s="167">
        <v>46020</v>
      </c>
      <c r="C36" s="124"/>
      <c r="D36" s="125"/>
      <c r="E36" s="126"/>
      <c r="F36" s="26">
        <f t="shared" si="2"/>
        <v>0</v>
      </c>
      <c r="G36" s="137"/>
      <c r="H36" s="138"/>
      <c r="I36" s="139"/>
      <c r="J36" s="140"/>
      <c r="K36" s="141"/>
      <c r="L36" s="125"/>
      <c r="M36" s="141"/>
      <c r="N36" s="125"/>
      <c r="O36" s="142"/>
      <c r="P36" s="125"/>
      <c r="Q36" s="143"/>
      <c r="R36" s="125"/>
      <c r="S36" s="27">
        <f t="shared" si="0"/>
        <v>0</v>
      </c>
      <c r="T36" s="28" t="str">
        <f t="shared" si="1"/>
        <v>OK</v>
      </c>
      <c r="U36" s="218"/>
      <c r="V36" s="219"/>
    </row>
    <row r="37" spans="2:22" ht="26.25" customHeight="1" x14ac:dyDescent="0.15">
      <c r="B37" s="167">
        <v>46021</v>
      </c>
      <c r="C37" s="124"/>
      <c r="D37" s="125"/>
      <c r="E37" s="126"/>
      <c r="F37" s="26">
        <f>SUM(C37:E37)</f>
        <v>0</v>
      </c>
      <c r="G37" s="137"/>
      <c r="H37" s="138"/>
      <c r="I37" s="139"/>
      <c r="J37" s="140"/>
      <c r="K37" s="141"/>
      <c r="L37" s="125"/>
      <c r="M37" s="141"/>
      <c r="N37" s="125"/>
      <c r="O37" s="142"/>
      <c r="P37" s="125"/>
      <c r="Q37" s="143"/>
      <c r="R37" s="125"/>
      <c r="S37" s="27">
        <f t="shared" si="0"/>
        <v>0</v>
      </c>
      <c r="T37" s="28" t="str">
        <f t="shared" si="1"/>
        <v>OK</v>
      </c>
      <c r="U37" s="218"/>
      <c r="V37" s="219"/>
    </row>
    <row r="38" spans="2:22" ht="26.25" customHeight="1" thickBot="1" x14ac:dyDescent="0.2">
      <c r="B38" s="167">
        <v>46022</v>
      </c>
      <c r="C38" s="124"/>
      <c r="D38" s="125"/>
      <c r="E38" s="126"/>
      <c r="F38" s="26">
        <f>SUM(C38:E38)</f>
        <v>0</v>
      </c>
      <c r="G38" s="137"/>
      <c r="H38" s="138"/>
      <c r="I38" s="139"/>
      <c r="J38" s="140"/>
      <c r="K38" s="141"/>
      <c r="L38" s="125"/>
      <c r="M38" s="141"/>
      <c r="N38" s="125"/>
      <c r="O38" s="142"/>
      <c r="P38" s="125"/>
      <c r="Q38" s="143"/>
      <c r="R38" s="125"/>
      <c r="S38" s="27">
        <f t="shared" si="0"/>
        <v>0</v>
      </c>
      <c r="T38" s="169" t="str">
        <f t="shared" si="1"/>
        <v>OK</v>
      </c>
      <c r="U38" s="222"/>
      <c r="V38" s="223"/>
    </row>
    <row r="39" spans="2:22" ht="26.25" customHeight="1" thickBot="1" x14ac:dyDescent="0.2">
      <c r="B39" s="1" t="s">
        <v>20</v>
      </c>
      <c r="C39" s="29">
        <f t="shared" ref="C39:S39" si="3">SUM(C8:C38)</f>
        <v>0</v>
      </c>
      <c r="D39" s="30">
        <f t="shared" si="3"/>
        <v>0</v>
      </c>
      <c r="E39" s="31">
        <f t="shared" si="3"/>
        <v>0</v>
      </c>
      <c r="F39" s="32">
        <f t="shared" si="3"/>
        <v>0</v>
      </c>
      <c r="G39" s="33">
        <f t="shared" si="3"/>
        <v>0</v>
      </c>
      <c r="H39" s="34">
        <f t="shared" si="3"/>
        <v>0</v>
      </c>
      <c r="I39" s="35">
        <f t="shared" si="3"/>
        <v>0</v>
      </c>
      <c r="J39" s="36">
        <f t="shared" si="3"/>
        <v>0</v>
      </c>
      <c r="K39" s="37">
        <f t="shared" si="3"/>
        <v>0</v>
      </c>
      <c r="L39" s="38">
        <f t="shared" si="3"/>
        <v>0</v>
      </c>
      <c r="M39" s="30">
        <f t="shared" si="3"/>
        <v>0</v>
      </c>
      <c r="N39" s="30">
        <f t="shared" si="3"/>
        <v>0</v>
      </c>
      <c r="O39" s="37">
        <f t="shared" si="3"/>
        <v>0</v>
      </c>
      <c r="P39" s="30">
        <f t="shared" si="3"/>
        <v>0</v>
      </c>
      <c r="Q39" s="39">
        <f t="shared" si="3"/>
        <v>0</v>
      </c>
      <c r="R39" s="30">
        <f t="shared" si="3"/>
        <v>0</v>
      </c>
      <c r="S39" s="40">
        <f t="shared" si="3"/>
        <v>0</v>
      </c>
      <c r="T39" s="170" t="str">
        <f t="shared" si="1"/>
        <v>OK</v>
      </c>
      <c r="U39" s="224">
        <f>SUM(U8:U38)</f>
        <v>0</v>
      </c>
      <c r="V39" s="225">
        <f>SUM(V8:V38)</f>
        <v>0</v>
      </c>
    </row>
    <row r="41" spans="2:22" ht="17.25" x14ac:dyDescent="0.15">
      <c r="R41" s="119" t="str">
        <f>IF(T41&lt;1,"","NGあり")</f>
        <v/>
      </c>
      <c r="S41" s="4"/>
      <c r="T41" s="120">
        <f>COUNTIF(T8:T38,"NG")</f>
        <v>0</v>
      </c>
    </row>
    <row r="42" spans="2:22" ht="18" customHeight="1" thickBot="1" x14ac:dyDescent="0.2">
      <c r="G42" t="s">
        <v>21</v>
      </c>
    </row>
    <row r="43" spans="2:22" ht="18" customHeight="1" thickBot="1" x14ac:dyDescent="0.2">
      <c r="G43" s="258"/>
      <c r="H43" s="259"/>
      <c r="I43" s="260"/>
      <c r="J43" s="100" t="s">
        <v>22</v>
      </c>
      <c r="K43" s="42" t="s">
        <v>23</v>
      </c>
      <c r="L43" s="43" t="s">
        <v>24</v>
      </c>
      <c r="M43" s="258"/>
      <c r="N43" s="259"/>
      <c r="O43" s="260"/>
      <c r="P43"/>
      <c r="Q43" s="4"/>
    </row>
    <row r="44" spans="2:22" ht="18" customHeight="1" thickTop="1" x14ac:dyDescent="0.15">
      <c r="G44" s="310" t="s">
        <v>25</v>
      </c>
      <c r="H44" s="324" t="s">
        <v>26</v>
      </c>
      <c r="I44" s="325"/>
      <c r="J44" s="101">
        <v>440</v>
      </c>
      <c r="K44" s="44">
        <f>SUM(G39:H39)</f>
        <v>0</v>
      </c>
      <c r="L44" s="45">
        <f>J44*K44</f>
        <v>0</v>
      </c>
      <c r="M44" s="250" t="s">
        <v>79</v>
      </c>
      <c r="N44" s="251"/>
      <c r="O44" s="252"/>
      <c r="P44"/>
      <c r="Q44" s="4"/>
      <c r="R44" s="4"/>
    </row>
    <row r="45" spans="2:22" ht="18" customHeight="1" x14ac:dyDescent="0.15">
      <c r="G45" s="303"/>
      <c r="H45" s="245" t="s">
        <v>27</v>
      </c>
      <c r="I45" s="246"/>
      <c r="J45" s="49">
        <v>800</v>
      </c>
      <c r="K45" s="47">
        <f>SUM(I39:J39,Q39:R39)</f>
        <v>0</v>
      </c>
      <c r="L45" s="48">
        <f>J45*K45</f>
        <v>0</v>
      </c>
      <c r="M45" s="247" t="s">
        <v>28</v>
      </c>
      <c r="N45" s="248"/>
      <c r="O45" s="249"/>
      <c r="P45"/>
      <c r="Q45" s="4"/>
      <c r="R45" s="4"/>
    </row>
    <row r="46" spans="2:22" x14ac:dyDescent="0.15">
      <c r="G46" s="303"/>
      <c r="H46" s="245" t="s">
        <v>69</v>
      </c>
      <c r="I46" s="246"/>
      <c r="J46" s="49">
        <v>150</v>
      </c>
      <c r="K46" s="47">
        <f>H39+J39+P39+R39</f>
        <v>0</v>
      </c>
      <c r="L46" s="48">
        <f>J46*K46</f>
        <v>0</v>
      </c>
      <c r="M46" s="247" t="s">
        <v>29</v>
      </c>
      <c r="N46" s="248"/>
      <c r="O46" s="249"/>
      <c r="P46"/>
      <c r="Q46" s="4"/>
      <c r="R46" s="4"/>
    </row>
    <row r="47" spans="2:22" x14ac:dyDescent="0.15">
      <c r="G47" s="303"/>
      <c r="H47" s="326"/>
      <c r="I47" s="327"/>
      <c r="J47" s="88"/>
      <c r="K47" s="89"/>
      <c r="L47" s="90"/>
      <c r="M47" s="91"/>
      <c r="N47" s="92"/>
      <c r="O47" s="93"/>
      <c r="P47"/>
      <c r="Q47" s="4"/>
      <c r="R47" s="4"/>
    </row>
    <row r="48" spans="2:22" x14ac:dyDescent="0.15">
      <c r="G48" s="303"/>
      <c r="H48" s="326"/>
      <c r="I48" s="327"/>
      <c r="J48" s="88"/>
      <c r="K48" s="89"/>
      <c r="L48" s="90"/>
      <c r="M48" s="91"/>
      <c r="N48" s="92"/>
      <c r="O48" s="93"/>
      <c r="P48"/>
      <c r="Q48" s="4"/>
      <c r="R48" s="4"/>
    </row>
    <row r="49" spans="7:18" x14ac:dyDescent="0.15">
      <c r="G49" s="303"/>
      <c r="H49" s="245" t="s">
        <v>70</v>
      </c>
      <c r="I49" s="246"/>
      <c r="J49" s="49">
        <v>100</v>
      </c>
      <c r="K49" s="47">
        <f>SUM(L39)</f>
        <v>0</v>
      </c>
      <c r="L49" s="48">
        <f t="shared" ref="L49:L58" si="4">J49*K49</f>
        <v>0</v>
      </c>
      <c r="M49" s="247" t="s">
        <v>30</v>
      </c>
      <c r="N49" s="248"/>
      <c r="O49" s="249"/>
      <c r="P49"/>
      <c r="Q49" s="4"/>
      <c r="R49" s="4"/>
    </row>
    <row r="50" spans="7:18" x14ac:dyDescent="0.15">
      <c r="G50" s="303"/>
      <c r="H50" s="245" t="s">
        <v>71</v>
      </c>
      <c r="I50" s="246"/>
      <c r="J50" s="49">
        <v>200</v>
      </c>
      <c r="K50" s="47">
        <f>SUM(M39)</f>
        <v>0</v>
      </c>
      <c r="L50" s="48">
        <f t="shared" si="4"/>
        <v>0</v>
      </c>
      <c r="M50" s="247" t="s">
        <v>31</v>
      </c>
      <c r="N50" s="248"/>
      <c r="O50" s="249"/>
      <c r="P50"/>
      <c r="Q50" s="4"/>
      <c r="R50" s="4"/>
    </row>
    <row r="51" spans="7:18" ht="18" customHeight="1" x14ac:dyDescent="0.15">
      <c r="G51" s="303"/>
      <c r="H51" s="245" t="s">
        <v>72</v>
      </c>
      <c r="I51" s="246"/>
      <c r="J51" s="49">
        <v>300</v>
      </c>
      <c r="K51" s="47">
        <f>SUM(N39)</f>
        <v>0</v>
      </c>
      <c r="L51" s="48">
        <f t="shared" si="4"/>
        <v>0</v>
      </c>
      <c r="M51" s="247" t="s">
        <v>32</v>
      </c>
      <c r="N51" s="248"/>
      <c r="O51" s="249"/>
      <c r="P51"/>
      <c r="Q51" s="4"/>
      <c r="R51" s="4"/>
    </row>
    <row r="52" spans="7:18" ht="18" customHeight="1" x14ac:dyDescent="0.15">
      <c r="G52" s="303"/>
      <c r="H52" s="245" t="s">
        <v>77</v>
      </c>
      <c r="I52" s="246"/>
      <c r="J52" s="50">
        <v>440</v>
      </c>
      <c r="K52" s="51">
        <f>SUM(K39:N39)</f>
        <v>0</v>
      </c>
      <c r="L52" s="52">
        <f t="shared" si="4"/>
        <v>0</v>
      </c>
      <c r="M52" s="247" t="s">
        <v>78</v>
      </c>
      <c r="N52" s="248"/>
      <c r="O52" s="249"/>
      <c r="P52"/>
      <c r="Q52" s="4"/>
      <c r="R52" s="4"/>
    </row>
    <row r="53" spans="7:18" ht="18" customHeight="1" x14ac:dyDescent="0.15">
      <c r="G53" s="303"/>
      <c r="H53" s="245" t="s">
        <v>73</v>
      </c>
      <c r="I53" s="246"/>
      <c r="J53" s="50">
        <v>880</v>
      </c>
      <c r="K53" s="51">
        <f>SUM(O39:P39)</f>
        <v>0</v>
      </c>
      <c r="L53" s="52">
        <f t="shared" si="4"/>
        <v>0</v>
      </c>
      <c r="M53" s="247" t="s">
        <v>33</v>
      </c>
      <c r="N53" s="248"/>
      <c r="O53" s="249"/>
      <c r="P53"/>
      <c r="Q53" s="4"/>
      <c r="R53" s="4"/>
    </row>
    <row r="54" spans="7:18" ht="18" customHeight="1" x14ac:dyDescent="0.15">
      <c r="G54" s="311"/>
      <c r="H54" s="245" t="s">
        <v>119</v>
      </c>
      <c r="I54" s="246"/>
      <c r="J54" s="174"/>
      <c r="K54" s="51">
        <f>U39+V39</f>
        <v>0</v>
      </c>
      <c r="L54" s="175"/>
      <c r="M54" s="247"/>
      <c r="N54" s="248"/>
      <c r="O54" s="249"/>
      <c r="P54"/>
      <c r="Q54" s="4"/>
      <c r="R54" s="4"/>
    </row>
    <row r="55" spans="7:18" ht="18" customHeight="1" x14ac:dyDescent="0.15">
      <c r="G55" s="302" t="s">
        <v>34</v>
      </c>
      <c r="H55" s="245" t="s">
        <v>74</v>
      </c>
      <c r="I55" s="246"/>
      <c r="J55" s="50">
        <v>400</v>
      </c>
      <c r="K55" s="51">
        <f>SUM(K39)</f>
        <v>0</v>
      </c>
      <c r="L55" s="52">
        <f t="shared" si="4"/>
        <v>0</v>
      </c>
      <c r="M55" s="247" t="s">
        <v>35</v>
      </c>
      <c r="N55" s="248"/>
      <c r="O55" s="249"/>
      <c r="P55"/>
      <c r="Q55" s="4"/>
      <c r="R55" s="4"/>
    </row>
    <row r="56" spans="7:18" ht="18" customHeight="1" x14ac:dyDescent="0.15">
      <c r="G56" s="303"/>
      <c r="H56" s="245" t="s">
        <v>75</v>
      </c>
      <c r="I56" s="246"/>
      <c r="J56" s="50">
        <v>300</v>
      </c>
      <c r="K56" s="51">
        <f>SUM(L39)</f>
        <v>0</v>
      </c>
      <c r="L56" s="52">
        <f t="shared" si="4"/>
        <v>0</v>
      </c>
      <c r="M56" s="247" t="s">
        <v>30</v>
      </c>
      <c r="N56" s="248"/>
      <c r="O56" s="249"/>
      <c r="P56"/>
      <c r="Q56" s="4"/>
      <c r="R56" s="4"/>
    </row>
    <row r="57" spans="7:18" ht="18" customHeight="1" x14ac:dyDescent="0.15">
      <c r="G57" s="303"/>
      <c r="H57" s="312" t="s">
        <v>68</v>
      </c>
      <c r="I57" s="313"/>
      <c r="J57" s="50">
        <v>200</v>
      </c>
      <c r="K57" s="51">
        <f>SUM(M39)</f>
        <v>0</v>
      </c>
      <c r="L57" s="52">
        <f t="shared" si="4"/>
        <v>0</v>
      </c>
      <c r="M57" s="247" t="s">
        <v>31</v>
      </c>
      <c r="N57" s="248"/>
      <c r="O57" s="249"/>
      <c r="P57"/>
      <c r="Q57" s="4"/>
      <c r="R57" s="4"/>
    </row>
    <row r="58" spans="7:18" x14ac:dyDescent="0.15">
      <c r="G58" s="303"/>
      <c r="H58" s="245" t="s">
        <v>76</v>
      </c>
      <c r="I58" s="246"/>
      <c r="J58" s="49">
        <v>100</v>
      </c>
      <c r="K58" s="51">
        <f>SUM(N39)</f>
        <v>0</v>
      </c>
      <c r="L58" s="85">
        <f t="shared" si="4"/>
        <v>0</v>
      </c>
      <c r="M58" s="247" t="s">
        <v>32</v>
      </c>
      <c r="N58" s="248"/>
      <c r="O58" s="249"/>
      <c r="P58"/>
      <c r="Q58" s="4"/>
      <c r="R58" s="4"/>
    </row>
    <row r="59" spans="7:18" ht="14.25" thickBot="1" x14ac:dyDescent="0.2">
      <c r="G59" s="87"/>
      <c r="H59" s="333"/>
      <c r="I59" s="306"/>
      <c r="J59" s="94"/>
      <c r="K59" s="95"/>
      <c r="L59" s="96"/>
      <c r="M59" s="97"/>
      <c r="N59" s="98"/>
      <c r="O59" s="99"/>
      <c r="P59"/>
      <c r="Q59" s="4"/>
      <c r="R59" s="4"/>
    </row>
    <row r="60" spans="7:18" ht="14.25" thickBot="1" x14ac:dyDescent="0.2">
      <c r="G60" s="255" t="s">
        <v>36</v>
      </c>
      <c r="H60" s="256"/>
      <c r="I60" s="257"/>
      <c r="J60" s="102"/>
      <c r="K60" s="53"/>
      <c r="L60" s="54">
        <f>SUM(L44:L59)</f>
        <v>0</v>
      </c>
      <c r="M60" s="255"/>
      <c r="N60" s="256"/>
      <c r="O60" s="257"/>
    </row>
    <row r="61" spans="7:18" x14ac:dyDescent="0.15">
      <c r="K61" s="83"/>
    </row>
  </sheetData>
  <mergeCells count="50">
    <mergeCell ref="M52:O52"/>
    <mergeCell ref="H45:I45"/>
    <mergeCell ref="H46:I46"/>
    <mergeCell ref="M51:O51"/>
    <mergeCell ref="H44:I44"/>
    <mergeCell ref="M43:O43"/>
    <mergeCell ref="M44:O44"/>
    <mergeCell ref="M46:O46"/>
    <mergeCell ref="M49:O49"/>
    <mergeCell ref="M50:O50"/>
    <mergeCell ref="M45:O45"/>
    <mergeCell ref="B1:R1"/>
    <mergeCell ref="G60:I60"/>
    <mergeCell ref="M60:O60"/>
    <mergeCell ref="M53:O53"/>
    <mergeCell ref="G55:G58"/>
    <mergeCell ref="M55:O55"/>
    <mergeCell ref="M56:O56"/>
    <mergeCell ref="M57:O57"/>
    <mergeCell ref="M58:O58"/>
    <mergeCell ref="H58:I58"/>
    <mergeCell ref="H59:I59"/>
    <mergeCell ref="R2:T2"/>
    <mergeCell ref="B4:B7"/>
    <mergeCell ref="C4:F6"/>
    <mergeCell ref="G4:S4"/>
    <mergeCell ref="T4:T7"/>
    <mergeCell ref="H57:I57"/>
    <mergeCell ref="H50:I50"/>
    <mergeCell ref="H51:I51"/>
    <mergeCell ref="H52:I52"/>
    <mergeCell ref="H53:I53"/>
    <mergeCell ref="H55:I55"/>
    <mergeCell ref="H54:I54"/>
    <mergeCell ref="V4:V7"/>
    <mergeCell ref="H47:I47"/>
    <mergeCell ref="H48:I48"/>
    <mergeCell ref="H49:I49"/>
    <mergeCell ref="H56:I56"/>
    <mergeCell ref="G5:J5"/>
    <mergeCell ref="K5:R5"/>
    <mergeCell ref="S5:S7"/>
    <mergeCell ref="G6:H6"/>
    <mergeCell ref="Q6:R6"/>
    <mergeCell ref="I6:J6"/>
    <mergeCell ref="K6:P6"/>
    <mergeCell ref="U4:U7"/>
    <mergeCell ref="M54:O54"/>
    <mergeCell ref="G44:G54"/>
    <mergeCell ref="G43:I43"/>
  </mergeCells>
  <phoneticPr fontId="4"/>
  <conditionalFormatting sqref="B8:B38">
    <cfRule type="expression" dxfId="7" priority="1">
      <formula>WEEKDAY($B8)=7</formula>
    </cfRule>
    <cfRule type="expression" dxfId="6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V4 T8:T39" xr:uid="{00000000-0002-0000-0B00-000000000000}"/>
  </dataValidations>
  <pageMargins left="0.25" right="0.25" top="0.75" bottom="0.75" header="0.3" footer="0.3"/>
  <pageSetup paperSize="9" scale="58" orientation="portrait" r:id="rId1"/>
  <rowBreaks count="1" manualBreakCount="1">
    <brk id="6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B1:V61"/>
  <sheetViews>
    <sheetView showZeros="0" view="pageBreakPreview" zoomScale="70" zoomScaleNormal="100" zoomScaleSheetLayoutView="70" workbookViewId="0">
      <pane ySplit="7" topLeftCell="A8" activePane="bottomLeft" state="frozen"/>
      <selection activeCell="U4" sqref="U4:U7"/>
      <selection pane="bottomLeft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15" width="8.625" customWidth="1"/>
    <col min="16" max="16" width="8.625" style="4" customWidth="1"/>
    <col min="17" max="18" width="8.625" customWidth="1"/>
  </cols>
  <sheetData>
    <row r="1" spans="2:22" ht="34.5" customHeight="1" thickBot="1" x14ac:dyDescent="0.2">
      <c r="B1" s="329" t="s">
        <v>113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2:22" ht="20.25" customHeight="1" thickBot="1" x14ac:dyDescent="0.2">
      <c r="B2" s="1" t="s">
        <v>67</v>
      </c>
      <c r="C2" s="2">
        <v>8</v>
      </c>
      <c r="D2" s="2" t="s">
        <v>0</v>
      </c>
      <c r="E2" s="2">
        <v>1</v>
      </c>
      <c r="F2" s="3" t="s">
        <v>1</v>
      </c>
      <c r="G2" s="4"/>
      <c r="H2" s="4"/>
      <c r="I2" s="4"/>
      <c r="J2" s="4"/>
      <c r="K2" s="4"/>
      <c r="L2" s="4"/>
      <c r="Q2" s="5" t="s">
        <v>2</v>
      </c>
      <c r="R2" s="330" t="str">
        <f>【４月】実施状況!R2</f>
        <v>〇〇幼稚園</v>
      </c>
      <c r="S2" s="330"/>
      <c r="T2" s="331"/>
    </row>
    <row r="3" spans="2:22" ht="7.5" customHeight="1" thickBot="1" x14ac:dyDescent="0.2"/>
    <row r="4" spans="2:22" ht="16.5" customHeight="1" thickBot="1" x14ac:dyDescent="0.2">
      <c r="B4" s="270" t="s">
        <v>3</v>
      </c>
      <c r="C4" s="332" t="s">
        <v>103</v>
      </c>
      <c r="D4" s="274"/>
      <c r="E4" s="274"/>
      <c r="F4" s="275"/>
      <c r="G4" s="279" t="s">
        <v>104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1"/>
      <c r="T4" s="282" t="s">
        <v>6</v>
      </c>
      <c r="U4" s="334" t="s">
        <v>115</v>
      </c>
      <c r="V4" s="334" t="s">
        <v>116</v>
      </c>
    </row>
    <row r="5" spans="2:22" ht="17.25" customHeight="1" x14ac:dyDescent="0.15">
      <c r="B5" s="271"/>
      <c r="C5" s="276"/>
      <c r="D5" s="277"/>
      <c r="E5" s="277"/>
      <c r="F5" s="278"/>
      <c r="G5" s="285" t="s">
        <v>7</v>
      </c>
      <c r="H5" s="286"/>
      <c r="I5" s="286"/>
      <c r="J5" s="286"/>
      <c r="K5" s="287" t="s">
        <v>8</v>
      </c>
      <c r="L5" s="288"/>
      <c r="M5" s="288"/>
      <c r="N5" s="288"/>
      <c r="O5" s="288"/>
      <c r="P5" s="288"/>
      <c r="Q5" s="288"/>
      <c r="R5" s="289"/>
      <c r="S5" s="290" t="s">
        <v>9</v>
      </c>
      <c r="T5" s="283"/>
      <c r="U5" s="335"/>
      <c r="V5" s="335"/>
    </row>
    <row r="6" spans="2:22" ht="18" customHeight="1" x14ac:dyDescent="0.15">
      <c r="B6" s="271"/>
      <c r="C6" s="276"/>
      <c r="D6" s="277"/>
      <c r="E6" s="277"/>
      <c r="F6" s="278"/>
      <c r="G6" s="293" t="s">
        <v>10</v>
      </c>
      <c r="H6" s="294"/>
      <c r="I6" s="328" t="s">
        <v>11</v>
      </c>
      <c r="J6" s="328"/>
      <c r="K6" s="295" t="s">
        <v>10</v>
      </c>
      <c r="L6" s="296"/>
      <c r="M6" s="296"/>
      <c r="N6" s="296"/>
      <c r="O6" s="296"/>
      <c r="P6" s="297"/>
      <c r="Q6" s="277" t="s">
        <v>11</v>
      </c>
      <c r="R6" s="277"/>
      <c r="S6" s="291"/>
      <c r="T6" s="283"/>
      <c r="U6" s="335"/>
      <c r="V6" s="335"/>
    </row>
    <row r="7" spans="2:22" ht="43.5" customHeight="1" thickBot="1" x14ac:dyDescent="0.2">
      <c r="B7" s="272"/>
      <c r="C7" s="6" t="s">
        <v>12</v>
      </c>
      <c r="D7" s="7" t="s">
        <v>13</v>
      </c>
      <c r="E7" s="8" t="s">
        <v>14</v>
      </c>
      <c r="F7" s="9" t="s">
        <v>15</v>
      </c>
      <c r="G7" s="10" t="s">
        <v>56</v>
      </c>
      <c r="H7" s="11" t="s">
        <v>57</v>
      </c>
      <c r="I7" s="12" t="s">
        <v>58</v>
      </c>
      <c r="J7" s="13" t="s">
        <v>59</v>
      </c>
      <c r="K7" s="14" t="s">
        <v>60</v>
      </c>
      <c r="L7" s="15" t="s">
        <v>16</v>
      </c>
      <c r="M7" s="15" t="s">
        <v>17</v>
      </c>
      <c r="N7" s="16" t="s">
        <v>18</v>
      </c>
      <c r="O7" s="15" t="s">
        <v>19</v>
      </c>
      <c r="P7" s="15" t="s">
        <v>61</v>
      </c>
      <c r="Q7" s="17" t="s">
        <v>62</v>
      </c>
      <c r="R7" s="15" t="s">
        <v>63</v>
      </c>
      <c r="S7" s="292"/>
      <c r="T7" s="284"/>
      <c r="U7" s="339"/>
      <c r="V7" s="339"/>
    </row>
    <row r="8" spans="2:22" ht="26.25" customHeight="1" thickTop="1" x14ac:dyDescent="0.15">
      <c r="B8" s="173">
        <v>46023</v>
      </c>
      <c r="C8" s="121"/>
      <c r="D8" s="122"/>
      <c r="E8" s="123"/>
      <c r="F8" s="20">
        <f>SUM(C8:E8)</f>
        <v>0</v>
      </c>
      <c r="G8" s="130"/>
      <c r="H8" s="131"/>
      <c r="I8" s="132"/>
      <c r="J8" s="133"/>
      <c r="K8" s="134"/>
      <c r="L8" s="122"/>
      <c r="M8" s="122"/>
      <c r="N8" s="122"/>
      <c r="O8" s="135"/>
      <c r="P8" s="122"/>
      <c r="Q8" s="136"/>
      <c r="R8" s="122"/>
      <c r="S8" s="24">
        <f t="shared" ref="S8:S38" si="0">SUM(G8:R8)</f>
        <v>0</v>
      </c>
      <c r="T8" s="25" t="str">
        <f t="shared" ref="T8:T37" si="1">IF(F8=S8,"OK","NG")</f>
        <v>OK</v>
      </c>
      <c r="U8" s="186"/>
      <c r="V8" s="186"/>
    </row>
    <row r="9" spans="2:22" ht="26.25" customHeight="1" x14ac:dyDescent="0.15">
      <c r="B9" s="167">
        <v>46024</v>
      </c>
      <c r="C9" s="124"/>
      <c r="D9" s="125"/>
      <c r="E9" s="126"/>
      <c r="F9" s="26">
        <f>SUM(C9:E9)</f>
        <v>0</v>
      </c>
      <c r="G9" s="137"/>
      <c r="H9" s="138"/>
      <c r="I9" s="139"/>
      <c r="J9" s="140"/>
      <c r="K9" s="141"/>
      <c r="L9" s="125"/>
      <c r="M9" s="125"/>
      <c r="N9" s="125"/>
      <c r="O9" s="142"/>
      <c r="P9" s="125"/>
      <c r="Q9" s="143"/>
      <c r="R9" s="125"/>
      <c r="S9" s="27">
        <f t="shared" si="0"/>
        <v>0</v>
      </c>
      <c r="T9" s="28" t="str">
        <f t="shared" si="1"/>
        <v>OK</v>
      </c>
      <c r="U9" s="183"/>
      <c r="V9" s="183"/>
    </row>
    <row r="10" spans="2:22" ht="26.25" customHeight="1" x14ac:dyDescent="0.15">
      <c r="B10" s="167">
        <v>46025</v>
      </c>
      <c r="C10" s="127"/>
      <c r="D10" s="128"/>
      <c r="E10" s="129"/>
      <c r="F10" s="26">
        <f t="shared" ref="F10:F36" si="2">SUM(C10:E10)</f>
        <v>0</v>
      </c>
      <c r="G10" s="144"/>
      <c r="H10" s="145"/>
      <c r="I10" s="146"/>
      <c r="J10" s="147"/>
      <c r="K10" s="148"/>
      <c r="L10" s="149"/>
      <c r="M10" s="150"/>
      <c r="N10" s="128"/>
      <c r="O10" s="151"/>
      <c r="P10" s="128"/>
      <c r="Q10" s="152"/>
      <c r="R10" s="128"/>
      <c r="S10" s="27">
        <f t="shared" si="0"/>
        <v>0</v>
      </c>
      <c r="T10" s="28" t="str">
        <f t="shared" si="1"/>
        <v>OK</v>
      </c>
      <c r="U10" s="184"/>
      <c r="V10" s="184"/>
    </row>
    <row r="11" spans="2:22" ht="26.25" customHeight="1" x14ac:dyDescent="0.15">
      <c r="B11" s="167">
        <v>46026</v>
      </c>
      <c r="C11" s="124"/>
      <c r="D11" s="125"/>
      <c r="E11" s="126"/>
      <c r="F11" s="26">
        <f t="shared" si="2"/>
        <v>0</v>
      </c>
      <c r="G11" s="137"/>
      <c r="H11" s="138"/>
      <c r="I11" s="139"/>
      <c r="J11" s="140"/>
      <c r="K11" s="141"/>
      <c r="L11" s="125"/>
      <c r="M11" s="141"/>
      <c r="N11" s="125"/>
      <c r="O11" s="142"/>
      <c r="P11" s="125"/>
      <c r="Q11" s="143"/>
      <c r="R11" s="125"/>
      <c r="S11" s="27">
        <f t="shared" si="0"/>
        <v>0</v>
      </c>
      <c r="T11" s="28" t="str">
        <f t="shared" si="1"/>
        <v>OK</v>
      </c>
      <c r="U11" s="184"/>
      <c r="V11" s="184"/>
    </row>
    <row r="12" spans="2:22" ht="26.25" customHeight="1" x14ac:dyDescent="0.15">
      <c r="B12" s="167">
        <v>46027</v>
      </c>
      <c r="C12" s="124"/>
      <c r="D12" s="125"/>
      <c r="E12" s="126"/>
      <c r="F12" s="26">
        <f t="shared" si="2"/>
        <v>0</v>
      </c>
      <c r="G12" s="137"/>
      <c r="H12" s="138"/>
      <c r="I12" s="139"/>
      <c r="J12" s="140"/>
      <c r="K12" s="141"/>
      <c r="L12" s="125"/>
      <c r="M12" s="141"/>
      <c r="N12" s="125"/>
      <c r="O12" s="142"/>
      <c r="P12" s="125"/>
      <c r="Q12" s="143"/>
      <c r="R12" s="125"/>
      <c r="S12" s="27">
        <f t="shared" si="0"/>
        <v>0</v>
      </c>
      <c r="T12" s="28" t="str">
        <f t="shared" si="1"/>
        <v>OK</v>
      </c>
      <c r="U12" s="183"/>
      <c r="V12" s="183"/>
    </row>
    <row r="13" spans="2:22" ht="26.25" customHeight="1" x14ac:dyDescent="0.15">
      <c r="B13" s="167">
        <v>46028</v>
      </c>
      <c r="C13" s="124"/>
      <c r="D13" s="125"/>
      <c r="E13" s="126"/>
      <c r="F13" s="26">
        <f t="shared" si="2"/>
        <v>0</v>
      </c>
      <c r="G13" s="137"/>
      <c r="H13" s="138"/>
      <c r="I13" s="139"/>
      <c r="J13" s="140"/>
      <c r="K13" s="141"/>
      <c r="L13" s="125"/>
      <c r="M13" s="141"/>
      <c r="N13" s="125"/>
      <c r="O13" s="142"/>
      <c r="P13" s="125"/>
      <c r="Q13" s="143"/>
      <c r="R13" s="125"/>
      <c r="S13" s="27">
        <f t="shared" si="0"/>
        <v>0</v>
      </c>
      <c r="T13" s="28" t="str">
        <f t="shared" si="1"/>
        <v>OK</v>
      </c>
      <c r="U13" s="183"/>
      <c r="V13" s="183"/>
    </row>
    <row r="14" spans="2:22" ht="26.25" customHeight="1" x14ac:dyDescent="0.15">
      <c r="B14" s="167">
        <v>46029</v>
      </c>
      <c r="C14" s="124"/>
      <c r="D14" s="125"/>
      <c r="E14" s="126"/>
      <c r="F14" s="26">
        <f t="shared" si="2"/>
        <v>0</v>
      </c>
      <c r="G14" s="137"/>
      <c r="H14" s="138"/>
      <c r="I14" s="139"/>
      <c r="J14" s="140"/>
      <c r="K14" s="141"/>
      <c r="L14" s="125"/>
      <c r="M14" s="141"/>
      <c r="N14" s="125"/>
      <c r="O14" s="142"/>
      <c r="P14" s="125"/>
      <c r="Q14" s="143"/>
      <c r="R14" s="125"/>
      <c r="S14" s="27">
        <f t="shared" si="0"/>
        <v>0</v>
      </c>
      <c r="T14" s="28" t="str">
        <f t="shared" si="1"/>
        <v>OK</v>
      </c>
      <c r="U14" s="183"/>
      <c r="V14" s="183"/>
    </row>
    <row r="15" spans="2:22" ht="26.25" customHeight="1" x14ac:dyDescent="0.15">
      <c r="B15" s="167">
        <v>46030</v>
      </c>
      <c r="C15" s="124"/>
      <c r="D15" s="125"/>
      <c r="E15" s="126"/>
      <c r="F15" s="26">
        <f t="shared" si="2"/>
        <v>0</v>
      </c>
      <c r="G15" s="137"/>
      <c r="H15" s="138"/>
      <c r="I15" s="139"/>
      <c r="J15" s="140"/>
      <c r="K15" s="141"/>
      <c r="L15" s="125"/>
      <c r="M15" s="141"/>
      <c r="N15" s="125"/>
      <c r="O15" s="142"/>
      <c r="P15" s="125"/>
      <c r="Q15" s="143"/>
      <c r="R15" s="125"/>
      <c r="S15" s="27">
        <f t="shared" si="0"/>
        <v>0</v>
      </c>
      <c r="T15" s="28" t="str">
        <f t="shared" si="1"/>
        <v>OK</v>
      </c>
      <c r="U15" s="183"/>
      <c r="V15" s="183"/>
    </row>
    <row r="16" spans="2:22" ht="26.25" customHeight="1" x14ac:dyDescent="0.15">
      <c r="B16" s="167">
        <v>46031</v>
      </c>
      <c r="C16" s="124"/>
      <c r="D16" s="125"/>
      <c r="E16" s="126"/>
      <c r="F16" s="26">
        <f t="shared" si="2"/>
        <v>0</v>
      </c>
      <c r="G16" s="137"/>
      <c r="H16" s="138"/>
      <c r="I16" s="139"/>
      <c r="J16" s="140"/>
      <c r="K16" s="141"/>
      <c r="L16" s="125"/>
      <c r="M16" s="141"/>
      <c r="N16" s="125"/>
      <c r="O16" s="142"/>
      <c r="P16" s="125"/>
      <c r="Q16" s="143"/>
      <c r="R16" s="125"/>
      <c r="S16" s="27">
        <f t="shared" si="0"/>
        <v>0</v>
      </c>
      <c r="T16" s="28" t="str">
        <f t="shared" si="1"/>
        <v>OK</v>
      </c>
      <c r="U16" s="183"/>
      <c r="V16" s="183"/>
    </row>
    <row r="17" spans="2:22" ht="26.25" customHeight="1" x14ac:dyDescent="0.15">
      <c r="B17" s="167">
        <v>46032</v>
      </c>
      <c r="C17" s="124"/>
      <c r="D17" s="125"/>
      <c r="E17" s="126"/>
      <c r="F17" s="26">
        <f t="shared" si="2"/>
        <v>0</v>
      </c>
      <c r="G17" s="137"/>
      <c r="H17" s="138"/>
      <c r="I17" s="139"/>
      <c r="J17" s="140"/>
      <c r="K17" s="141"/>
      <c r="L17" s="125"/>
      <c r="M17" s="141"/>
      <c r="N17" s="125"/>
      <c r="O17" s="142"/>
      <c r="P17" s="125"/>
      <c r="Q17" s="143"/>
      <c r="R17" s="125"/>
      <c r="S17" s="27">
        <f t="shared" si="0"/>
        <v>0</v>
      </c>
      <c r="T17" s="28" t="str">
        <f t="shared" si="1"/>
        <v>OK</v>
      </c>
      <c r="U17" s="184"/>
      <c r="V17" s="184"/>
    </row>
    <row r="18" spans="2:22" ht="26.25" customHeight="1" x14ac:dyDescent="0.15">
      <c r="B18" s="167">
        <v>46033</v>
      </c>
      <c r="C18" s="124"/>
      <c r="D18" s="125"/>
      <c r="E18" s="126"/>
      <c r="F18" s="26">
        <f t="shared" si="2"/>
        <v>0</v>
      </c>
      <c r="G18" s="137"/>
      <c r="H18" s="138"/>
      <c r="I18" s="139"/>
      <c r="J18" s="140"/>
      <c r="K18" s="141"/>
      <c r="L18" s="125"/>
      <c r="M18" s="141"/>
      <c r="N18" s="125"/>
      <c r="O18" s="142"/>
      <c r="P18" s="125"/>
      <c r="Q18" s="143"/>
      <c r="R18" s="125"/>
      <c r="S18" s="27">
        <f t="shared" si="0"/>
        <v>0</v>
      </c>
      <c r="T18" s="28" t="str">
        <f t="shared" si="1"/>
        <v>OK</v>
      </c>
      <c r="U18" s="184"/>
      <c r="V18" s="184"/>
    </row>
    <row r="19" spans="2:22" ht="26.25" customHeight="1" x14ac:dyDescent="0.15">
      <c r="B19" s="168">
        <v>46034</v>
      </c>
      <c r="C19" s="124"/>
      <c r="D19" s="125"/>
      <c r="E19" s="126"/>
      <c r="F19" s="26">
        <f t="shared" si="2"/>
        <v>0</v>
      </c>
      <c r="G19" s="137"/>
      <c r="H19" s="138"/>
      <c r="I19" s="139"/>
      <c r="J19" s="140"/>
      <c r="K19" s="141"/>
      <c r="L19" s="125"/>
      <c r="M19" s="141"/>
      <c r="N19" s="125"/>
      <c r="O19" s="142"/>
      <c r="P19" s="125"/>
      <c r="Q19" s="143"/>
      <c r="R19" s="125"/>
      <c r="S19" s="27">
        <f t="shared" si="0"/>
        <v>0</v>
      </c>
      <c r="T19" s="28" t="str">
        <f t="shared" si="1"/>
        <v>OK</v>
      </c>
      <c r="U19" s="184"/>
      <c r="V19" s="184"/>
    </row>
    <row r="20" spans="2:22" ht="26.25" customHeight="1" x14ac:dyDescent="0.15">
      <c r="B20" s="167">
        <v>46035</v>
      </c>
      <c r="C20" s="124"/>
      <c r="D20" s="125"/>
      <c r="E20" s="126"/>
      <c r="F20" s="26">
        <f t="shared" si="2"/>
        <v>0</v>
      </c>
      <c r="G20" s="137"/>
      <c r="H20" s="138"/>
      <c r="I20" s="139"/>
      <c r="J20" s="140"/>
      <c r="K20" s="141"/>
      <c r="L20" s="125"/>
      <c r="M20" s="141"/>
      <c r="N20" s="125"/>
      <c r="O20" s="142"/>
      <c r="P20" s="125"/>
      <c r="Q20" s="143"/>
      <c r="R20" s="125"/>
      <c r="S20" s="27">
        <f t="shared" si="0"/>
        <v>0</v>
      </c>
      <c r="T20" s="28" t="str">
        <f t="shared" si="1"/>
        <v>OK</v>
      </c>
      <c r="U20" s="183"/>
      <c r="V20" s="183"/>
    </row>
    <row r="21" spans="2:22" ht="26.25" customHeight="1" x14ac:dyDescent="0.15">
      <c r="B21" s="167">
        <v>46036</v>
      </c>
      <c r="C21" s="124"/>
      <c r="D21" s="125"/>
      <c r="E21" s="126"/>
      <c r="F21" s="26">
        <f t="shared" si="2"/>
        <v>0</v>
      </c>
      <c r="G21" s="137"/>
      <c r="H21" s="138"/>
      <c r="I21" s="139"/>
      <c r="J21" s="140"/>
      <c r="K21" s="141"/>
      <c r="L21" s="125"/>
      <c r="M21" s="141"/>
      <c r="N21" s="125"/>
      <c r="O21" s="142"/>
      <c r="P21" s="125"/>
      <c r="Q21" s="143"/>
      <c r="R21" s="125"/>
      <c r="S21" s="27">
        <f t="shared" si="0"/>
        <v>0</v>
      </c>
      <c r="T21" s="28" t="str">
        <f t="shared" si="1"/>
        <v>OK</v>
      </c>
      <c r="U21" s="183"/>
      <c r="V21" s="183"/>
    </row>
    <row r="22" spans="2:22" ht="26.25" customHeight="1" x14ac:dyDescent="0.15">
      <c r="B22" s="167">
        <v>46037</v>
      </c>
      <c r="C22" s="124"/>
      <c r="D22" s="125"/>
      <c r="E22" s="126"/>
      <c r="F22" s="26">
        <f t="shared" si="2"/>
        <v>0</v>
      </c>
      <c r="G22" s="137"/>
      <c r="H22" s="138"/>
      <c r="I22" s="139"/>
      <c r="J22" s="140"/>
      <c r="K22" s="141"/>
      <c r="L22" s="125"/>
      <c r="M22" s="125"/>
      <c r="N22" s="125"/>
      <c r="O22" s="142"/>
      <c r="P22" s="125"/>
      <c r="Q22" s="143"/>
      <c r="R22" s="125"/>
      <c r="S22" s="27">
        <f t="shared" si="0"/>
        <v>0</v>
      </c>
      <c r="T22" s="28" t="str">
        <f t="shared" si="1"/>
        <v>OK</v>
      </c>
      <c r="U22" s="183"/>
      <c r="V22" s="183"/>
    </row>
    <row r="23" spans="2:22" ht="26.25" customHeight="1" x14ac:dyDescent="0.15">
      <c r="B23" s="167">
        <v>46038</v>
      </c>
      <c r="C23" s="124"/>
      <c r="D23" s="125"/>
      <c r="E23" s="126"/>
      <c r="F23" s="26">
        <f t="shared" si="2"/>
        <v>0</v>
      </c>
      <c r="G23" s="137"/>
      <c r="H23" s="138"/>
      <c r="I23" s="139"/>
      <c r="J23" s="140"/>
      <c r="K23" s="141"/>
      <c r="L23" s="125"/>
      <c r="M23" s="125"/>
      <c r="N23" s="125"/>
      <c r="O23" s="142"/>
      <c r="P23" s="125"/>
      <c r="Q23" s="143"/>
      <c r="R23" s="125"/>
      <c r="S23" s="27">
        <f t="shared" si="0"/>
        <v>0</v>
      </c>
      <c r="T23" s="28" t="str">
        <f t="shared" si="1"/>
        <v>OK</v>
      </c>
      <c r="U23" s="183"/>
      <c r="V23" s="183"/>
    </row>
    <row r="24" spans="2:22" ht="26.25" customHeight="1" x14ac:dyDescent="0.15">
      <c r="B24" s="167">
        <v>46039</v>
      </c>
      <c r="C24" s="124"/>
      <c r="D24" s="125"/>
      <c r="E24" s="126"/>
      <c r="F24" s="26">
        <f t="shared" si="2"/>
        <v>0</v>
      </c>
      <c r="G24" s="137"/>
      <c r="H24" s="138"/>
      <c r="I24" s="139"/>
      <c r="J24" s="140"/>
      <c r="K24" s="141"/>
      <c r="L24" s="125"/>
      <c r="M24" s="125"/>
      <c r="N24" s="125"/>
      <c r="O24" s="142"/>
      <c r="P24" s="125"/>
      <c r="Q24" s="143"/>
      <c r="R24" s="125"/>
      <c r="S24" s="27">
        <f t="shared" si="0"/>
        <v>0</v>
      </c>
      <c r="T24" s="28" t="str">
        <f t="shared" si="1"/>
        <v>OK</v>
      </c>
      <c r="U24" s="184"/>
      <c r="V24" s="184"/>
    </row>
    <row r="25" spans="2:22" ht="26.25" customHeight="1" x14ac:dyDescent="0.15">
      <c r="B25" s="167">
        <v>46040</v>
      </c>
      <c r="C25" s="124"/>
      <c r="D25" s="125"/>
      <c r="E25" s="126"/>
      <c r="F25" s="26">
        <f t="shared" si="2"/>
        <v>0</v>
      </c>
      <c r="G25" s="137"/>
      <c r="H25" s="138"/>
      <c r="I25" s="139"/>
      <c r="J25" s="140"/>
      <c r="K25" s="141"/>
      <c r="L25" s="125"/>
      <c r="M25" s="125"/>
      <c r="N25" s="125"/>
      <c r="O25" s="142"/>
      <c r="P25" s="125"/>
      <c r="Q25" s="143"/>
      <c r="R25" s="125"/>
      <c r="S25" s="27">
        <f t="shared" si="0"/>
        <v>0</v>
      </c>
      <c r="T25" s="28" t="str">
        <f t="shared" si="1"/>
        <v>OK</v>
      </c>
      <c r="U25" s="184"/>
      <c r="V25" s="184"/>
    </row>
    <row r="26" spans="2:22" ht="26.25" customHeight="1" x14ac:dyDescent="0.15">
      <c r="B26" s="167">
        <v>46041</v>
      </c>
      <c r="C26" s="124"/>
      <c r="D26" s="125"/>
      <c r="E26" s="126"/>
      <c r="F26" s="26">
        <f t="shared" si="2"/>
        <v>0</v>
      </c>
      <c r="G26" s="137"/>
      <c r="H26" s="138"/>
      <c r="I26" s="139"/>
      <c r="J26" s="140"/>
      <c r="K26" s="141"/>
      <c r="L26" s="125"/>
      <c r="M26" s="125"/>
      <c r="N26" s="125"/>
      <c r="O26" s="142"/>
      <c r="P26" s="125"/>
      <c r="Q26" s="143"/>
      <c r="R26" s="125"/>
      <c r="S26" s="27">
        <f t="shared" si="0"/>
        <v>0</v>
      </c>
      <c r="T26" s="28" t="str">
        <f t="shared" si="1"/>
        <v>OK</v>
      </c>
      <c r="U26" s="183"/>
      <c r="V26" s="183"/>
    </row>
    <row r="27" spans="2:22" ht="26.25" customHeight="1" x14ac:dyDescent="0.15">
      <c r="B27" s="167">
        <v>46042</v>
      </c>
      <c r="C27" s="124"/>
      <c r="D27" s="125"/>
      <c r="E27" s="126"/>
      <c r="F27" s="26">
        <f t="shared" si="2"/>
        <v>0</v>
      </c>
      <c r="G27" s="137"/>
      <c r="H27" s="138"/>
      <c r="I27" s="139"/>
      <c r="J27" s="140"/>
      <c r="K27" s="141"/>
      <c r="L27" s="125"/>
      <c r="M27" s="125"/>
      <c r="N27" s="125"/>
      <c r="O27" s="142"/>
      <c r="P27" s="125"/>
      <c r="Q27" s="143"/>
      <c r="R27" s="125"/>
      <c r="S27" s="27">
        <f t="shared" si="0"/>
        <v>0</v>
      </c>
      <c r="T27" s="28" t="str">
        <f t="shared" si="1"/>
        <v>OK</v>
      </c>
      <c r="U27" s="183"/>
      <c r="V27" s="183"/>
    </row>
    <row r="28" spans="2:22" ht="26.25" customHeight="1" x14ac:dyDescent="0.15">
      <c r="B28" s="167">
        <v>46043</v>
      </c>
      <c r="C28" s="124"/>
      <c r="D28" s="125"/>
      <c r="E28" s="126"/>
      <c r="F28" s="26">
        <f t="shared" si="2"/>
        <v>0</v>
      </c>
      <c r="G28" s="137"/>
      <c r="H28" s="138"/>
      <c r="I28" s="139"/>
      <c r="J28" s="140"/>
      <c r="K28" s="141"/>
      <c r="L28" s="125"/>
      <c r="M28" s="125"/>
      <c r="N28" s="125"/>
      <c r="O28" s="142"/>
      <c r="P28" s="125"/>
      <c r="Q28" s="143"/>
      <c r="R28" s="125"/>
      <c r="S28" s="27">
        <f t="shared" si="0"/>
        <v>0</v>
      </c>
      <c r="T28" s="28" t="str">
        <f t="shared" si="1"/>
        <v>OK</v>
      </c>
      <c r="U28" s="183"/>
      <c r="V28" s="183"/>
    </row>
    <row r="29" spans="2:22" ht="26.25" customHeight="1" x14ac:dyDescent="0.15">
      <c r="B29" s="167">
        <v>46044</v>
      </c>
      <c r="C29" s="124"/>
      <c r="D29" s="125"/>
      <c r="E29" s="126"/>
      <c r="F29" s="26">
        <f t="shared" si="2"/>
        <v>0</v>
      </c>
      <c r="G29" s="137"/>
      <c r="H29" s="138"/>
      <c r="I29" s="139"/>
      <c r="J29" s="140"/>
      <c r="K29" s="141"/>
      <c r="L29" s="125"/>
      <c r="M29" s="125"/>
      <c r="N29" s="125"/>
      <c r="O29" s="142"/>
      <c r="P29" s="125"/>
      <c r="Q29" s="143"/>
      <c r="R29" s="125"/>
      <c r="S29" s="27">
        <f t="shared" si="0"/>
        <v>0</v>
      </c>
      <c r="T29" s="28" t="str">
        <f t="shared" si="1"/>
        <v>OK</v>
      </c>
      <c r="U29" s="183"/>
      <c r="V29" s="183"/>
    </row>
    <row r="30" spans="2:22" ht="26.25" customHeight="1" x14ac:dyDescent="0.15">
      <c r="B30" s="167">
        <v>46045</v>
      </c>
      <c r="C30" s="124"/>
      <c r="D30" s="125"/>
      <c r="E30" s="126"/>
      <c r="F30" s="26">
        <f t="shared" si="2"/>
        <v>0</v>
      </c>
      <c r="G30" s="137"/>
      <c r="H30" s="138"/>
      <c r="I30" s="139"/>
      <c r="J30" s="140"/>
      <c r="K30" s="141"/>
      <c r="L30" s="125"/>
      <c r="M30" s="125"/>
      <c r="N30" s="125"/>
      <c r="O30" s="142"/>
      <c r="P30" s="125"/>
      <c r="Q30" s="143"/>
      <c r="R30" s="125"/>
      <c r="S30" s="27">
        <f t="shared" si="0"/>
        <v>0</v>
      </c>
      <c r="T30" s="28" t="str">
        <f t="shared" si="1"/>
        <v>OK</v>
      </c>
      <c r="U30" s="183"/>
      <c r="V30" s="183"/>
    </row>
    <row r="31" spans="2:22" ht="26.25" customHeight="1" x14ac:dyDescent="0.15">
      <c r="B31" s="167">
        <v>46046</v>
      </c>
      <c r="C31" s="124"/>
      <c r="D31" s="125"/>
      <c r="E31" s="126"/>
      <c r="F31" s="26">
        <f t="shared" si="2"/>
        <v>0</v>
      </c>
      <c r="G31" s="137"/>
      <c r="H31" s="138"/>
      <c r="I31" s="139"/>
      <c r="J31" s="140"/>
      <c r="K31" s="141"/>
      <c r="L31" s="125"/>
      <c r="M31" s="125"/>
      <c r="N31" s="125"/>
      <c r="O31" s="142"/>
      <c r="P31" s="125"/>
      <c r="Q31" s="143"/>
      <c r="R31" s="125"/>
      <c r="S31" s="27">
        <f t="shared" si="0"/>
        <v>0</v>
      </c>
      <c r="T31" s="28" t="str">
        <f t="shared" si="1"/>
        <v>OK</v>
      </c>
      <c r="U31" s="184"/>
      <c r="V31" s="184"/>
    </row>
    <row r="32" spans="2:22" ht="26.25" customHeight="1" x14ac:dyDescent="0.15">
      <c r="B32" s="167">
        <v>46047</v>
      </c>
      <c r="C32" s="124"/>
      <c r="D32" s="125"/>
      <c r="E32" s="126"/>
      <c r="F32" s="26">
        <f t="shared" si="2"/>
        <v>0</v>
      </c>
      <c r="G32" s="137"/>
      <c r="H32" s="138"/>
      <c r="I32" s="139"/>
      <c r="J32" s="140"/>
      <c r="K32" s="141"/>
      <c r="L32" s="125"/>
      <c r="M32" s="125"/>
      <c r="N32" s="125"/>
      <c r="O32" s="142"/>
      <c r="P32" s="125"/>
      <c r="Q32" s="143"/>
      <c r="R32" s="125"/>
      <c r="S32" s="27">
        <f t="shared" si="0"/>
        <v>0</v>
      </c>
      <c r="T32" s="28" t="str">
        <f t="shared" si="1"/>
        <v>OK</v>
      </c>
      <c r="U32" s="184"/>
      <c r="V32" s="184"/>
    </row>
    <row r="33" spans="2:22" ht="26.25" customHeight="1" x14ac:dyDescent="0.15">
      <c r="B33" s="167">
        <v>46048</v>
      </c>
      <c r="C33" s="124"/>
      <c r="D33" s="125"/>
      <c r="E33" s="126"/>
      <c r="F33" s="26">
        <f t="shared" si="2"/>
        <v>0</v>
      </c>
      <c r="G33" s="137"/>
      <c r="H33" s="138"/>
      <c r="I33" s="139"/>
      <c r="J33" s="140"/>
      <c r="K33" s="141"/>
      <c r="L33" s="125"/>
      <c r="M33" s="125"/>
      <c r="N33" s="125"/>
      <c r="O33" s="142"/>
      <c r="P33" s="125"/>
      <c r="Q33" s="143"/>
      <c r="R33" s="125"/>
      <c r="S33" s="27">
        <f t="shared" si="0"/>
        <v>0</v>
      </c>
      <c r="T33" s="28" t="str">
        <f t="shared" si="1"/>
        <v>OK</v>
      </c>
      <c r="U33" s="183"/>
      <c r="V33" s="183"/>
    </row>
    <row r="34" spans="2:22" ht="26.25" customHeight="1" x14ac:dyDescent="0.15">
      <c r="B34" s="167">
        <v>46049</v>
      </c>
      <c r="C34" s="124"/>
      <c r="D34" s="125"/>
      <c r="E34" s="126"/>
      <c r="F34" s="26">
        <f t="shared" si="2"/>
        <v>0</v>
      </c>
      <c r="G34" s="137"/>
      <c r="H34" s="138"/>
      <c r="I34" s="139"/>
      <c r="J34" s="140"/>
      <c r="K34" s="141"/>
      <c r="L34" s="125"/>
      <c r="M34" s="125"/>
      <c r="N34" s="125"/>
      <c r="O34" s="142"/>
      <c r="P34" s="125"/>
      <c r="Q34" s="143"/>
      <c r="R34" s="125"/>
      <c r="S34" s="27">
        <f t="shared" si="0"/>
        <v>0</v>
      </c>
      <c r="T34" s="28" t="str">
        <f t="shared" si="1"/>
        <v>OK</v>
      </c>
      <c r="U34" s="183"/>
      <c r="V34" s="183"/>
    </row>
    <row r="35" spans="2:22" ht="26.25" customHeight="1" x14ac:dyDescent="0.15">
      <c r="B35" s="167">
        <v>46050</v>
      </c>
      <c r="C35" s="124"/>
      <c r="D35" s="125"/>
      <c r="E35" s="126"/>
      <c r="F35" s="26">
        <f t="shared" si="2"/>
        <v>0</v>
      </c>
      <c r="G35" s="137"/>
      <c r="H35" s="138"/>
      <c r="I35" s="139"/>
      <c r="J35" s="140"/>
      <c r="K35" s="141"/>
      <c r="L35" s="125"/>
      <c r="M35" s="125"/>
      <c r="N35" s="125"/>
      <c r="O35" s="142"/>
      <c r="P35" s="125"/>
      <c r="Q35" s="143"/>
      <c r="R35" s="125"/>
      <c r="S35" s="27">
        <f t="shared" si="0"/>
        <v>0</v>
      </c>
      <c r="T35" s="28" t="str">
        <f t="shared" si="1"/>
        <v>OK</v>
      </c>
      <c r="U35" s="183"/>
      <c r="V35" s="183"/>
    </row>
    <row r="36" spans="2:22" ht="26.25" customHeight="1" x14ac:dyDescent="0.15">
      <c r="B36" s="167">
        <v>46051</v>
      </c>
      <c r="C36" s="124"/>
      <c r="D36" s="125"/>
      <c r="E36" s="126"/>
      <c r="F36" s="26">
        <f t="shared" si="2"/>
        <v>0</v>
      </c>
      <c r="G36" s="137"/>
      <c r="H36" s="138"/>
      <c r="I36" s="139"/>
      <c r="J36" s="140"/>
      <c r="K36" s="141"/>
      <c r="L36" s="125"/>
      <c r="M36" s="141"/>
      <c r="N36" s="125"/>
      <c r="O36" s="142"/>
      <c r="P36" s="125"/>
      <c r="Q36" s="143"/>
      <c r="R36" s="125"/>
      <c r="S36" s="27">
        <f t="shared" si="0"/>
        <v>0</v>
      </c>
      <c r="T36" s="28" t="str">
        <f t="shared" si="1"/>
        <v>OK</v>
      </c>
      <c r="U36" s="183"/>
      <c r="V36" s="183"/>
    </row>
    <row r="37" spans="2:22" ht="26.25" customHeight="1" x14ac:dyDescent="0.15">
      <c r="B37" s="167">
        <v>46052</v>
      </c>
      <c r="C37" s="124"/>
      <c r="D37" s="125"/>
      <c r="E37" s="126"/>
      <c r="F37" s="26">
        <f>SUM(C37:E37)</f>
        <v>0</v>
      </c>
      <c r="G37" s="137"/>
      <c r="H37" s="138"/>
      <c r="I37" s="139"/>
      <c r="J37" s="140"/>
      <c r="K37" s="141"/>
      <c r="L37" s="125"/>
      <c r="M37" s="141"/>
      <c r="N37" s="125"/>
      <c r="O37" s="142"/>
      <c r="P37" s="125"/>
      <c r="Q37" s="143"/>
      <c r="R37" s="125"/>
      <c r="S37" s="27">
        <f t="shared" si="0"/>
        <v>0</v>
      </c>
      <c r="T37" s="28" t="str">
        <f t="shared" si="1"/>
        <v>OK</v>
      </c>
      <c r="U37" s="183"/>
      <c r="V37" s="183"/>
    </row>
    <row r="38" spans="2:22" ht="26.25" customHeight="1" thickBot="1" x14ac:dyDescent="0.2">
      <c r="B38" s="167">
        <v>46053</v>
      </c>
      <c r="C38" s="124"/>
      <c r="D38" s="125"/>
      <c r="E38" s="126"/>
      <c r="F38" s="26">
        <f>SUM(C38:E38)</f>
        <v>0</v>
      </c>
      <c r="G38" s="137"/>
      <c r="H38" s="138"/>
      <c r="I38" s="139"/>
      <c r="J38" s="140"/>
      <c r="K38" s="141"/>
      <c r="L38" s="125"/>
      <c r="M38" s="141"/>
      <c r="N38" s="125"/>
      <c r="O38" s="142"/>
      <c r="P38" s="125"/>
      <c r="Q38" s="143"/>
      <c r="R38" s="125"/>
      <c r="S38" s="27">
        <f t="shared" si="0"/>
        <v>0</v>
      </c>
      <c r="T38" s="169" t="str">
        <f>IF(F38=S38,"OK","NG")</f>
        <v>OK</v>
      </c>
      <c r="U38" s="184"/>
      <c r="V38" s="184"/>
    </row>
    <row r="39" spans="2:22" ht="26.25" customHeight="1" thickBot="1" x14ac:dyDescent="0.2">
      <c r="B39" s="1" t="s">
        <v>20</v>
      </c>
      <c r="C39" s="29">
        <f t="shared" ref="C39:S39" si="3">SUM(C8:C38)</f>
        <v>0</v>
      </c>
      <c r="D39" s="30">
        <f t="shared" si="3"/>
        <v>0</v>
      </c>
      <c r="E39" s="31">
        <f t="shared" si="3"/>
        <v>0</v>
      </c>
      <c r="F39" s="32">
        <f t="shared" si="3"/>
        <v>0</v>
      </c>
      <c r="G39" s="33">
        <f t="shared" si="3"/>
        <v>0</v>
      </c>
      <c r="H39" s="34">
        <f t="shared" si="3"/>
        <v>0</v>
      </c>
      <c r="I39" s="35">
        <f t="shared" si="3"/>
        <v>0</v>
      </c>
      <c r="J39" s="36">
        <f t="shared" si="3"/>
        <v>0</v>
      </c>
      <c r="K39" s="37">
        <f t="shared" si="3"/>
        <v>0</v>
      </c>
      <c r="L39" s="38">
        <f t="shared" si="3"/>
        <v>0</v>
      </c>
      <c r="M39" s="30">
        <f t="shared" si="3"/>
        <v>0</v>
      </c>
      <c r="N39" s="30">
        <f t="shared" si="3"/>
        <v>0</v>
      </c>
      <c r="O39" s="37">
        <f t="shared" si="3"/>
        <v>0</v>
      </c>
      <c r="P39" s="30">
        <f t="shared" si="3"/>
        <v>0</v>
      </c>
      <c r="Q39" s="39">
        <f t="shared" si="3"/>
        <v>0</v>
      </c>
      <c r="R39" s="30">
        <f t="shared" si="3"/>
        <v>0</v>
      </c>
      <c r="S39" s="40">
        <f t="shared" si="3"/>
        <v>0</v>
      </c>
      <c r="T39" s="170" t="str">
        <f>IF(F39=S39,"OK","NG")</f>
        <v>OK</v>
      </c>
      <c r="U39" s="180">
        <f>SUM(U8:U38)</f>
        <v>0</v>
      </c>
      <c r="V39" s="180">
        <f>SUM(V8:V38)</f>
        <v>0</v>
      </c>
    </row>
    <row r="41" spans="2:22" ht="17.25" x14ac:dyDescent="0.15">
      <c r="R41" s="119" t="str">
        <f>IF(T41&lt;1,"","NGあり")</f>
        <v/>
      </c>
      <c r="S41" s="4"/>
      <c r="T41" s="120">
        <f>COUNTIF(T8:T38,"NG")</f>
        <v>0</v>
      </c>
    </row>
    <row r="42" spans="2:22" ht="18" customHeight="1" thickBot="1" x14ac:dyDescent="0.2">
      <c r="G42" t="s">
        <v>21</v>
      </c>
      <c r="Q42" s="82" t="s">
        <v>51</v>
      </c>
    </row>
    <row r="43" spans="2:22" ht="18" customHeight="1" thickBot="1" x14ac:dyDescent="0.2">
      <c r="G43" s="258"/>
      <c r="H43" s="259"/>
      <c r="I43" s="260"/>
      <c r="J43" s="100" t="s">
        <v>22</v>
      </c>
      <c r="K43" s="42" t="s">
        <v>23</v>
      </c>
      <c r="L43" s="43" t="s">
        <v>24</v>
      </c>
      <c r="M43" s="258"/>
      <c r="N43" s="259"/>
      <c r="O43" s="260"/>
      <c r="P43"/>
      <c r="Q43" s="255" t="s">
        <v>46</v>
      </c>
      <c r="R43" s="256"/>
      <c r="S43" s="256"/>
      <c r="T43" s="256"/>
      <c r="U43" s="257"/>
    </row>
    <row r="44" spans="2:22" ht="18" customHeight="1" thickTop="1" thickBot="1" x14ac:dyDescent="0.2">
      <c r="G44" s="310" t="s">
        <v>25</v>
      </c>
      <c r="H44" s="324" t="s">
        <v>26</v>
      </c>
      <c r="I44" s="325"/>
      <c r="J44" s="101">
        <v>440</v>
      </c>
      <c r="K44" s="44">
        <f>SUM(G39:H39)</f>
        <v>0</v>
      </c>
      <c r="L44" s="45">
        <f>J44*K44</f>
        <v>0</v>
      </c>
      <c r="M44" s="346" t="s">
        <v>80</v>
      </c>
      <c r="N44" s="347"/>
      <c r="O44" s="348"/>
      <c r="P44"/>
      <c r="Q44" s="255" t="s">
        <v>112</v>
      </c>
      <c r="R44" s="256"/>
      <c r="S44" s="256"/>
      <c r="T44" s="256"/>
      <c r="U44" s="257"/>
    </row>
    <row r="45" spans="2:22" ht="18" customHeight="1" x14ac:dyDescent="0.15">
      <c r="G45" s="303"/>
      <c r="H45" s="245" t="s">
        <v>27</v>
      </c>
      <c r="I45" s="246"/>
      <c r="J45" s="49">
        <v>800</v>
      </c>
      <c r="K45" s="47">
        <f>SUM(I39:J39,Q39:R39)</f>
        <v>0</v>
      </c>
      <c r="L45" s="48">
        <f>J45*K45</f>
        <v>0</v>
      </c>
      <c r="M45" s="247" t="s">
        <v>28</v>
      </c>
      <c r="N45" s="248"/>
      <c r="O45" s="249"/>
      <c r="P45"/>
      <c r="Q45" s="78"/>
      <c r="R45" s="79"/>
      <c r="S45" s="342" t="s">
        <v>24</v>
      </c>
      <c r="T45" s="342"/>
      <c r="U45" s="80" t="s">
        <v>48</v>
      </c>
    </row>
    <row r="46" spans="2:22" x14ac:dyDescent="0.15">
      <c r="G46" s="303"/>
      <c r="H46" s="245" t="s">
        <v>69</v>
      </c>
      <c r="I46" s="246"/>
      <c r="J46" s="49">
        <v>150</v>
      </c>
      <c r="K46" s="47">
        <f>H39+J39+P39+R39</f>
        <v>0</v>
      </c>
      <c r="L46" s="48">
        <f>J46*K46</f>
        <v>0</v>
      </c>
      <c r="M46" s="247" t="s">
        <v>29</v>
      </c>
      <c r="N46" s="248"/>
      <c r="O46" s="249"/>
      <c r="P46"/>
      <c r="Q46" s="74" t="s">
        <v>47</v>
      </c>
      <c r="R46" s="66"/>
      <c r="S46" s="266">
        <f>SUM(s:e!L44,s:e!L52)</f>
        <v>0</v>
      </c>
      <c r="T46" s="266"/>
      <c r="U46" s="69">
        <f>SUM(s:e!K44,s:e!K52)</f>
        <v>0</v>
      </c>
    </row>
    <row r="47" spans="2:22" x14ac:dyDescent="0.15">
      <c r="G47" s="303"/>
      <c r="H47" s="326"/>
      <c r="I47" s="327"/>
      <c r="J47" s="88"/>
      <c r="K47" s="89"/>
      <c r="L47" s="90"/>
      <c r="M47" s="91"/>
      <c r="N47" s="92"/>
      <c r="O47" s="93"/>
      <c r="P47"/>
      <c r="Q47" s="103"/>
      <c r="R47" s="104"/>
      <c r="S47" s="105"/>
      <c r="T47" s="105"/>
      <c r="U47" s="106"/>
    </row>
    <row r="48" spans="2:22" x14ac:dyDescent="0.15">
      <c r="G48" s="303"/>
      <c r="H48" s="326"/>
      <c r="I48" s="327"/>
      <c r="J48" s="88"/>
      <c r="K48" s="89"/>
      <c r="L48" s="90"/>
      <c r="M48" s="91"/>
      <c r="N48" s="92"/>
      <c r="O48" s="93"/>
      <c r="P48"/>
      <c r="Q48" s="103"/>
      <c r="R48" s="104"/>
      <c r="S48" s="105"/>
      <c r="T48" s="105"/>
      <c r="U48" s="106"/>
    </row>
    <row r="49" spans="7:21" x14ac:dyDescent="0.15">
      <c r="G49" s="303"/>
      <c r="H49" s="245" t="s">
        <v>70</v>
      </c>
      <c r="I49" s="246"/>
      <c r="J49" s="49">
        <v>100</v>
      </c>
      <c r="K49" s="47">
        <f>SUM(L39)</f>
        <v>0</v>
      </c>
      <c r="L49" s="48">
        <f t="shared" ref="L49:L58" si="4">J49*K49</f>
        <v>0</v>
      </c>
      <c r="M49" s="247" t="s">
        <v>30</v>
      </c>
      <c r="N49" s="248"/>
      <c r="O49" s="249"/>
      <c r="P49"/>
      <c r="Q49" s="74" t="s">
        <v>49</v>
      </c>
      <c r="R49" s="66"/>
      <c r="S49" s="266">
        <f>SUM(s:e!L45)</f>
        <v>0</v>
      </c>
      <c r="T49" s="266"/>
      <c r="U49" s="69">
        <f>SUM(s:e!K45)</f>
        <v>0</v>
      </c>
    </row>
    <row r="50" spans="7:21" x14ac:dyDescent="0.15">
      <c r="G50" s="303"/>
      <c r="H50" s="245" t="s">
        <v>71</v>
      </c>
      <c r="I50" s="246"/>
      <c r="J50" s="49">
        <v>200</v>
      </c>
      <c r="K50" s="47">
        <f>SUM(M39)</f>
        <v>0</v>
      </c>
      <c r="L50" s="48">
        <f t="shared" si="4"/>
        <v>0</v>
      </c>
      <c r="M50" s="247" t="s">
        <v>31</v>
      </c>
      <c r="N50" s="248"/>
      <c r="O50" s="249"/>
      <c r="P50"/>
      <c r="Q50" s="74" t="s">
        <v>50</v>
      </c>
      <c r="R50" s="66"/>
      <c r="S50" s="266">
        <f>SUM(s:e!L46:L51)</f>
        <v>0</v>
      </c>
      <c r="T50" s="266"/>
      <c r="U50" s="69">
        <f>SUM(s:e!K46:K51)</f>
        <v>0</v>
      </c>
    </row>
    <row r="51" spans="7:21" ht="18" customHeight="1" x14ac:dyDescent="0.15">
      <c r="G51" s="303"/>
      <c r="H51" s="245" t="s">
        <v>72</v>
      </c>
      <c r="I51" s="246"/>
      <c r="J51" s="49">
        <v>300</v>
      </c>
      <c r="K51" s="47">
        <f>SUM(N39)</f>
        <v>0</v>
      </c>
      <c r="L51" s="48">
        <f t="shared" si="4"/>
        <v>0</v>
      </c>
      <c r="M51" s="247" t="s">
        <v>32</v>
      </c>
      <c r="N51" s="248"/>
      <c r="O51" s="249"/>
      <c r="P51"/>
      <c r="Q51" s="340" t="s">
        <v>55</v>
      </c>
      <c r="R51" s="341"/>
      <c r="S51" s="266">
        <f>SUM(s:e!L53)</f>
        <v>0</v>
      </c>
      <c r="T51" s="266"/>
      <c r="U51" s="69">
        <f>SUM(s:e!K53)</f>
        <v>0</v>
      </c>
    </row>
    <row r="52" spans="7:21" ht="18" customHeight="1" x14ac:dyDescent="0.15">
      <c r="G52" s="303"/>
      <c r="H52" s="245" t="s">
        <v>77</v>
      </c>
      <c r="I52" s="246"/>
      <c r="J52" s="50">
        <v>440</v>
      </c>
      <c r="K52" s="51">
        <f>SUM(K39:N39)</f>
        <v>0</v>
      </c>
      <c r="L52" s="52">
        <f t="shared" si="4"/>
        <v>0</v>
      </c>
      <c r="M52" s="247" t="s">
        <v>78</v>
      </c>
      <c r="N52" s="248"/>
      <c r="O52" s="249"/>
      <c r="P52"/>
      <c r="Q52" s="108"/>
      <c r="R52" s="109"/>
      <c r="S52" s="105"/>
      <c r="T52" s="105"/>
      <c r="U52" s="106"/>
    </row>
    <row r="53" spans="7:21" ht="18" customHeight="1" thickBot="1" x14ac:dyDescent="0.2">
      <c r="G53" s="303"/>
      <c r="H53" s="245" t="s">
        <v>73</v>
      </c>
      <c r="I53" s="246"/>
      <c r="J53" s="50">
        <v>880</v>
      </c>
      <c r="K53" s="51">
        <f>SUM(O39:P39)</f>
        <v>0</v>
      </c>
      <c r="L53" s="52">
        <f t="shared" si="4"/>
        <v>0</v>
      </c>
      <c r="M53" s="247" t="s">
        <v>33</v>
      </c>
      <c r="N53" s="248"/>
      <c r="O53" s="249"/>
      <c r="P53"/>
      <c r="Q53" s="75" t="s">
        <v>64</v>
      </c>
      <c r="R53" s="76"/>
      <c r="S53" s="298">
        <f>SUM(s:e!L55:L59)</f>
        <v>0</v>
      </c>
      <c r="T53" s="298"/>
      <c r="U53" s="77">
        <f>SUM(s:e!K55:K59)</f>
        <v>0</v>
      </c>
    </row>
    <row r="54" spans="7:21" ht="18" customHeight="1" thickTop="1" thickBot="1" x14ac:dyDescent="0.2">
      <c r="G54" s="311"/>
      <c r="H54" s="245" t="s">
        <v>119</v>
      </c>
      <c r="I54" s="246"/>
      <c r="J54" s="174"/>
      <c r="K54" s="51">
        <f>U39+V39</f>
        <v>0</v>
      </c>
      <c r="L54" s="175"/>
      <c r="M54" s="247"/>
      <c r="N54" s="248"/>
      <c r="O54" s="249"/>
      <c r="P54"/>
      <c r="Q54" s="70" t="s">
        <v>52</v>
      </c>
      <c r="R54" s="71"/>
      <c r="S54" s="265">
        <f>SUM(S46:T53)</f>
        <v>0</v>
      </c>
      <c r="T54" s="265"/>
      <c r="U54" s="72" t="s">
        <v>65</v>
      </c>
    </row>
    <row r="55" spans="7:21" ht="18" customHeight="1" x14ac:dyDescent="0.15">
      <c r="G55" s="302" t="s">
        <v>34</v>
      </c>
      <c r="H55" s="245" t="s">
        <v>74</v>
      </c>
      <c r="I55" s="246"/>
      <c r="J55" s="50">
        <v>400</v>
      </c>
      <c r="K55" s="51">
        <f>SUM(K39)</f>
        <v>0</v>
      </c>
      <c r="L55" s="52">
        <f t="shared" si="4"/>
        <v>0</v>
      </c>
      <c r="M55" s="247" t="s">
        <v>35</v>
      </c>
      <c r="N55" s="248"/>
      <c r="O55" s="249"/>
      <c r="P55"/>
      <c r="Q55" s="4"/>
      <c r="R55" s="4"/>
    </row>
    <row r="56" spans="7:21" ht="18" customHeight="1" thickBot="1" x14ac:dyDescent="0.2">
      <c r="G56" s="303"/>
      <c r="H56" s="245" t="s">
        <v>75</v>
      </c>
      <c r="I56" s="246"/>
      <c r="J56" s="50">
        <v>300</v>
      </c>
      <c r="K56" s="51">
        <f>SUM(L39)</f>
        <v>0</v>
      </c>
      <c r="L56" s="52">
        <f t="shared" si="4"/>
        <v>0</v>
      </c>
      <c r="M56" s="247" t="s">
        <v>30</v>
      </c>
      <c r="N56" s="248"/>
      <c r="O56" s="249"/>
      <c r="P56"/>
      <c r="Q56" s="4"/>
      <c r="R56" s="4"/>
    </row>
    <row r="57" spans="7:21" ht="14.25" thickBot="1" x14ac:dyDescent="0.2">
      <c r="G57" s="303"/>
      <c r="H57" s="312" t="s">
        <v>68</v>
      </c>
      <c r="I57" s="313"/>
      <c r="J57" s="50">
        <v>200</v>
      </c>
      <c r="K57" s="51">
        <f>SUM(M39)</f>
        <v>0</v>
      </c>
      <c r="L57" s="52">
        <f t="shared" si="4"/>
        <v>0</v>
      </c>
      <c r="M57" s="247" t="s">
        <v>31</v>
      </c>
      <c r="N57" s="248"/>
      <c r="O57" s="249"/>
      <c r="P57"/>
      <c r="Q57" t="s">
        <v>118</v>
      </c>
      <c r="R57" s="4"/>
      <c r="U57" s="187">
        <f>SUM(s:e!K54)</f>
        <v>0</v>
      </c>
    </row>
    <row r="58" spans="7:21" x14ac:dyDescent="0.15">
      <c r="G58" s="303"/>
      <c r="H58" s="245" t="s">
        <v>76</v>
      </c>
      <c r="I58" s="246"/>
      <c r="J58" s="49">
        <v>100</v>
      </c>
      <c r="K58" s="51">
        <f>SUM(N39)</f>
        <v>0</v>
      </c>
      <c r="L58" s="85">
        <f t="shared" si="4"/>
        <v>0</v>
      </c>
      <c r="M58" s="247" t="s">
        <v>32</v>
      </c>
      <c r="N58" s="248"/>
      <c r="O58" s="249"/>
      <c r="P58"/>
      <c r="Q58" s="4"/>
      <c r="R58" s="4"/>
    </row>
    <row r="59" spans="7:21" ht="14.25" thickBot="1" x14ac:dyDescent="0.2">
      <c r="G59" s="87"/>
      <c r="H59" s="333"/>
      <c r="I59" s="306"/>
      <c r="J59" s="94"/>
      <c r="K59" s="95"/>
      <c r="L59" s="96"/>
      <c r="M59" s="97"/>
      <c r="N59" s="98"/>
      <c r="O59" s="99"/>
    </row>
    <row r="60" spans="7:21" s="197" customFormat="1" ht="18" customHeight="1" thickBot="1" x14ac:dyDescent="0.2">
      <c r="G60" s="343" t="s">
        <v>36</v>
      </c>
      <c r="H60" s="344"/>
      <c r="I60" s="345"/>
      <c r="J60" s="194"/>
      <c r="K60" s="195"/>
      <c r="L60" s="196">
        <f>SUM(L44:L59)</f>
        <v>0</v>
      </c>
      <c r="M60" s="343"/>
      <c r="N60" s="344"/>
      <c r="O60" s="345"/>
      <c r="P60" s="181"/>
    </row>
    <row r="61" spans="7:21" x14ac:dyDescent="0.15">
      <c r="K61" s="83"/>
    </row>
  </sheetData>
  <mergeCells count="60">
    <mergeCell ref="M54:O54"/>
    <mergeCell ref="G44:G54"/>
    <mergeCell ref="G43:I43"/>
    <mergeCell ref="M51:O51"/>
    <mergeCell ref="H44:I44"/>
    <mergeCell ref="M43:O43"/>
    <mergeCell ref="M44:O44"/>
    <mergeCell ref="M46:O46"/>
    <mergeCell ref="M49:O49"/>
    <mergeCell ref="M50:O50"/>
    <mergeCell ref="M45:O45"/>
    <mergeCell ref="M52:O52"/>
    <mergeCell ref="H45:I45"/>
    <mergeCell ref="H46:I46"/>
    <mergeCell ref="H47:I47"/>
    <mergeCell ref="H48:I48"/>
    <mergeCell ref="B1:R1"/>
    <mergeCell ref="G60:I60"/>
    <mergeCell ref="M60:O60"/>
    <mergeCell ref="M53:O53"/>
    <mergeCell ref="G55:G58"/>
    <mergeCell ref="M55:O55"/>
    <mergeCell ref="M56:O56"/>
    <mergeCell ref="M57:O57"/>
    <mergeCell ref="M58:O58"/>
    <mergeCell ref="H58:I58"/>
    <mergeCell ref="H59:I59"/>
    <mergeCell ref="R2:T2"/>
    <mergeCell ref="B4:B7"/>
    <mergeCell ref="C4:F6"/>
    <mergeCell ref="G4:S4"/>
    <mergeCell ref="T4:T7"/>
    <mergeCell ref="G5:J5"/>
    <mergeCell ref="K5:R5"/>
    <mergeCell ref="S5:S7"/>
    <mergeCell ref="G6:H6"/>
    <mergeCell ref="Q6:R6"/>
    <mergeCell ref="I6:J6"/>
    <mergeCell ref="K6:P6"/>
    <mergeCell ref="H49:I49"/>
    <mergeCell ref="H56:I56"/>
    <mergeCell ref="H57:I57"/>
    <mergeCell ref="H50:I50"/>
    <mergeCell ref="H51:I51"/>
    <mergeCell ref="H52:I52"/>
    <mergeCell ref="H53:I53"/>
    <mergeCell ref="H55:I55"/>
    <mergeCell ref="H54:I54"/>
    <mergeCell ref="S54:T54"/>
    <mergeCell ref="Q43:U43"/>
    <mergeCell ref="Q44:U44"/>
    <mergeCell ref="S45:T45"/>
    <mergeCell ref="S46:T46"/>
    <mergeCell ref="S49:T49"/>
    <mergeCell ref="V4:V7"/>
    <mergeCell ref="S50:T50"/>
    <mergeCell ref="Q51:R51"/>
    <mergeCell ref="S51:T51"/>
    <mergeCell ref="S53:T53"/>
    <mergeCell ref="U4:U7"/>
  </mergeCells>
  <phoneticPr fontId="4"/>
  <conditionalFormatting sqref="B8:B38">
    <cfRule type="expression" dxfId="5" priority="1">
      <formula>WEEKDAY($B8)=7</formula>
    </cfRule>
    <cfRule type="expression" dxfId="4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V4 T8:T39" xr:uid="{00000000-0002-0000-0C00-000000000000}"/>
  </dataValidations>
  <pageMargins left="0.25" right="0.25" top="0.75" bottom="0.75" header="0.3" footer="0.3"/>
  <pageSetup paperSize="9" scale="5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B1:V61"/>
  <sheetViews>
    <sheetView showZeros="0" view="pageBreakPreview" zoomScale="70" zoomScaleNormal="100" zoomScaleSheetLayoutView="70" workbookViewId="0">
      <pane ySplit="7" topLeftCell="A8" activePane="bottomLeft" state="frozen"/>
      <selection activeCell="U4" sqref="U4:U7"/>
      <selection pane="bottomLeft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15" width="8.625" customWidth="1"/>
    <col min="16" max="16" width="8.625" style="4" customWidth="1"/>
    <col min="17" max="17" width="8.625" customWidth="1"/>
    <col min="18" max="18" width="9" bestFit="1" customWidth="1"/>
  </cols>
  <sheetData>
    <row r="1" spans="2:22" ht="34.5" customHeight="1" thickBot="1" x14ac:dyDescent="0.2">
      <c r="B1" s="329" t="s">
        <v>113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2:22" ht="20.25" customHeight="1" thickBot="1" x14ac:dyDescent="0.2">
      <c r="B2" s="1" t="s">
        <v>67</v>
      </c>
      <c r="C2" s="2">
        <v>8</v>
      </c>
      <c r="D2" s="2" t="s">
        <v>0</v>
      </c>
      <c r="E2" s="2">
        <v>2</v>
      </c>
      <c r="F2" s="3" t="s">
        <v>1</v>
      </c>
      <c r="G2" s="4"/>
      <c r="H2" s="4"/>
      <c r="I2" s="4"/>
      <c r="J2" s="4"/>
      <c r="K2" s="4"/>
      <c r="L2" s="4"/>
      <c r="Q2" s="5" t="s">
        <v>2</v>
      </c>
      <c r="R2" s="330" t="str">
        <f>【４月】実施状況!R2</f>
        <v>〇〇幼稚園</v>
      </c>
      <c r="S2" s="330"/>
      <c r="T2" s="331"/>
    </row>
    <row r="3" spans="2:22" ht="7.5" customHeight="1" thickBot="1" x14ac:dyDescent="0.2"/>
    <row r="4" spans="2:22" ht="16.5" customHeight="1" thickBot="1" x14ac:dyDescent="0.2">
      <c r="B4" s="270" t="s">
        <v>3</v>
      </c>
      <c r="C4" s="332" t="s">
        <v>103</v>
      </c>
      <c r="D4" s="274"/>
      <c r="E4" s="274"/>
      <c r="F4" s="275"/>
      <c r="G4" s="279" t="s">
        <v>104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1"/>
      <c r="T4" s="282" t="s">
        <v>6</v>
      </c>
      <c r="U4" s="336" t="s">
        <v>115</v>
      </c>
      <c r="V4" s="318" t="s">
        <v>116</v>
      </c>
    </row>
    <row r="5" spans="2:22" ht="17.25" customHeight="1" x14ac:dyDescent="0.15">
      <c r="B5" s="271"/>
      <c r="C5" s="276"/>
      <c r="D5" s="277"/>
      <c r="E5" s="277"/>
      <c r="F5" s="278"/>
      <c r="G5" s="285" t="s">
        <v>7</v>
      </c>
      <c r="H5" s="286"/>
      <c r="I5" s="286"/>
      <c r="J5" s="286"/>
      <c r="K5" s="287" t="s">
        <v>8</v>
      </c>
      <c r="L5" s="288"/>
      <c r="M5" s="288"/>
      <c r="N5" s="288"/>
      <c r="O5" s="288"/>
      <c r="P5" s="288"/>
      <c r="Q5" s="288"/>
      <c r="R5" s="289"/>
      <c r="S5" s="290" t="s">
        <v>9</v>
      </c>
      <c r="T5" s="283"/>
      <c r="U5" s="337"/>
      <c r="V5" s="319"/>
    </row>
    <row r="6" spans="2:22" ht="18" customHeight="1" x14ac:dyDescent="0.15">
      <c r="B6" s="271"/>
      <c r="C6" s="276"/>
      <c r="D6" s="277"/>
      <c r="E6" s="277"/>
      <c r="F6" s="278"/>
      <c r="G6" s="293" t="s">
        <v>10</v>
      </c>
      <c r="H6" s="294"/>
      <c r="I6" s="328" t="s">
        <v>11</v>
      </c>
      <c r="J6" s="328"/>
      <c r="K6" s="295" t="s">
        <v>10</v>
      </c>
      <c r="L6" s="296"/>
      <c r="M6" s="296"/>
      <c r="N6" s="296"/>
      <c r="O6" s="296"/>
      <c r="P6" s="297"/>
      <c r="Q6" s="277" t="s">
        <v>11</v>
      </c>
      <c r="R6" s="277"/>
      <c r="S6" s="291"/>
      <c r="T6" s="283"/>
      <c r="U6" s="337"/>
      <c r="V6" s="319"/>
    </row>
    <row r="7" spans="2:22" ht="43.5" customHeight="1" thickBot="1" x14ac:dyDescent="0.2">
      <c r="B7" s="272"/>
      <c r="C7" s="6" t="s">
        <v>12</v>
      </c>
      <c r="D7" s="7" t="s">
        <v>13</v>
      </c>
      <c r="E7" s="8" t="s">
        <v>14</v>
      </c>
      <c r="F7" s="9" t="s">
        <v>15</v>
      </c>
      <c r="G7" s="10" t="s">
        <v>56</v>
      </c>
      <c r="H7" s="11" t="s">
        <v>57</v>
      </c>
      <c r="I7" s="12" t="s">
        <v>58</v>
      </c>
      <c r="J7" s="13" t="s">
        <v>59</v>
      </c>
      <c r="K7" s="14" t="s">
        <v>60</v>
      </c>
      <c r="L7" s="15" t="s">
        <v>16</v>
      </c>
      <c r="M7" s="15" t="s">
        <v>17</v>
      </c>
      <c r="N7" s="16" t="s">
        <v>18</v>
      </c>
      <c r="O7" s="15" t="s">
        <v>19</v>
      </c>
      <c r="P7" s="15" t="s">
        <v>61</v>
      </c>
      <c r="Q7" s="17" t="s">
        <v>62</v>
      </c>
      <c r="R7" s="15" t="s">
        <v>63</v>
      </c>
      <c r="S7" s="292"/>
      <c r="T7" s="284"/>
      <c r="U7" s="338"/>
      <c r="V7" s="320"/>
    </row>
    <row r="8" spans="2:22" ht="26.25" customHeight="1" thickTop="1" x14ac:dyDescent="0.15">
      <c r="B8" s="166">
        <v>46054</v>
      </c>
      <c r="C8" s="121"/>
      <c r="D8" s="122"/>
      <c r="E8" s="123"/>
      <c r="F8" s="20">
        <f>SUM(C8:E8)</f>
        <v>0</v>
      </c>
      <c r="G8" s="130"/>
      <c r="H8" s="131"/>
      <c r="I8" s="132"/>
      <c r="J8" s="133"/>
      <c r="K8" s="134"/>
      <c r="L8" s="122"/>
      <c r="M8" s="122"/>
      <c r="N8" s="122"/>
      <c r="O8" s="135"/>
      <c r="P8" s="122"/>
      <c r="Q8" s="136"/>
      <c r="R8" s="122"/>
      <c r="S8" s="24">
        <f t="shared" ref="S8:S35" si="0">SUM(G8:R8)</f>
        <v>0</v>
      </c>
      <c r="T8" s="25" t="str">
        <f t="shared" ref="T8:T36" si="1">IF(F8=S8,"OK","NG")</f>
        <v>OK</v>
      </c>
      <c r="U8" s="211"/>
      <c r="V8" s="212"/>
    </row>
    <row r="9" spans="2:22" ht="26.25" customHeight="1" x14ac:dyDescent="0.15">
      <c r="B9" s="167">
        <v>46055</v>
      </c>
      <c r="C9" s="124"/>
      <c r="D9" s="125"/>
      <c r="E9" s="126"/>
      <c r="F9" s="26">
        <f>SUM(C9:E9)</f>
        <v>0</v>
      </c>
      <c r="G9" s="137"/>
      <c r="H9" s="138"/>
      <c r="I9" s="139"/>
      <c r="J9" s="140"/>
      <c r="K9" s="141"/>
      <c r="L9" s="125"/>
      <c r="M9" s="125"/>
      <c r="N9" s="125"/>
      <c r="O9" s="142"/>
      <c r="P9" s="125"/>
      <c r="Q9" s="143"/>
      <c r="R9" s="125"/>
      <c r="S9" s="27">
        <f t="shared" si="0"/>
        <v>0</v>
      </c>
      <c r="T9" s="28" t="str">
        <f t="shared" si="1"/>
        <v>OK</v>
      </c>
      <c r="U9" s="213"/>
      <c r="V9" s="206"/>
    </row>
    <row r="10" spans="2:22" ht="26.25" customHeight="1" x14ac:dyDescent="0.15">
      <c r="B10" s="167">
        <v>46056</v>
      </c>
      <c r="C10" s="127"/>
      <c r="D10" s="128"/>
      <c r="E10" s="129"/>
      <c r="F10" s="26">
        <f t="shared" ref="F10:F35" si="2">SUM(C10:E10)</f>
        <v>0</v>
      </c>
      <c r="G10" s="144"/>
      <c r="H10" s="145"/>
      <c r="I10" s="146"/>
      <c r="J10" s="147"/>
      <c r="K10" s="148"/>
      <c r="L10" s="149"/>
      <c r="M10" s="150"/>
      <c r="N10" s="128"/>
      <c r="O10" s="151"/>
      <c r="P10" s="128"/>
      <c r="Q10" s="152"/>
      <c r="R10" s="128"/>
      <c r="S10" s="27">
        <f t="shared" si="0"/>
        <v>0</v>
      </c>
      <c r="T10" s="28" t="str">
        <f t="shared" si="1"/>
        <v>OK</v>
      </c>
      <c r="U10" s="213"/>
      <c r="V10" s="206"/>
    </row>
    <row r="11" spans="2:22" ht="26.25" customHeight="1" x14ac:dyDescent="0.15">
      <c r="B11" s="167">
        <v>46057</v>
      </c>
      <c r="C11" s="124"/>
      <c r="D11" s="125"/>
      <c r="E11" s="126"/>
      <c r="F11" s="26">
        <f t="shared" si="2"/>
        <v>0</v>
      </c>
      <c r="G11" s="137"/>
      <c r="H11" s="138"/>
      <c r="I11" s="139"/>
      <c r="J11" s="140"/>
      <c r="K11" s="141"/>
      <c r="L11" s="125"/>
      <c r="M11" s="141"/>
      <c r="N11" s="125"/>
      <c r="O11" s="142"/>
      <c r="P11" s="125"/>
      <c r="Q11" s="143"/>
      <c r="R11" s="125"/>
      <c r="S11" s="27">
        <f t="shared" si="0"/>
        <v>0</v>
      </c>
      <c r="T11" s="28" t="str">
        <f t="shared" si="1"/>
        <v>OK</v>
      </c>
      <c r="U11" s="213"/>
      <c r="V11" s="206"/>
    </row>
    <row r="12" spans="2:22" ht="26.25" customHeight="1" x14ac:dyDescent="0.15">
      <c r="B12" s="167">
        <v>46058</v>
      </c>
      <c r="C12" s="124"/>
      <c r="D12" s="125"/>
      <c r="E12" s="126"/>
      <c r="F12" s="26">
        <f t="shared" si="2"/>
        <v>0</v>
      </c>
      <c r="G12" s="137"/>
      <c r="H12" s="138"/>
      <c r="I12" s="139"/>
      <c r="J12" s="140"/>
      <c r="K12" s="141"/>
      <c r="L12" s="125"/>
      <c r="M12" s="141"/>
      <c r="N12" s="125"/>
      <c r="O12" s="142"/>
      <c r="P12" s="125"/>
      <c r="Q12" s="143"/>
      <c r="R12" s="125"/>
      <c r="S12" s="27">
        <f t="shared" si="0"/>
        <v>0</v>
      </c>
      <c r="T12" s="28" t="str">
        <f t="shared" si="1"/>
        <v>OK</v>
      </c>
      <c r="U12" s="213"/>
      <c r="V12" s="206"/>
    </row>
    <row r="13" spans="2:22" ht="26.25" customHeight="1" x14ac:dyDescent="0.15">
      <c r="B13" s="167">
        <v>46059</v>
      </c>
      <c r="C13" s="124"/>
      <c r="D13" s="125"/>
      <c r="E13" s="126"/>
      <c r="F13" s="26">
        <f t="shared" si="2"/>
        <v>0</v>
      </c>
      <c r="G13" s="137"/>
      <c r="H13" s="138"/>
      <c r="I13" s="139"/>
      <c r="J13" s="140"/>
      <c r="K13" s="141"/>
      <c r="L13" s="125"/>
      <c r="M13" s="141"/>
      <c r="N13" s="125"/>
      <c r="O13" s="142"/>
      <c r="P13" s="125"/>
      <c r="Q13" s="143"/>
      <c r="R13" s="125"/>
      <c r="S13" s="27">
        <f t="shared" si="0"/>
        <v>0</v>
      </c>
      <c r="T13" s="28" t="str">
        <f t="shared" si="1"/>
        <v>OK</v>
      </c>
      <c r="U13" s="213"/>
      <c r="V13" s="206"/>
    </row>
    <row r="14" spans="2:22" ht="26.25" customHeight="1" x14ac:dyDescent="0.15">
      <c r="B14" s="167">
        <v>46060</v>
      </c>
      <c r="C14" s="124"/>
      <c r="D14" s="125"/>
      <c r="E14" s="126"/>
      <c r="F14" s="26">
        <f t="shared" si="2"/>
        <v>0</v>
      </c>
      <c r="G14" s="137"/>
      <c r="H14" s="138"/>
      <c r="I14" s="139"/>
      <c r="J14" s="140"/>
      <c r="K14" s="141"/>
      <c r="L14" s="125"/>
      <c r="M14" s="141"/>
      <c r="N14" s="125"/>
      <c r="O14" s="142"/>
      <c r="P14" s="125"/>
      <c r="Q14" s="143"/>
      <c r="R14" s="125"/>
      <c r="S14" s="27">
        <f t="shared" si="0"/>
        <v>0</v>
      </c>
      <c r="T14" s="28" t="str">
        <f t="shared" si="1"/>
        <v>OK</v>
      </c>
      <c r="U14" s="214"/>
      <c r="V14" s="207"/>
    </row>
    <row r="15" spans="2:22" ht="26.25" customHeight="1" x14ac:dyDescent="0.15">
      <c r="B15" s="167">
        <v>46061</v>
      </c>
      <c r="C15" s="124"/>
      <c r="D15" s="125"/>
      <c r="E15" s="126"/>
      <c r="F15" s="26">
        <f t="shared" si="2"/>
        <v>0</v>
      </c>
      <c r="G15" s="137"/>
      <c r="H15" s="138"/>
      <c r="I15" s="139"/>
      <c r="J15" s="140"/>
      <c r="K15" s="141"/>
      <c r="L15" s="125"/>
      <c r="M15" s="141"/>
      <c r="N15" s="125"/>
      <c r="O15" s="142"/>
      <c r="P15" s="125"/>
      <c r="Q15" s="143"/>
      <c r="R15" s="125"/>
      <c r="S15" s="27">
        <f t="shared" si="0"/>
        <v>0</v>
      </c>
      <c r="T15" s="28" t="str">
        <f t="shared" si="1"/>
        <v>OK</v>
      </c>
      <c r="U15" s="214"/>
      <c r="V15" s="207"/>
    </row>
    <row r="16" spans="2:22" ht="26.25" customHeight="1" x14ac:dyDescent="0.15">
      <c r="B16" s="167">
        <v>46062</v>
      </c>
      <c r="C16" s="124"/>
      <c r="D16" s="125"/>
      <c r="E16" s="126"/>
      <c r="F16" s="26">
        <f t="shared" si="2"/>
        <v>0</v>
      </c>
      <c r="G16" s="137"/>
      <c r="H16" s="138"/>
      <c r="I16" s="139"/>
      <c r="J16" s="140"/>
      <c r="K16" s="141"/>
      <c r="L16" s="125"/>
      <c r="M16" s="141"/>
      <c r="N16" s="125"/>
      <c r="O16" s="142"/>
      <c r="P16" s="125"/>
      <c r="Q16" s="143"/>
      <c r="R16" s="125"/>
      <c r="S16" s="27">
        <f t="shared" si="0"/>
        <v>0</v>
      </c>
      <c r="T16" s="28" t="str">
        <f t="shared" si="1"/>
        <v>OK</v>
      </c>
      <c r="U16" s="213"/>
      <c r="V16" s="206"/>
    </row>
    <row r="17" spans="2:22" ht="26.25" customHeight="1" x14ac:dyDescent="0.15">
      <c r="B17" s="167">
        <v>46063</v>
      </c>
      <c r="C17" s="124"/>
      <c r="D17" s="125"/>
      <c r="E17" s="126"/>
      <c r="F17" s="26">
        <f t="shared" si="2"/>
        <v>0</v>
      </c>
      <c r="G17" s="137"/>
      <c r="H17" s="138"/>
      <c r="I17" s="139"/>
      <c r="J17" s="140"/>
      <c r="K17" s="141"/>
      <c r="L17" s="125"/>
      <c r="M17" s="141"/>
      <c r="N17" s="125"/>
      <c r="O17" s="142"/>
      <c r="P17" s="125"/>
      <c r="Q17" s="143"/>
      <c r="R17" s="125"/>
      <c r="S17" s="27">
        <f t="shared" si="0"/>
        <v>0</v>
      </c>
      <c r="T17" s="28" t="str">
        <f t="shared" si="1"/>
        <v>OK</v>
      </c>
      <c r="U17" s="213"/>
      <c r="V17" s="206"/>
    </row>
    <row r="18" spans="2:22" ht="26.25" customHeight="1" x14ac:dyDescent="0.15">
      <c r="B18" s="168">
        <v>46064</v>
      </c>
      <c r="C18" s="124"/>
      <c r="D18" s="125"/>
      <c r="E18" s="126"/>
      <c r="F18" s="26">
        <f t="shared" si="2"/>
        <v>0</v>
      </c>
      <c r="G18" s="137"/>
      <c r="H18" s="138"/>
      <c r="I18" s="139"/>
      <c r="J18" s="140"/>
      <c r="K18" s="141"/>
      <c r="L18" s="125"/>
      <c r="M18" s="141"/>
      <c r="N18" s="125"/>
      <c r="O18" s="142"/>
      <c r="P18" s="125"/>
      <c r="Q18" s="143"/>
      <c r="R18" s="125"/>
      <c r="S18" s="27">
        <f t="shared" si="0"/>
        <v>0</v>
      </c>
      <c r="T18" s="28" t="str">
        <f t="shared" si="1"/>
        <v>OK</v>
      </c>
      <c r="U18" s="214"/>
      <c r="V18" s="207"/>
    </row>
    <row r="19" spans="2:22" ht="26.25" customHeight="1" x14ac:dyDescent="0.15">
      <c r="B19" s="167">
        <v>46065</v>
      </c>
      <c r="C19" s="124"/>
      <c r="D19" s="125"/>
      <c r="E19" s="126"/>
      <c r="F19" s="26">
        <f t="shared" si="2"/>
        <v>0</v>
      </c>
      <c r="G19" s="137"/>
      <c r="H19" s="138"/>
      <c r="I19" s="139"/>
      <c r="J19" s="140"/>
      <c r="K19" s="141"/>
      <c r="L19" s="125"/>
      <c r="M19" s="141"/>
      <c r="N19" s="125"/>
      <c r="O19" s="142"/>
      <c r="P19" s="125"/>
      <c r="Q19" s="143"/>
      <c r="R19" s="125"/>
      <c r="S19" s="27">
        <f t="shared" si="0"/>
        <v>0</v>
      </c>
      <c r="T19" s="28" t="str">
        <f t="shared" si="1"/>
        <v>OK</v>
      </c>
      <c r="U19" s="213"/>
      <c r="V19" s="206"/>
    </row>
    <row r="20" spans="2:22" ht="26.25" customHeight="1" x14ac:dyDescent="0.15">
      <c r="B20" s="167">
        <v>46066</v>
      </c>
      <c r="C20" s="124"/>
      <c r="D20" s="125"/>
      <c r="E20" s="126"/>
      <c r="F20" s="26">
        <f t="shared" si="2"/>
        <v>0</v>
      </c>
      <c r="G20" s="137"/>
      <c r="H20" s="138"/>
      <c r="I20" s="139"/>
      <c r="J20" s="140"/>
      <c r="K20" s="141"/>
      <c r="L20" s="125"/>
      <c r="M20" s="141"/>
      <c r="N20" s="125"/>
      <c r="O20" s="142"/>
      <c r="P20" s="125"/>
      <c r="Q20" s="143"/>
      <c r="R20" s="125"/>
      <c r="S20" s="27">
        <f t="shared" si="0"/>
        <v>0</v>
      </c>
      <c r="T20" s="28" t="str">
        <f t="shared" si="1"/>
        <v>OK</v>
      </c>
      <c r="U20" s="213"/>
      <c r="V20" s="206"/>
    </row>
    <row r="21" spans="2:22" ht="26.25" customHeight="1" x14ac:dyDescent="0.15">
      <c r="B21" s="167">
        <v>46067</v>
      </c>
      <c r="C21" s="124"/>
      <c r="D21" s="125"/>
      <c r="E21" s="126"/>
      <c r="F21" s="26">
        <f t="shared" si="2"/>
        <v>0</v>
      </c>
      <c r="G21" s="137"/>
      <c r="H21" s="138"/>
      <c r="I21" s="139"/>
      <c r="J21" s="140"/>
      <c r="K21" s="141"/>
      <c r="L21" s="125"/>
      <c r="M21" s="141"/>
      <c r="N21" s="125"/>
      <c r="O21" s="142"/>
      <c r="P21" s="125"/>
      <c r="Q21" s="143"/>
      <c r="R21" s="125"/>
      <c r="S21" s="27">
        <f t="shared" si="0"/>
        <v>0</v>
      </c>
      <c r="T21" s="28" t="str">
        <f t="shared" si="1"/>
        <v>OK</v>
      </c>
      <c r="U21" s="214"/>
      <c r="V21" s="207"/>
    </row>
    <row r="22" spans="2:22" ht="26.25" customHeight="1" x14ac:dyDescent="0.15">
      <c r="B22" s="167">
        <v>46068</v>
      </c>
      <c r="C22" s="124"/>
      <c r="D22" s="125"/>
      <c r="E22" s="126"/>
      <c r="F22" s="26">
        <f t="shared" si="2"/>
        <v>0</v>
      </c>
      <c r="G22" s="137"/>
      <c r="H22" s="138"/>
      <c r="I22" s="139"/>
      <c r="J22" s="140"/>
      <c r="K22" s="141"/>
      <c r="L22" s="125"/>
      <c r="M22" s="125"/>
      <c r="N22" s="125"/>
      <c r="O22" s="142"/>
      <c r="P22" s="125"/>
      <c r="Q22" s="143"/>
      <c r="R22" s="125"/>
      <c r="S22" s="27">
        <f t="shared" si="0"/>
        <v>0</v>
      </c>
      <c r="T22" s="28" t="str">
        <f t="shared" si="1"/>
        <v>OK</v>
      </c>
      <c r="U22" s="214"/>
      <c r="V22" s="207"/>
    </row>
    <row r="23" spans="2:22" ht="26.25" customHeight="1" x14ac:dyDescent="0.15">
      <c r="B23" s="167">
        <v>46069</v>
      </c>
      <c r="C23" s="124"/>
      <c r="D23" s="125"/>
      <c r="E23" s="126"/>
      <c r="F23" s="26">
        <f t="shared" si="2"/>
        <v>0</v>
      </c>
      <c r="G23" s="137"/>
      <c r="H23" s="138"/>
      <c r="I23" s="139"/>
      <c r="J23" s="140"/>
      <c r="K23" s="141"/>
      <c r="L23" s="125"/>
      <c r="M23" s="125"/>
      <c r="N23" s="125"/>
      <c r="O23" s="142"/>
      <c r="P23" s="125"/>
      <c r="Q23" s="143"/>
      <c r="R23" s="125"/>
      <c r="S23" s="27">
        <f t="shared" si="0"/>
        <v>0</v>
      </c>
      <c r="T23" s="28" t="str">
        <f t="shared" si="1"/>
        <v>OK</v>
      </c>
      <c r="U23" s="213"/>
      <c r="V23" s="206"/>
    </row>
    <row r="24" spans="2:22" ht="26.25" customHeight="1" x14ac:dyDescent="0.15">
      <c r="B24" s="167">
        <v>46070</v>
      </c>
      <c r="C24" s="124"/>
      <c r="D24" s="125"/>
      <c r="E24" s="126"/>
      <c r="F24" s="26">
        <f t="shared" si="2"/>
        <v>0</v>
      </c>
      <c r="G24" s="137"/>
      <c r="H24" s="138"/>
      <c r="I24" s="139"/>
      <c r="J24" s="140"/>
      <c r="K24" s="141"/>
      <c r="L24" s="125"/>
      <c r="M24" s="125"/>
      <c r="N24" s="125"/>
      <c r="O24" s="142"/>
      <c r="P24" s="125"/>
      <c r="Q24" s="143"/>
      <c r="R24" s="125"/>
      <c r="S24" s="27">
        <f t="shared" si="0"/>
        <v>0</v>
      </c>
      <c r="T24" s="28" t="str">
        <f t="shared" si="1"/>
        <v>OK</v>
      </c>
      <c r="U24" s="213"/>
      <c r="V24" s="206"/>
    </row>
    <row r="25" spans="2:22" ht="26.25" customHeight="1" x14ac:dyDescent="0.15">
      <c r="B25" s="167">
        <v>46071</v>
      </c>
      <c r="C25" s="124"/>
      <c r="D25" s="125"/>
      <c r="E25" s="126"/>
      <c r="F25" s="26">
        <f t="shared" si="2"/>
        <v>0</v>
      </c>
      <c r="G25" s="137"/>
      <c r="H25" s="138"/>
      <c r="I25" s="139"/>
      <c r="J25" s="140"/>
      <c r="K25" s="141"/>
      <c r="L25" s="125"/>
      <c r="M25" s="125"/>
      <c r="N25" s="125"/>
      <c r="O25" s="142"/>
      <c r="P25" s="125"/>
      <c r="Q25" s="143"/>
      <c r="R25" s="125"/>
      <c r="S25" s="27">
        <f t="shared" si="0"/>
        <v>0</v>
      </c>
      <c r="T25" s="28" t="str">
        <f t="shared" si="1"/>
        <v>OK</v>
      </c>
      <c r="U25" s="213"/>
      <c r="V25" s="206"/>
    </row>
    <row r="26" spans="2:22" ht="26.25" customHeight="1" x14ac:dyDescent="0.15">
      <c r="B26" s="167">
        <v>46072</v>
      </c>
      <c r="C26" s="124"/>
      <c r="D26" s="125"/>
      <c r="E26" s="126"/>
      <c r="F26" s="26">
        <f t="shared" si="2"/>
        <v>0</v>
      </c>
      <c r="G26" s="137"/>
      <c r="H26" s="138"/>
      <c r="I26" s="139"/>
      <c r="J26" s="140"/>
      <c r="K26" s="141"/>
      <c r="L26" s="125"/>
      <c r="M26" s="125"/>
      <c r="N26" s="125"/>
      <c r="O26" s="142"/>
      <c r="P26" s="125"/>
      <c r="Q26" s="143"/>
      <c r="R26" s="125"/>
      <c r="S26" s="27">
        <f t="shared" si="0"/>
        <v>0</v>
      </c>
      <c r="T26" s="28" t="str">
        <f t="shared" si="1"/>
        <v>OK</v>
      </c>
      <c r="U26" s="213"/>
      <c r="V26" s="206"/>
    </row>
    <row r="27" spans="2:22" ht="26.25" customHeight="1" x14ac:dyDescent="0.15">
      <c r="B27" s="167">
        <v>46073</v>
      </c>
      <c r="C27" s="124"/>
      <c r="D27" s="125"/>
      <c r="E27" s="126"/>
      <c r="F27" s="26">
        <f t="shared" si="2"/>
        <v>0</v>
      </c>
      <c r="G27" s="137"/>
      <c r="H27" s="138"/>
      <c r="I27" s="139"/>
      <c r="J27" s="140"/>
      <c r="K27" s="141"/>
      <c r="L27" s="125"/>
      <c r="M27" s="125"/>
      <c r="N27" s="125"/>
      <c r="O27" s="142"/>
      <c r="P27" s="125"/>
      <c r="Q27" s="143"/>
      <c r="R27" s="125"/>
      <c r="S27" s="27">
        <f t="shared" si="0"/>
        <v>0</v>
      </c>
      <c r="T27" s="28" t="str">
        <f t="shared" si="1"/>
        <v>OK</v>
      </c>
      <c r="U27" s="213"/>
      <c r="V27" s="206"/>
    </row>
    <row r="28" spans="2:22" ht="26.25" customHeight="1" x14ac:dyDescent="0.15">
      <c r="B28" s="167">
        <v>46074</v>
      </c>
      <c r="C28" s="124"/>
      <c r="D28" s="125"/>
      <c r="E28" s="126"/>
      <c r="F28" s="26">
        <f t="shared" si="2"/>
        <v>0</v>
      </c>
      <c r="G28" s="137"/>
      <c r="H28" s="138"/>
      <c r="I28" s="139"/>
      <c r="J28" s="140"/>
      <c r="K28" s="141"/>
      <c r="L28" s="125"/>
      <c r="M28" s="125"/>
      <c r="N28" s="125"/>
      <c r="O28" s="142"/>
      <c r="P28" s="125"/>
      <c r="Q28" s="143"/>
      <c r="R28" s="125"/>
      <c r="S28" s="27">
        <f t="shared" si="0"/>
        <v>0</v>
      </c>
      <c r="T28" s="28" t="str">
        <f t="shared" si="1"/>
        <v>OK</v>
      </c>
      <c r="U28" s="214"/>
      <c r="V28" s="207"/>
    </row>
    <row r="29" spans="2:22" ht="26.25" customHeight="1" x14ac:dyDescent="0.15">
      <c r="B29" s="167">
        <v>46075</v>
      </c>
      <c r="C29" s="124"/>
      <c r="D29" s="125"/>
      <c r="E29" s="126"/>
      <c r="F29" s="26">
        <f t="shared" si="2"/>
        <v>0</v>
      </c>
      <c r="G29" s="137"/>
      <c r="H29" s="138"/>
      <c r="I29" s="139"/>
      <c r="J29" s="140"/>
      <c r="K29" s="141"/>
      <c r="L29" s="125"/>
      <c r="M29" s="125"/>
      <c r="N29" s="125"/>
      <c r="O29" s="142"/>
      <c r="P29" s="125"/>
      <c r="Q29" s="143"/>
      <c r="R29" s="125"/>
      <c r="S29" s="27">
        <f t="shared" si="0"/>
        <v>0</v>
      </c>
      <c r="T29" s="28" t="str">
        <f t="shared" si="1"/>
        <v>OK</v>
      </c>
      <c r="U29" s="214"/>
      <c r="V29" s="207"/>
    </row>
    <row r="30" spans="2:22" ht="26.25" customHeight="1" x14ac:dyDescent="0.15">
      <c r="B30" s="168">
        <v>46076</v>
      </c>
      <c r="C30" s="124"/>
      <c r="D30" s="125"/>
      <c r="E30" s="126"/>
      <c r="F30" s="26">
        <f t="shared" si="2"/>
        <v>0</v>
      </c>
      <c r="G30" s="137"/>
      <c r="H30" s="138"/>
      <c r="I30" s="139"/>
      <c r="J30" s="140"/>
      <c r="K30" s="141"/>
      <c r="L30" s="125"/>
      <c r="M30" s="125"/>
      <c r="N30" s="125"/>
      <c r="O30" s="142"/>
      <c r="P30" s="125"/>
      <c r="Q30" s="143"/>
      <c r="R30" s="125"/>
      <c r="S30" s="27">
        <f t="shared" si="0"/>
        <v>0</v>
      </c>
      <c r="T30" s="28" t="str">
        <f t="shared" si="1"/>
        <v>OK</v>
      </c>
      <c r="U30" s="214"/>
      <c r="V30" s="207"/>
    </row>
    <row r="31" spans="2:22" ht="26.25" customHeight="1" x14ac:dyDescent="0.15">
      <c r="B31" s="167">
        <v>46077</v>
      </c>
      <c r="C31" s="124"/>
      <c r="D31" s="125"/>
      <c r="E31" s="126"/>
      <c r="F31" s="26">
        <f t="shared" si="2"/>
        <v>0</v>
      </c>
      <c r="G31" s="137"/>
      <c r="H31" s="138"/>
      <c r="I31" s="139"/>
      <c r="J31" s="140"/>
      <c r="K31" s="141"/>
      <c r="L31" s="125"/>
      <c r="M31" s="125"/>
      <c r="N31" s="125"/>
      <c r="O31" s="142"/>
      <c r="P31" s="125"/>
      <c r="Q31" s="143"/>
      <c r="R31" s="125"/>
      <c r="S31" s="27">
        <f t="shared" si="0"/>
        <v>0</v>
      </c>
      <c r="T31" s="28" t="str">
        <f t="shared" si="1"/>
        <v>OK</v>
      </c>
      <c r="U31" s="213"/>
      <c r="V31" s="206"/>
    </row>
    <row r="32" spans="2:22" ht="26.25" customHeight="1" x14ac:dyDescent="0.15">
      <c r="B32" s="167">
        <v>46078</v>
      </c>
      <c r="C32" s="124"/>
      <c r="D32" s="125"/>
      <c r="E32" s="126"/>
      <c r="F32" s="26">
        <f t="shared" si="2"/>
        <v>0</v>
      </c>
      <c r="G32" s="137"/>
      <c r="H32" s="138"/>
      <c r="I32" s="139"/>
      <c r="J32" s="140"/>
      <c r="K32" s="141"/>
      <c r="L32" s="125"/>
      <c r="M32" s="125"/>
      <c r="N32" s="125"/>
      <c r="O32" s="142"/>
      <c r="P32" s="125"/>
      <c r="Q32" s="143"/>
      <c r="R32" s="125"/>
      <c r="S32" s="27">
        <f t="shared" si="0"/>
        <v>0</v>
      </c>
      <c r="T32" s="28" t="str">
        <f t="shared" si="1"/>
        <v>OK</v>
      </c>
      <c r="U32" s="213"/>
      <c r="V32" s="206"/>
    </row>
    <row r="33" spans="2:22" ht="26.25" customHeight="1" x14ac:dyDescent="0.15">
      <c r="B33" s="167">
        <v>46079</v>
      </c>
      <c r="C33" s="124"/>
      <c r="D33" s="125"/>
      <c r="E33" s="126"/>
      <c r="F33" s="26">
        <f t="shared" si="2"/>
        <v>0</v>
      </c>
      <c r="G33" s="137"/>
      <c r="H33" s="138"/>
      <c r="I33" s="139"/>
      <c r="J33" s="140"/>
      <c r="K33" s="141"/>
      <c r="L33" s="125"/>
      <c r="M33" s="125"/>
      <c r="N33" s="125"/>
      <c r="O33" s="142"/>
      <c r="P33" s="125"/>
      <c r="Q33" s="143"/>
      <c r="R33" s="125"/>
      <c r="S33" s="27">
        <f t="shared" si="0"/>
        <v>0</v>
      </c>
      <c r="T33" s="28" t="str">
        <f t="shared" si="1"/>
        <v>OK</v>
      </c>
      <c r="U33" s="213"/>
      <c r="V33" s="206"/>
    </row>
    <row r="34" spans="2:22" ht="26.25" customHeight="1" x14ac:dyDescent="0.15">
      <c r="B34" s="167">
        <v>46080</v>
      </c>
      <c r="C34" s="124"/>
      <c r="D34" s="125"/>
      <c r="E34" s="126"/>
      <c r="F34" s="26">
        <f t="shared" si="2"/>
        <v>0</v>
      </c>
      <c r="G34" s="137"/>
      <c r="H34" s="138"/>
      <c r="I34" s="139"/>
      <c r="J34" s="140"/>
      <c r="K34" s="141"/>
      <c r="L34" s="125"/>
      <c r="M34" s="125"/>
      <c r="N34" s="125"/>
      <c r="O34" s="142"/>
      <c r="P34" s="125"/>
      <c r="Q34" s="143"/>
      <c r="R34" s="125"/>
      <c r="S34" s="27">
        <f t="shared" si="0"/>
        <v>0</v>
      </c>
      <c r="T34" s="28" t="str">
        <f t="shared" si="1"/>
        <v>OK</v>
      </c>
      <c r="U34" s="213"/>
      <c r="V34" s="206"/>
    </row>
    <row r="35" spans="2:22" ht="26.25" customHeight="1" thickBot="1" x14ac:dyDescent="0.2">
      <c r="B35" s="167">
        <v>46081</v>
      </c>
      <c r="C35" s="124"/>
      <c r="D35" s="125"/>
      <c r="E35" s="126"/>
      <c r="F35" s="26">
        <f t="shared" si="2"/>
        <v>0</v>
      </c>
      <c r="G35" s="153"/>
      <c r="H35" s="138"/>
      <c r="I35" s="139"/>
      <c r="J35" s="140"/>
      <c r="K35" s="141"/>
      <c r="L35" s="125"/>
      <c r="M35" s="125"/>
      <c r="N35" s="125"/>
      <c r="O35" s="142"/>
      <c r="P35" s="125"/>
      <c r="Q35" s="143"/>
      <c r="R35" s="125"/>
      <c r="S35" s="27">
        <f t="shared" si="0"/>
        <v>0</v>
      </c>
      <c r="T35" s="28" t="str">
        <f t="shared" si="1"/>
        <v>OK</v>
      </c>
      <c r="U35" s="214"/>
      <c r="V35" s="207"/>
    </row>
    <row r="36" spans="2:22" ht="26.25" customHeight="1" thickBot="1" x14ac:dyDescent="0.2">
      <c r="B36" s="1" t="s">
        <v>20</v>
      </c>
      <c r="C36" s="29">
        <f t="shared" ref="C36:S36" si="3">SUM(C8:C35)</f>
        <v>0</v>
      </c>
      <c r="D36" s="30">
        <f t="shared" si="3"/>
        <v>0</v>
      </c>
      <c r="E36" s="31">
        <f t="shared" si="3"/>
        <v>0</v>
      </c>
      <c r="F36" s="32">
        <f t="shared" si="3"/>
        <v>0</v>
      </c>
      <c r="G36" s="33">
        <f t="shared" si="3"/>
        <v>0</v>
      </c>
      <c r="H36" s="34">
        <f t="shared" si="3"/>
        <v>0</v>
      </c>
      <c r="I36" s="35">
        <f t="shared" si="3"/>
        <v>0</v>
      </c>
      <c r="J36" s="36">
        <f t="shared" si="3"/>
        <v>0</v>
      </c>
      <c r="K36" s="37">
        <f t="shared" si="3"/>
        <v>0</v>
      </c>
      <c r="L36" s="38">
        <f t="shared" si="3"/>
        <v>0</v>
      </c>
      <c r="M36" s="30">
        <f t="shared" si="3"/>
        <v>0</v>
      </c>
      <c r="N36" s="30">
        <f t="shared" si="3"/>
        <v>0</v>
      </c>
      <c r="O36" s="37">
        <f t="shared" si="3"/>
        <v>0</v>
      </c>
      <c r="P36" s="30">
        <f t="shared" si="3"/>
        <v>0</v>
      </c>
      <c r="Q36" s="39">
        <f t="shared" si="3"/>
        <v>0</v>
      </c>
      <c r="R36" s="30">
        <f t="shared" si="3"/>
        <v>0</v>
      </c>
      <c r="S36" s="40">
        <f t="shared" si="3"/>
        <v>0</v>
      </c>
      <c r="T36" s="170" t="str">
        <f t="shared" si="1"/>
        <v>OK</v>
      </c>
      <c r="U36" s="215">
        <f>SUM(U8:U35)</f>
        <v>0</v>
      </c>
      <c r="V36" s="210">
        <f>SUM(V8:V35)</f>
        <v>0</v>
      </c>
    </row>
    <row r="37" spans="2:22" ht="26.25" customHeight="1" x14ac:dyDescent="0.15">
      <c r="B37" s="4"/>
      <c r="P37"/>
      <c r="T37" s="86"/>
    </row>
    <row r="39" spans="2:22" ht="17.25" x14ac:dyDescent="0.15">
      <c r="R39" s="119" t="str">
        <f>IF(T39&lt;1,"","NGあり")</f>
        <v/>
      </c>
      <c r="S39" s="4"/>
      <c r="T39" s="120">
        <f>COUNTIF(T8:T35,"NG")</f>
        <v>0</v>
      </c>
      <c r="U39" s="120"/>
    </row>
    <row r="42" spans="2:22" ht="18" customHeight="1" thickBot="1" x14ac:dyDescent="0.2">
      <c r="G42" t="s">
        <v>21</v>
      </c>
      <c r="Q42" s="110"/>
      <c r="R42" s="111"/>
      <c r="S42" s="111"/>
      <c r="T42" s="111"/>
      <c r="U42" s="111"/>
    </row>
    <row r="43" spans="2:22" ht="18" customHeight="1" thickBot="1" x14ac:dyDescent="0.2">
      <c r="G43" s="258"/>
      <c r="H43" s="259"/>
      <c r="I43" s="260"/>
      <c r="J43" s="100" t="s">
        <v>22</v>
      </c>
      <c r="K43" s="42" t="s">
        <v>23</v>
      </c>
      <c r="L43" s="43" t="s">
        <v>24</v>
      </c>
      <c r="M43" s="258"/>
      <c r="N43" s="259"/>
      <c r="O43" s="260"/>
      <c r="P43"/>
      <c r="Q43" s="351"/>
      <c r="R43" s="351"/>
      <c r="S43" s="351"/>
      <c r="T43" s="351"/>
      <c r="U43" s="351"/>
    </row>
    <row r="44" spans="2:22" ht="18" customHeight="1" thickTop="1" x14ac:dyDescent="0.15">
      <c r="G44" s="310" t="s">
        <v>25</v>
      </c>
      <c r="H44" s="324" t="s">
        <v>26</v>
      </c>
      <c r="I44" s="325"/>
      <c r="J44" s="101">
        <v>440</v>
      </c>
      <c r="K44" s="44">
        <f>SUM(G36:H36)</f>
        <v>0</v>
      </c>
      <c r="L44" s="45">
        <f>J44*K44</f>
        <v>0</v>
      </c>
      <c r="M44" s="346" t="s">
        <v>79</v>
      </c>
      <c r="N44" s="347"/>
      <c r="O44" s="348"/>
      <c r="P44"/>
      <c r="Q44" s="351"/>
      <c r="R44" s="351"/>
      <c r="S44" s="351"/>
      <c r="T44" s="351"/>
      <c r="U44" s="351"/>
    </row>
    <row r="45" spans="2:22" ht="18" customHeight="1" x14ac:dyDescent="0.15">
      <c r="G45" s="303"/>
      <c r="H45" s="245" t="s">
        <v>27</v>
      </c>
      <c r="I45" s="246"/>
      <c r="J45" s="49">
        <v>800</v>
      </c>
      <c r="K45" s="47">
        <f>SUM(I36:J36,Q36:R36)</f>
        <v>0</v>
      </c>
      <c r="L45" s="48">
        <f>J45*K45</f>
        <v>0</v>
      </c>
      <c r="M45" s="247" t="s">
        <v>28</v>
      </c>
      <c r="N45" s="248"/>
      <c r="O45" s="249"/>
      <c r="P45"/>
      <c r="Q45" s="112"/>
      <c r="R45" s="113"/>
      <c r="S45" s="353"/>
      <c r="T45" s="353"/>
      <c r="U45" s="114"/>
    </row>
    <row r="46" spans="2:22" x14ac:dyDescent="0.15">
      <c r="G46" s="303"/>
      <c r="H46" s="245" t="s">
        <v>69</v>
      </c>
      <c r="I46" s="246"/>
      <c r="J46" s="49">
        <v>150</v>
      </c>
      <c r="K46" s="47">
        <f>H36+J36+P36+R36</f>
        <v>0</v>
      </c>
      <c r="L46" s="48">
        <f>J46*K46</f>
        <v>0</v>
      </c>
      <c r="M46" s="247" t="s">
        <v>29</v>
      </c>
      <c r="N46" s="248"/>
      <c r="O46" s="249"/>
      <c r="P46"/>
      <c r="Q46" s="115"/>
      <c r="R46" s="113"/>
      <c r="S46" s="350"/>
      <c r="T46" s="350"/>
      <c r="U46" s="116"/>
    </row>
    <row r="47" spans="2:22" x14ac:dyDescent="0.15">
      <c r="G47" s="303"/>
      <c r="H47" s="326"/>
      <c r="I47" s="327"/>
      <c r="J47" s="88"/>
      <c r="K47" s="89"/>
      <c r="L47" s="90"/>
      <c r="M47" s="91"/>
      <c r="N47" s="92"/>
      <c r="O47" s="93"/>
      <c r="P47"/>
      <c r="Q47" s="115"/>
      <c r="R47" s="113"/>
      <c r="S47" s="117"/>
      <c r="T47" s="117"/>
      <c r="U47" s="116"/>
    </row>
    <row r="48" spans="2:22" x14ac:dyDescent="0.15">
      <c r="G48" s="303"/>
      <c r="H48" s="326"/>
      <c r="I48" s="327"/>
      <c r="J48" s="88"/>
      <c r="K48" s="89"/>
      <c r="L48" s="90"/>
      <c r="M48" s="91"/>
      <c r="N48" s="92"/>
      <c r="O48" s="93"/>
      <c r="P48"/>
      <c r="Q48" s="115"/>
      <c r="R48" s="113"/>
      <c r="S48" s="117"/>
      <c r="T48" s="117"/>
      <c r="U48" s="116"/>
    </row>
    <row r="49" spans="7:21" x14ac:dyDescent="0.15">
      <c r="G49" s="303"/>
      <c r="H49" s="245" t="s">
        <v>70</v>
      </c>
      <c r="I49" s="246"/>
      <c r="J49" s="49">
        <v>100</v>
      </c>
      <c r="K49" s="47">
        <f>SUM(L36)</f>
        <v>0</v>
      </c>
      <c r="L49" s="48">
        <f t="shared" ref="L49:L58" si="4">J49*K49</f>
        <v>0</v>
      </c>
      <c r="M49" s="247" t="s">
        <v>30</v>
      </c>
      <c r="N49" s="248"/>
      <c r="O49" s="249"/>
      <c r="P49"/>
      <c r="Q49" s="115"/>
      <c r="R49" s="113"/>
      <c r="S49" s="350"/>
      <c r="T49" s="350"/>
      <c r="U49" s="116"/>
    </row>
    <row r="50" spans="7:21" x14ac:dyDescent="0.15">
      <c r="G50" s="303"/>
      <c r="H50" s="245" t="s">
        <v>71</v>
      </c>
      <c r="I50" s="246"/>
      <c r="J50" s="49">
        <v>200</v>
      </c>
      <c r="K50" s="47">
        <f>SUM(M36)</f>
        <v>0</v>
      </c>
      <c r="L50" s="48">
        <f t="shared" si="4"/>
        <v>0</v>
      </c>
      <c r="M50" s="247" t="s">
        <v>31</v>
      </c>
      <c r="N50" s="248"/>
      <c r="O50" s="249"/>
      <c r="P50"/>
      <c r="Q50" s="115"/>
      <c r="R50" s="113"/>
      <c r="S50" s="350"/>
      <c r="T50" s="350"/>
      <c r="U50" s="116"/>
    </row>
    <row r="51" spans="7:21" ht="18" customHeight="1" x14ac:dyDescent="0.15">
      <c r="G51" s="303"/>
      <c r="H51" s="245" t="s">
        <v>72</v>
      </c>
      <c r="I51" s="246"/>
      <c r="J51" s="49">
        <v>300</v>
      </c>
      <c r="K51" s="47">
        <f>SUM(N36)</f>
        <v>0</v>
      </c>
      <c r="L51" s="48">
        <f t="shared" si="4"/>
        <v>0</v>
      </c>
      <c r="M51" s="247" t="s">
        <v>32</v>
      </c>
      <c r="N51" s="248"/>
      <c r="O51" s="249"/>
      <c r="P51"/>
      <c r="Q51" s="352"/>
      <c r="R51" s="352"/>
      <c r="S51" s="350"/>
      <c r="T51" s="350"/>
      <c r="U51" s="116"/>
    </row>
    <row r="52" spans="7:21" ht="18" customHeight="1" x14ac:dyDescent="0.15">
      <c r="G52" s="303"/>
      <c r="H52" s="245" t="s">
        <v>77</v>
      </c>
      <c r="I52" s="246"/>
      <c r="J52" s="50">
        <v>440</v>
      </c>
      <c r="K52" s="51">
        <f>SUM(K36:N36)</f>
        <v>0</v>
      </c>
      <c r="L52" s="52">
        <f t="shared" si="4"/>
        <v>0</v>
      </c>
      <c r="M52" s="247" t="s">
        <v>78</v>
      </c>
      <c r="N52" s="248"/>
      <c r="O52" s="249"/>
      <c r="P52"/>
      <c r="Q52" s="118"/>
      <c r="R52" s="118"/>
      <c r="S52" s="117"/>
      <c r="T52" s="117"/>
      <c r="U52" s="116"/>
    </row>
    <row r="53" spans="7:21" ht="18" customHeight="1" x14ac:dyDescent="0.15">
      <c r="G53" s="303"/>
      <c r="H53" s="245" t="s">
        <v>73</v>
      </c>
      <c r="I53" s="246"/>
      <c r="J53" s="50">
        <v>880</v>
      </c>
      <c r="K53" s="51">
        <f>SUM(O36:P36)</f>
        <v>0</v>
      </c>
      <c r="L53" s="52">
        <f t="shared" si="4"/>
        <v>0</v>
      </c>
      <c r="M53" s="247" t="s">
        <v>33</v>
      </c>
      <c r="N53" s="248"/>
      <c r="O53" s="249"/>
      <c r="P53"/>
      <c r="Q53" s="115"/>
      <c r="R53" s="116"/>
      <c r="S53" s="350"/>
      <c r="T53" s="350"/>
      <c r="U53" s="116"/>
    </row>
    <row r="54" spans="7:21" ht="18" customHeight="1" x14ac:dyDescent="0.15">
      <c r="G54" s="311"/>
      <c r="H54" s="245" t="s">
        <v>119</v>
      </c>
      <c r="I54" s="246"/>
      <c r="J54" s="174"/>
      <c r="K54" s="51">
        <f>U36+V36</f>
        <v>0</v>
      </c>
      <c r="L54" s="175"/>
      <c r="M54" s="247"/>
      <c r="N54" s="248"/>
      <c r="O54" s="249"/>
      <c r="P54"/>
      <c r="Q54" s="4"/>
      <c r="R54" s="4"/>
    </row>
    <row r="55" spans="7:21" ht="18" customHeight="1" x14ac:dyDescent="0.15">
      <c r="G55" s="302" t="s">
        <v>34</v>
      </c>
      <c r="H55" s="245" t="s">
        <v>74</v>
      </c>
      <c r="I55" s="246"/>
      <c r="J55" s="50">
        <v>400</v>
      </c>
      <c r="K55" s="51">
        <f>SUM(K36)</f>
        <v>0</v>
      </c>
      <c r="L55" s="52">
        <f t="shared" si="4"/>
        <v>0</v>
      </c>
      <c r="M55" s="247" t="s">
        <v>35</v>
      </c>
      <c r="N55" s="248"/>
      <c r="O55" s="249"/>
      <c r="P55"/>
      <c r="Q55" s="116"/>
      <c r="R55" s="116"/>
      <c r="S55" s="349"/>
      <c r="T55" s="349"/>
      <c r="U55" s="116"/>
    </row>
    <row r="56" spans="7:21" ht="18" customHeight="1" x14ac:dyDescent="0.15">
      <c r="G56" s="303"/>
      <c r="H56" s="245" t="s">
        <v>75</v>
      </c>
      <c r="I56" s="246"/>
      <c r="J56" s="50">
        <v>300</v>
      </c>
      <c r="K56" s="51">
        <f>SUM(L36)</f>
        <v>0</v>
      </c>
      <c r="L56" s="52">
        <f t="shared" si="4"/>
        <v>0</v>
      </c>
      <c r="M56" s="247" t="s">
        <v>30</v>
      </c>
      <c r="N56" s="248"/>
      <c r="O56" s="249"/>
      <c r="P56"/>
    </row>
    <row r="57" spans="7:21" ht="18" customHeight="1" x14ac:dyDescent="0.15">
      <c r="G57" s="303"/>
      <c r="H57" s="312" t="s">
        <v>68</v>
      </c>
      <c r="I57" s="313"/>
      <c r="J57" s="50">
        <v>200</v>
      </c>
      <c r="K57" s="51">
        <f>SUM(M36)</f>
        <v>0</v>
      </c>
      <c r="L57" s="52">
        <f t="shared" si="4"/>
        <v>0</v>
      </c>
      <c r="M57" s="247" t="s">
        <v>31</v>
      </c>
      <c r="N57" s="248"/>
      <c r="O57" s="249"/>
      <c r="P57"/>
    </row>
    <row r="58" spans="7:21" x14ac:dyDescent="0.15">
      <c r="G58" s="303"/>
      <c r="H58" s="245" t="s">
        <v>76</v>
      </c>
      <c r="I58" s="246"/>
      <c r="J58" s="49">
        <v>100</v>
      </c>
      <c r="K58" s="51">
        <f>SUM(N36)</f>
        <v>0</v>
      </c>
      <c r="L58" s="85">
        <f t="shared" si="4"/>
        <v>0</v>
      </c>
      <c r="M58" s="247" t="s">
        <v>32</v>
      </c>
      <c r="N58" s="248"/>
      <c r="O58" s="249"/>
      <c r="P58"/>
    </row>
    <row r="59" spans="7:21" ht="14.25" thickBot="1" x14ac:dyDescent="0.2">
      <c r="G59" s="87"/>
      <c r="H59" s="333"/>
      <c r="I59" s="306"/>
      <c r="J59" s="94"/>
      <c r="K59" s="95"/>
      <c r="L59" s="96"/>
      <c r="M59" s="97"/>
      <c r="N59" s="98"/>
      <c r="O59" s="99"/>
      <c r="P59"/>
    </row>
    <row r="60" spans="7:21" ht="18" customHeight="1" thickBot="1" x14ac:dyDescent="0.2">
      <c r="G60" s="255" t="s">
        <v>36</v>
      </c>
      <c r="H60" s="256"/>
      <c r="I60" s="257"/>
      <c r="J60" s="102"/>
      <c r="K60" s="53"/>
      <c r="L60" s="54">
        <f>SUM(L44:L59)</f>
        <v>0</v>
      </c>
      <c r="M60" s="255"/>
      <c r="N60" s="256"/>
      <c r="O60" s="257"/>
    </row>
    <row r="61" spans="7:21" x14ac:dyDescent="0.15">
      <c r="K61" s="83"/>
    </row>
  </sheetData>
  <mergeCells count="60">
    <mergeCell ref="U4:U7"/>
    <mergeCell ref="H54:I54"/>
    <mergeCell ref="M54:O54"/>
    <mergeCell ref="G44:G54"/>
    <mergeCell ref="Q43:U43"/>
    <mergeCell ref="Q44:U44"/>
    <mergeCell ref="M46:O46"/>
    <mergeCell ref="Q51:R51"/>
    <mergeCell ref="S45:T45"/>
    <mergeCell ref="M43:O43"/>
    <mergeCell ref="M44:O44"/>
    <mergeCell ref="M45:O45"/>
    <mergeCell ref="M49:O49"/>
    <mergeCell ref="M50:O50"/>
    <mergeCell ref="M51:O51"/>
    <mergeCell ref="M52:O52"/>
    <mergeCell ref="M58:O58"/>
    <mergeCell ref="G60:I60"/>
    <mergeCell ref="M60:O60"/>
    <mergeCell ref="M53:O53"/>
    <mergeCell ref="G55:G58"/>
    <mergeCell ref="M55:O55"/>
    <mergeCell ref="M56:O56"/>
    <mergeCell ref="M57:O57"/>
    <mergeCell ref="S55:T55"/>
    <mergeCell ref="S53:T53"/>
    <mergeCell ref="S50:T50"/>
    <mergeCell ref="S49:T49"/>
    <mergeCell ref="S46:T46"/>
    <mergeCell ref="S51:T51"/>
    <mergeCell ref="G43:I43"/>
    <mergeCell ref="H44:I44"/>
    <mergeCell ref="H45:I45"/>
    <mergeCell ref="H46:I46"/>
    <mergeCell ref="H47:I47"/>
    <mergeCell ref="G4:S4"/>
    <mergeCell ref="T4:T7"/>
    <mergeCell ref="G5:J5"/>
    <mergeCell ref="K5:R5"/>
    <mergeCell ref="S5:S7"/>
    <mergeCell ref="G6:H6"/>
    <mergeCell ref="I6:J6"/>
    <mergeCell ref="K6:P6"/>
    <mergeCell ref="Q6:R6"/>
    <mergeCell ref="V4:V7"/>
    <mergeCell ref="B1:R1"/>
    <mergeCell ref="H51:I51"/>
    <mergeCell ref="H52:I52"/>
    <mergeCell ref="H59:I59"/>
    <mergeCell ref="H53:I53"/>
    <mergeCell ref="H55:I55"/>
    <mergeCell ref="H56:I56"/>
    <mergeCell ref="H57:I57"/>
    <mergeCell ref="H58:I58"/>
    <mergeCell ref="H48:I48"/>
    <mergeCell ref="H49:I49"/>
    <mergeCell ref="H50:I50"/>
    <mergeCell ref="R2:T2"/>
    <mergeCell ref="B4:B7"/>
    <mergeCell ref="C4:F6"/>
  </mergeCells>
  <phoneticPr fontId="4"/>
  <conditionalFormatting sqref="B8:B35">
    <cfRule type="expression" dxfId="3" priority="1">
      <formula>WEEKDAY($B8)=7</formula>
    </cfRule>
    <cfRule type="expression" dxfId="2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V4 T8:T37 U8:V36" xr:uid="{00000000-0002-0000-0E00-000000000000}"/>
  </dataValidations>
  <pageMargins left="0.25" right="0.25" top="0.75" bottom="0.75" header="0.3" footer="0.3"/>
  <pageSetup paperSize="9" scale="5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B1:V61"/>
  <sheetViews>
    <sheetView showZeros="0" view="pageBreakPreview" zoomScale="70" zoomScaleNormal="100" zoomScaleSheetLayoutView="70" workbookViewId="0">
      <pane ySplit="7" topLeftCell="A8" activePane="bottomLeft" state="frozen"/>
      <selection activeCell="U4" sqref="U4:U7"/>
      <selection pane="bottomLeft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15" width="8.625" customWidth="1"/>
    <col min="16" max="16" width="8.625" style="4" customWidth="1"/>
    <col min="17" max="18" width="8.625" customWidth="1"/>
  </cols>
  <sheetData>
    <row r="1" spans="2:22" ht="34.5" customHeight="1" thickBot="1" x14ac:dyDescent="0.2">
      <c r="B1" s="329" t="s">
        <v>113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2:22" ht="20.25" customHeight="1" thickBot="1" x14ac:dyDescent="0.2">
      <c r="B2" s="1" t="s">
        <v>67</v>
      </c>
      <c r="C2" s="2">
        <v>8</v>
      </c>
      <c r="D2" s="2" t="s">
        <v>0</v>
      </c>
      <c r="E2" s="2">
        <v>3</v>
      </c>
      <c r="F2" s="3" t="s">
        <v>1</v>
      </c>
      <c r="G2" s="4"/>
      <c r="H2" s="4"/>
      <c r="I2" s="4"/>
      <c r="J2" s="4"/>
      <c r="K2" s="4"/>
      <c r="L2" s="4"/>
      <c r="Q2" s="5" t="s">
        <v>2</v>
      </c>
      <c r="R2" s="330" t="str">
        <f>【４月】実施状況!R2</f>
        <v>〇〇幼稚園</v>
      </c>
      <c r="S2" s="330"/>
      <c r="T2" s="331"/>
    </row>
    <row r="3" spans="2:22" ht="7.5" customHeight="1" thickBot="1" x14ac:dyDescent="0.2"/>
    <row r="4" spans="2:22" ht="16.5" customHeight="1" thickBot="1" x14ac:dyDescent="0.2">
      <c r="B4" s="270" t="s">
        <v>3</v>
      </c>
      <c r="C4" s="332" t="s">
        <v>103</v>
      </c>
      <c r="D4" s="274"/>
      <c r="E4" s="274"/>
      <c r="F4" s="275"/>
      <c r="G4" s="279" t="s">
        <v>104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1"/>
      <c r="T4" s="282" t="s">
        <v>6</v>
      </c>
      <c r="U4" s="334" t="s">
        <v>115</v>
      </c>
      <c r="V4" s="334" t="s">
        <v>116</v>
      </c>
    </row>
    <row r="5" spans="2:22" ht="17.25" customHeight="1" x14ac:dyDescent="0.15">
      <c r="B5" s="271"/>
      <c r="C5" s="276"/>
      <c r="D5" s="277"/>
      <c r="E5" s="277"/>
      <c r="F5" s="278"/>
      <c r="G5" s="285" t="s">
        <v>7</v>
      </c>
      <c r="H5" s="286"/>
      <c r="I5" s="286"/>
      <c r="J5" s="286"/>
      <c r="K5" s="287" t="s">
        <v>8</v>
      </c>
      <c r="L5" s="288"/>
      <c r="M5" s="288"/>
      <c r="N5" s="288"/>
      <c r="O5" s="288"/>
      <c r="P5" s="288"/>
      <c r="Q5" s="288"/>
      <c r="R5" s="289"/>
      <c r="S5" s="290" t="s">
        <v>9</v>
      </c>
      <c r="T5" s="283"/>
      <c r="U5" s="335"/>
      <c r="V5" s="335"/>
    </row>
    <row r="6" spans="2:22" ht="18" customHeight="1" x14ac:dyDescent="0.15">
      <c r="B6" s="271"/>
      <c r="C6" s="276"/>
      <c r="D6" s="277"/>
      <c r="E6" s="277"/>
      <c r="F6" s="278"/>
      <c r="G6" s="293" t="s">
        <v>10</v>
      </c>
      <c r="H6" s="294"/>
      <c r="I6" s="328" t="s">
        <v>11</v>
      </c>
      <c r="J6" s="328"/>
      <c r="K6" s="295" t="s">
        <v>10</v>
      </c>
      <c r="L6" s="296"/>
      <c r="M6" s="296"/>
      <c r="N6" s="296"/>
      <c r="O6" s="296"/>
      <c r="P6" s="297"/>
      <c r="Q6" s="277" t="s">
        <v>11</v>
      </c>
      <c r="R6" s="277"/>
      <c r="S6" s="291"/>
      <c r="T6" s="283"/>
      <c r="U6" s="335"/>
      <c r="V6" s="335"/>
    </row>
    <row r="7" spans="2:22" ht="43.5" customHeight="1" thickBot="1" x14ac:dyDescent="0.2">
      <c r="B7" s="272"/>
      <c r="C7" s="6" t="s">
        <v>12</v>
      </c>
      <c r="D7" s="7" t="s">
        <v>13</v>
      </c>
      <c r="E7" s="8" t="s">
        <v>14</v>
      </c>
      <c r="F7" s="9" t="s">
        <v>15</v>
      </c>
      <c r="G7" s="10" t="s">
        <v>56</v>
      </c>
      <c r="H7" s="11" t="s">
        <v>57</v>
      </c>
      <c r="I7" s="12" t="s">
        <v>58</v>
      </c>
      <c r="J7" s="13" t="s">
        <v>59</v>
      </c>
      <c r="K7" s="14" t="s">
        <v>60</v>
      </c>
      <c r="L7" s="15" t="s">
        <v>16</v>
      </c>
      <c r="M7" s="15" t="s">
        <v>17</v>
      </c>
      <c r="N7" s="16" t="s">
        <v>18</v>
      </c>
      <c r="O7" s="15" t="s">
        <v>19</v>
      </c>
      <c r="P7" s="15" t="s">
        <v>61</v>
      </c>
      <c r="Q7" s="17" t="s">
        <v>62</v>
      </c>
      <c r="R7" s="15" t="s">
        <v>63</v>
      </c>
      <c r="S7" s="292"/>
      <c r="T7" s="284"/>
      <c r="U7" s="339"/>
      <c r="V7" s="339"/>
    </row>
    <row r="8" spans="2:22" ht="26.25" customHeight="1" thickTop="1" x14ac:dyDescent="0.15">
      <c r="B8" s="166">
        <v>46082</v>
      </c>
      <c r="C8" s="121"/>
      <c r="D8" s="122"/>
      <c r="E8" s="123"/>
      <c r="F8" s="20">
        <f>SUM(C8:E8)</f>
        <v>0</v>
      </c>
      <c r="G8" s="130"/>
      <c r="H8" s="131"/>
      <c r="I8" s="132"/>
      <c r="J8" s="133"/>
      <c r="K8" s="134"/>
      <c r="L8" s="122"/>
      <c r="M8" s="122"/>
      <c r="N8" s="122"/>
      <c r="O8" s="135"/>
      <c r="P8" s="122"/>
      <c r="Q8" s="136"/>
      <c r="R8" s="122"/>
      <c r="S8" s="24">
        <f t="shared" ref="S8:S38" si="0">SUM(G8:R8)</f>
        <v>0</v>
      </c>
      <c r="T8" s="25" t="str">
        <f t="shared" ref="T8:T39" si="1">IF(F8=S8,"OK","NG")</f>
        <v>OK</v>
      </c>
      <c r="U8" s="186"/>
      <c r="V8" s="186"/>
    </row>
    <row r="9" spans="2:22" ht="26.25" customHeight="1" x14ac:dyDescent="0.15">
      <c r="B9" s="167">
        <v>46083</v>
      </c>
      <c r="C9" s="124"/>
      <c r="D9" s="125"/>
      <c r="E9" s="126"/>
      <c r="F9" s="26">
        <f>SUM(C9:E9)</f>
        <v>0</v>
      </c>
      <c r="G9" s="137"/>
      <c r="H9" s="138"/>
      <c r="I9" s="139"/>
      <c r="J9" s="140"/>
      <c r="K9" s="141"/>
      <c r="L9" s="125"/>
      <c r="M9" s="125"/>
      <c r="N9" s="125"/>
      <c r="O9" s="142"/>
      <c r="P9" s="125"/>
      <c r="Q9" s="143"/>
      <c r="R9" s="125"/>
      <c r="S9" s="27">
        <f t="shared" si="0"/>
        <v>0</v>
      </c>
      <c r="T9" s="28" t="str">
        <f t="shared" si="1"/>
        <v>OK</v>
      </c>
      <c r="U9" s="183"/>
      <c r="V9" s="183"/>
    </row>
    <row r="10" spans="2:22" ht="26.25" customHeight="1" x14ac:dyDescent="0.15">
      <c r="B10" s="167">
        <v>46084</v>
      </c>
      <c r="C10" s="127"/>
      <c r="D10" s="128"/>
      <c r="E10" s="129"/>
      <c r="F10" s="26">
        <f t="shared" ref="F10:F36" si="2">SUM(C10:E10)</f>
        <v>0</v>
      </c>
      <c r="G10" s="144"/>
      <c r="H10" s="145"/>
      <c r="I10" s="146"/>
      <c r="J10" s="147"/>
      <c r="K10" s="148"/>
      <c r="L10" s="149"/>
      <c r="M10" s="150"/>
      <c r="N10" s="128"/>
      <c r="O10" s="151"/>
      <c r="P10" s="128"/>
      <c r="Q10" s="152"/>
      <c r="R10" s="128"/>
      <c r="S10" s="27">
        <f t="shared" si="0"/>
        <v>0</v>
      </c>
      <c r="T10" s="28" t="str">
        <f t="shared" si="1"/>
        <v>OK</v>
      </c>
      <c r="U10" s="183"/>
      <c r="V10" s="183"/>
    </row>
    <row r="11" spans="2:22" ht="26.25" customHeight="1" x14ac:dyDescent="0.15">
      <c r="B11" s="167">
        <v>46085</v>
      </c>
      <c r="C11" s="124"/>
      <c r="D11" s="125"/>
      <c r="E11" s="126"/>
      <c r="F11" s="26">
        <f t="shared" si="2"/>
        <v>0</v>
      </c>
      <c r="G11" s="137"/>
      <c r="H11" s="138"/>
      <c r="I11" s="139"/>
      <c r="J11" s="140"/>
      <c r="K11" s="141"/>
      <c r="L11" s="125"/>
      <c r="M11" s="141"/>
      <c r="N11" s="125"/>
      <c r="O11" s="142"/>
      <c r="P11" s="125"/>
      <c r="Q11" s="143"/>
      <c r="R11" s="125"/>
      <c r="S11" s="27">
        <f t="shared" si="0"/>
        <v>0</v>
      </c>
      <c r="T11" s="28" t="str">
        <f t="shared" si="1"/>
        <v>OK</v>
      </c>
      <c r="U11" s="183"/>
      <c r="V11" s="183"/>
    </row>
    <row r="12" spans="2:22" ht="26.25" customHeight="1" x14ac:dyDescent="0.15">
      <c r="B12" s="167">
        <v>46086</v>
      </c>
      <c r="C12" s="124"/>
      <c r="D12" s="125"/>
      <c r="E12" s="126"/>
      <c r="F12" s="26">
        <f t="shared" si="2"/>
        <v>0</v>
      </c>
      <c r="G12" s="137"/>
      <c r="H12" s="138"/>
      <c r="I12" s="139"/>
      <c r="J12" s="140"/>
      <c r="K12" s="141"/>
      <c r="L12" s="125"/>
      <c r="M12" s="141"/>
      <c r="N12" s="125"/>
      <c r="O12" s="142"/>
      <c r="P12" s="125"/>
      <c r="Q12" s="143"/>
      <c r="R12" s="125"/>
      <c r="S12" s="27">
        <f t="shared" si="0"/>
        <v>0</v>
      </c>
      <c r="T12" s="28" t="str">
        <f t="shared" si="1"/>
        <v>OK</v>
      </c>
      <c r="U12" s="183"/>
      <c r="V12" s="183"/>
    </row>
    <row r="13" spans="2:22" ht="26.25" customHeight="1" x14ac:dyDescent="0.15">
      <c r="B13" s="167">
        <v>46087</v>
      </c>
      <c r="C13" s="124"/>
      <c r="D13" s="125"/>
      <c r="E13" s="126"/>
      <c r="F13" s="26">
        <f t="shared" si="2"/>
        <v>0</v>
      </c>
      <c r="G13" s="137"/>
      <c r="H13" s="138"/>
      <c r="I13" s="139"/>
      <c r="J13" s="140"/>
      <c r="K13" s="141"/>
      <c r="L13" s="125"/>
      <c r="M13" s="141"/>
      <c r="N13" s="125"/>
      <c r="O13" s="142"/>
      <c r="P13" s="125"/>
      <c r="Q13" s="143"/>
      <c r="R13" s="125"/>
      <c r="S13" s="27">
        <f t="shared" si="0"/>
        <v>0</v>
      </c>
      <c r="T13" s="28" t="str">
        <f t="shared" si="1"/>
        <v>OK</v>
      </c>
      <c r="U13" s="183"/>
      <c r="V13" s="183"/>
    </row>
    <row r="14" spans="2:22" ht="26.25" customHeight="1" x14ac:dyDescent="0.15">
      <c r="B14" s="167">
        <v>46088</v>
      </c>
      <c r="C14" s="124"/>
      <c r="D14" s="125"/>
      <c r="E14" s="126"/>
      <c r="F14" s="26">
        <f t="shared" si="2"/>
        <v>0</v>
      </c>
      <c r="G14" s="137"/>
      <c r="H14" s="138"/>
      <c r="I14" s="139"/>
      <c r="J14" s="140"/>
      <c r="K14" s="141"/>
      <c r="L14" s="125"/>
      <c r="M14" s="141"/>
      <c r="N14" s="125"/>
      <c r="O14" s="142"/>
      <c r="P14" s="125"/>
      <c r="Q14" s="143"/>
      <c r="R14" s="125"/>
      <c r="S14" s="27">
        <f t="shared" si="0"/>
        <v>0</v>
      </c>
      <c r="T14" s="28" t="str">
        <f t="shared" si="1"/>
        <v>OK</v>
      </c>
      <c r="U14" s="184"/>
      <c r="V14" s="184"/>
    </row>
    <row r="15" spans="2:22" ht="26.25" customHeight="1" x14ac:dyDescent="0.15">
      <c r="B15" s="167">
        <v>46089</v>
      </c>
      <c r="C15" s="124"/>
      <c r="D15" s="125"/>
      <c r="E15" s="126"/>
      <c r="F15" s="26">
        <f t="shared" si="2"/>
        <v>0</v>
      </c>
      <c r="G15" s="137"/>
      <c r="H15" s="138"/>
      <c r="I15" s="139"/>
      <c r="J15" s="140"/>
      <c r="K15" s="141"/>
      <c r="L15" s="125"/>
      <c r="M15" s="141"/>
      <c r="N15" s="125"/>
      <c r="O15" s="142"/>
      <c r="P15" s="125"/>
      <c r="Q15" s="143"/>
      <c r="R15" s="125"/>
      <c r="S15" s="27">
        <f t="shared" si="0"/>
        <v>0</v>
      </c>
      <c r="T15" s="28" t="str">
        <f t="shared" si="1"/>
        <v>OK</v>
      </c>
      <c r="U15" s="184"/>
      <c r="V15" s="184"/>
    </row>
    <row r="16" spans="2:22" ht="26.25" customHeight="1" x14ac:dyDescent="0.15">
      <c r="B16" s="167">
        <v>46090</v>
      </c>
      <c r="C16" s="124"/>
      <c r="D16" s="125"/>
      <c r="E16" s="126"/>
      <c r="F16" s="26">
        <f t="shared" si="2"/>
        <v>0</v>
      </c>
      <c r="G16" s="137"/>
      <c r="H16" s="138"/>
      <c r="I16" s="139"/>
      <c r="J16" s="140"/>
      <c r="K16" s="141"/>
      <c r="L16" s="125"/>
      <c r="M16" s="141"/>
      <c r="N16" s="125"/>
      <c r="O16" s="142"/>
      <c r="P16" s="125"/>
      <c r="Q16" s="143"/>
      <c r="R16" s="125"/>
      <c r="S16" s="27">
        <f t="shared" si="0"/>
        <v>0</v>
      </c>
      <c r="T16" s="28" t="str">
        <f t="shared" si="1"/>
        <v>OK</v>
      </c>
      <c r="U16" s="183"/>
      <c r="V16" s="183"/>
    </row>
    <row r="17" spans="2:22" ht="26.25" customHeight="1" x14ac:dyDescent="0.15">
      <c r="B17" s="167">
        <v>46091</v>
      </c>
      <c r="C17" s="124"/>
      <c r="D17" s="125"/>
      <c r="E17" s="126"/>
      <c r="F17" s="26">
        <f t="shared" si="2"/>
        <v>0</v>
      </c>
      <c r="G17" s="137"/>
      <c r="H17" s="138"/>
      <c r="I17" s="139"/>
      <c r="J17" s="140"/>
      <c r="K17" s="141"/>
      <c r="L17" s="125"/>
      <c r="M17" s="141"/>
      <c r="N17" s="125"/>
      <c r="O17" s="142"/>
      <c r="P17" s="125"/>
      <c r="Q17" s="143"/>
      <c r="R17" s="125"/>
      <c r="S17" s="27">
        <f t="shared" si="0"/>
        <v>0</v>
      </c>
      <c r="T17" s="28" t="str">
        <f t="shared" si="1"/>
        <v>OK</v>
      </c>
      <c r="U17" s="183"/>
      <c r="V17" s="183"/>
    </row>
    <row r="18" spans="2:22" ht="26.25" customHeight="1" x14ac:dyDescent="0.15">
      <c r="B18" s="167">
        <v>46092</v>
      </c>
      <c r="C18" s="124"/>
      <c r="D18" s="125"/>
      <c r="E18" s="126"/>
      <c r="F18" s="26">
        <f t="shared" si="2"/>
        <v>0</v>
      </c>
      <c r="G18" s="137"/>
      <c r="H18" s="138"/>
      <c r="I18" s="139"/>
      <c r="J18" s="140"/>
      <c r="K18" s="141"/>
      <c r="L18" s="125"/>
      <c r="M18" s="141"/>
      <c r="N18" s="125"/>
      <c r="O18" s="142"/>
      <c r="P18" s="125"/>
      <c r="Q18" s="143"/>
      <c r="R18" s="125"/>
      <c r="S18" s="27">
        <f t="shared" si="0"/>
        <v>0</v>
      </c>
      <c r="T18" s="28" t="str">
        <f t="shared" si="1"/>
        <v>OK</v>
      </c>
      <c r="U18" s="183"/>
      <c r="V18" s="183"/>
    </row>
    <row r="19" spans="2:22" ht="26.25" customHeight="1" x14ac:dyDescent="0.15">
      <c r="B19" s="167">
        <v>46093</v>
      </c>
      <c r="C19" s="124"/>
      <c r="D19" s="125"/>
      <c r="E19" s="126"/>
      <c r="F19" s="26">
        <f t="shared" si="2"/>
        <v>0</v>
      </c>
      <c r="G19" s="137"/>
      <c r="H19" s="138"/>
      <c r="I19" s="139"/>
      <c r="J19" s="140"/>
      <c r="K19" s="141"/>
      <c r="L19" s="125"/>
      <c r="M19" s="141"/>
      <c r="N19" s="125"/>
      <c r="O19" s="142"/>
      <c r="P19" s="125"/>
      <c r="Q19" s="143"/>
      <c r="R19" s="125"/>
      <c r="S19" s="27">
        <f t="shared" si="0"/>
        <v>0</v>
      </c>
      <c r="T19" s="28" t="str">
        <f t="shared" si="1"/>
        <v>OK</v>
      </c>
      <c r="U19" s="183"/>
      <c r="V19" s="183"/>
    </row>
    <row r="20" spans="2:22" ht="26.25" customHeight="1" x14ac:dyDescent="0.15">
      <c r="B20" s="167">
        <v>46094</v>
      </c>
      <c r="C20" s="124"/>
      <c r="D20" s="125"/>
      <c r="E20" s="126"/>
      <c r="F20" s="26">
        <f t="shared" si="2"/>
        <v>0</v>
      </c>
      <c r="G20" s="137"/>
      <c r="H20" s="138"/>
      <c r="I20" s="139"/>
      <c r="J20" s="140"/>
      <c r="K20" s="141"/>
      <c r="L20" s="125"/>
      <c r="M20" s="141"/>
      <c r="N20" s="125"/>
      <c r="O20" s="142"/>
      <c r="P20" s="125"/>
      <c r="Q20" s="143"/>
      <c r="R20" s="125"/>
      <c r="S20" s="27">
        <f t="shared" si="0"/>
        <v>0</v>
      </c>
      <c r="T20" s="28" t="str">
        <f t="shared" si="1"/>
        <v>OK</v>
      </c>
      <c r="U20" s="183"/>
      <c r="V20" s="183"/>
    </row>
    <row r="21" spans="2:22" ht="26.25" customHeight="1" x14ac:dyDescent="0.15">
      <c r="B21" s="167">
        <v>46095</v>
      </c>
      <c r="C21" s="124"/>
      <c r="D21" s="125"/>
      <c r="E21" s="126"/>
      <c r="F21" s="26">
        <f t="shared" si="2"/>
        <v>0</v>
      </c>
      <c r="G21" s="137"/>
      <c r="H21" s="138"/>
      <c r="I21" s="139"/>
      <c r="J21" s="140"/>
      <c r="K21" s="141"/>
      <c r="L21" s="125"/>
      <c r="M21" s="141"/>
      <c r="N21" s="125"/>
      <c r="O21" s="142"/>
      <c r="P21" s="125"/>
      <c r="Q21" s="143"/>
      <c r="R21" s="125"/>
      <c r="S21" s="27">
        <f t="shared" si="0"/>
        <v>0</v>
      </c>
      <c r="T21" s="28" t="str">
        <f t="shared" si="1"/>
        <v>OK</v>
      </c>
      <c r="U21" s="184"/>
      <c r="V21" s="184"/>
    </row>
    <row r="22" spans="2:22" ht="26.25" customHeight="1" x14ac:dyDescent="0.15">
      <c r="B22" s="167">
        <v>46096</v>
      </c>
      <c r="C22" s="124"/>
      <c r="D22" s="125"/>
      <c r="E22" s="126"/>
      <c r="F22" s="26">
        <f t="shared" si="2"/>
        <v>0</v>
      </c>
      <c r="G22" s="137"/>
      <c r="H22" s="138"/>
      <c r="I22" s="139"/>
      <c r="J22" s="140"/>
      <c r="K22" s="141"/>
      <c r="L22" s="125"/>
      <c r="M22" s="125"/>
      <c r="N22" s="125"/>
      <c r="O22" s="142"/>
      <c r="P22" s="125"/>
      <c r="Q22" s="143"/>
      <c r="R22" s="125"/>
      <c r="S22" s="27">
        <f t="shared" si="0"/>
        <v>0</v>
      </c>
      <c r="T22" s="28" t="str">
        <f t="shared" si="1"/>
        <v>OK</v>
      </c>
      <c r="U22" s="184"/>
      <c r="V22" s="184"/>
    </row>
    <row r="23" spans="2:22" ht="26.25" customHeight="1" x14ac:dyDescent="0.15">
      <c r="B23" s="167">
        <v>46097</v>
      </c>
      <c r="C23" s="124"/>
      <c r="D23" s="125"/>
      <c r="E23" s="126"/>
      <c r="F23" s="26">
        <f t="shared" si="2"/>
        <v>0</v>
      </c>
      <c r="G23" s="137"/>
      <c r="H23" s="138"/>
      <c r="I23" s="139"/>
      <c r="J23" s="140"/>
      <c r="K23" s="141"/>
      <c r="L23" s="125"/>
      <c r="M23" s="125"/>
      <c r="N23" s="125"/>
      <c r="O23" s="142"/>
      <c r="P23" s="125"/>
      <c r="Q23" s="143"/>
      <c r="R23" s="125"/>
      <c r="S23" s="27">
        <f t="shared" si="0"/>
        <v>0</v>
      </c>
      <c r="T23" s="28" t="str">
        <f t="shared" si="1"/>
        <v>OK</v>
      </c>
      <c r="U23" s="183"/>
      <c r="V23" s="183"/>
    </row>
    <row r="24" spans="2:22" ht="26.25" customHeight="1" x14ac:dyDescent="0.15">
      <c r="B24" s="167">
        <v>46098</v>
      </c>
      <c r="C24" s="124"/>
      <c r="D24" s="125"/>
      <c r="E24" s="126"/>
      <c r="F24" s="26">
        <f t="shared" si="2"/>
        <v>0</v>
      </c>
      <c r="G24" s="137"/>
      <c r="H24" s="138"/>
      <c r="I24" s="139"/>
      <c r="J24" s="140"/>
      <c r="K24" s="141"/>
      <c r="L24" s="125"/>
      <c r="M24" s="125"/>
      <c r="N24" s="125"/>
      <c r="O24" s="142"/>
      <c r="P24" s="125"/>
      <c r="Q24" s="143"/>
      <c r="R24" s="125"/>
      <c r="S24" s="27">
        <f t="shared" si="0"/>
        <v>0</v>
      </c>
      <c r="T24" s="28" t="str">
        <f t="shared" si="1"/>
        <v>OK</v>
      </c>
      <c r="U24" s="183"/>
      <c r="V24" s="183"/>
    </row>
    <row r="25" spans="2:22" ht="26.25" customHeight="1" x14ac:dyDescent="0.15">
      <c r="B25" s="167">
        <v>46099</v>
      </c>
      <c r="C25" s="124"/>
      <c r="D25" s="125"/>
      <c r="E25" s="126"/>
      <c r="F25" s="26">
        <f t="shared" si="2"/>
        <v>0</v>
      </c>
      <c r="G25" s="137"/>
      <c r="H25" s="138"/>
      <c r="I25" s="139"/>
      <c r="J25" s="140"/>
      <c r="K25" s="141"/>
      <c r="L25" s="125"/>
      <c r="M25" s="125"/>
      <c r="N25" s="125"/>
      <c r="O25" s="142"/>
      <c r="P25" s="125"/>
      <c r="Q25" s="143"/>
      <c r="R25" s="125"/>
      <c r="S25" s="27">
        <f t="shared" si="0"/>
        <v>0</v>
      </c>
      <c r="T25" s="28" t="str">
        <f t="shared" si="1"/>
        <v>OK</v>
      </c>
      <c r="U25" s="183"/>
      <c r="V25" s="183"/>
    </row>
    <row r="26" spans="2:22" ht="26.25" customHeight="1" x14ac:dyDescent="0.15">
      <c r="B26" s="167">
        <v>46100</v>
      </c>
      <c r="C26" s="124"/>
      <c r="D26" s="125"/>
      <c r="E26" s="126"/>
      <c r="F26" s="26">
        <f t="shared" si="2"/>
        <v>0</v>
      </c>
      <c r="G26" s="137"/>
      <c r="H26" s="138"/>
      <c r="I26" s="139"/>
      <c r="J26" s="140"/>
      <c r="K26" s="141"/>
      <c r="L26" s="125"/>
      <c r="M26" s="125"/>
      <c r="N26" s="125"/>
      <c r="O26" s="142"/>
      <c r="P26" s="125"/>
      <c r="Q26" s="143"/>
      <c r="R26" s="125"/>
      <c r="S26" s="27">
        <f t="shared" si="0"/>
        <v>0</v>
      </c>
      <c r="T26" s="28" t="str">
        <f t="shared" si="1"/>
        <v>OK</v>
      </c>
      <c r="U26" s="183"/>
      <c r="V26" s="183"/>
    </row>
    <row r="27" spans="2:22" ht="26.25" customHeight="1" x14ac:dyDescent="0.15">
      <c r="B27" s="168">
        <v>46101</v>
      </c>
      <c r="C27" s="124"/>
      <c r="D27" s="125"/>
      <c r="E27" s="126"/>
      <c r="F27" s="26">
        <f t="shared" si="2"/>
        <v>0</v>
      </c>
      <c r="G27" s="137"/>
      <c r="H27" s="138"/>
      <c r="I27" s="139"/>
      <c r="J27" s="140"/>
      <c r="K27" s="141"/>
      <c r="L27" s="125"/>
      <c r="M27" s="125"/>
      <c r="N27" s="125"/>
      <c r="O27" s="142"/>
      <c r="P27" s="125"/>
      <c r="Q27" s="143"/>
      <c r="R27" s="125"/>
      <c r="S27" s="27">
        <f t="shared" si="0"/>
        <v>0</v>
      </c>
      <c r="T27" s="28" t="str">
        <f t="shared" si="1"/>
        <v>OK</v>
      </c>
      <c r="U27" s="184"/>
      <c r="V27" s="184"/>
    </row>
    <row r="28" spans="2:22" ht="26.25" customHeight="1" x14ac:dyDescent="0.15">
      <c r="B28" s="167">
        <v>46102</v>
      </c>
      <c r="C28" s="124"/>
      <c r="D28" s="125"/>
      <c r="E28" s="126"/>
      <c r="F28" s="26">
        <f t="shared" si="2"/>
        <v>0</v>
      </c>
      <c r="G28" s="137"/>
      <c r="H28" s="138"/>
      <c r="I28" s="139"/>
      <c r="J28" s="140"/>
      <c r="K28" s="141"/>
      <c r="L28" s="125"/>
      <c r="M28" s="125"/>
      <c r="N28" s="125"/>
      <c r="O28" s="142"/>
      <c r="P28" s="125"/>
      <c r="Q28" s="143"/>
      <c r="R28" s="125"/>
      <c r="S28" s="27">
        <f t="shared" si="0"/>
        <v>0</v>
      </c>
      <c r="T28" s="28" t="str">
        <f t="shared" si="1"/>
        <v>OK</v>
      </c>
      <c r="U28" s="184"/>
      <c r="V28" s="184"/>
    </row>
    <row r="29" spans="2:22" ht="26.25" customHeight="1" x14ac:dyDescent="0.15">
      <c r="B29" s="167">
        <v>46103</v>
      </c>
      <c r="C29" s="124"/>
      <c r="D29" s="125"/>
      <c r="E29" s="126"/>
      <c r="F29" s="26">
        <f t="shared" si="2"/>
        <v>0</v>
      </c>
      <c r="G29" s="137"/>
      <c r="H29" s="138"/>
      <c r="I29" s="139"/>
      <c r="J29" s="140"/>
      <c r="K29" s="141"/>
      <c r="L29" s="125"/>
      <c r="M29" s="125"/>
      <c r="N29" s="125"/>
      <c r="O29" s="142"/>
      <c r="P29" s="125"/>
      <c r="Q29" s="143"/>
      <c r="R29" s="125"/>
      <c r="S29" s="27">
        <f t="shared" si="0"/>
        <v>0</v>
      </c>
      <c r="T29" s="28" t="str">
        <f t="shared" si="1"/>
        <v>OK</v>
      </c>
      <c r="U29" s="184"/>
      <c r="V29" s="184"/>
    </row>
    <row r="30" spans="2:22" ht="26.25" customHeight="1" x14ac:dyDescent="0.15">
      <c r="B30" s="167">
        <v>46104</v>
      </c>
      <c r="C30" s="124"/>
      <c r="D30" s="125"/>
      <c r="E30" s="126"/>
      <c r="F30" s="26">
        <f t="shared" si="2"/>
        <v>0</v>
      </c>
      <c r="G30" s="137"/>
      <c r="H30" s="138"/>
      <c r="I30" s="139"/>
      <c r="J30" s="140"/>
      <c r="K30" s="141"/>
      <c r="L30" s="125"/>
      <c r="M30" s="125"/>
      <c r="N30" s="125"/>
      <c r="O30" s="142"/>
      <c r="P30" s="125"/>
      <c r="Q30" s="143"/>
      <c r="R30" s="125"/>
      <c r="S30" s="27">
        <f t="shared" si="0"/>
        <v>0</v>
      </c>
      <c r="T30" s="28" t="str">
        <f t="shared" si="1"/>
        <v>OK</v>
      </c>
      <c r="U30" s="183"/>
      <c r="V30" s="183"/>
    </row>
    <row r="31" spans="2:22" ht="26.25" customHeight="1" x14ac:dyDescent="0.15">
      <c r="B31" s="167">
        <v>46105</v>
      </c>
      <c r="C31" s="124"/>
      <c r="D31" s="125"/>
      <c r="E31" s="126"/>
      <c r="F31" s="26">
        <f t="shared" si="2"/>
        <v>0</v>
      </c>
      <c r="G31" s="137"/>
      <c r="H31" s="138"/>
      <c r="I31" s="139"/>
      <c r="J31" s="140"/>
      <c r="K31" s="141"/>
      <c r="L31" s="125"/>
      <c r="M31" s="125"/>
      <c r="N31" s="125"/>
      <c r="O31" s="142"/>
      <c r="P31" s="125"/>
      <c r="Q31" s="143"/>
      <c r="R31" s="125"/>
      <c r="S31" s="27">
        <f t="shared" si="0"/>
        <v>0</v>
      </c>
      <c r="T31" s="28" t="str">
        <f t="shared" si="1"/>
        <v>OK</v>
      </c>
      <c r="U31" s="183"/>
      <c r="V31" s="183"/>
    </row>
    <row r="32" spans="2:22" ht="26.25" customHeight="1" x14ac:dyDescent="0.15">
      <c r="B32" s="167">
        <v>46106</v>
      </c>
      <c r="C32" s="124"/>
      <c r="D32" s="125"/>
      <c r="E32" s="126"/>
      <c r="F32" s="26">
        <f t="shared" si="2"/>
        <v>0</v>
      </c>
      <c r="G32" s="137"/>
      <c r="H32" s="138"/>
      <c r="I32" s="139"/>
      <c r="J32" s="140"/>
      <c r="K32" s="141"/>
      <c r="L32" s="125"/>
      <c r="M32" s="125"/>
      <c r="N32" s="125"/>
      <c r="O32" s="142"/>
      <c r="P32" s="125"/>
      <c r="Q32" s="143"/>
      <c r="R32" s="125"/>
      <c r="S32" s="27">
        <f t="shared" si="0"/>
        <v>0</v>
      </c>
      <c r="T32" s="28" t="str">
        <f t="shared" si="1"/>
        <v>OK</v>
      </c>
      <c r="U32" s="183"/>
      <c r="V32" s="183"/>
    </row>
    <row r="33" spans="2:22" ht="26.25" customHeight="1" x14ac:dyDescent="0.15">
      <c r="B33" s="167">
        <v>46107</v>
      </c>
      <c r="C33" s="124"/>
      <c r="D33" s="125"/>
      <c r="E33" s="126"/>
      <c r="F33" s="26">
        <f t="shared" si="2"/>
        <v>0</v>
      </c>
      <c r="G33" s="137"/>
      <c r="H33" s="138"/>
      <c r="I33" s="139"/>
      <c r="J33" s="140"/>
      <c r="K33" s="141"/>
      <c r="L33" s="125"/>
      <c r="M33" s="125"/>
      <c r="N33" s="125"/>
      <c r="O33" s="142"/>
      <c r="P33" s="125"/>
      <c r="Q33" s="143"/>
      <c r="R33" s="125"/>
      <c r="S33" s="27">
        <f t="shared" si="0"/>
        <v>0</v>
      </c>
      <c r="T33" s="28" t="str">
        <f t="shared" si="1"/>
        <v>OK</v>
      </c>
      <c r="U33" s="183"/>
      <c r="V33" s="183"/>
    </row>
    <row r="34" spans="2:22" ht="26.25" customHeight="1" x14ac:dyDescent="0.15">
      <c r="B34" s="167">
        <v>46108</v>
      </c>
      <c r="C34" s="124"/>
      <c r="D34" s="125"/>
      <c r="E34" s="126"/>
      <c r="F34" s="26">
        <f t="shared" si="2"/>
        <v>0</v>
      </c>
      <c r="G34" s="137"/>
      <c r="H34" s="138"/>
      <c r="I34" s="139"/>
      <c r="J34" s="140"/>
      <c r="K34" s="141"/>
      <c r="L34" s="125"/>
      <c r="M34" s="125"/>
      <c r="N34" s="125"/>
      <c r="O34" s="142"/>
      <c r="P34" s="125"/>
      <c r="Q34" s="143"/>
      <c r="R34" s="125"/>
      <c r="S34" s="27">
        <f t="shared" si="0"/>
        <v>0</v>
      </c>
      <c r="T34" s="28" t="str">
        <f t="shared" si="1"/>
        <v>OK</v>
      </c>
      <c r="U34" s="183"/>
      <c r="V34" s="183"/>
    </row>
    <row r="35" spans="2:22" ht="26.25" customHeight="1" x14ac:dyDescent="0.15">
      <c r="B35" s="167">
        <v>46109</v>
      </c>
      <c r="C35" s="124"/>
      <c r="D35" s="125"/>
      <c r="E35" s="126"/>
      <c r="F35" s="26">
        <f t="shared" si="2"/>
        <v>0</v>
      </c>
      <c r="G35" s="137"/>
      <c r="H35" s="138"/>
      <c r="I35" s="139"/>
      <c r="J35" s="140"/>
      <c r="K35" s="141"/>
      <c r="L35" s="125"/>
      <c r="M35" s="125"/>
      <c r="N35" s="125"/>
      <c r="O35" s="142"/>
      <c r="P35" s="125"/>
      <c r="Q35" s="143"/>
      <c r="R35" s="125"/>
      <c r="S35" s="27">
        <f t="shared" si="0"/>
        <v>0</v>
      </c>
      <c r="T35" s="28" t="str">
        <f t="shared" si="1"/>
        <v>OK</v>
      </c>
      <c r="U35" s="184"/>
      <c r="V35" s="184"/>
    </row>
    <row r="36" spans="2:22" ht="26.25" customHeight="1" x14ac:dyDescent="0.15">
      <c r="B36" s="167">
        <v>46110</v>
      </c>
      <c r="C36" s="124"/>
      <c r="D36" s="125"/>
      <c r="E36" s="126"/>
      <c r="F36" s="26">
        <f t="shared" si="2"/>
        <v>0</v>
      </c>
      <c r="G36" s="137"/>
      <c r="H36" s="138"/>
      <c r="I36" s="139"/>
      <c r="J36" s="140"/>
      <c r="K36" s="141"/>
      <c r="L36" s="125"/>
      <c r="M36" s="141"/>
      <c r="N36" s="125"/>
      <c r="O36" s="142"/>
      <c r="P36" s="125"/>
      <c r="Q36" s="143"/>
      <c r="R36" s="125"/>
      <c r="S36" s="27">
        <f t="shared" si="0"/>
        <v>0</v>
      </c>
      <c r="T36" s="28" t="str">
        <f t="shared" si="1"/>
        <v>OK</v>
      </c>
      <c r="U36" s="184"/>
      <c r="V36" s="184"/>
    </row>
    <row r="37" spans="2:22" ht="26.25" customHeight="1" thickBot="1" x14ac:dyDescent="0.2">
      <c r="B37" s="167">
        <v>46111</v>
      </c>
      <c r="C37" s="124"/>
      <c r="D37" s="125"/>
      <c r="E37" s="126"/>
      <c r="F37" s="26">
        <f>SUM(C37:E37)</f>
        <v>0</v>
      </c>
      <c r="G37" s="137"/>
      <c r="H37" s="138"/>
      <c r="I37" s="139"/>
      <c r="J37" s="140"/>
      <c r="K37" s="141"/>
      <c r="L37" s="125"/>
      <c r="M37" s="141"/>
      <c r="N37" s="125"/>
      <c r="O37" s="142"/>
      <c r="P37" s="125"/>
      <c r="Q37" s="143"/>
      <c r="R37" s="125"/>
      <c r="S37" s="27">
        <f t="shared" si="0"/>
        <v>0</v>
      </c>
      <c r="T37" s="28" t="str">
        <f t="shared" si="1"/>
        <v>OK</v>
      </c>
      <c r="U37" s="185"/>
      <c r="V37" s="185"/>
    </row>
    <row r="38" spans="2:22" ht="26.25" customHeight="1" thickBot="1" x14ac:dyDescent="0.2">
      <c r="B38" s="167">
        <v>46112</v>
      </c>
      <c r="C38" s="124"/>
      <c r="D38" s="125"/>
      <c r="E38" s="126"/>
      <c r="F38" s="26">
        <f>SUM(C38:E38)</f>
        <v>0</v>
      </c>
      <c r="G38" s="137"/>
      <c r="H38" s="138"/>
      <c r="I38" s="139"/>
      <c r="J38" s="140"/>
      <c r="K38" s="141"/>
      <c r="L38" s="125"/>
      <c r="M38" s="141"/>
      <c r="N38" s="125"/>
      <c r="O38" s="142"/>
      <c r="P38" s="125"/>
      <c r="Q38" s="143"/>
      <c r="R38" s="125"/>
      <c r="S38" s="27">
        <f t="shared" si="0"/>
        <v>0</v>
      </c>
      <c r="T38" s="169" t="str">
        <f t="shared" si="1"/>
        <v>OK</v>
      </c>
      <c r="U38" s="185"/>
      <c r="V38" s="185"/>
    </row>
    <row r="39" spans="2:22" ht="26.25" customHeight="1" thickBot="1" x14ac:dyDescent="0.2">
      <c r="B39" s="1" t="s">
        <v>20</v>
      </c>
      <c r="C39" s="29">
        <f t="shared" ref="C39:S39" si="3">SUM(C8:C38)</f>
        <v>0</v>
      </c>
      <c r="D39" s="30">
        <f t="shared" si="3"/>
        <v>0</v>
      </c>
      <c r="E39" s="31">
        <f t="shared" si="3"/>
        <v>0</v>
      </c>
      <c r="F39" s="32">
        <f t="shared" si="3"/>
        <v>0</v>
      </c>
      <c r="G39" s="33">
        <f t="shared" si="3"/>
        <v>0</v>
      </c>
      <c r="H39" s="34">
        <f t="shared" si="3"/>
        <v>0</v>
      </c>
      <c r="I39" s="35">
        <f t="shared" si="3"/>
        <v>0</v>
      </c>
      <c r="J39" s="36">
        <f t="shared" si="3"/>
        <v>0</v>
      </c>
      <c r="K39" s="37">
        <f t="shared" si="3"/>
        <v>0</v>
      </c>
      <c r="L39" s="38">
        <f t="shared" si="3"/>
        <v>0</v>
      </c>
      <c r="M39" s="30">
        <f t="shared" si="3"/>
        <v>0</v>
      </c>
      <c r="N39" s="30">
        <f t="shared" si="3"/>
        <v>0</v>
      </c>
      <c r="O39" s="37">
        <f t="shared" si="3"/>
        <v>0</v>
      </c>
      <c r="P39" s="30">
        <f t="shared" si="3"/>
        <v>0</v>
      </c>
      <c r="Q39" s="39">
        <f t="shared" si="3"/>
        <v>0</v>
      </c>
      <c r="R39" s="30">
        <f t="shared" si="3"/>
        <v>0</v>
      </c>
      <c r="S39" s="40">
        <f t="shared" si="3"/>
        <v>0</v>
      </c>
      <c r="T39" s="170" t="str">
        <f t="shared" si="1"/>
        <v>OK</v>
      </c>
      <c r="U39" s="180">
        <f>SUM(U8:U38)</f>
        <v>0</v>
      </c>
      <c r="V39" s="180">
        <f>SUM(V8:V38)</f>
        <v>0</v>
      </c>
    </row>
    <row r="41" spans="2:22" ht="17.25" x14ac:dyDescent="0.15">
      <c r="R41" s="119" t="str">
        <f>IF(T41&lt;1,"","NGあり")</f>
        <v/>
      </c>
      <c r="S41" s="4"/>
      <c r="T41" s="120">
        <f>COUNTIF(T8:T38,"NG")</f>
        <v>0</v>
      </c>
    </row>
    <row r="42" spans="2:22" ht="18" customHeight="1" thickBot="1" x14ac:dyDescent="0.2">
      <c r="G42" t="s">
        <v>21</v>
      </c>
      <c r="Q42" s="73" t="s">
        <v>51</v>
      </c>
    </row>
    <row r="43" spans="2:22" ht="18" customHeight="1" thickBot="1" x14ac:dyDescent="0.2">
      <c r="G43" s="258"/>
      <c r="H43" s="259"/>
      <c r="I43" s="260"/>
      <c r="J43" s="100" t="s">
        <v>22</v>
      </c>
      <c r="K43" s="42" t="s">
        <v>23</v>
      </c>
      <c r="L43" s="43" t="s">
        <v>24</v>
      </c>
      <c r="M43" s="258"/>
      <c r="N43" s="259"/>
      <c r="O43" s="260"/>
      <c r="P43"/>
      <c r="Q43" s="255" t="s">
        <v>46</v>
      </c>
      <c r="R43" s="256"/>
      <c r="S43" s="256"/>
      <c r="T43" s="256"/>
      <c r="U43" s="257"/>
    </row>
    <row r="44" spans="2:22" ht="18" customHeight="1" thickTop="1" thickBot="1" x14ac:dyDescent="0.2">
      <c r="G44" s="310" t="s">
        <v>25</v>
      </c>
      <c r="H44" s="324" t="s">
        <v>26</v>
      </c>
      <c r="I44" s="325"/>
      <c r="J44" s="101">
        <v>440</v>
      </c>
      <c r="K44" s="44">
        <f>SUM(G39:H39)</f>
        <v>0</v>
      </c>
      <c r="L44" s="45">
        <f>J44*K44</f>
        <v>0</v>
      </c>
      <c r="M44" s="346" t="s">
        <v>80</v>
      </c>
      <c r="N44" s="347"/>
      <c r="O44" s="348"/>
      <c r="P44"/>
      <c r="Q44" s="255" t="s">
        <v>114</v>
      </c>
      <c r="R44" s="256"/>
      <c r="S44" s="256"/>
      <c r="T44" s="256"/>
      <c r="U44" s="257"/>
    </row>
    <row r="45" spans="2:22" ht="18" customHeight="1" x14ac:dyDescent="0.15">
      <c r="G45" s="303"/>
      <c r="H45" s="245" t="s">
        <v>27</v>
      </c>
      <c r="I45" s="246"/>
      <c r="J45" s="49">
        <v>800</v>
      </c>
      <c r="K45" s="47">
        <f>SUM(I39:J39,Q39:R39)</f>
        <v>0</v>
      </c>
      <c r="L45" s="48">
        <f>J45*K45</f>
        <v>0</v>
      </c>
      <c r="M45" s="247" t="s">
        <v>28</v>
      </c>
      <c r="N45" s="248"/>
      <c r="O45" s="249"/>
      <c r="P45"/>
      <c r="Q45" s="65"/>
      <c r="R45" s="66"/>
      <c r="S45" s="299" t="s">
        <v>24</v>
      </c>
      <c r="T45" s="299"/>
      <c r="U45" s="67" t="s">
        <v>48</v>
      </c>
    </row>
    <row r="46" spans="2:22" x14ac:dyDescent="0.15">
      <c r="G46" s="303"/>
      <c r="H46" s="245" t="s">
        <v>69</v>
      </c>
      <c r="I46" s="246"/>
      <c r="J46" s="49">
        <v>150</v>
      </c>
      <c r="K46" s="47">
        <f>H39+J39+P39+R39</f>
        <v>0</v>
      </c>
      <c r="L46" s="48">
        <f>J46*K46</f>
        <v>0</v>
      </c>
      <c r="M46" s="247" t="s">
        <v>29</v>
      </c>
      <c r="N46" s="248"/>
      <c r="O46" s="249"/>
      <c r="P46"/>
      <c r="Q46" s="74" t="s">
        <v>47</v>
      </c>
      <c r="R46" s="66"/>
      <c r="S46" s="266">
        <f>SUM(e:f!L44,e:f!L52)</f>
        <v>0</v>
      </c>
      <c r="T46" s="266"/>
      <c r="U46" s="69">
        <f>SUM(e:f!K44,e:f!K52)</f>
        <v>0</v>
      </c>
    </row>
    <row r="47" spans="2:22" x14ac:dyDescent="0.15">
      <c r="G47" s="303"/>
      <c r="H47" s="326"/>
      <c r="I47" s="327"/>
      <c r="J47" s="88"/>
      <c r="K47" s="89"/>
      <c r="L47" s="90"/>
      <c r="M47" s="91"/>
      <c r="N47" s="92"/>
      <c r="O47" s="93"/>
      <c r="P47"/>
      <c r="Q47" s="103"/>
      <c r="R47" s="104"/>
      <c r="S47" s="105"/>
      <c r="T47" s="105"/>
      <c r="U47" s="106"/>
    </row>
    <row r="48" spans="2:22" x14ac:dyDescent="0.15">
      <c r="G48" s="303"/>
      <c r="H48" s="326"/>
      <c r="I48" s="327"/>
      <c r="J48" s="88"/>
      <c r="K48" s="89"/>
      <c r="L48" s="90"/>
      <c r="M48" s="91"/>
      <c r="N48" s="92"/>
      <c r="O48" s="93"/>
      <c r="P48"/>
      <c r="Q48" s="103"/>
      <c r="R48" s="104"/>
      <c r="S48" s="105"/>
      <c r="T48" s="105"/>
      <c r="U48" s="106"/>
    </row>
    <row r="49" spans="7:21" x14ac:dyDescent="0.15">
      <c r="G49" s="303"/>
      <c r="H49" s="245" t="s">
        <v>70</v>
      </c>
      <c r="I49" s="246"/>
      <c r="J49" s="49">
        <v>100</v>
      </c>
      <c r="K49" s="47">
        <f>SUM(L39)</f>
        <v>0</v>
      </c>
      <c r="L49" s="48">
        <f t="shared" ref="L49:L58" si="4">J49*K49</f>
        <v>0</v>
      </c>
      <c r="M49" s="247" t="s">
        <v>30</v>
      </c>
      <c r="N49" s="248"/>
      <c r="O49" s="249"/>
      <c r="P49"/>
      <c r="Q49" s="74" t="s">
        <v>49</v>
      </c>
      <c r="R49" s="66"/>
      <c r="S49" s="266">
        <f>SUM(e:f!L45)</f>
        <v>0</v>
      </c>
      <c r="T49" s="266"/>
      <c r="U49" s="69">
        <f>SUM(e:f!K45)</f>
        <v>0</v>
      </c>
    </row>
    <row r="50" spans="7:21" x14ac:dyDescent="0.15">
      <c r="G50" s="303"/>
      <c r="H50" s="245" t="s">
        <v>71</v>
      </c>
      <c r="I50" s="246"/>
      <c r="J50" s="49">
        <v>200</v>
      </c>
      <c r="K50" s="47">
        <f>SUM(M39)</f>
        <v>0</v>
      </c>
      <c r="L50" s="48">
        <f t="shared" si="4"/>
        <v>0</v>
      </c>
      <c r="M50" s="247" t="s">
        <v>31</v>
      </c>
      <c r="N50" s="248"/>
      <c r="O50" s="249"/>
      <c r="P50"/>
      <c r="Q50" s="74" t="s">
        <v>50</v>
      </c>
      <c r="R50" s="66"/>
      <c r="S50" s="266">
        <f>SUM(e:f!L46:L51)</f>
        <v>0</v>
      </c>
      <c r="T50" s="266"/>
      <c r="U50" s="69">
        <f>SUM(e:f!K46:K51)</f>
        <v>0</v>
      </c>
    </row>
    <row r="51" spans="7:21" ht="18" customHeight="1" x14ac:dyDescent="0.15">
      <c r="G51" s="303"/>
      <c r="H51" s="245" t="s">
        <v>72</v>
      </c>
      <c r="I51" s="246"/>
      <c r="J51" s="49">
        <v>300</v>
      </c>
      <c r="K51" s="47">
        <f>SUM(N39)</f>
        <v>0</v>
      </c>
      <c r="L51" s="48">
        <f t="shared" si="4"/>
        <v>0</v>
      </c>
      <c r="M51" s="247" t="s">
        <v>32</v>
      </c>
      <c r="N51" s="248"/>
      <c r="O51" s="249"/>
      <c r="P51"/>
      <c r="Q51" s="74" t="s">
        <v>55</v>
      </c>
      <c r="R51" s="68"/>
      <c r="S51" s="266">
        <f>SUM(e:f!L53)</f>
        <v>0</v>
      </c>
      <c r="T51" s="266"/>
      <c r="U51" s="69">
        <f>SUM(e:f!K53)</f>
        <v>0</v>
      </c>
    </row>
    <row r="52" spans="7:21" ht="18" customHeight="1" x14ac:dyDescent="0.15">
      <c r="G52" s="303"/>
      <c r="H52" s="245" t="s">
        <v>77</v>
      </c>
      <c r="I52" s="246"/>
      <c r="J52" s="50">
        <v>440</v>
      </c>
      <c r="K52" s="51">
        <f>SUM(K39:N39)</f>
        <v>0</v>
      </c>
      <c r="L52" s="52">
        <f t="shared" si="4"/>
        <v>0</v>
      </c>
      <c r="M52" s="247" t="s">
        <v>78</v>
      </c>
      <c r="N52" s="248"/>
      <c r="O52" s="249"/>
      <c r="P52"/>
      <c r="Q52" s="103"/>
      <c r="R52" s="107"/>
      <c r="S52" s="105"/>
      <c r="T52" s="105"/>
      <c r="U52" s="106"/>
    </row>
    <row r="53" spans="7:21" ht="18" customHeight="1" thickBot="1" x14ac:dyDescent="0.2">
      <c r="G53" s="303"/>
      <c r="H53" s="245" t="s">
        <v>73</v>
      </c>
      <c r="I53" s="246"/>
      <c r="J53" s="50">
        <v>880</v>
      </c>
      <c r="K53" s="51">
        <f>SUM(O39:P39)</f>
        <v>0</v>
      </c>
      <c r="L53" s="52">
        <f t="shared" si="4"/>
        <v>0</v>
      </c>
      <c r="M53" s="247" t="s">
        <v>33</v>
      </c>
      <c r="N53" s="248"/>
      <c r="O53" s="249"/>
      <c r="P53"/>
      <c r="Q53" s="75" t="s">
        <v>64</v>
      </c>
      <c r="R53" s="76"/>
      <c r="S53" s="298">
        <f>SUM(e:f!L55:L59)</f>
        <v>0</v>
      </c>
      <c r="T53" s="298"/>
      <c r="U53" s="77">
        <f>SUM(e:f!K55:K59)</f>
        <v>0</v>
      </c>
    </row>
    <row r="54" spans="7:21" ht="18" customHeight="1" thickTop="1" thickBot="1" x14ac:dyDescent="0.2">
      <c r="G54" s="311"/>
      <c r="H54" s="245" t="s">
        <v>119</v>
      </c>
      <c r="I54" s="246"/>
      <c r="J54" s="174"/>
      <c r="K54" s="51">
        <f>U39+V39</f>
        <v>0</v>
      </c>
      <c r="L54" s="175"/>
      <c r="M54" s="247"/>
      <c r="N54" s="248"/>
      <c r="O54" s="249"/>
      <c r="P54"/>
      <c r="Q54" s="70" t="s">
        <v>52</v>
      </c>
      <c r="R54" s="71"/>
      <c r="S54" s="265">
        <f>SUM(S46:T53)</f>
        <v>0</v>
      </c>
      <c r="T54" s="265"/>
      <c r="U54" s="72" t="s">
        <v>66</v>
      </c>
    </row>
    <row r="55" spans="7:21" x14ac:dyDescent="0.15">
      <c r="G55" s="302" t="s">
        <v>34</v>
      </c>
      <c r="H55" s="245" t="s">
        <v>74</v>
      </c>
      <c r="I55" s="246"/>
      <c r="J55" s="50">
        <v>400</v>
      </c>
      <c r="K55" s="51">
        <f>SUM(K39)</f>
        <v>0</v>
      </c>
      <c r="L55" s="52">
        <f t="shared" si="4"/>
        <v>0</v>
      </c>
      <c r="M55" s="247" t="s">
        <v>35</v>
      </c>
      <c r="N55" s="248"/>
      <c r="O55" s="249"/>
    </row>
    <row r="56" spans="7:21" ht="14.25" thickBot="1" x14ac:dyDescent="0.2">
      <c r="G56" s="303"/>
      <c r="H56" s="245" t="s">
        <v>75</v>
      </c>
      <c r="I56" s="246"/>
      <c r="J56" s="50">
        <v>300</v>
      </c>
      <c r="K56" s="51">
        <f>SUM(L39)</f>
        <v>0</v>
      </c>
      <c r="L56" s="52">
        <f t="shared" si="4"/>
        <v>0</v>
      </c>
      <c r="M56" s="247" t="s">
        <v>30</v>
      </c>
      <c r="N56" s="248"/>
      <c r="O56" s="249"/>
    </row>
    <row r="57" spans="7:21" ht="14.25" thickBot="1" x14ac:dyDescent="0.2">
      <c r="G57" s="303"/>
      <c r="H57" s="312" t="s">
        <v>68</v>
      </c>
      <c r="I57" s="313"/>
      <c r="J57" s="50">
        <v>200</v>
      </c>
      <c r="K57" s="51">
        <f>SUM(M39)</f>
        <v>0</v>
      </c>
      <c r="L57" s="52">
        <f t="shared" si="4"/>
        <v>0</v>
      </c>
      <c r="M57" s="247" t="s">
        <v>31</v>
      </c>
      <c r="N57" s="248"/>
      <c r="O57" s="249"/>
      <c r="Q57" t="s">
        <v>118</v>
      </c>
      <c r="U57" s="187">
        <f>SUM(e:f!K54)</f>
        <v>0</v>
      </c>
    </row>
    <row r="58" spans="7:21" x14ac:dyDescent="0.15">
      <c r="G58" s="303"/>
      <c r="H58" s="245" t="s">
        <v>76</v>
      </c>
      <c r="I58" s="246"/>
      <c r="J58" s="49">
        <v>100</v>
      </c>
      <c r="K58" s="51">
        <f>SUM(N39)</f>
        <v>0</v>
      </c>
      <c r="L58" s="85">
        <f t="shared" si="4"/>
        <v>0</v>
      </c>
      <c r="M58" s="247" t="s">
        <v>32</v>
      </c>
      <c r="N58" s="248"/>
      <c r="O58" s="249"/>
    </row>
    <row r="59" spans="7:21" ht="14.25" thickBot="1" x14ac:dyDescent="0.2">
      <c r="G59" s="87"/>
      <c r="H59" s="333"/>
      <c r="I59" s="306"/>
      <c r="J59" s="94"/>
      <c r="K59" s="95"/>
      <c r="L59" s="96"/>
      <c r="M59" s="97"/>
      <c r="N59" s="98"/>
      <c r="O59" s="99"/>
    </row>
    <row r="60" spans="7:21" ht="18" customHeight="1" thickBot="1" x14ac:dyDescent="0.2">
      <c r="G60" s="255" t="s">
        <v>36</v>
      </c>
      <c r="H60" s="256"/>
      <c r="I60" s="257"/>
      <c r="J60" s="102"/>
      <c r="K60" s="53"/>
      <c r="L60" s="54">
        <f>SUM(L44:L59)</f>
        <v>0</v>
      </c>
      <c r="M60" s="255"/>
      <c r="N60" s="256"/>
      <c r="O60" s="257"/>
    </row>
    <row r="61" spans="7:21" x14ac:dyDescent="0.15">
      <c r="K61" s="83"/>
    </row>
  </sheetData>
  <mergeCells count="59">
    <mergeCell ref="Q43:U43"/>
    <mergeCell ref="S45:T45"/>
    <mergeCell ref="M43:O43"/>
    <mergeCell ref="M51:O51"/>
    <mergeCell ref="M55:O55"/>
    <mergeCell ref="M44:O44"/>
    <mergeCell ref="M45:O45"/>
    <mergeCell ref="M46:O46"/>
    <mergeCell ref="H54:I54"/>
    <mergeCell ref="M54:O54"/>
    <mergeCell ref="G44:G54"/>
    <mergeCell ref="M58:O58"/>
    <mergeCell ref="G43:I43"/>
    <mergeCell ref="H45:I45"/>
    <mergeCell ref="H46:I46"/>
    <mergeCell ref="B1:R1"/>
    <mergeCell ref="G60:I60"/>
    <mergeCell ref="M60:O60"/>
    <mergeCell ref="Q44:U44"/>
    <mergeCell ref="S46:T46"/>
    <mergeCell ref="S49:T49"/>
    <mergeCell ref="S50:T50"/>
    <mergeCell ref="S53:T53"/>
    <mergeCell ref="M53:O53"/>
    <mergeCell ref="G55:G58"/>
    <mergeCell ref="S51:T51"/>
    <mergeCell ref="M56:O56"/>
    <mergeCell ref="S54:T54"/>
    <mergeCell ref="M52:O52"/>
    <mergeCell ref="M57:O57"/>
    <mergeCell ref="M50:O50"/>
    <mergeCell ref="R2:T2"/>
    <mergeCell ref="B4:B7"/>
    <mergeCell ref="C4:F6"/>
    <mergeCell ref="G4:S4"/>
    <mergeCell ref="T4:T7"/>
    <mergeCell ref="G5:J5"/>
    <mergeCell ref="K5:R5"/>
    <mergeCell ref="S5:S7"/>
    <mergeCell ref="G6:H6"/>
    <mergeCell ref="I6:J6"/>
    <mergeCell ref="K6:P6"/>
    <mergeCell ref="Q6:R6"/>
    <mergeCell ref="V4:V7"/>
    <mergeCell ref="H57:I57"/>
    <mergeCell ref="H58:I58"/>
    <mergeCell ref="H59:I59"/>
    <mergeCell ref="H48:I48"/>
    <mergeCell ref="H49:I49"/>
    <mergeCell ref="H50:I50"/>
    <mergeCell ref="H51:I51"/>
    <mergeCell ref="H52:I52"/>
    <mergeCell ref="H53:I53"/>
    <mergeCell ref="H55:I55"/>
    <mergeCell ref="H56:I56"/>
    <mergeCell ref="M49:O49"/>
    <mergeCell ref="H47:I47"/>
    <mergeCell ref="H44:I44"/>
    <mergeCell ref="U4:U7"/>
  </mergeCells>
  <phoneticPr fontId="4"/>
  <conditionalFormatting sqref="B8:B38">
    <cfRule type="expression" dxfId="1" priority="1">
      <formula>WEEKDAY($B8)=7</formula>
    </cfRule>
    <cfRule type="expression" dxfId="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V4 T8:T39" xr:uid="{00000000-0002-0000-0F00-000000000000}"/>
  </dataValidations>
  <pageMargins left="0.25" right="0.25" top="0.75" bottom="0.75" header="0.3" footer="0.3"/>
  <pageSetup paperSize="9" scale="5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>
      <selection activeCell="L17" sqref="L17"/>
    </sheetView>
  </sheetViews>
  <sheetFormatPr defaultRowHeight="13.5" x14ac:dyDescent="0.15"/>
  <sheetData/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0"/>
  <sheetViews>
    <sheetView workbookViewId="0">
      <selection activeCell="C26" sqref="C26"/>
    </sheetView>
  </sheetViews>
  <sheetFormatPr defaultRowHeight="14.25" x14ac:dyDescent="0.15"/>
  <cols>
    <col min="1" max="1" width="3.875" style="154" customWidth="1"/>
    <col min="2" max="2" width="9" style="154" customWidth="1"/>
    <col min="3" max="3" width="19.625" style="154" customWidth="1"/>
    <col min="4" max="4" width="9" style="154"/>
    <col min="5" max="5" width="19.625" style="154" customWidth="1"/>
    <col min="6" max="6" width="52.625" style="154" customWidth="1"/>
    <col min="7" max="16384" width="9" style="154"/>
  </cols>
  <sheetData>
    <row r="1" spans="1:6" x14ac:dyDescent="0.15">
      <c r="A1" s="165" t="s">
        <v>110</v>
      </c>
    </row>
    <row r="3" spans="1:6" x14ac:dyDescent="0.15">
      <c r="A3" s="154">
        <v>1</v>
      </c>
      <c r="B3" s="154" t="s">
        <v>97</v>
      </c>
    </row>
    <row r="4" spans="1:6" ht="20.100000000000001" customHeight="1" x14ac:dyDescent="0.15">
      <c r="B4" s="317" t="s">
        <v>98</v>
      </c>
      <c r="C4" s="317"/>
      <c r="D4" s="317"/>
      <c r="E4" s="317"/>
    </row>
    <row r="6" spans="1:6" x14ac:dyDescent="0.15">
      <c r="A6" s="154">
        <v>2</v>
      </c>
      <c r="B6" s="154" t="s">
        <v>99</v>
      </c>
    </row>
    <row r="7" spans="1:6" ht="20.100000000000001" customHeight="1" x14ac:dyDescent="0.15">
      <c r="B7" s="317"/>
      <c r="C7" s="317"/>
      <c r="D7" s="317"/>
      <c r="E7" s="317"/>
    </row>
    <row r="9" spans="1:6" x14ac:dyDescent="0.15">
      <c r="A9" s="154">
        <v>3</v>
      </c>
      <c r="B9" s="154" t="s">
        <v>100</v>
      </c>
    </row>
    <row r="10" spans="1:6" ht="20.100000000000001" customHeight="1" x14ac:dyDescent="0.15">
      <c r="B10" s="317"/>
      <c r="C10" s="317"/>
      <c r="D10" s="317"/>
      <c r="E10" s="317"/>
    </row>
    <row r="12" spans="1:6" x14ac:dyDescent="0.15">
      <c r="A12" s="154">
        <v>4</v>
      </c>
      <c r="B12" s="154" t="s">
        <v>101</v>
      </c>
    </row>
    <row r="13" spans="1:6" ht="20.100000000000001" customHeight="1" x14ac:dyDescent="0.15">
      <c r="B13" s="317"/>
      <c r="C13" s="317"/>
      <c r="D13" s="317"/>
      <c r="E13" s="317"/>
    </row>
    <row r="14" spans="1:6" ht="20.100000000000001" customHeight="1" x14ac:dyDescent="0.15"/>
    <row r="15" spans="1:6" x14ac:dyDescent="0.15">
      <c r="A15" s="154">
        <v>5</v>
      </c>
      <c r="B15" s="154" t="s">
        <v>102</v>
      </c>
    </row>
    <row r="16" spans="1:6" ht="20.100000000000001" customHeight="1" x14ac:dyDescent="0.15">
      <c r="B16" s="317"/>
      <c r="C16" s="317"/>
      <c r="D16" s="317"/>
      <c r="E16" s="317"/>
      <c r="F16" s="317"/>
    </row>
    <row r="19" spans="1:6" ht="19.5" customHeight="1" x14ac:dyDescent="0.15">
      <c r="A19" s="154" t="s">
        <v>111</v>
      </c>
    </row>
    <row r="20" spans="1:6" ht="19.5" customHeight="1" x14ac:dyDescent="0.15">
      <c r="A20" s="154" t="s">
        <v>83</v>
      </c>
    </row>
    <row r="21" spans="1:6" ht="19.5" customHeight="1" x14ac:dyDescent="0.15">
      <c r="A21" s="154" t="s">
        <v>84</v>
      </c>
    </row>
    <row r="22" spans="1:6" ht="19.5" customHeight="1" x14ac:dyDescent="0.15">
      <c r="A22" s="154" t="s">
        <v>85</v>
      </c>
    </row>
    <row r="23" spans="1:6" ht="19.5" customHeight="1" x14ac:dyDescent="0.15">
      <c r="A23" s="154" t="s">
        <v>86</v>
      </c>
    </row>
    <row r="25" spans="1:6" ht="21.75" customHeight="1" x14ac:dyDescent="0.15">
      <c r="A25" s="155" t="s">
        <v>87</v>
      </c>
      <c r="B25" s="155" t="s">
        <v>88</v>
      </c>
      <c r="C25" s="156" t="s">
        <v>89</v>
      </c>
      <c r="D25" s="157"/>
      <c r="E25" s="158" t="s">
        <v>90</v>
      </c>
      <c r="F25" s="155" t="s">
        <v>91</v>
      </c>
    </row>
    <row r="26" spans="1:6" ht="21.75" customHeight="1" x14ac:dyDescent="0.15">
      <c r="A26" s="159">
        <v>1</v>
      </c>
      <c r="B26" s="160" t="s">
        <v>92</v>
      </c>
      <c r="C26" s="161">
        <v>45748</v>
      </c>
      <c r="D26" s="162" t="s">
        <v>93</v>
      </c>
      <c r="E26" s="163"/>
      <c r="F26" s="164"/>
    </row>
    <row r="27" spans="1:6" ht="21.75" customHeight="1" x14ac:dyDescent="0.15">
      <c r="A27" s="159">
        <v>2</v>
      </c>
      <c r="B27" s="160" t="s">
        <v>94</v>
      </c>
      <c r="C27" s="161"/>
      <c r="D27" s="162" t="s">
        <v>93</v>
      </c>
      <c r="E27" s="163"/>
      <c r="F27" s="164"/>
    </row>
    <row r="28" spans="1:6" ht="21.75" customHeight="1" x14ac:dyDescent="0.15">
      <c r="A28" s="159">
        <v>3</v>
      </c>
      <c r="B28" s="160" t="s">
        <v>95</v>
      </c>
      <c r="C28" s="161"/>
      <c r="D28" s="162" t="s">
        <v>93</v>
      </c>
      <c r="E28" s="163"/>
      <c r="F28" s="164"/>
    </row>
    <row r="29" spans="1:6" ht="21.75" customHeight="1" x14ac:dyDescent="0.15">
      <c r="A29" s="159">
        <v>4</v>
      </c>
      <c r="B29" s="160" t="s">
        <v>92</v>
      </c>
      <c r="C29" s="161"/>
      <c r="D29" s="162" t="s">
        <v>93</v>
      </c>
      <c r="E29" s="163">
        <v>46112</v>
      </c>
      <c r="F29" s="164"/>
    </row>
    <row r="30" spans="1:6" ht="21.75" customHeight="1" x14ac:dyDescent="0.15">
      <c r="A30" s="159">
        <v>5</v>
      </c>
      <c r="B30" s="160" t="s">
        <v>96</v>
      </c>
      <c r="C30" s="161"/>
      <c r="D30" s="162" t="s">
        <v>93</v>
      </c>
      <c r="E30" s="163"/>
      <c r="F30" s="164"/>
    </row>
  </sheetData>
  <mergeCells count="5">
    <mergeCell ref="B4:E4"/>
    <mergeCell ref="B7:E7"/>
    <mergeCell ref="B10:E10"/>
    <mergeCell ref="B13:E13"/>
    <mergeCell ref="B16:F16"/>
  </mergeCells>
  <phoneticPr fontId="4"/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B1:V95"/>
  <sheetViews>
    <sheetView showZeros="0" view="pageBreakPreview" zoomScale="70" zoomScaleNormal="100" zoomScaleSheetLayoutView="70" workbookViewId="0">
      <pane ySplit="7" topLeftCell="A8" activePane="bottomLeft" state="frozen"/>
      <selection activeCell="B16" sqref="B16:F16"/>
      <selection pane="bottomLeft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8" width="8.625" customWidth="1"/>
    <col min="9" max="11" width="8.375" bestFit="1" customWidth="1"/>
    <col min="12" max="15" width="8.625" customWidth="1"/>
    <col min="16" max="16" width="8.625" style="4" customWidth="1"/>
    <col min="17" max="18" width="8.625" customWidth="1"/>
  </cols>
  <sheetData>
    <row r="1" spans="2:22" ht="34.5" customHeight="1" thickBot="1" x14ac:dyDescent="0.2">
      <c r="B1" s="329" t="s">
        <v>113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2:22" ht="20.25" customHeight="1" thickBot="1" x14ac:dyDescent="0.2">
      <c r="B2" s="1" t="s">
        <v>67</v>
      </c>
      <c r="C2" s="2">
        <v>7</v>
      </c>
      <c r="D2" s="2" t="s">
        <v>0</v>
      </c>
      <c r="E2" s="2">
        <v>4</v>
      </c>
      <c r="F2" s="3" t="s">
        <v>1</v>
      </c>
      <c r="G2" s="4"/>
      <c r="H2" s="4"/>
      <c r="I2" s="4"/>
      <c r="J2" s="4"/>
      <c r="K2" s="4"/>
      <c r="L2" s="4"/>
      <c r="Q2" s="5" t="s">
        <v>2</v>
      </c>
      <c r="R2" s="330" t="str">
        <f>【令和７年度】情報シート!B4</f>
        <v>〇〇幼稚園</v>
      </c>
      <c r="S2" s="330"/>
      <c r="T2" s="331"/>
    </row>
    <row r="3" spans="2:22" ht="7.5" customHeight="1" thickBot="1" x14ac:dyDescent="0.2"/>
    <row r="4" spans="2:22" ht="16.5" customHeight="1" thickBot="1" x14ac:dyDescent="0.2">
      <c r="B4" s="270" t="s">
        <v>3</v>
      </c>
      <c r="C4" s="332" t="s">
        <v>103</v>
      </c>
      <c r="D4" s="274"/>
      <c r="E4" s="274"/>
      <c r="F4" s="275"/>
      <c r="G4" s="279" t="s">
        <v>104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1"/>
      <c r="T4" s="282" t="s">
        <v>6</v>
      </c>
      <c r="U4" s="321" t="s">
        <v>115</v>
      </c>
      <c r="V4" s="318" t="s">
        <v>116</v>
      </c>
    </row>
    <row r="5" spans="2:22" ht="17.25" customHeight="1" x14ac:dyDescent="0.15">
      <c r="B5" s="271"/>
      <c r="C5" s="276"/>
      <c r="D5" s="277"/>
      <c r="E5" s="277"/>
      <c r="F5" s="278"/>
      <c r="G5" s="285" t="s">
        <v>7</v>
      </c>
      <c r="H5" s="286"/>
      <c r="I5" s="286"/>
      <c r="J5" s="286"/>
      <c r="K5" s="287" t="s">
        <v>8</v>
      </c>
      <c r="L5" s="288"/>
      <c r="M5" s="288"/>
      <c r="N5" s="288"/>
      <c r="O5" s="288"/>
      <c r="P5" s="288"/>
      <c r="Q5" s="288"/>
      <c r="R5" s="289"/>
      <c r="S5" s="290" t="s">
        <v>9</v>
      </c>
      <c r="T5" s="283"/>
      <c r="U5" s="322"/>
      <c r="V5" s="319"/>
    </row>
    <row r="6" spans="2:22" ht="18" customHeight="1" x14ac:dyDescent="0.15">
      <c r="B6" s="271"/>
      <c r="C6" s="276"/>
      <c r="D6" s="277"/>
      <c r="E6" s="277"/>
      <c r="F6" s="278"/>
      <c r="G6" s="293" t="s">
        <v>10</v>
      </c>
      <c r="H6" s="294"/>
      <c r="I6" s="328" t="s">
        <v>11</v>
      </c>
      <c r="J6" s="328"/>
      <c r="K6" s="295" t="s">
        <v>10</v>
      </c>
      <c r="L6" s="296"/>
      <c r="M6" s="296"/>
      <c r="N6" s="296"/>
      <c r="O6" s="296"/>
      <c r="P6" s="297"/>
      <c r="Q6" s="277" t="s">
        <v>11</v>
      </c>
      <c r="R6" s="277"/>
      <c r="S6" s="291"/>
      <c r="T6" s="283"/>
      <c r="U6" s="322"/>
      <c r="V6" s="319"/>
    </row>
    <row r="7" spans="2:22" ht="43.5" customHeight="1" thickBot="1" x14ac:dyDescent="0.2">
      <c r="B7" s="272"/>
      <c r="C7" s="6" t="s">
        <v>12</v>
      </c>
      <c r="D7" s="7" t="s">
        <v>13</v>
      </c>
      <c r="E7" s="8" t="s">
        <v>14</v>
      </c>
      <c r="F7" s="9" t="s">
        <v>15</v>
      </c>
      <c r="G7" s="10" t="s">
        <v>56</v>
      </c>
      <c r="H7" s="11" t="s">
        <v>57</v>
      </c>
      <c r="I7" s="12" t="s">
        <v>58</v>
      </c>
      <c r="J7" s="13" t="s">
        <v>59</v>
      </c>
      <c r="K7" s="14" t="s">
        <v>60</v>
      </c>
      <c r="L7" s="15" t="s">
        <v>16</v>
      </c>
      <c r="M7" s="15" t="s">
        <v>17</v>
      </c>
      <c r="N7" s="16" t="s">
        <v>18</v>
      </c>
      <c r="O7" s="15" t="s">
        <v>19</v>
      </c>
      <c r="P7" s="15" t="s">
        <v>61</v>
      </c>
      <c r="Q7" s="17" t="s">
        <v>62</v>
      </c>
      <c r="R7" s="15" t="s">
        <v>63</v>
      </c>
      <c r="S7" s="292"/>
      <c r="T7" s="284"/>
      <c r="U7" s="323"/>
      <c r="V7" s="320"/>
    </row>
    <row r="8" spans="2:22" ht="26.25" customHeight="1" thickTop="1" x14ac:dyDescent="0.15">
      <c r="B8" s="166">
        <v>45748</v>
      </c>
      <c r="C8" s="121"/>
      <c r="D8" s="122"/>
      <c r="E8" s="123"/>
      <c r="F8" s="20">
        <f>SUM(C8:E8)</f>
        <v>0</v>
      </c>
      <c r="G8" s="130"/>
      <c r="H8" s="131"/>
      <c r="I8" s="132"/>
      <c r="J8" s="133"/>
      <c r="K8" s="134"/>
      <c r="L8" s="122"/>
      <c r="M8" s="122"/>
      <c r="N8" s="122"/>
      <c r="O8" s="135"/>
      <c r="P8" s="122"/>
      <c r="Q8" s="136"/>
      <c r="R8" s="122"/>
      <c r="S8" s="24">
        <f t="shared" ref="S8:S37" si="0">SUM(G8:R8)</f>
        <v>0</v>
      </c>
      <c r="T8" s="25" t="str">
        <f t="shared" ref="T8:T38" si="1">IF(F8=S8,"OK","NG")</f>
        <v>OK</v>
      </c>
      <c r="U8" s="199"/>
      <c r="V8" s="205"/>
    </row>
    <row r="9" spans="2:22" ht="26.25" customHeight="1" x14ac:dyDescent="0.15">
      <c r="B9" s="167">
        <v>45749</v>
      </c>
      <c r="C9" s="124"/>
      <c r="D9" s="125"/>
      <c r="E9" s="126"/>
      <c r="F9" s="26">
        <f>SUM(C9:E9)</f>
        <v>0</v>
      </c>
      <c r="G9" s="137"/>
      <c r="H9" s="138"/>
      <c r="I9" s="139"/>
      <c r="J9" s="140"/>
      <c r="K9" s="141"/>
      <c r="L9" s="125"/>
      <c r="M9" s="125"/>
      <c r="N9" s="125"/>
      <c r="O9" s="142"/>
      <c r="P9" s="125"/>
      <c r="Q9" s="143"/>
      <c r="R9" s="125"/>
      <c r="S9" s="27">
        <f t="shared" si="0"/>
        <v>0</v>
      </c>
      <c r="T9" s="28" t="str">
        <f t="shared" si="1"/>
        <v>OK</v>
      </c>
      <c r="U9" s="200"/>
      <c r="V9" s="206"/>
    </row>
    <row r="10" spans="2:22" ht="26.25" customHeight="1" x14ac:dyDescent="0.15">
      <c r="B10" s="167">
        <v>45750</v>
      </c>
      <c r="C10" s="127"/>
      <c r="D10" s="128"/>
      <c r="E10" s="129"/>
      <c r="F10" s="26">
        <f t="shared" ref="F10:F37" si="2">SUM(C10:E10)</f>
        <v>0</v>
      </c>
      <c r="G10" s="144"/>
      <c r="H10" s="145"/>
      <c r="I10" s="146"/>
      <c r="J10" s="147"/>
      <c r="K10" s="148"/>
      <c r="L10" s="149"/>
      <c r="M10" s="150"/>
      <c r="N10" s="128"/>
      <c r="O10" s="151"/>
      <c r="P10" s="128"/>
      <c r="Q10" s="152"/>
      <c r="R10" s="128"/>
      <c r="S10" s="27">
        <f t="shared" si="0"/>
        <v>0</v>
      </c>
      <c r="T10" s="28" t="str">
        <f t="shared" si="1"/>
        <v>OK</v>
      </c>
      <c r="U10" s="200"/>
      <c r="V10" s="206"/>
    </row>
    <row r="11" spans="2:22" ht="26.25" customHeight="1" x14ac:dyDescent="0.15">
      <c r="B11" s="167">
        <v>45751</v>
      </c>
      <c r="C11" s="124"/>
      <c r="D11" s="125"/>
      <c r="E11" s="126"/>
      <c r="F11" s="26">
        <f t="shared" si="2"/>
        <v>0</v>
      </c>
      <c r="G11" s="137"/>
      <c r="H11" s="138"/>
      <c r="I11" s="139"/>
      <c r="J11" s="140"/>
      <c r="K11" s="141"/>
      <c r="L11" s="125"/>
      <c r="M11" s="141"/>
      <c r="N11" s="125"/>
      <c r="O11" s="142"/>
      <c r="P11" s="125"/>
      <c r="Q11" s="143"/>
      <c r="R11" s="125"/>
      <c r="S11" s="27">
        <f t="shared" si="0"/>
        <v>0</v>
      </c>
      <c r="T11" s="28" t="str">
        <f t="shared" si="1"/>
        <v>OK</v>
      </c>
      <c r="U11" s="200"/>
      <c r="V11" s="206"/>
    </row>
    <row r="12" spans="2:22" ht="26.25" customHeight="1" x14ac:dyDescent="0.15">
      <c r="B12" s="167">
        <v>45752</v>
      </c>
      <c r="C12" s="124"/>
      <c r="D12" s="125"/>
      <c r="E12" s="126"/>
      <c r="F12" s="26">
        <f t="shared" si="2"/>
        <v>0</v>
      </c>
      <c r="G12" s="137"/>
      <c r="H12" s="138"/>
      <c r="I12" s="139"/>
      <c r="J12" s="140"/>
      <c r="K12" s="141"/>
      <c r="L12" s="125"/>
      <c r="M12" s="141"/>
      <c r="N12" s="125"/>
      <c r="O12" s="142"/>
      <c r="P12" s="125"/>
      <c r="Q12" s="143"/>
      <c r="R12" s="125"/>
      <c r="S12" s="27">
        <f t="shared" si="0"/>
        <v>0</v>
      </c>
      <c r="T12" s="28" t="str">
        <f t="shared" si="1"/>
        <v>OK</v>
      </c>
      <c r="U12" s="201"/>
      <c r="V12" s="207"/>
    </row>
    <row r="13" spans="2:22" ht="26.25" customHeight="1" x14ac:dyDescent="0.15">
      <c r="B13" s="167">
        <v>45753</v>
      </c>
      <c r="C13" s="124"/>
      <c r="D13" s="125"/>
      <c r="E13" s="126"/>
      <c r="F13" s="26">
        <f t="shared" si="2"/>
        <v>0</v>
      </c>
      <c r="G13" s="137"/>
      <c r="H13" s="138"/>
      <c r="I13" s="139"/>
      <c r="J13" s="140"/>
      <c r="K13" s="141"/>
      <c r="L13" s="125"/>
      <c r="M13" s="141"/>
      <c r="N13" s="125"/>
      <c r="O13" s="142"/>
      <c r="P13" s="125"/>
      <c r="Q13" s="143"/>
      <c r="R13" s="125"/>
      <c r="S13" s="27">
        <f t="shared" si="0"/>
        <v>0</v>
      </c>
      <c r="T13" s="28" t="str">
        <f t="shared" si="1"/>
        <v>OK</v>
      </c>
      <c r="U13" s="201"/>
      <c r="V13" s="207"/>
    </row>
    <row r="14" spans="2:22" ht="26.25" customHeight="1" x14ac:dyDescent="0.15">
      <c r="B14" s="167">
        <v>45754</v>
      </c>
      <c r="C14" s="124"/>
      <c r="D14" s="125"/>
      <c r="E14" s="126"/>
      <c r="F14" s="26">
        <f t="shared" si="2"/>
        <v>0</v>
      </c>
      <c r="G14" s="137"/>
      <c r="H14" s="138"/>
      <c r="I14" s="139"/>
      <c r="J14" s="140"/>
      <c r="K14" s="141"/>
      <c r="L14" s="125"/>
      <c r="M14" s="141"/>
      <c r="N14" s="125"/>
      <c r="O14" s="142"/>
      <c r="P14" s="125"/>
      <c r="Q14" s="143"/>
      <c r="R14" s="125"/>
      <c r="S14" s="27">
        <f t="shared" si="0"/>
        <v>0</v>
      </c>
      <c r="T14" s="28" t="str">
        <f t="shared" si="1"/>
        <v>OK</v>
      </c>
      <c r="U14" s="200"/>
      <c r="V14" s="206"/>
    </row>
    <row r="15" spans="2:22" ht="26.25" customHeight="1" x14ac:dyDescent="0.15">
      <c r="B15" s="167">
        <v>45755</v>
      </c>
      <c r="C15" s="124"/>
      <c r="D15" s="125"/>
      <c r="E15" s="126"/>
      <c r="F15" s="26">
        <f t="shared" si="2"/>
        <v>0</v>
      </c>
      <c r="G15" s="137"/>
      <c r="H15" s="138"/>
      <c r="I15" s="139"/>
      <c r="J15" s="140"/>
      <c r="K15" s="141"/>
      <c r="L15" s="125"/>
      <c r="M15" s="141"/>
      <c r="N15" s="125"/>
      <c r="O15" s="142"/>
      <c r="P15" s="125"/>
      <c r="Q15" s="143"/>
      <c r="R15" s="125"/>
      <c r="S15" s="27">
        <f t="shared" si="0"/>
        <v>0</v>
      </c>
      <c r="T15" s="28" t="str">
        <f t="shared" si="1"/>
        <v>OK</v>
      </c>
      <c r="U15" s="200"/>
      <c r="V15" s="206"/>
    </row>
    <row r="16" spans="2:22" ht="26.25" customHeight="1" x14ac:dyDescent="0.15">
      <c r="B16" s="167">
        <v>45756</v>
      </c>
      <c r="C16" s="124"/>
      <c r="D16" s="125"/>
      <c r="E16" s="126"/>
      <c r="F16" s="26">
        <f t="shared" si="2"/>
        <v>0</v>
      </c>
      <c r="G16" s="137"/>
      <c r="H16" s="138"/>
      <c r="I16" s="139"/>
      <c r="J16" s="140"/>
      <c r="K16" s="141"/>
      <c r="L16" s="125"/>
      <c r="M16" s="141"/>
      <c r="N16" s="125"/>
      <c r="O16" s="142"/>
      <c r="P16" s="125"/>
      <c r="Q16" s="143"/>
      <c r="R16" s="125"/>
      <c r="S16" s="27">
        <f t="shared" si="0"/>
        <v>0</v>
      </c>
      <c r="T16" s="28" t="str">
        <f t="shared" si="1"/>
        <v>OK</v>
      </c>
      <c r="U16" s="200"/>
      <c r="V16" s="206"/>
    </row>
    <row r="17" spans="2:22" ht="26.25" customHeight="1" x14ac:dyDescent="0.15">
      <c r="B17" s="167">
        <v>45757</v>
      </c>
      <c r="C17" s="124"/>
      <c r="D17" s="125"/>
      <c r="E17" s="126"/>
      <c r="F17" s="26">
        <f t="shared" si="2"/>
        <v>0</v>
      </c>
      <c r="G17" s="137"/>
      <c r="H17" s="138"/>
      <c r="I17" s="139"/>
      <c r="J17" s="140"/>
      <c r="K17" s="141"/>
      <c r="L17" s="125"/>
      <c r="M17" s="141"/>
      <c r="N17" s="125"/>
      <c r="O17" s="142"/>
      <c r="P17" s="125"/>
      <c r="Q17" s="143"/>
      <c r="R17" s="125"/>
      <c r="S17" s="27">
        <f t="shared" si="0"/>
        <v>0</v>
      </c>
      <c r="T17" s="28" t="str">
        <f t="shared" si="1"/>
        <v>OK</v>
      </c>
      <c r="U17" s="200"/>
      <c r="V17" s="206"/>
    </row>
    <row r="18" spans="2:22" ht="26.25" customHeight="1" x14ac:dyDescent="0.15">
      <c r="B18" s="167">
        <v>45758</v>
      </c>
      <c r="C18" s="124"/>
      <c r="D18" s="125"/>
      <c r="E18" s="126"/>
      <c r="F18" s="26">
        <f t="shared" si="2"/>
        <v>0</v>
      </c>
      <c r="G18" s="137"/>
      <c r="H18" s="138"/>
      <c r="I18" s="139"/>
      <c r="J18" s="140"/>
      <c r="K18" s="141"/>
      <c r="L18" s="125"/>
      <c r="M18" s="141"/>
      <c r="N18" s="125"/>
      <c r="O18" s="142"/>
      <c r="P18" s="125"/>
      <c r="Q18" s="143"/>
      <c r="R18" s="125"/>
      <c r="S18" s="27">
        <f t="shared" si="0"/>
        <v>0</v>
      </c>
      <c r="T18" s="28" t="str">
        <f t="shared" si="1"/>
        <v>OK</v>
      </c>
      <c r="U18" s="200"/>
      <c r="V18" s="206"/>
    </row>
    <row r="19" spans="2:22" ht="26.25" customHeight="1" x14ac:dyDescent="0.15">
      <c r="B19" s="167">
        <v>45759</v>
      </c>
      <c r="C19" s="124"/>
      <c r="D19" s="125"/>
      <c r="E19" s="126"/>
      <c r="F19" s="26">
        <f t="shared" si="2"/>
        <v>0</v>
      </c>
      <c r="G19" s="137"/>
      <c r="H19" s="138"/>
      <c r="I19" s="139"/>
      <c r="J19" s="140"/>
      <c r="K19" s="141"/>
      <c r="L19" s="125"/>
      <c r="M19" s="141"/>
      <c r="N19" s="125"/>
      <c r="O19" s="142"/>
      <c r="P19" s="125"/>
      <c r="Q19" s="143"/>
      <c r="R19" s="125"/>
      <c r="S19" s="27">
        <f t="shared" si="0"/>
        <v>0</v>
      </c>
      <c r="T19" s="28" t="str">
        <f t="shared" si="1"/>
        <v>OK</v>
      </c>
      <c r="U19" s="201"/>
      <c r="V19" s="207"/>
    </row>
    <row r="20" spans="2:22" ht="26.25" customHeight="1" x14ac:dyDescent="0.15">
      <c r="B20" s="167">
        <v>45760</v>
      </c>
      <c r="C20" s="124"/>
      <c r="D20" s="125"/>
      <c r="E20" s="126"/>
      <c r="F20" s="26">
        <f t="shared" si="2"/>
        <v>0</v>
      </c>
      <c r="G20" s="137"/>
      <c r="H20" s="138"/>
      <c r="I20" s="139"/>
      <c r="J20" s="140"/>
      <c r="K20" s="141"/>
      <c r="L20" s="125"/>
      <c r="M20" s="141"/>
      <c r="N20" s="125"/>
      <c r="O20" s="142"/>
      <c r="P20" s="125"/>
      <c r="Q20" s="143"/>
      <c r="R20" s="125"/>
      <c r="S20" s="27">
        <f t="shared" si="0"/>
        <v>0</v>
      </c>
      <c r="T20" s="28" t="str">
        <f t="shared" si="1"/>
        <v>OK</v>
      </c>
      <c r="U20" s="201"/>
      <c r="V20" s="207"/>
    </row>
    <row r="21" spans="2:22" ht="26.25" customHeight="1" x14ac:dyDescent="0.15">
      <c r="B21" s="167">
        <v>45761</v>
      </c>
      <c r="C21" s="124"/>
      <c r="D21" s="125"/>
      <c r="E21" s="126"/>
      <c r="F21" s="26">
        <f t="shared" si="2"/>
        <v>0</v>
      </c>
      <c r="G21" s="137"/>
      <c r="H21" s="138"/>
      <c r="I21" s="139"/>
      <c r="J21" s="140"/>
      <c r="K21" s="141"/>
      <c r="L21" s="125"/>
      <c r="M21" s="141"/>
      <c r="N21" s="125"/>
      <c r="O21" s="142"/>
      <c r="P21" s="125"/>
      <c r="Q21" s="143"/>
      <c r="R21" s="125"/>
      <c r="S21" s="27">
        <f t="shared" si="0"/>
        <v>0</v>
      </c>
      <c r="T21" s="28" t="str">
        <f t="shared" si="1"/>
        <v>OK</v>
      </c>
      <c r="U21" s="200"/>
      <c r="V21" s="206"/>
    </row>
    <row r="22" spans="2:22" ht="26.25" customHeight="1" x14ac:dyDescent="0.15">
      <c r="B22" s="167">
        <v>45762</v>
      </c>
      <c r="C22" s="124"/>
      <c r="D22" s="125"/>
      <c r="E22" s="126"/>
      <c r="F22" s="26">
        <f t="shared" si="2"/>
        <v>0</v>
      </c>
      <c r="G22" s="137"/>
      <c r="H22" s="138"/>
      <c r="I22" s="139"/>
      <c r="J22" s="140"/>
      <c r="K22" s="141"/>
      <c r="L22" s="125"/>
      <c r="M22" s="125"/>
      <c r="N22" s="125"/>
      <c r="O22" s="142"/>
      <c r="P22" s="125"/>
      <c r="Q22" s="143"/>
      <c r="R22" s="125"/>
      <c r="S22" s="27">
        <f t="shared" si="0"/>
        <v>0</v>
      </c>
      <c r="T22" s="28" t="str">
        <f t="shared" si="1"/>
        <v>OK</v>
      </c>
      <c r="U22" s="200"/>
      <c r="V22" s="206"/>
    </row>
    <row r="23" spans="2:22" ht="26.25" customHeight="1" x14ac:dyDescent="0.15">
      <c r="B23" s="167">
        <v>45763</v>
      </c>
      <c r="C23" s="124"/>
      <c r="D23" s="125"/>
      <c r="E23" s="126"/>
      <c r="F23" s="26">
        <f t="shared" si="2"/>
        <v>0</v>
      </c>
      <c r="G23" s="137"/>
      <c r="H23" s="138"/>
      <c r="I23" s="139"/>
      <c r="J23" s="140"/>
      <c r="K23" s="141"/>
      <c r="L23" s="125"/>
      <c r="M23" s="125"/>
      <c r="N23" s="125"/>
      <c r="O23" s="142"/>
      <c r="P23" s="125"/>
      <c r="Q23" s="143"/>
      <c r="R23" s="125"/>
      <c r="S23" s="27">
        <f t="shared" si="0"/>
        <v>0</v>
      </c>
      <c r="T23" s="28" t="str">
        <f t="shared" si="1"/>
        <v>OK</v>
      </c>
      <c r="U23" s="200"/>
      <c r="V23" s="206"/>
    </row>
    <row r="24" spans="2:22" ht="26.25" customHeight="1" x14ac:dyDescent="0.15">
      <c r="B24" s="167">
        <v>45764</v>
      </c>
      <c r="C24" s="124"/>
      <c r="D24" s="125"/>
      <c r="E24" s="126"/>
      <c r="F24" s="26">
        <f t="shared" si="2"/>
        <v>0</v>
      </c>
      <c r="G24" s="137"/>
      <c r="H24" s="138"/>
      <c r="I24" s="139"/>
      <c r="J24" s="140"/>
      <c r="K24" s="141"/>
      <c r="L24" s="125"/>
      <c r="M24" s="125"/>
      <c r="N24" s="125"/>
      <c r="O24" s="142"/>
      <c r="P24" s="125"/>
      <c r="Q24" s="143"/>
      <c r="R24" s="125"/>
      <c r="S24" s="27">
        <f t="shared" si="0"/>
        <v>0</v>
      </c>
      <c r="T24" s="28" t="str">
        <f t="shared" si="1"/>
        <v>OK</v>
      </c>
      <c r="U24" s="200"/>
      <c r="V24" s="206"/>
    </row>
    <row r="25" spans="2:22" ht="26.25" customHeight="1" x14ac:dyDescent="0.15">
      <c r="B25" s="167">
        <v>45765</v>
      </c>
      <c r="C25" s="124"/>
      <c r="D25" s="125"/>
      <c r="E25" s="126"/>
      <c r="F25" s="26">
        <f t="shared" si="2"/>
        <v>0</v>
      </c>
      <c r="G25" s="137"/>
      <c r="H25" s="138"/>
      <c r="I25" s="139"/>
      <c r="J25" s="140"/>
      <c r="K25" s="141"/>
      <c r="L25" s="125"/>
      <c r="M25" s="125"/>
      <c r="N25" s="125"/>
      <c r="O25" s="142"/>
      <c r="P25" s="125"/>
      <c r="Q25" s="143"/>
      <c r="R25" s="125"/>
      <c r="S25" s="27">
        <f t="shared" si="0"/>
        <v>0</v>
      </c>
      <c r="T25" s="28" t="str">
        <f t="shared" si="1"/>
        <v>OK</v>
      </c>
      <c r="U25" s="200"/>
      <c r="V25" s="206"/>
    </row>
    <row r="26" spans="2:22" ht="26.25" customHeight="1" x14ac:dyDescent="0.15">
      <c r="B26" s="167">
        <v>45766</v>
      </c>
      <c r="C26" s="124"/>
      <c r="D26" s="125"/>
      <c r="E26" s="126"/>
      <c r="F26" s="26">
        <f t="shared" si="2"/>
        <v>0</v>
      </c>
      <c r="G26" s="137"/>
      <c r="H26" s="138"/>
      <c r="I26" s="139"/>
      <c r="J26" s="140"/>
      <c r="K26" s="141"/>
      <c r="L26" s="125"/>
      <c r="M26" s="125"/>
      <c r="N26" s="125"/>
      <c r="O26" s="142"/>
      <c r="P26" s="125"/>
      <c r="Q26" s="143"/>
      <c r="R26" s="125"/>
      <c r="S26" s="27">
        <f t="shared" si="0"/>
        <v>0</v>
      </c>
      <c r="T26" s="28" t="str">
        <f t="shared" si="1"/>
        <v>OK</v>
      </c>
      <c r="U26" s="201"/>
      <c r="V26" s="207"/>
    </row>
    <row r="27" spans="2:22" ht="26.25" customHeight="1" x14ac:dyDescent="0.15">
      <c r="B27" s="167">
        <v>45767</v>
      </c>
      <c r="C27" s="124"/>
      <c r="D27" s="125"/>
      <c r="E27" s="126"/>
      <c r="F27" s="26">
        <f t="shared" si="2"/>
        <v>0</v>
      </c>
      <c r="G27" s="137"/>
      <c r="H27" s="138"/>
      <c r="I27" s="139"/>
      <c r="J27" s="140"/>
      <c r="K27" s="141"/>
      <c r="L27" s="125"/>
      <c r="M27" s="125"/>
      <c r="N27" s="125"/>
      <c r="O27" s="142"/>
      <c r="P27" s="125"/>
      <c r="Q27" s="143"/>
      <c r="R27" s="125"/>
      <c r="S27" s="27">
        <f t="shared" si="0"/>
        <v>0</v>
      </c>
      <c r="T27" s="28" t="str">
        <f t="shared" si="1"/>
        <v>OK</v>
      </c>
      <c r="U27" s="201"/>
      <c r="V27" s="207"/>
    </row>
    <row r="28" spans="2:22" ht="26.25" customHeight="1" x14ac:dyDescent="0.15">
      <c r="B28" s="167">
        <v>45768</v>
      </c>
      <c r="C28" s="124"/>
      <c r="D28" s="125"/>
      <c r="E28" s="126"/>
      <c r="F28" s="26">
        <f t="shared" si="2"/>
        <v>0</v>
      </c>
      <c r="G28" s="137"/>
      <c r="H28" s="138"/>
      <c r="I28" s="139"/>
      <c r="J28" s="140"/>
      <c r="K28" s="141"/>
      <c r="L28" s="125"/>
      <c r="M28" s="125"/>
      <c r="N28" s="125"/>
      <c r="O28" s="142"/>
      <c r="P28" s="125"/>
      <c r="Q28" s="143"/>
      <c r="R28" s="125"/>
      <c r="S28" s="27">
        <f t="shared" si="0"/>
        <v>0</v>
      </c>
      <c r="T28" s="28" t="str">
        <f t="shared" si="1"/>
        <v>OK</v>
      </c>
      <c r="U28" s="200"/>
      <c r="V28" s="206"/>
    </row>
    <row r="29" spans="2:22" ht="26.25" customHeight="1" x14ac:dyDescent="0.15">
      <c r="B29" s="167">
        <v>45769</v>
      </c>
      <c r="C29" s="124"/>
      <c r="D29" s="125"/>
      <c r="E29" s="126"/>
      <c r="F29" s="26">
        <f t="shared" si="2"/>
        <v>0</v>
      </c>
      <c r="G29" s="137"/>
      <c r="H29" s="138"/>
      <c r="I29" s="139"/>
      <c r="J29" s="140"/>
      <c r="K29" s="141"/>
      <c r="L29" s="125"/>
      <c r="M29" s="125"/>
      <c r="N29" s="125"/>
      <c r="O29" s="142"/>
      <c r="P29" s="125"/>
      <c r="Q29" s="143"/>
      <c r="R29" s="125"/>
      <c r="S29" s="27">
        <f t="shared" si="0"/>
        <v>0</v>
      </c>
      <c r="T29" s="28" t="str">
        <f t="shared" si="1"/>
        <v>OK</v>
      </c>
      <c r="U29" s="200"/>
      <c r="V29" s="206"/>
    </row>
    <row r="30" spans="2:22" ht="26.25" customHeight="1" x14ac:dyDescent="0.15">
      <c r="B30" s="167">
        <v>45770</v>
      </c>
      <c r="C30" s="124"/>
      <c r="D30" s="125"/>
      <c r="E30" s="126"/>
      <c r="F30" s="26">
        <f t="shared" si="2"/>
        <v>0</v>
      </c>
      <c r="G30" s="137"/>
      <c r="H30" s="138"/>
      <c r="I30" s="139"/>
      <c r="J30" s="140"/>
      <c r="K30" s="141"/>
      <c r="L30" s="125"/>
      <c r="M30" s="125"/>
      <c r="N30" s="125"/>
      <c r="O30" s="142"/>
      <c r="P30" s="125"/>
      <c r="Q30" s="143"/>
      <c r="R30" s="125"/>
      <c r="S30" s="27">
        <f t="shared" si="0"/>
        <v>0</v>
      </c>
      <c r="T30" s="28" t="str">
        <f t="shared" si="1"/>
        <v>OK</v>
      </c>
      <c r="U30" s="200"/>
      <c r="V30" s="206"/>
    </row>
    <row r="31" spans="2:22" ht="26.25" customHeight="1" x14ac:dyDescent="0.15">
      <c r="B31" s="167">
        <v>45771</v>
      </c>
      <c r="C31" s="124"/>
      <c r="D31" s="125"/>
      <c r="E31" s="126"/>
      <c r="F31" s="26">
        <f t="shared" si="2"/>
        <v>0</v>
      </c>
      <c r="G31" s="137"/>
      <c r="H31" s="138"/>
      <c r="I31" s="139"/>
      <c r="J31" s="140"/>
      <c r="K31" s="141"/>
      <c r="L31" s="125"/>
      <c r="M31" s="125"/>
      <c r="N31" s="125"/>
      <c r="O31" s="142"/>
      <c r="P31" s="125"/>
      <c r="Q31" s="143"/>
      <c r="R31" s="125"/>
      <c r="S31" s="27">
        <f t="shared" si="0"/>
        <v>0</v>
      </c>
      <c r="T31" s="28" t="str">
        <f t="shared" si="1"/>
        <v>OK</v>
      </c>
      <c r="U31" s="200"/>
      <c r="V31" s="206"/>
    </row>
    <row r="32" spans="2:22" ht="26.25" customHeight="1" x14ac:dyDescent="0.15">
      <c r="B32" s="167">
        <v>45772</v>
      </c>
      <c r="C32" s="124"/>
      <c r="D32" s="125"/>
      <c r="E32" s="126"/>
      <c r="F32" s="26">
        <f t="shared" si="2"/>
        <v>0</v>
      </c>
      <c r="G32" s="137"/>
      <c r="H32" s="138"/>
      <c r="I32" s="139"/>
      <c r="J32" s="140"/>
      <c r="K32" s="141"/>
      <c r="L32" s="125"/>
      <c r="M32" s="125"/>
      <c r="N32" s="125"/>
      <c r="O32" s="142"/>
      <c r="P32" s="125"/>
      <c r="Q32" s="143"/>
      <c r="R32" s="125"/>
      <c r="S32" s="27">
        <f t="shared" si="0"/>
        <v>0</v>
      </c>
      <c r="T32" s="28" t="str">
        <f t="shared" si="1"/>
        <v>OK</v>
      </c>
      <c r="U32" s="200"/>
      <c r="V32" s="206"/>
    </row>
    <row r="33" spans="2:22" ht="26.25" customHeight="1" x14ac:dyDescent="0.15">
      <c r="B33" s="167">
        <v>45773</v>
      </c>
      <c r="C33" s="124"/>
      <c r="D33" s="125"/>
      <c r="E33" s="126"/>
      <c r="F33" s="26">
        <f t="shared" si="2"/>
        <v>0</v>
      </c>
      <c r="G33" s="137"/>
      <c r="H33" s="138"/>
      <c r="I33" s="139"/>
      <c r="J33" s="140"/>
      <c r="K33" s="141"/>
      <c r="L33" s="125"/>
      <c r="M33" s="125"/>
      <c r="N33" s="125"/>
      <c r="O33" s="142"/>
      <c r="P33" s="125"/>
      <c r="Q33" s="143"/>
      <c r="R33" s="125"/>
      <c r="S33" s="27">
        <f t="shared" si="0"/>
        <v>0</v>
      </c>
      <c r="T33" s="28" t="str">
        <f t="shared" si="1"/>
        <v>OK</v>
      </c>
      <c r="U33" s="201"/>
      <c r="V33" s="207"/>
    </row>
    <row r="34" spans="2:22" ht="26.25" customHeight="1" x14ac:dyDescent="0.15">
      <c r="B34" s="167">
        <v>45774</v>
      </c>
      <c r="C34" s="124"/>
      <c r="D34" s="125"/>
      <c r="E34" s="126"/>
      <c r="F34" s="26">
        <f t="shared" si="2"/>
        <v>0</v>
      </c>
      <c r="G34" s="137"/>
      <c r="H34" s="138"/>
      <c r="I34" s="139"/>
      <c r="J34" s="140"/>
      <c r="K34" s="141"/>
      <c r="L34" s="125"/>
      <c r="M34" s="125"/>
      <c r="N34" s="125"/>
      <c r="O34" s="142"/>
      <c r="P34" s="125"/>
      <c r="Q34" s="143"/>
      <c r="R34" s="125"/>
      <c r="S34" s="27">
        <f t="shared" si="0"/>
        <v>0</v>
      </c>
      <c r="T34" s="28" t="str">
        <f t="shared" si="1"/>
        <v>OK</v>
      </c>
      <c r="U34" s="201"/>
      <c r="V34" s="207"/>
    </row>
    <row r="35" spans="2:22" ht="26.25" customHeight="1" x14ac:dyDescent="0.15">
      <c r="B35" s="167">
        <v>45775</v>
      </c>
      <c r="C35" s="124"/>
      <c r="D35" s="125"/>
      <c r="E35" s="126"/>
      <c r="F35" s="26">
        <f t="shared" si="2"/>
        <v>0</v>
      </c>
      <c r="G35" s="137"/>
      <c r="H35" s="138"/>
      <c r="I35" s="139"/>
      <c r="J35" s="140"/>
      <c r="K35" s="141"/>
      <c r="L35" s="125"/>
      <c r="M35" s="125"/>
      <c r="N35" s="125"/>
      <c r="O35" s="142"/>
      <c r="P35" s="125"/>
      <c r="Q35" s="143"/>
      <c r="R35" s="125"/>
      <c r="S35" s="27">
        <f t="shared" si="0"/>
        <v>0</v>
      </c>
      <c r="T35" s="28" t="str">
        <f t="shared" si="1"/>
        <v>OK</v>
      </c>
      <c r="U35" s="202"/>
      <c r="V35" s="208"/>
    </row>
    <row r="36" spans="2:22" ht="26.25" customHeight="1" x14ac:dyDescent="0.15">
      <c r="B36" s="168">
        <v>45776</v>
      </c>
      <c r="C36" s="124"/>
      <c r="D36" s="125"/>
      <c r="E36" s="126"/>
      <c r="F36" s="26">
        <f t="shared" si="2"/>
        <v>0</v>
      </c>
      <c r="G36" s="137"/>
      <c r="H36" s="138"/>
      <c r="I36" s="139"/>
      <c r="J36" s="140"/>
      <c r="K36" s="141"/>
      <c r="L36" s="125"/>
      <c r="M36" s="141"/>
      <c r="N36" s="125"/>
      <c r="O36" s="142"/>
      <c r="P36" s="125"/>
      <c r="Q36" s="143"/>
      <c r="R36" s="125"/>
      <c r="S36" s="27">
        <f t="shared" si="0"/>
        <v>0</v>
      </c>
      <c r="T36" s="28" t="str">
        <f t="shared" si="1"/>
        <v>OK</v>
      </c>
      <c r="U36" s="201"/>
      <c r="V36" s="207"/>
    </row>
    <row r="37" spans="2:22" ht="26.25" customHeight="1" thickBot="1" x14ac:dyDescent="0.2">
      <c r="B37" s="167">
        <v>45777</v>
      </c>
      <c r="C37" s="127"/>
      <c r="D37" s="128"/>
      <c r="E37" s="129"/>
      <c r="F37" s="26">
        <f t="shared" si="2"/>
        <v>0</v>
      </c>
      <c r="G37" s="144"/>
      <c r="H37" s="145"/>
      <c r="I37" s="146"/>
      <c r="J37" s="147"/>
      <c r="K37" s="148"/>
      <c r="L37" s="128"/>
      <c r="M37" s="148"/>
      <c r="N37" s="149"/>
      <c r="O37" s="151"/>
      <c r="P37" s="128"/>
      <c r="Q37" s="152"/>
      <c r="R37" s="128"/>
      <c r="S37" s="27">
        <f t="shared" si="0"/>
        <v>0</v>
      </c>
      <c r="T37" s="169" t="str">
        <f t="shared" si="1"/>
        <v>OK</v>
      </c>
      <c r="U37" s="203"/>
      <c r="V37" s="209"/>
    </row>
    <row r="38" spans="2:22" ht="26.25" customHeight="1" thickBot="1" x14ac:dyDescent="0.2">
      <c r="B38" s="1" t="s">
        <v>20</v>
      </c>
      <c r="C38" s="29">
        <f t="shared" ref="C38:S38" si="3">SUM(C8:C37)</f>
        <v>0</v>
      </c>
      <c r="D38" s="30">
        <f t="shared" si="3"/>
        <v>0</v>
      </c>
      <c r="E38" s="31">
        <f t="shared" si="3"/>
        <v>0</v>
      </c>
      <c r="F38" s="32">
        <f t="shared" si="3"/>
        <v>0</v>
      </c>
      <c r="G38" s="33">
        <f t="shared" si="3"/>
        <v>0</v>
      </c>
      <c r="H38" s="34">
        <f t="shared" si="3"/>
        <v>0</v>
      </c>
      <c r="I38" s="35">
        <f t="shared" si="3"/>
        <v>0</v>
      </c>
      <c r="J38" s="36">
        <f t="shared" si="3"/>
        <v>0</v>
      </c>
      <c r="K38" s="37">
        <f t="shared" si="3"/>
        <v>0</v>
      </c>
      <c r="L38" s="38">
        <f t="shared" si="3"/>
        <v>0</v>
      </c>
      <c r="M38" s="30">
        <f t="shared" si="3"/>
        <v>0</v>
      </c>
      <c r="N38" s="30">
        <f t="shared" si="3"/>
        <v>0</v>
      </c>
      <c r="O38" s="37">
        <f t="shared" si="3"/>
        <v>0</v>
      </c>
      <c r="P38" s="30">
        <f t="shared" si="3"/>
        <v>0</v>
      </c>
      <c r="Q38" s="39">
        <f t="shared" si="3"/>
        <v>0</v>
      </c>
      <c r="R38" s="30">
        <f t="shared" si="3"/>
        <v>0</v>
      </c>
      <c r="S38" s="40">
        <f t="shared" si="3"/>
        <v>0</v>
      </c>
      <c r="T38" s="170" t="str">
        <f t="shared" si="1"/>
        <v>OK</v>
      </c>
      <c r="U38" s="204">
        <f>SUM(U8:U37)</f>
        <v>0</v>
      </c>
      <c r="V38" s="210">
        <f>SUM(V8:V37)</f>
        <v>0</v>
      </c>
    </row>
    <row r="40" spans="2:22" ht="17.25" x14ac:dyDescent="0.15">
      <c r="S40" s="119" t="str">
        <f>IF(T40&lt;1,"","NGあり")</f>
        <v/>
      </c>
      <c r="T40" s="120">
        <f>COUNTIF(T8:T37,"NG")</f>
        <v>0</v>
      </c>
    </row>
    <row r="42" spans="2:22" ht="18" customHeight="1" thickBot="1" x14ac:dyDescent="0.2">
      <c r="G42" t="s">
        <v>21</v>
      </c>
    </row>
    <row r="43" spans="2:22" ht="18" customHeight="1" thickBot="1" x14ac:dyDescent="0.2">
      <c r="G43" s="258"/>
      <c r="H43" s="259"/>
      <c r="I43" s="260"/>
      <c r="J43" s="100" t="s">
        <v>22</v>
      </c>
      <c r="K43" s="42" t="s">
        <v>23</v>
      </c>
      <c r="L43" s="43" t="s">
        <v>24</v>
      </c>
      <c r="M43" s="258"/>
      <c r="N43" s="259"/>
      <c r="O43" s="260"/>
      <c r="P43"/>
      <c r="Q43" s="4"/>
    </row>
    <row r="44" spans="2:22" ht="18" customHeight="1" thickTop="1" x14ac:dyDescent="0.15">
      <c r="G44" s="310" t="s">
        <v>25</v>
      </c>
      <c r="H44" s="324" t="s">
        <v>26</v>
      </c>
      <c r="I44" s="325"/>
      <c r="J44" s="101">
        <v>440</v>
      </c>
      <c r="K44" s="44">
        <f>SUM(G38:H38)</f>
        <v>0</v>
      </c>
      <c r="L44" s="45">
        <f>J44*K44</f>
        <v>0</v>
      </c>
      <c r="M44" s="250" t="s">
        <v>79</v>
      </c>
      <c r="N44" s="251"/>
      <c r="O44" s="252"/>
      <c r="P44"/>
      <c r="Q44" s="4"/>
      <c r="R44" s="4"/>
    </row>
    <row r="45" spans="2:22" ht="18" customHeight="1" x14ac:dyDescent="0.15">
      <c r="G45" s="303"/>
      <c r="H45" s="245" t="s">
        <v>27</v>
      </c>
      <c r="I45" s="246"/>
      <c r="J45" s="49">
        <v>800</v>
      </c>
      <c r="K45" s="47">
        <f>SUM(I38:J38,Q38:R38)</f>
        <v>0</v>
      </c>
      <c r="L45" s="48">
        <f>J45*K45</f>
        <v>0</v>
      </c>
      <c r="M45" s="247" t="s">
        <v>28</v>
      </c>
      <c r="N45" s="248"/>
      <c r="O45" s="249"/>
      <c r="P45"/>
      <c r="Q45" s="4"/>
      <c r="R45" s="4"/>
    </row>
    <row r="46" spans="2:22" ht="18" customHeight="1" x14ac:dyDescent="0.15">
      <c r="G46" s="303"/>
      <c r="H46" s="245" t="s">
        <v>69</v>
      </c>
      <c r="I46" s="246"/>
      <c r="J46" s="49">
        <v>150</v>
      </c>
      <c r="K46" s="47">
        <f>H38+J38+P38+R38</f>
        <v>0</v>
      </c>
      <c r="L46" s="48">
        <f>J46*K46</f>
        <v>0</v>
      </c>
      <c r="M46" s="247" t="s">
        <v>29</v>
      </c>
      <c r="N46" s="248"/>
      <c r="O46" s="249"/>
      <c r="P46"/>
      <c r="Q46" s="4"/>
      <c r="R46" s="4"/>
    </row>
    <row r="47" spans="2:22" ht="18" customHeight="1" x14ac:dyDescent="0.15">
      <c r="G47" s="303"/>
      <c r="H47" s="326"/>
      <c r="I47" s="327"/>
      <c r="J47" s="88"/>
      <c r="K47" s="89"/>
      <c r="L47" s="90"/>
      <c r="M47" s="91"/>
      <c r="N47" s="92"/>
      <c r="O47" s="93"/>
      <c r="P47"/>
      <c r="Q47" s="4"/>
      <c r="R47" s="4"/>
    </row>
    <row r="48" spans="2:22" ht="18" customHeight="1" x14ac:dyDescent="0.15">
      <c r="G48" s="303"/>
      <c r="H48" s="326"/>
      <c r="I48" s="327"/>
      <c r="J48" s="88"/>
      <c r="K48" s="89"/>
      <c r="L48" s="90"/>
      <c r="M48" s="91"/>
      <c r="N48" s="92"/>
      <c r="O48" s="93"/>
      <c r="P48"/>
      <c r="Q48" s="4"/>
      <c r="R48" s="4"/>
    </row>
    <row r="49" spans="7:18" ht="18" customHeight="1" x14ac:dyDescent="0.15">
      <c r="G49" s="303"/>
      <c r="H49" s="245" t="s">
        <v>70</v>
      </c>
      <c r="I49" s="246"/>
      <c r="J49" s="49">
        <v>100</v>
      </c>
      <c r="K49" s="47">
        <f>SUM(L38)</f>
        <v>0</v>
      </c>
      <c r="L49" s="48">
        <f t="shared" ref="L49:L58" si="4">J49*K49</f>
        <v>0</v>
      </c>
      <c r="M49" s="247" t="s">
        <v>30</v>
      </c>
      <c r="N49" s="248"/>
      <c r="O49" s="249"/>
      <c r="P49"/>
      <c r="Q49" s="4"/>
      <c r="R49" s="4"/>
    </row>
    <row r="50" spans="7:18" ht="18" customHeight="1" x14ac:dyDescent="0.15">
      <c r="G50" s="303"/>
      <c r="H50" s="245" t="s">
        <v>71</v>
      </c>
      <c r="I50" s="246"/>
      <c r="J50" s="49">
        <v>200</v>
      </c>
      <c r="K50" s="47">
        <f>SUM(M38)</f>
        <v>0</v>
      </c>
      <c r="L50" s="48">
        <f t="shared" si="4"/>
        <v>0</v>
      </c>
      <c r="M50" s="247" t="s">
        <v>31</v>
      </c>
      <c r="N50" s="248"/>
      <c r="O50" s="249"/>
      <c r="P50"/>
      <c r="Q50" s="4"/>
      <c r="R50" s="4"/>
    </row>
    <row r="51" spans="7:18" ht="18" customHeight="1" x14ac:dyDescent="0.15">
      <c r="G51" s="303"/>
      <c r="H51" s="245" t="s">
        <v>72</v>
      </c>
      <c r="I51" s="246"/>
      <c r="J51" s="49">
        <v>300</v>
      </c>
      <c r="K51" s="47">
        <f>SUM(N38)</f>
        <v>0</v>
      </c>
      <c r="L51" s="48">
        <f t="shared" si="4"/>
        <v>0</v>
      </c>
      <c r="M51" s="247" t="s">
        <v>32</v>
      </c>
      <c r="N51" s="248"/>
      <c r="O51" s="249"/>
      <c r="P51"/>
      <c r="Q51" s="4"/>
      <c r="R51" s="4"/>
    </row>
    <row r="52" spans="7:18" ht="18" customHeight="1" x14ac:dyDescent="0.15">
      <c r="G52" s="303"/>
      <c r="H52" s="245" t="s">
        <v>77</v>
      </c>
      <c r="I52" s="246"/>
      <c r="J52" s="50">
        <v>440</v>
      </c>
      <c r="K52" s="51">
        <f>SUM(K38:N38)</f>
        <v>0</v>
      </c>
      <c r="L52" s="52">
        <f t="shared" si="4"/>
        <v>0</v>
      </c>
      <c r="M52" s="247" t="s">
        <v>78</v>
      </c>
      <c r="N52" s="248"/>
      <c r="O52" s="249"/>
      <c r="P52"/>
      <c r="Q52" s="4"/>
      <c r="R52" s="4"/>
    </row>
    <row r="53" spans="7:18" ht="18" customHeight="1" x14ac:dyDescent="0.15">
      <c r="G53" s="303"/>
      <c r="H53" s="245" t="s">
        <v>73</v>
      </c>
      <c r="I53" s="246"/>
      <c r="J53" s="50">
        <v>880</v>
      </c>
      <c r="K53" s="51">
        <f>SUM(O38:P38)</f>
        <v>0</v>
      </c>
      <c r="L53" s="52">
        <f t="shared" si="4"/>
        <v>0</v>
      </c>
      <c r="M53" s="247" t="s">
        <v>33</v>
      </c>
      <c r="N53" s="248"/>
      <c r="O53" s="249"/>
      <c r="P53"/>
      <c r="Q53" s="4"/>
      <c r="R53" s="4"/>
    </row>
    <row r="54" spans="7:18" ht="18" customHeight="1" x14ac:dyDescent="0.15">
      <c r="G54" s="311"/>
      <c r="H54" s="245" t="s">
        <v>119</v>
      </c>
      <c r="I54" s="246"/>
      <c r="J54" s="174"/>
      <c r="K54" s="51">
        <f>U38+V38</f>
        <v>0</v>
      </c>
      <c r="L54" s="175"/>
      <c r="M54" s="247"/>
      <c r="N54" s="248"/>
      <c r="O54" s="249"/>
      <c r="P54"/>
      <c r="Q54" s="4"/>
      <c r="R54" s="4"/>
    </row>
    <row r="55" spans="7:18" ht="18" customHeight="1" x14ac:dyDescent="0.15">
      <c r="G55" s="302" t="s">
        <v>34</v>
      </c>
      <c r="H55" s="245" t="s">
        <v>74</v>
      </c>
      <c r="I55" s="246"/>
      <c r="J55" s="50">
        <v>400</v>
      </c>
      <c r="K55" s="51">
        <f>SUM(K38)</f>
        <v>0</v>
      </c>
      <c r="L55" s="52">
        <f t="shared" si="4"/>
        <v>0</v>
      </c>
      <c r="M55" s="247" t="s">
        <v>35</v>
      </c>
      <c r="N55" s="248"/>
      <c r="O55" s="249"/>
      <c r="P55"/>
      <c r="Q55" s="4"/>
      <c r="R55" s="4"/>
    </row>
    <row r="56" spans="7:18" ht="18" customHeight="1" x14ac:dyDescent="0.15">
      <c r="G56" s="303"/>
      <c r="H56" s="245" t="s">
        <v>75</v>
      </c>
      <c r="I56" s="246"/>
      <c r="J56" s="50">
        <v>300</v>
      </c>
      <c r="K56" s="51">
        <f>SUM(L38)</f>
        <v>0</v>
      </c>
      <c r="L56" s="52">
        <f t="shared" si="4"/>
        <v>0</v>
      </c>
      <c r="M56" s="247" t="s">
        <v>30</v>
      </c>
      <c r="N56" s="248"/>
      <c r="O56" s="249"/>
      <c r="P56"/>
      <c r="Q56" s="4"/>
      <c r="R56" s="4"/>
    </row>
    <row r="57" spans="7:18" ht="18" customHeight="1" x14ac:dyDescent="0.15">
      <c r="G57" s="303"/>
      <c r="H57" s="312" t="s">
        <v>68</v>
      </c>
      <c r="I57" s="313"/>
      <c r="J57" s="50">
        <v>200</v>
      </c>
      <c r="K57" s="51">
        <f>SUM(M38)</f>
        <v>0</v>
      </c>
      <c r="L57" s="52">
        <f t="shared" si="4"/>
        <v>0</v>
      </c>
      <c r="M57" s="247" t="s">
        <v>31</v>
      </c>
      <c r="N57" s="248"/>
      <c r="O57" s="249"/>
      <c r="P57"/>
      <c r="Q57" s="4"/>
      <c r="R57" s="4"/>
    </row>
    <row r="58" spans="7:18" ht="18" customHeight="1" x14ac:dyDescent="0.15">
      <c r="G58" s="303"/>
      <c r="H58" s="245" t="s">
        <v>76</v>
      </c>
      <c r="I58" s="246"/>
      <c r="J58" s="49">
        <v>100</v>
      </c>
      <c r="K58" s="51">
        <f>SUM(N38)</f>
        <v>0</v>
      </c>
      <c r="L58" s="85">
        <f t="shared" si="4"/>
        <v>0</v>
      </c>
      <c r="M58" s="247" t="s">
        <v>32</v>
      </c>
      <c r="N58" s="248"/>
      <c r="O58" s="249"/>
      <c r="P58"/>
      <c r="Q58" s="4"/>
      <c r="R58" s="4"/>
    </row>
    <row r="59" spans="7:18" ht="18" customHeight="1" thickBot="1" x14ac:dyDescent="0.2">
      <c r="G59" s="87"/>
      <c r="H59" s="333"/>
      <c r="I59" s="306"/>
      <c r="J59" s="94"/>
      <c r="K59" s="95"/>
      <c r="L59" s="96"/>
      <c r="M59" s="97"/>
      <c r="N59" s="98"/>
      <c r="O59" s="99"/>
      <c r="P59"/>
      <c r="Q59" s="4"/>
      <c r="R59" s="4"/>
    </row>
    <row r="60" spans="7:18" ht="18" customHeight="1" thickBot="1" x14ac:dyDescent="0.2">
      <c r="G60" s="255" t="s">
        <v>36</v>
      </c>
      <c r="H60" s="256"/>
      <c r="I60" s="257"/>
      <c r="J60" s="102"/>
      <c r="K60" s="53"/>
      <c r="L60" s="54">
        <f>SUM(L44:L59)</f>
        <v>0</v>
      </c>
      <c r="M60" s="255"/>
      <c r="N60" s="256"/>
      <c r="O60" s="257"/>
    </row>
    <row r="61" spans="7:18" x14ac:dyDescent="0.15">
      <c r="K61" s="83"/>
    </row>
    <row r="67" spans="21:21" x14ac:dyDescent="0.15">
      <c r="U67" s="181"/>
    </row>
    <row r="68" spans="21:21" x14ac:dyDescent="0.15">
      <c r="U68" s="181"/>
    </row>
    <row r="69" spans="21:21" x14ac:dyDescent="0.15">
      <c r="U69" s="181"/>
    </row>
    <row r="70" spans="21:21" x14ac:dyDescent="0.15">
      <c r="U70" s="181"/>
    </row>
    <row r="71" spans="21:21" x14ac:dyDescent="0.15">
      <c r="U71" s="181"/>
    </row>
    <row r="72" spans="21:21" x14ac:dyDescent="0.15">
      <c r="U72" s="181"/>
    </row>
    <row r="73" spans="21:21" x14ac:dyDescent="0.15">
      <c r="U73" s="181"/>
    </row>
    <row r="74" spans="21:21" x14ac:dyDescent="0.15">
      <c r="U74" s="181"/>
    </row>
    <row r="75" spans="21:21" x14ac:dyDescent="0.15">
      <c r="U75" s="181"/>
    </row>
    <row r="76" spans="21:21" x14ac:dyDescent="0.15">
      <c r="U76" s="181"/>
    </row>
    <row r="77" spans="21:21" x14ac:dyDescent="0.15">
      <c r="U77" s="181"/>
    </row>
    <row r="78" spans="21:21" x14ac:dyDescent="0.15">
      <c r="U78" s="181"/>
    </row>
    <row r="79" spans="21:21" x14ac:dyDescent="0.15">
      <c r="U79" s="181"/>
    </row>
    <row r="80" spans="21:21" x14ac:dyDescent="0.15">
      <c r="U80" s="181"/>
    </row>
    <row r="81" spans="21:21" x14ac:dyDescent="0.15">
      <c r="U81" s="181"/>
    </row>
    <row r="82" spans="21:21" x14ac:dyDescent="0.15">
      <c r="U82" s="181"/>
    </row>
    <row r="83" spans="21:21" x14ac:dyDescent="0.15">
      <c r="U83" s="181"/>
    </row>
    <row r="84" spans="21:21" x14ac:dyDescent="0.15">
      <c r="U84" s="181"/>
    </row>
    <row r="85" spans="21:21" x14ac:dyDescent="0.15">
      <c r="U85" s="181"/>
    </row>
    <row r="86" spans="21:21" x14ac:dyDescent="0.15">
      <c r="U86" s="181"/>
    </row>
    <row r="87" spans="21:21" x14ac:dyDescent="0.15">
      <c r="U87" s="181"/>
    </row>
    <row r="88" spans="21:21" x14ac:dyDescent="0.15">
      <c r="U88" s="181"/>
    </row>
    <row r="89" spans="21:21" x14ac:dyDescent="0.15">
      <c r="U89" s="181"/>
    </row>
    <row r="90" spans="21:21" x14ac:dyDescent="0.15">
      <c r="U90" s="181"/>
    </row>
    <row r="91" spans="21:21" x14ac:dyDescent="0.15">
      <c r="U91" s="181"/>
    </row>
    <row r="92" spans="21:21" x14ac:dyDescent="0.15">
      <c r="U92" s="181"/>
    </row>
    <row r="93" spans="21:21" x14ac:dyDescent="0.15">
      <c r="U93" s="181"/>
    </row>
    <row r="94" spans="21:21" x14ac:dyDescent="0.15">
      <c r="U94" s="181"/>
    </row>
    <row r="95" spans="21:21" x14ac:dyDescent="0.15">
      <c r="U95" s="181">
        <f>SUM(U67:U94)</f>
        <v>0</v>
      </c>
    </row>
  </sheetData>
  <mergeCells count="50">
    <mergeCell ref="G60:I60"/>
    <mergeCell ref="M60:O60"/>
    <mergeCell ref="G55:G58"/>
    <mergeCell ref="M55:O55"/>
    <mergeCell ref="M56:O56"/>
    <mergeCell ref="M57:O57"/>
    <mergeCell ref="M58:O58"/>
    <mergeCell ref="H59:I59"/>
    <mergeCell ref="H55:I55"/>
    <mergeCell ref="H56:I56"/>
    <mergeCell ref="H57:I57"/>
    <mergeCell ref="H58:I58"/>
    <mergeCell ref="B1:R1"/>
    <mergeCell ref="M50:O50"/>
    <mergeCell ref="M51:O51"/>
    <mergeCell ref="M53:O53"/>
    <mergeCell ref="M52:O52"/>
    <mergeCell ref="H50:I50"/>
    <mergeCell ref="H51:I51"/>
    <mergeCell ref="H52:I52"/>
    <mergeCell ref="H53:I53"/>
    <mergeCell ref="R2:T2"/>
    <mergeCell ref="B4:B7"/>
    <mergeCell ref="C4:F6"/>
    <mergeCell ref="G4:S4"/>
    <mergeCell ref="T4:T7"/>
    <mergeCell ref="G5:J5"/>
    <mergeCell ref="K5:R5"/>
    <mergeCell ref="M45:O45"/>
    <mergeCell ref="S5:S7"/>
    <mergeCell ref="G6:H6"/>
    <mergeCell ref="I6:J6"/>
    <mergeCell ref="K6:P6"/>
    <mergeCell ref="Q6:R6"/>
    <mergeCell ref="V4:V7"/>
    <mergeCell ref="U4:U7"/>
    <mergeCell ref="H54:I54"/>
    <mergeCell ref="M54:O54"/>
    <mergeCell ref="G44:G54"/>
    <mergeCell ref="M43:O43"/>
    <mergeCell ref="M46:O46"/>
    <mergeCell ref="M49:O49"/>
    <mergeCell ref="G43:I43"/>
    <mergeCell ref="H44:I44"/>
    <mergeCell ref="H45:I45"/>
    <mergeCell ref="H46:I46"/>
    <mergeCell ref="H47:I47"/>
    <mergeCell ref="H48:I48"/>
    <mergeCell ref="H49:I49"/>
    <mergeCell ref="M44:O44"/>
  </mergeCells>
  <phoneticPr fontId="4"/>
  <conditionalFormatting sqref="B8:B37">
    <cfRule type="expression" dxfId="23" priority="1">
      <formula>WEEKDAY($B8)=7</formula>
    </cfRule>
    <cfRule type="expression" dxfId="22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V4 U67:U95 T8:V38" xr:uid="{00000000-0002-0000-0300-000000000000}"/>
  </dataValidations>
  <pageMargins left="0.25" right="0.25" top="0.75" bottom="0.75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0"/>
  <dimension ref="B1:V61"/>
  <sheetViews>
    <sheetView showZeros="0" view="pageBreakPreview" zoomScale="70" zoomScaleNormal="100" zoomScaleSheetLayoutView="70" workbookViewId="0">
      <pane ySplit="7" topLeftCell="A8" activePane="bottomLeft" state="frozen"/>
      <selection activeCell="U4" sqref="U4:U7"/>
      <selection pane="bottomLeft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15" width="8.625" customWidth="1"/>
    <col min="16" max="16" width="8.625" style="4" customWidth="1"/>
    <col min="17" max="18" width="8.625" customWidth="1"/>
  </cols>
  <sheetData>
    <row r="1" spans="2:22" ht="34.5" customHeight="1" thickBot="1" x14ac:dyDescent="0.2">
      <c r="B1" s="329" t="s">
        <v>113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198"/>
    </row>
    <row r="2" spans="2:22" ht="20.25" customHeight="1" thickBot="1" x14ac:dyDescent="0.2">
      <c r="B2" s="1" t="s">
        <v>67</v>
      </c>
      <c r="C2" s="2">
        <v>7</v>
      </c>
      <c r="D2" s="2" t="s">
        <v>0</v>
      </c>
      <c r="E2" s="2">
        <v>5</v>
      </c>
      <c r="F2" s="3" t="s">
        <v>1</v>
      </c>
      <c r="G2" s="4"/>
      <c r="H2" s="4"/>
      <c r="I2" s="4"/>
      <c r="J2" s="4"/>
      <c r="K2" s="4"/>
      <c r="L2" s="4"/>
      <c r="Q2" s="5" t="s">
        <v>2</v>
      </c>
      <c r="R2" s="330" t="str">
        <f>【４月】実施状況!R2</f>
        <v>〇〇幼稚園</v>
      </c>
      <c r="S2" s="330"/>
      <c r="T2" s="331"/>
    </row>
    <row r="3" spans="2:22" ht="7.5" customHeight="1" thickBot="1" x14ac:dyDescent="0.2"/>
    <row r="4" spans="2:22" ht="16.5" customHeight="1" thickBot="1" x14ac:dyDescent="0.2">
      <c r="B4" s="270" t="s">
        <v>3</v>
      </c>
      <c r="C4" s="332" t="s">
        <v>103</v>
      </c>
      <c r="D4" s="274"/>
      <c r="E4" s="274"/>
      <c r="F4" s="275"/>
      <c r="G4" s="279" t="s">
        <v>104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1"/>
      <c r="T4" s="282" t="s">
        <v>6</v>
      </c>
      <c r="U4" s="334" t="s">
        <v>115</v>
      </c>
      <c r="V4" s="334" t="s">
        <v>116</v>
      </c>
    </row>
    <row r="5" spans="2:22" ht="17.25" customHeight="1" x14ac:dyDescent="0.15">
      <c r="B5" s="271"/>
      <c r="C5" s="276"/>
      <c r="D5" s="277"/>
      <c r="E5" s="277"/>
      <c r="F5" s="278"/>
      <c r="G5" s="285" t="s">
        <v>7</v>
      </c>
      <c r="H5" s="286"/>
      <c r="I5" s="286"/>
      <c r="J5" s="286"/>
      <c r="K5" s="287" t="s">
        <v>8</v>
      </c>
      <c r="L5" s="288"/>
      <c r="M5" s="288"/>
      <c r="N5" s="288"/>
      <c r="O5" s="288"/>
      <c r="P5" s="288"/>
      <c r="Q5" s="288"/>
      <c r="R5" s="289"/>
      <c r="S5" s="290" t="s">
        <v>9</v>
      </c>
      <c r="T5" s="283"/>
      <c r="U5" s="335"/>
      <c r="V5" s="335"/>
    </row>
    <row r="6" spans="2:22" ht="18" customHeight="1" x14ac:dyDescent="0.15">
      <c r="B6" s="271"/>
      <c r="C6" s="276"/>
      <c r="D6" s="277"/>
      <c r="E6" s="277"/>
      <c r="F6" s="278"/>
      <c r="G6" s="293" t="s">
        <v>10</v>
      </c>
      <c r="H6" s="294"/>
      <c r="I6" s="328" t="s">
        <v>11</v>
      </c>
      <c r="J6" s="328"/>
      <c r="K6" s="295" t="s">
        <v>10</v>
      </c>
      <c r="L6" s="296"/>
      <c r="M6" s="296"/>
      <c r="N6" s="296"/>
      <c r="O6" s="296"/>
      <c r="P6" s="297"/>
      <c r="Q6" s="277" t="s">
        <v>11</v>
      </c>
      <c r="R6" s="277"/>
      <c r="S6" s="291"/>
      <c r="T6" s="283"/>
      <c r="U6" s="335"/>
      <c r="V6" s="335"/>
    </row>
    <row r="7" spans="2:22" ht="43.5" customHeight="1" thickBot="1" x14ac:dyDescent="0.2">
      <c r="B7" s="272"/>
      <c r="C7" s="6" t="s">
        <v>12</v>
      </c>
      <c r="D7" s="7" t="s">
        <v>13</v>
      </c>
      <c r="E7" s="8" t="s">
        <v>14</v>
      </c>
      <c r="F7" s="9" t="s">
        <v>15</v>
      </c>
      <c r="G7" s="10" t="s">
        <v>56</v>
      </c>
      <c r="H7" s="11" t="s">
        <v>57</v>
      </c>
      <c r="I7" s="12" t="s">
        <v>58</v>
      </c>
      <c r="J7" s="13" t="s">
        <v>59</v>
      </c>
      <c r="K7" s="14" t="s">
        <v>60</v>
      </c>
      <c r="L7" s="15" t="s">
        <v>16</v>
      </c>
      <c r="M7" s="15" t="s">
        <v>17</v>
      </c>
      <c r="N7" s="16" t="s">
        <v>18</v>
      </c>
      <c r="O7" s="15" t="s">
        <v>19</v>
      </c>
      <c r="P7" s="15" t="s">
        <v>61</v>
      </c>
      <c r="Q7" s="17" t="s">
        <v>62</v>
      </c>
      <c r="R7" s="15" t="s">
        <v>63</v>
      </c>
      <c r="S7" s="292"/>
      <c r="T7" s="284"/>
      <c r="U7" s="335"/>
      <c r="V7" s="335"/>
    </row>
    <row r="8" spans="2:22" ht="26.25" customHeight="1" thickTop="1" x14ac:dyDescent="0.15">
      <c r="B8" s="166">
        <v>45778</v>
      </c>
      <c r="C8" s="121"/>
      <c r="D8" s="122"/>
      <c r="E8" s="123"/>
      <c r="F8" s="20">
        <f>SUM(C8:E8)</f>
        <v>0</v>
      </c>
      <c r="G8" s="130"/>
      <c r="H8" s="131"/>
      <c r="I8" s="132"/>
      <c r="J8" s="133"/>
      <c r="K8" s="134"/>
      <c r="L8" s="122"/>
      <c r="M8" s="122"/>
      <c r="N8" s="122"/>
      <c r="O8" s="135"/>
      <c r="P8" s="122"/>
      <c r="Q8" s="136"/>
      <c r="R8" s="122"/>
      <c r="S8" s="24">
        <f t="shared" ref="S8:S38" si="0">SUM(G8:R8)</f>
        <v>0</v>
      </c>
      <c r="T8" s="176" t="str">
        <f t="shared" ref="T8:T39" si="1">IF(F8=S8,"OK","NG")</f>
        <v>OK</v>
      </c>
      <c r="U8" s="182"/>
      <c r="V8" s="182"/>
    </row>
    <row r="9" spans="2:22" ht="26.25" customHeight="1" x14ac:dyDescent="0.15">
      <c r="B9" s="167">
        <v>45779</v>
      </c>
      <c r="C9" s="124"/>
      <c r="D9" s="125"/>
      <c r="E9" s="126"/>
      <c r="F9" s="26">
        <f>SUM(C9:E9)</f>
        <v>0</v>
      </c>
      <c r="G9" s="137"/>
      <c r="H9" s="138"/>
      <c r="I9" s="139"/>
      <c r="J9" s="140"/>
      <c r="K9" s="141"/>
      <c r="L9" s="125"/>
      <c r="M9" s="125"/>
      <c r="N9" s="125"/>
      <c r="O9" s="142"/>
      <c r="P9" s="125"/>
      <c r="Q9" s="143"/>
      <c r="R9" s="125"/>
      <c r="S9" s="27">
        <f t="shared" si="0"/>
        <v>0</v>
      </c>
      <c r="T9" s="177" t="str">
        <f t="shared" si="1"/>
        <v>OK</v>
      </c>
      <c r="U9" s="183"/>
      <c r="V9" s="183"/>
    </row>
    <row r="10" spans="2:22" ht="26.25" customHeight="1" x14ac:dyDescent="0.15">
      <c r="B10" s="171">
        <v>45780</v>
      </c>
      <c r="C10" s="127"/>
      <c r="D10" s="128"/>
      <c r="E10" s="129"/>
      <c r="F10" s="26">
        <f t="shared" ref="F10:F36" si="2">SUM(C10:E10)</f>
        <v>0</v>
      </c>
      <c r="G10" s="144"/>
      <c r="H10" s="145"/>
      <c r="I10" s="146"/>
      <c r="J10" s="147"/>
      <c r="K10" s="148"/>
      <c r="L10" s="149"/>
      <c r="M10" s="150"/>
      <c r="N10" s="128"/>
      <c r="O10" s="151"/>
      <c r="P10" s="128"/>
      <c r="Q10" s="152"/>
      <c r="R10" s="128"/>
      <c r="S10" s="27">
        <f t="shared" si="0"/>
        <v>0</v>
      </c>
      <c r="T10" s="177" t="str">
        <f t="shared" si="1"/>
        <v>OK</v>
      </c>
      <c r="U10" s="184"/>
      <c r="V10" s="184"/>
    </row>
    <row r="11" spans="2:22" ht="26.25" customHeight="1" x14ac:dyDescent="0.15">
      <c r="B11" s="167">
        <v>45781</v>
      </c>
      <c r="C11" s="124"/>
      <c r="D11" s="125"/>
      <c r="E11" s="126"/>
      <c r="F11" s="26">
        <f t="shared" si="2"/>
        <v>0</v>
      </c>
      <c r="G11" s="137"/>
      <c r="H11" s="138"/>
      <c r="I11" s="139"/>
      <c r="J11" s="140"/>
      <c r="K11" s="141"/>
      <c r="L11" s="125"/>
      <c r="M11" s="141"/>
      <c r="N11" s="125"/>
      <c r="O11" s="142"/>
      <c r="P11" s="125"/>
      <c r="Q11" s="143"/>
      <c r="R11" s="125"/>
      <c r="S11" s="27">
        <f t="shared" si="0"/>
        <v>0</v>
      </c>
      <c r="T11" s="177" t="str">
        <f t="shared" si="1"/>
        <v>OK</v>
      </c>
      <c r="U11" s="184"/>
      <c r="V11" s="184"/>
    </row>
    <row r="12" spans="2:22" ht="26.25" customHeight="1" x14ac:dyDescent="0.15">
      <c r="B12" s="171">
        <v>45782</v>
      </c>
      <c r="C12" s="124"/>
      <c r="D12" s="125"/>
      <c r="E12" s="126"/>
      <c r="F12" s="26">
        <f t="shared" si="2"/>
        <v>0</v>
      </c>
      <c r="G12" s="137"/>
      <c r="H12" s="138"/>
      <c r="I12" s="139"/>
      <c r="J12" s="140"/>
      <c r="K12" s="141"/>
      <c r="L12" s="125"/>
      <c r="M12" s="141"/>
      <c r="N12" s="125"/>
      <c r="O12" s="142"/>
      <c r="P12" s="125"/>
      <c r="Q12" s="143"/>
      <c r="R12" s="125"/>
      <c r="S12" s="27">
        <f t="shared" si="0"/>
        <v>0</v>
      </c>
      <c r="T12" s="177" t="str">
        <f t="shared" si="1"/>
        <v>OK</v>
      </c>
      <c r="U12" s="184"/>
      <c r="V12" s="184"/>
    </row>
    <row r="13" spans="2:22" ht="26.25" customHeight="1" x14ac:dyDescent="0.15">
      <c r="B13" s="168">
        <v>45783</v>
      </c>
      <c r="C13" s="124"/>
      <c r="D13" s="125"/>
      <c r="E13" s="126"/>
      <c r="F13" s="26">
        <f t="shared" si="2"/>
        <v>0</v>
      </c>
      <c r="G13" s="137"/>
      <c r="H13" s="138"/>
      <c r="I13" s="139"/>
      <c r="J13" s="140"/>
      <c r="K13" s="141"/>
      <c r="L13" s="125"/>
      <c r="M13" s="141"/>
      <c r="N13" s="125"/>
      <c r="O13" s="142"/>
      <c r="P13" s="125"/>
      <c r="Q13" s="143"/>
      <c r="R13" s="125"/>
      <c r="S13" s="27">
        <f t="shared" si="0"/>
        <v>0</v>
      </c>
      <c r="T13" s="177" t="str">
        <f t="shared" si="1"/>
        <v>OK</v>
      </c>
      <c r="U13" s="184"/>
      <c r="V13" s="184"/>
    </row>
    <row r="14" spans="2:22" ht="26.25" customHeight="1" x14ac:dyDescent="0.15">
      <c r="B14" s="172">
        <v>45784</v>
      </c>
      <c r="C14" s="124"/>
      <c r="D14" s="125"/>
      <c r="E14" s="126"/>
      <c r="F14" s="26">
        <f t="shared" si="2"/>
        <v>0</v>
      </c>
      <c r="G14" s="137"/>
      <c r="H14" s="138"/>
      <c r="I14" s="139"/>
      <c r="J14" s="140"/>
      <c r="K14" s="141"/>
      <c r="L14" s="125"/>
      <c r="M14" s="141"/>
      <c r="N14" s="125"/>
      <c r="O14" s="142"/>
      <c r="P14" s="125"/>
      <c r="Q14" s="143"/>
      <c r="R14" s="125"/>
      <c r="S14" s="27">
        <f t="shared" si="0"/>
        <v>0</v>
      </c>
      <c r="T14" s="177" t="str">
        <f t="shared" si="1"/>
        <v>OK</v>
      </c>
      <c r="U14" s="183"/>
      <c r="V14" s="183"/>
    </row>
    <row r="15" spans="2:22" ht="26.25" customHeight="1" x14ac:dyDescent="0.15">
      <c r="B15" s="167">
        <v>45785</v>
      </c>
      <c r="C15" s="124"/>
      <c r="D15" s="125"/>
      <c r="E15" s="126"/>
      <c r="F15" s="26">
        <f t="shared" si="2"/>
        <v>0</v>
      </c>
      <c r="G15" s="137"/>
      <c r="H15" s="138"/>
      <c r="I15" s="139"/>
      <c r="J15" s="140"/>
      <c r="K15" s="141"/>
      <c r="L15" s="125"/>
      <c r="M15" s="141"/>
      <c r="N15" s="125"/>
      <c r="O15" s="142"/>
      <c r="P15" s="125"/>
      <c r="Q15" s="143"/>
      <c r="R15" s="125"/>
      <c r="S15" s="27">
        <f t="shared" si="0"/>
        <v>0</v>
      </c>
      <c r="T15" s="177" t="str">
        <f t="shared" si="1"/>
        <v>OK</v>
      </c>
      <c r="U15" s="183"/>
      <c r="V15" s="183"/>
    </row>
    <row r="16" spans="2:22" ht="26.25" customHeight="1" x14ac:dyDescent="0.15">
      <c r="B16" s="172">
        <v>45786</v>
      </c>
      <c r="C16" s="124"/>
      <c r="D16" s="125"/>
      <c r="E16" s="126"/>
      <c r="F16" s="26">
        <f t="shared" si="2"/>
        <v>0</v>
      </c>
      <c r="G16" s="137"/>
      <c r="H16" s="138"/>
      <c r="I16" s="139"/>
      <c r="J16" s="140"/>
      <c r="K16" s="141"/>
      <c r="L16" s="125"/>
      <c r="M16" s="141"/>
      <c r="N16" s="125"/>
      <c r="O16" s="142"/>
      <c r="P16" s="125"/>
      <c r="Q16" s="143"/>
      <c r="R16" s="125"/>
      <c r="S16" s="27">
        <f t="shared" si="0"/>
        <v>0</v>
      </c>
      <c r="T16" s="177" t="str">
        <f t="shared" si="1"/>
        <v>OK</v>
      </c>
      <c r="U16" s="183"/>
      <c r="V16" s="183"/>
    </row>
    <row r="17" spans="2:22" ht="26.25" customHeight="1" x14ac:dyDescent="0.15">
      <c r="B17" s="167">
        <v>45787</v>
      </c>
      <c r="C17" s="124"/>
      <c r="D17" s="125"/>
      <c r="E17" s="126"/>
      <c r="F17" s="26">
        <f t="shared" si="2"/>
        <v>0</v>
      </c>
      <c r="G17" s="137"/>
      <c r="H17" s="138"/>
      <c r="I17" s="139"/>
      <c r="J17" s="140"/>
      <c r="K17" s="141"/>
      <c r="L17" s="125"/>
      <c r="M17" s="141"/>
      <c r="N17" s="125"/>
      <c r="O17" s="142"/>
      <c r="P17" s="125"/>
      <c r="Q17" s="143"/>
      <c r="R17" s="125"/>
      <c r="S17" s="27">
        <f t="shared" si="0"/>
        <v>0</v>
      </c>
      <c r="T17" s="177" t="str">
        <f t="shared" si="1"/>
        <v>OK</v>
      </c>
      <c r="U17" s="184"/>
      <c r="V17" s="184"/>
    </row>
    <row r="18" spans="2:22" ht="26.25" customHeight="1" x14ac:dyDescent="0.15">
      <c r="B18" s="172">
        <v>45788</v>
      </c>
      <c r="C18" s="124"/>
      <c r="D18" s="125"/>
      <c r="E18" s="126"/>
      <c r="F18" s="26">
        <f t="shared" si="2"/>
        <v>0</v>
      </c>
      <c r="G18" s="137"/>
      <c r="H18" s="138"/>
      <c r="I18" s="139"/>
      <c r="J18" s="140"/>
      <c r="K18" s="141"/>
      <c r="L18" s="125"/>
      <c r="M18" s="141"/>
      <c r="N18" s="125"/>
      <c r="O18" s="142"/>
      <c r="P18" s="125"/>
      <c r="Q18" s="143"/>
      <c r="R18" s="125"/>
      <c r="S18" s="27">
        <f t="shared" si="0"/>
        <v>0</v>
      </c>
      <c r="T18" s="177" t="str">
        <f t="shared" si="1"/>
        <v>OK</v>
      </c>
      <c r="U18" s="184"/>
      <c r="V18" s="184"/>
    </row>
    <row r="19" spans="2:22" ht="26.25" customHeight="1" x14ac:dyDescent="0.15">
      <c r="B19" s="167">
        <v>45789</v>
      </c>
      <c r="C19" s="124"/>
      <c r="D19" s="125"/>
      <c r="E19" s="126"/>
      <c r="F19" s="26">
        <f t="shared" si="2"/>
        <v>0</v>
      </c>
      <c r="G19" s="137"/>
      <c r="H19" s="138"/>
      <c r="I19" s="139"/>
      <c r="J19" s="140"/>
      <c r="K19" s="141"/>
      <c r="L19" s="125"/>
      <c r="M19" s="141"/>
      <c r="N19" s="125"/>
      <c r="O19" s="142"/>
      <c r="P19" s="125"/>
      <c r="Q19" s="143"/>
      <c r="R19" s="125"/>
      <c r="S19" s="27">
        <f t="shared" si="0"/>
        <v>0</v>
      </c>
      <c r="T19" s="177" t="str">
        <f t="shared" si="1"/>
        <v>OK</v>
      </c>
      <c r="U19" s="183"/>
      <c r="V19" s="183"/>
    </row>
    <row r="20" spans="2:22" ht="26.25" customHeight="1" x14ac:dyDescent="0.15">
      <c r="B20" s="172">
        <v>45790</v>
      </c>
      <c r="C20" s="124"/>
      <c r="D20" s="125"/>
      <c r="E20" s="126"/>
      <c r="F20" s="26">
        <f t="shared" si="2"/>
        <v>0</v>
      </c>
      <c r="G20" s="137"/>
      <c r="H20" s="138"/>
      <c r="I20" s="139"/>
      <c r="J20" s="140"/>
      <c r="K20" s="141"/>
      <c r="L20" s="125"/>
      <c r="M20" s="141"/>
      <c r="N20" s="125"/>
      <c r="O20" s="142"/>
      <c r="P20" s="125"/>
      <c r="Q20" s="143"/>
      <c r="R20" s="125"/>
      <c r="S20" s="27">
        <f t="shared" si="0"/>
        <v>0</v>
      </c>
      <c r="T20" s="177" t="str">
        <f t="shared" si="1"/>
        <v>OK</v>
      </c>
      <c r="U20" s="183"/>
      <c r="V20" s="183"/>
    </row>
    <row r="21" spans="2:22" ht="26.25" customHeight="1" x14ac:dyDescent="0.15">
      <c r="B21" s="167">
        <v>45791</v>
      </c>
      <c r="C21" s="124"/>
      <c r="D21" s="125"/>
      <c r="E21" s="126"/>
      <c r="F21" s="26">
        <f t="shared" si="2"/>
        <v>0</v>
      </c>
      <c r="G21" s="137"/>
      <c r="H21" s="138"/>
      <c r="I21" s="139"/>
      <c r="J21" s="140"/>
      <c r="K21" s="141"/>
      <c r="L21" s="125"/>
      <c r="M21" s="141"/>
      <c r="N21" s="125"/>
      <c r="O21" s="142"/>
      <c r="P21" s="125"/>
      <c r="Q21" s="143"/>
      <c r="R21" s="125"/>
      <c r="S21" s="27">
        <f t="shared" si="0"/>
        <v>0</v>
      </c>
      <c r="T21" s="177" t="str">
        <f t="shared" si="1"/>
        <v>OK</v>
      </c>
      <c r="U21" s="183"/>
      <c r="V21" s="183"/>
    </row>
    <row r="22" spans="2:22" ht="26.25" customHeight="1" x14ac:dyDescent="0.15">
      <c r="B22" s="172">
        <v>45792</v>
      </c>
      <c r="C22" s="124"/>
      <c r="D22" s="125"/>
      <c r="E22" s="126"/>
      <c r="F22" s="26">
        <f t="shared" si="2"/>
        <v>0</v>
      </c>
      <c r="G22" s="137"/>
      <c r="H22" s="138"/>
      <c r="I22" s="139"/>
      <c r="J22" s="140"/>
      <c r="K22" s="141"/>
      <c r="L22" s="125"/>
      <c r="M22" s="125"/>
      <c r="N22" s="125"/>
      <c r="O22" s="142"/>
      <c r="P22" s="125"/>
      <c r="Q22" s="143"/>
      <c r="R22" s="125"/>
      <c r="S22" s="27">
        <f t="shared" si="0"/>
        <v>0</v>
      </c>
      <c r="T22" s="177" t="str">
        <f t="shared" si="1"/>
        <v>OK</v>
      </c>
      <c r="U22" s="183"/>
      <c r="V22" s="183"/>
    </row>
    <row r="23" spans="2:22" ht="26.25" customHeight="1" x14ac:dyDescent="0.15">
      <c r="B23" s="167">
        <v>45793</v>
      </c>
      <c r="C23" s="124"/>
      <c r="D23" s="125"/>
      <c r="E23" s="126"/>
      <c r="F23" s="26">
        <f t="shared" si="2"/>
        <v>0</v>
      </c>
      <c r="G23" s="137"/>
      <c r="H23" s="138"/>
      <c r="I23" s="139"/>
      <c r="J23" s="140"/>
      <c r="K23" s="141"/>
      <c r="L23" s="125"/>
      <c r="M23" s="125"/>
      <c r="N23" s="125"/>
      <c r="O23" s="142"/>
      <c r="P23" s="125"/>
      <c r="Q23" s="143"/>
      <c r="R23" s="125"/>
      <c r="S23" s="27">
        <f t="shared" si="0"/>
        <v>0</v>
      </c>
      <c r="T23" s="177" t="str">
        <f t="shared" si="1"/>
        <v>OK</v>
      </c>
      <c r="U23" s="183"/>
      <c r="V23" s="183"/>
    </row>
    <row r="24" spans="2:22" ht="26.25" customHeight="1" x14ac:dyDescent="0.15">
      <c r="B24" s="172">
        <v>45794</v>
      </c>
      <c r="C24" s="124"/>
      <c r="D24" s="125"/>
      <c r="E24" s="126"/>
      <c r="F24" s="26">
        <f t="shared" si="2"/>
        <v>0</v>
      </c>
      <c r="G24" s="137"/>
      <c r="H24" s="138"/>
      <c r="I24" s="139"/>
      <c r="J24" s="140"/>
      <c r="K24" s="141"/>
      <c r="L24" s="125"/>
      <c r="M24" s="125"/>
      <c r="N24" s="125"/>
      <c r="O24" s="142"/>
      <c r="P24" s="125"/>
      <c r="Q24" s="143"/>
      <c r="R24" s="125"/>
      <c r="S24" s="27">
        <f t="shared" si="0"/>
        <v>0</v>
      </c>
      <c r="T24" s="177" t="str">
        <f t="shared" si="1"/>
        <v>OK</v>
      </c>
      <c r="U24" s="184"/>
      <c r="V24" s="184"/>
    </row>
    <row r="25" spans="2:22" ht="26.25" customHeight="1" x14ac:dyDescent="0.15">
      <c r="B25" s="167">
        <v>45795</v>
      </c>
      <c r="C25" s="124"/>
      <c r="D25" s="125"/>
      <c r="E25" s="126"/>
      <c r="F25" s="26">
        <f t="shared" si="2"/>
        <v>0</v>
      </c>
      <c r="G25" s="137"/>
      <c r="H25" s="138"/>
      <c r="I25" s="139"/>
      <c r="J25" s="140"/>
      <c r="K25" s="141"/>
      <c r="L25" s="125"/>
      <c r="M25" s="125"/>
      <c r="N25" s="125"/>
      <c r="O25" s="142"/>
      <c r="P25" s="125"/>
      <c r="Q25" s="143"/>
      <c r="R25" s="125"/>
      <c r="S25" s="27">
        <f t="shared" si="0"/>
        <v>0</v>
      </c>
      <c r="T25" s="177" t="str">
        <f t="shared" si="1"/>
        <v>OK</v>
      </c>
      <c r="U25" s="184"/>
      <c r="V25" s="184"/>
    </row>
    <row r="26" spans="2:22" ht="26.25" customHeight="1" x14ac:dyDescent="0.15">
      <c r="B26" s="172">
        <v>45796</v>
      </c>
      <c r="C26" s="124"/>
      <c r="D26" s="125"/>
      <c r="E26" s="126"/>
      <c r="F26" s="26">
        <f t="shared" si="2"/>
        <v>0</v>
      </c>
      <c r="G26" s="137"/>
      <c r="H26" s="138"/>
      <c r="I26" s="139"/>
      <c r="J26" s="140"/>
      <c r="K26" s="141"/>
      <c r="L26" s="125"/>
      <c r="M26" s="125"/>
      <c r="N26" s="125"/>
      <c r="O26" s="142"/>
      <c r="P26" s="125"/>
      <c r="Q26" s="143"/>
      <c r="R26" s="125"/>
      <c r="S26" s="27">
        <f t="shared" si="0"/>
        <v>0</v>
      </c>
      <c r="T26" s="177" t="str">
        <f t="shared" si="1"/>
        <v>OK</v>
      </c>
      <c r="U26" s="183"/>
      <c r="V26" s="183"/>
    </row>
    <row r="27" spans="2:22" ht="26.25" customHeight="1" x14ac:dyDescent="0.15">
      <c r="B27" s="167">
        <v>45797</v>
      </c>
      <c r="C27" s="124"/>
      <c r="D27" s="125"/>
      <c r="E27" s="126"/>
      <c r="F27" s="26">
        <f t="shared" si="2"/>
        <v>0</v>
      </c>
      <c r="G27" s="137"/>
      <c r="H27" s="138"/>
      <c r="I27" s="139"/>
      <c r="J27" s="140"/>
      <c r="K27" s="141"/>
      <c r="L27" s="125"/>
      <c r="M27" s="125"/>
      <c r="N27" s="125"/>
      <c r="O27" s="142"/>
      <c r="P27" s="125"/>
      <c r="Q27" s="143"/>
      <c r="R27" s="125"/>
      <c r="S27" s="27">
        <f t="shared" si="0"/>
        <v>0</v>
      </c>
      <c r="T27" s="177" t="str">
        <f t="shared" si="1"/>
        <v>OK</v>
      </c>
      <c r="U27" s="183"/>
      <c r="V27" s="183"/>
    </row>
    <row r="28" spans="2:22" ht="26.25" customHeight="1" x14ac:dyDescent="0.15">
      <c r="B28" s="172">
        <v>45798</v>
      </c>
      <c r="C28" s="124"/>
      <c r="D28" s="125"/>
      <c r="E28" s="126"/>
      <c r="F28" s="26">
        <f t="shared" si="2"/>
        <v>0</v>
      </c>
      <c r="G28" s="137"/>
      <c r="H28" s="138"/>
      <c r="I28" s="139"/>
      <c r="J28" s="140"/>
      <c r="K28" s="141"/>
      <c r="L28" s="125"/>
      <c r="M28" s="125"/>
      <c r="N28" s="125"/>
      <c r="O28" s="142"/>
      <c r="P28" s="125"/>
      <c r="Q28" s="143"/>
      <c r="R28" s="125"/>
      <c r="S28" s="27">
        <f t="shared" si="0"/>
        <v>0</v>
      </c>
      <c r="T28" s="177" t="str">
        <f t="shared" si="1"/>
        <v>OK</v>
      </c>
      <c r="U28" s="183"/>
      <c r="V28" s="183"/>
    </row>
    <row r="29" spans="2:22" ht="26.25" customHeight="1" x14ac:dyDescent="0.15">
      <c r="B29" s="167">
        <v>45799</v>
      </c>
      <c r="C29" s="124"/>
      <c r="D29" s="125"/>
      <c r="E29" s="126"/>
      <c r="F29" s="26">
        <f t="shared" si="2"/>
        <v>0</v>
      </c>
      <c r="G29" s="137"/>
      <c r="H29" s="138"/>
      <c r="I29" s="139"/>
      <c r="J29" s="140"/>
      <c r="K29" s="141"/>
      <c r="L29" s="125"/>
      <c r="M29" s="125"/>
      <c r="N29" s="125"/>
      <c r="O29" s="142"/>
      <c r="P29" s="125"/>
      <c r="Q29" s="143"/>
      <c r="R29" s="125"/>
      <c r="S29" s="27">
        <f t="shared" si="0"/>
        <v>0</v>
      </c>
      <c r="T29" s="177" t="str">
        <f t="shared" si="1"/>
        <v>OK</v>
      </c>
      <c r="U29" s="183"/>
      <c r="V29" s="183"/>
    </row>
    <row r="30" spans="2:22" ht="26.25" customHeight="1" x14ac:dyDescent="0.15">
      <c r="B30" s="172">
        <v>45800</v>
      </c>
      <c r="C30" s="124"/>
      <c r="D30" s="125"/>
      <c r="E30" s="126"/>
      <c r="F30" s="26">
        <f t="shared" si="2"/>
        <v>0</v>
      </c>
      <c r="G30" s="137"/>
      <c r="H30" s="138"/>
      <c r="I30" s="139"/>
      <c r="J30" s="140"/>
      <c r="K30" s="141"/>
      <c r="L30" s="125"/>
      <c r="M30" s="125"/>
      <c r="N30" s="125"/>
      <c r="O30" s="142"/>
      <c r="P30" s="125"/>
      <c r="Q30" s="143"/>
      <c r="R30" s="125"/>
      <c r="S30" s="27">
        <f t="shared" si="0"/>
        <v>0</v>
      </c>
      <c r="T30" s="177" t="str">
        <f t="shared" si="1"/>
        <v>OK</v>
      </c>
      <c r="U30" s="183"/>
      <c r="V30" s="183"/>
    </row>
    <row r="31" spans="2:22" ht="26.25" customHeight="1" x14ac:dyDescent="0.15">
      <c r="B31" s="167">
        <v>45801</v>
      </c>
      <c r="C31" s="124"/>
      <c r="D31" s="125"/>
      <c r="E31" s="126"/>
      <c r="F31" s="26">
        <f t="shared" si="2"/>
        <v>0</v>
      </c>
      <c r="G31" s="137"/>
      <c r="H31" s="138"/>
      <c r="I31" s="139"/>
      <c r="J31" s="140"/>
      <c r="K31" s="141"/>
      <c r="L31" s="125"/>
      <c r="M31" s="125"/>
      <c r="N31" s="125"/>
      <c r="O31" s="142"/>
      <c r="P31" s="125"/>
      <c r="Q31" s="143"/>
      <c r="R31" s="125"/>
      <c r="S31" s="27">
        <f t="shared" si="0"/>
        <v>0</v>
      </c>
      <c r="T31" s="177" t="str">
        <f t="shared" si="1"/>
        <v>OK</v>
      </c>
      <c r="U31" s="184"/>
      <c r="V31" s="184"/>
    </row>
    <row r="32" spans="2:22" ht="26.25" customHeight="1" x14ac:dyDescent="0.15">
      <c r="B32" s="172">
        <v>45802</v>
      </c>
      <c r="C32" s="124"/>
      <c r="D32" s="125"/>
      <c r="E32" s="126"/>
      <c r="F32" s="26">
        <f t="shared" si="2"/>
        <v>0</v>
      </c>
      <c r="G32" s="137"/>
      <c r="H32" s="138"/>
      <c r="I32" s="139"/>
      <c r="J32" s="140"/>
      <c r="K32" s="141"/>
      <c r="L32" s="125"/>
      <c r="M32" s="125"/>
      <c r="N32" s="125"/>
      <c r="O32" s="142"/>
      <c r="P32" s="125"/>
      <c r="Q32" s="143"/>
      <c r="R32" s="125"/>
      <c r="S32" s="27">
        <f t="shared" si="0"/>
        <v>0</v>
      </c>
      <c r="T32" s="177" t="str">
        <f t="shared" si="1"/>
        <v>OK</v>
      </c>
      <c r="U32" s="184"/>
      <c r="V32" s="184"/>
    </row>
    <row r="33" spans="2:22" ht="26.25" customHeight="1" x14ac:dyDescent="0.15">
      <c r="B33" s="167">
        <v>45803</v>
      </c>
      <c r="C33" s="124"/>
      <c r="D33" s="125"/>
      <c r="E33" s="126"/>
      <c r="F33" s="26">
        <f t="shared" si="2"/>
        <v>0</v>
      </c>
      <c r="G33" s="137"/>
      <c r="H33" s="138"/>
      <c r="I33" s="139"/>
      <c r="J33" s="140"/>
      <c r="K33" s="141"/>
      <c r="L33" s="125"/>
      <c r="M33" s="125"/>
      <c r="N33" s="125"/>
      <c r="O33" s="142"/>
      <c r="P33" s="125"/>
      <c r="Q33" s="143"/>
      <c r="R33" s="125"/>
      <c r="S33" s="27">
        <f t="shared" si="0"/>
        <v>0</v>
      </c>
      <c r="T33" s="177" t="str">
        <f t="shared" si="1"/>
        <v>OK</v>
      </c>
      <c r="U33" s="183"/>
      <c r="V33" s="183"/>
    </row>
    <row r="34" spans="2:22" ht="26.25" customHeight="1" x14ac:dyDescent="0.15">
      <c r="B34" s="172">
        <v>45804</v>
      </c>
      <c r="C34" s="124"/>
      <c r="D34" s="125"/>
      <c r="E34" s="126"/>
      <c r="F34" s="26">
        <f t="shared" si="2"/>
        <v>0</v>
      </c>
      <c r="G34" s="137"/>
      <c r="H34" s="138"/>
      <c r="I34" s="139"/>
      <c r="J34" s="140"/>
      <c r="K34" s="141"/>
      <c r="L34" s="125"/>
      <c r="M34" s="125"/>
      <c r="N34" s="125"/>
      <c r="O34" s="142"/>
      <c r="P34" s="125"/>
      <c r="Q34" s="143"/>
      <c r="R34" s="125"/>
      <c r="S34" s="27">
        <f t="shared" si="0"/>
        <v>0</v>
      </c>
      <c r="T34" s="177" t="str">
        <f t="shared" si="1"/>
        <v>OK</v>
      </c>
      <c r="U34" s="183"/>
      <c r="V34" s="183"/>
    </row>
    <row r="35" spans="2:22" ht="26.25" customHeight="1" x14ac:dyDescent="0.15">
      <c r="B35" s="167">
        <v>45805</v>
      </c>
      <c r="C35" s="124"/>
      <c r="D35" s="125"/>
      <c r="E35" s="126"/>
      <c r="F35" s="26">
        <f t="shared" si="2"/>
        <v>0</v>
      </c>
      <c r="G35" s="137"/>
      <c r="H35" s="138"/>
      <c r="I35" s="139"/>
      <c r="J35" s="140"/>
      <c r="K35" s="141"/>
      <c r="L35" s="125"/>
      <c r="M35" s="125"/>
      <c r="N35" s="125"/>
      <c r="O35" s="142"/>
      <c r="P35" s="125"/>
      <c r="Q35" s="143"/>
      <c r="R35" s="125"/>
      <c r="S35" s="27">
        <f t="shared" si="0"/>
        <v>0</v>
      </c>
      <c r="T35" s="177" t="str">
        <f t="shared" si="1"/>
        <v>OK</v>
      </c>
      <c r="U35" s="183"/>
      <c r="V35" s="183"/>
    </row>
    <row r="36" spans="2:22" ht="26.25" customHeight="1" x14ac:dyDescent="0.15">
      <c r="B36" s="172">
        <v>45806</v>
      </c>
      <c r="C36" s="124"/>
      <c r="D36" s="125"/>
      <c r="E36" s="126"/>
      <c r="F36" s="26">
        <f t="shared" si="2"/>
        <v>0</v>
      </c>
      <c r="G36" s="137"/>
      <c r="H36" s="138"/>
      <c r="I36" s="139"/>
      <c r="J36" s="140"/>
      <c r="K36" s="141"/>
      <c r="L36" s="125"/>
      <c r="M36" s="141"/>
      <c r="N36" s="125"/>
      <c r="O36" s="142"/>
      <c r="P36" s="125"/>
      <c r="Q36" s="143"/>
      <c r="R36" s="125"/>
      <c r="S36" s="27">
        <f t="shared" si="0"/>
        <v>0</v>
      </c>
      <c r="T36" s="177" t="str">
        <f t="shared" si="1"/>
        <v>OK</v>
      </c>
      <c r="U36" s="183"/>
      <c r="V36" s="183"/>
    </row>
    <row r="37" spans="2:22" ht="26.25" customHeight="1" x14ac:dyDescent="0.15">
      <c r="B37" s="167">
        <v>45807</v>
      </c>
      <c r="C37" s="124"/>
      <c r="D37" s="125"/>
      <c r="E37" s="126"/>
      <c r="F37" s="26">
        <f>SUM(C37:E37)</f>
        <v>0</v>
      </c>
      <c r="G37" s="137"/>
      <c r="H37" s="138"/>
      <c r="I37" s="139"/>
      <c r="J37" s="140"/>
      <c r="K37" s="141"/>
      <c r="L37" s="125"/>
      <c r="M37" s="141"/>
      <c r="N37" s="125"/>
      <c r="O37" s="142"/>
      <c r="P37" s="125"/>
      <c r="Q37" s="143"/>
      <c r="R37" s="125"/>
      <c r="S37" s="27">
        <f t="shared" si="0"/>
        <v>0</v>
      </c>
      <c r="T37" s="177" t="str">
        <f t="shared" si="1"/>
        <v>OK</v>
      </c>
      <c r="U37" s="183"/>
      <c r="V37" s="183"/>
    </row>
    <row r="38" spans="2:22" ht="26.25" customHeight="1" thickBot="1" x14ac:dyDescent="0.2">
      <c r="B38" s="172">
        <v>45808</v>
      </c>
      <c r="C38" s="124"/>
      <c r="D38" s="125"/>
      <c r="E38" s="126"/>
      <c r="F38" s="26">
        <f>SUM(C38:E38)</f>
        <v>0</v>
      </c>
      <c r="G38" s="137"/>
      <c r="H38" s="138"/>
      <c r="I38" s="139"/>
      <c r="J38" s="140"/>
      <c r="K38" s="141"/>
      <c r="L38" s="125"/>
      <c r="M38" s="141"/>
      <c r="N38" s="125"/>
      <c r="O38" s="142"/>
      <c r="P38" s="125"/>
      <c r="Q38" s="143"/>
      <c r="R38" s="125"/>
      <c r="S38" s="27">
        <f t="shared" si="0"/>
        <v>0</v>
      </c>
      <c r="T38" s="178" t="str">
        <f t="shared" si="1"/>
        <v>OK</v>
      </c>
      <c r="U38" s="184"/>
      <c r="V38" s="184"/>
    </row>
    <row r="39" spans="2:22" ht="26.25" customHeight="1" thickBot="1" x14ac:dyDescent="0.2">
      <c r="B39" s="1" t="s">
        <v>20</v>
      </c>
      <c r="C39" s="29">
        <f t="shared" ref="C39:S39" si="3">SUM(C8:C38)</f>
        <v>0</v>
      </c>
      <c r="D39" s="30">
        <f t="shared" si="3"/>
        <v>0</v>
      </c>
      <c r="E39" s="31">
        <f t="shared" si="3"/>
        <v>0</v>
      </c>
      <c r="F39" s="32">
        <f t="shared" si="3"/>
        <v>0</v>
      </c>
      <c r="G39" s="33">
        <f t="shared" si="3"/>
        <v>0</v>
      </c>
      <c r="H39" s="34">
        <f t="shared" si="3"/>
        <v>0</v>
      </c>
      <c r="I39" s="35">
        <f t="shared" si="3"/>
        <v>0</v>
      </c>
      <c r="J39" s="36">
        <f t="shared" si="3"/>
        <v>0</v>
      </c>
      <c r="K39" s="37">
        <f t="shared" si="3"/>
        <v>0</v>
      </c>
      <c r="L39" s="38">
        <f t="shared" si="3"/>
        <v>0</v>
      </c>
      <c r="M39" s="30">
        <f t="shared" si="3"/>
        <v>0</v>
      </c>
      <c r="N39" s="30">
        <f t="shared" si="3"/>
        <v>0</v>
      </c>
      <c r="O39" s="37">
        <f t="shared" si="3"/>
        <v>0</v>
      </c>
      <c r="P39" s="30">
        <f t="shared" si="3"/>
        <v>0</v>
      </c>
      <c r="Q39" s="39">
        <f t="shared" si="3"/>
        <v>0</v>
      </c>
      <c r="R39" s="30">
        <f t="shared" si="3"/>
        <v>0</v>
      </c>
      <c r="S39" s="40">
        <f t="shared" si="3"/>
        <v>0</v>
      </c>
      <c r="T39" s="179" t="str">
        <f t="shared" si="1"/>
        <v>OK</v>
      </c>
      <c r="U39" s="40">
        <f>SUM(U8:U38)</f>
        <v>0</v>
      </c>
      <c r="V39" s="40">
        <f>SUM(V8:V38)</f>
        <v>0</v>
      </c>
    </row>
    <row r="41" spans="2:22" ht="17.25" x14ac:dyDescent="0.15">
      <c r="R41" s="119" t="str">
        <f>IF(T41&lt;1,"","NGあり")</f>
        <v/>
      </c>
      <c r="S41" s="84"/>
      <c r="T41" s="120">
        <f>COUNTIF(T9:T38,"NG")</f>
        <v>0</v>
      </c>
    </row>
    <row r="42" spans="2:22" ht="18" customHeight="1" thickBot="1" x14ac:dyDescent="0.2">
      <c r="G42" t="s">
        <v>21</v>
      </c>
    </row>
    <row r="43" spans="2:22" ht="18" customHeight="1" thickBot="1" x14ac:dyDescent="0.2">
      <c r="G43" s="258"/>
      <c r="H43" s="259"/>
      <c r="I43" s="260"/>
      <c r="J43" s="100" t="s">
        <v>22</v>
      </c>
      <c r="K43" s="42" t="s">
        <v>23</v>
      </c>
      <c r="L43" s="43" t="s">
        <v>24</v>
      </c>
      <c r="M43" s="258"/>
      <c r="N43" s="259"/>
      <c r="O43" s="260"/>
      <c r="P43"/>
      <c r="Q43" s="4"/>
    </row>
    <row r="44" spans="2:22" ht="18" customHeight="1" thickTop="1" x14ac:dyDescent="0.15">
      <c r="G44" s="310" t="s">
        <v>25</v>
      </c>
      <c r="H44" s="324" t="s">
        <v>26</v>
      </c>
      <c r="I44" s="325"/>
      <c r="J44" s="101">
        <v>440</v>
      </c>
      <c r="K44" s="44">
        <f>SUM(G39:H39)</f>
        <v>0</v>
      </c>
      <c r="L44" s="45">
        <f>J44*K44</f>
        <v>0</v>
      </c>
      <c r="M44" s="250" t="s">
        <v>79</v>
      </c>
      <c r="N44" s="251"/>
      <c r="O44" s="252"/>
      <c r="P44"/>
      <c r="Q44" s="4"/>
      <c r="R44" s="4"/>
    </row>
    <row r="45" spans="2:22" ht="18" customHeight="1" x14ac:dyDescent="0.15">
      <c r="G45" s="303"/>
      <c r="H45" s="245" t="s">
        <v>27</v>
      </c>
      <c r="I45" s="246"/>
      <c r="J45" s="49">
        <v>800</v>
      </c>
      <c r="K45" s="47">
        <f>SUM(I39:J39,Q39:R39)</f>
        <v>0</v>
      </c>
      <c r="L45" s="48">
        <f>J45*K45</f>
        <v>0</v>
      </c>
      <c r="M45" s="247" t="s">
        <v>28</v>
      </c>
      <c r="N45" s="248"/>
      <c r="O45" s="249"/>
      <c r="P45"/>
      <c r="Q45" s="4"/>
      <c r="R45" s="4"/>
    </row>
    <row r="46" spans="2:22" ht="18" customHeight="1" x14ac:dyDescent="0.15">
      <c r="G46" s="303"/>
      <c r="H46" s="245" t="s">
        <v>69</v>
      </c>
      <c r="I46" s="246"/>
      <c r="J46" s="49">
        <v>150</v>
      </c>
      <c r="K46" s="47">
        <f>H39+J39+P39+R39</f>
        <v>0</v>
      </c>
      <c r="L46" s="48">
        <f>J46*K46</f>
        <v>0</v>
      </c>
      <c r="M46" s="247" t="s">
        <v>29</v>
      </c>
      <c r="N46" s="248"/>
      <c r="O46" s="249"/>
      <c r="P46"/>
      <c r="Q46" s="4"/>
      <c r="R46" s="4"/>
    </row>
    <row r="47" spans="2:22" ht="18" customHeight="1" x14ac:dyDescent="0.15">
      <c r="G47" s="303"/>
      <c r="H47" s="326"/>
      <c r="I47" s="327"/>
      <c r="J47" s="88"/>
      <c r="K47" s="89"/>
      <c r="L47" s="90"/>
      <c r="M47" s="91"/>
      <c r="N47" s="92"/>
      <c r="O47" s="93"/>
      <c r="P47"/>
      <c r="Q47" s="4"/>
      <c r="R47" s="4"/>
    </row>
    <row r="48" spans="2:22" ht="18" customHeight="1" x14ac:dyDescent="0.15">
      <c r="G48" s="303"/>
      <c r="H48" s="326"/>
      <c r="I48" s="327"/>
      <c r="J48" s="88"/>
      <c r="K48" s="89"/>
      <c r="L48" s="90"/>
      <c r="M48" s="91"/>
      <c r="N48" s="92"/>
      <c r="O48" s="93"/>
      <c r="P48"/>
      <c r="Q48" s="4"/>
      <c r="R48" s="4"/>
    </row>
    <row r="49" spans="7:18" ht="18" customHeight="1" x14ac:dyDescent="0.15">
      <c r="G49" s="303"/>
      <c r="H49" s="245" t="s">
        <v>70</v>
      </c>
      <c r="I49" s="246"/>
      <c r="J49" s="49">
        <v>100</v>
      </c>
      <c r="K49" s="47">
        <f>SUM(L39)</f>
        <v>0</v>
      </c>
      <c r="L49" s="48">
        <f t="shared" ref="L49:L58" si="4">J49*K49</f>
        <v>0</v>
      </c>
      <c r="M49" s="247" t="s">
        <v>30</v>
      </c>
      <c r="N49" s="248"/>
      <c r="O49" s="249"/>
      <c r="P49"/>
      <c r="Q49" s="4"/>
      <c r="R49" s="4"/>
    </row>
    <row r="50" spans="7:18" ht="18" customHeight="1" x14ac:dyDescent="0.15">
      <c r="G50" s="303"/>
      <c r="H50" s="245" t="s">
        <v>71</v>
      </c>
      <c r="I50" s="246"/>
      <c r="J50" s="49">
        <v>200</v>
      </c>
      <c r="K50" s="47">
        <f>SUM(M39)</f>
        <v>0</v>
      </c>
      <c r="L50" s="48">
        <f t="shared" si="4"/>
        <v>0</v>
      </c>
      <c r="M50" s="247" t="s">
        <v>31</v>
      </c>
      <c r="N50" s="248"/>
      <c r="O50" s="249"/>
      <c r="P50"/>
      <c r="Q50" s="4"/>
      <c r="R50" s="4"/>
    </row>
    <row r="51" spans="7:18" ht="18" customHeight="1" x14ac:dyDescent="0.15">
      <c r="G51" s="303"/>
      <c r="H51" s="245" t="s">
        <v>72</v>
      </c>
      <c r="I51" s="246"/>
      <c r="J51" s="49">
        <v>300</v>
      </c>
      <c r="K51" s="47">
        <f>SUM(N39)</f>
        <v>0</v>
      </c>
      <c r="L51" s="48">
        <f t="shared" si="4"/>
        <v>0</v>
      </c>
      <c r="M51" s="247" t="s">
        <v>32</v>
      </c>
      <c r="N51" s="248"/>
      <c r="O51" s="249"/>
      <c r="P51"/>
      <c r="Q51" s="4"/>
      <c r="R51" s="4"/>
    </row>
    <row r="52" spans="7:18" ht="18" customHeight="1" x14ac:dyDescent="0.15">
      <c r="G52" s="303"/>
      <c r="H52" s="245" t="s">
        <v>77</v>
      </c>
      <c r="I52" s="246"/>
      <c r="J52" s="50">
        <v>440</v>
      </c>
      <c r="K52" s="51">
        <f>SUM(K39:N39)</f>
        <v>0</v>
      </c>
      <c r="L52" s="52">
        <f t="shared" si="4"/>
        <v>0</v>
      </c>
      <c r="M52" s="247" t="s">
        <v>78</v>
      </c>
      <c r="N52" s="248"/>
      <c r="O52" s="249"/>
      <c r="P52"/>
      <c r="Q52" s="4"/>
      <c r="R52" s="4"/>
    </row>
    <row r="53" spans="7:18" ht="18" customHeight="1" x14ac:dyDescent="0.15">
      <c r="G53" s="303"/>
      <c r="H53" s="245" t="s">
        <v>73</v>
      </c>
      <c r="I53" s="246"/>
      <c r="J53" s="50">
        <v>880</v>
      </c>
      <c r="K53" s="51">
        <f>SUM(O39:P39)</f>
        <v>0</v>
      </c>
      <c r="L53" s="52">
        <f t="shared" si="4"/>
        <v>0</v>
      </c>
      <c r="M53" s="247" t="s">
        <v>33</v>
      </c>
      <c r="N53" s="248"/>
      <c r="O53" s="249"/>
      <c r="P53"/>
      <c r="Q53" s="4"/>
      <c r="R53" s="4"/>
    </row>
    <row r="54" spans="7:18" ht="18" customHeight="1" x14ac:dyDescent="0.15">
      <c r="G54" s="311"/>
      <c r="H54" s="245" t="s">
        <v>119</v>
      </c>
      <c r="I54" s="246"/>
      <c r="J54" s="174"/>
      <c r="K54" s="51">
        <f>U39+V39</f>
        <v>0</v>
      </c>
      <c r="L54" s="175"/>
      <c r="M54" s="247"/>
      <c r="N54" s="248"/>
      <c r="O54" s="249"/>
      <c r="P54"/>
      <c r="Q54" s="4"/>
      <c r="R54" s="4"/>
    </row>
    <row r="55" spans="7:18" ht="18" customHeight="1" x14ac:dyDescent="0.15">
      <c r="G55" s="302" t="s">
        <v>34</v>
      </c>
      <c r="H55" s="245" t="s">
        <v>74</v>
      </c>
      <c r="I55" s="246"/>
      <c r="J55" s="50">
        <v>400</v>
      </c>
      <c r="K55" s="51">
        <f>SUM(K39)</f>
        <v>0</v>
      </c>
      <c r="L55" s="52">
        <f t="shared" si="4"/>
        <v>0</v>
      </c>
      <c r="M55" s="247" t="s">
        <v>35</v>
      </c>
      <c r="N55" s="248"/>
      <c r="O55" s="249"/>
      <c r="P55"/>
      <c r="Q55" s="4"/>
      <c r="R55" s="4"/>
    </row>
    <row r="56" spans="7:18" ht="18" customHeight="1" x14ac:dyDescent="0.15">
      <c r="G56" s="303"/>
      <c r="H56" s="245" t="s">
        <v>75</v>
      </c>
      <c r="I56" s="246"/>
      <c r="J56" s="50">
        <v>300</v>
      </c>
      <c r="K56" s="51">
        <f>SUM(L39)</f>
        <v>0</v>
      </c>
      <c r="L56" s="52">
        <f t="shared" si="4"/>
        <v>0</v>
      </c>
      <c r="M56" s="247" t="s">
        <v>30</v>
      </c>
      <c r="N56" s="248"/>
      <c r="O56" s="249"/>
      <c r="P56"/>
      <c r="Q56" s="4"/>
      <c r="R56" s="4"/>
    </row>
    <row r="57" spans="7:18" ht="18" customHeight="1" x14ac:dyDescent="0.15">
      <c r="G57" s="303"/>
      <c r="H57" s="312" t="s">
        <v>68</v>
      </c>
      <c r="I57" s="313"/>
      <c r="J57" s="50">
        <v>200</v>
      </c>
      <c r="K57" s="51">
        <f>SUM(M39)</f>
        <v>0</v>
      </c>
      <c r="L57" s="52">
        <f t="shared" si="4"/>
        <v>0</v>
      </c>
      <c r="M57" s="247" t="s">
        <v>31</v>
      </c>
      <c r="N57" s="248"/>
      <c r="O57" s="249"/>
      <c r="P57"/>
      <c r="Q57" s="4"/>
      <c r="R57" s="4"/>
    </row>
    <row r="58" spans="7:18" ht="18" customHeight="1" x14ac:dyDescent="0.15">
      <c r="G58" s="303"/>
      <c r="H58" s="245" t="s">
        <v>76</v>
      </c>
      <c r="I58" s="246"/>
      <c r="J58" s="49">
        <v>100</v>
      </c>
      <c r="K58" s="51">
        <f>SUM(N39)</f>
        <v>0</v>
      </c>
      <c r="L58" s="85">
        <f t="shared" si="4"/>
        <v>0</v>
      </c>
      <c r="M58" s="247" t="s">
        <v>32</v>
      </c>
      <c r="N58" s="248"/>
      <c r="O58" s="249"/>
      <c r="P58"/>
      <c r="Q58" s="4"/>
      <c r="R58" s="4"/>
    </row>
    <row r="59" spans="7:18" ht="18" customHeight="1" thickBot="1" x14ac:dyDescent="0.2">
      <c r="G59" s="87"/>
      <c r="H59" s="333"/>
      <c r="I59" s="306"/>
      <c r="J59" s="94"/>
      <c r="K59" s="95"/>
      <c r="L59" s="96"/>
      <c r="M59" s="97"/>
      <c r="N59" s="98"/>
      <c r="O59" s="99"/>
      <c r="P59"/>
      <c r="Q59" s="4"/>
      <c r="R59" s="4"/>
    </row>
    <row r="60" spans="7:18" ht="18" customHeight="1" thickBot="1" x14ac:dyDescent="0.2">
      <c r="G60" s="255" t="s">
        <v>36</v>
      </c>
      <c r="H60" s="256"/>
      <c r="I60" s="257"/>
      <c r="J60" s="102"/>
      <c r="K60" s="53"/>
      <c r="L60" s="54">
        <f>SUM(L44:L59)</f>
        <v>0</v>
      </c>
      <c r="M60" s="255"/>
      <c r="N60" s="256"/>
      <c r="O60" s="257"/>
    </row>
    <row r="61" spans="7:18" x14ac:dyDescent="0.15">
      <c r="K61" s="83"/>
    </row>
  </sheetData>
  <mergeCells count="50">
    <mergeCell ref="U4:U7"/>
    <mergeCell ref="H54:I54"/>
    <mergeCell ref="M54:O54"/>
    <mergeCell ref="G44:G54"/>
    <mergeCell ref="H51:I51"/>
    <mergeCell ref="H52:I52"/>
    <mergeCell ref="H53:I53"/>
    <mergeCell ref="M49:O49"/>
    <mergeCell ref="G43:I43"/>
    <mergeCell ref="H44:I44"/>
    <mergeCell ref="H45:I45"/>
    <mergeCell ref="H46:I46"/>
    <mergeCell ref="H47:I47"/>
    <mergeCell ref="H48:I48"/>
    <mergeCell ref="H49:I49"/>
    <mergeCell ref="M44:O44"/>
    <mergeCell ref="G60:I60"/>
    <mergeCell ref="M60:O60"/>
    <mergeCell ref="G55:G58"/>
    <mergeCell ref="M55:O55"/>
    <mergeCell ref="M56:O56"/>
    <mergeCell ref="M57:O57"/>
    <mergeCell ref="M58:O58"/>
    <mergeCell ref="H59:I59"/>
    <mergeCell ref="H55:I55"/>
    <mergeCell ref="H56:I56"/>
    <mergeCell ref="H57:I57"/>
    <mergeCell ref="H58:I58"/>
    <mergeCell ref="Q6:R6"/>
    <mergeCell ref="M45:O45"/>
    <mergeCell ref="M50:O50"/>
    <mergeCell ref="M51:O51"/>
    <mergeCell ref="M53:O53"/>
    <mergeCell ref="M52:O52"/>
    <mergeCell ref="V4:V7"/>
    <mergeCell ref="B1:R1"/>
    <mergeCell ref="H50:I50"/>
    <mergeCell ref="M43:O43"/>
    <mergeCell ref="M46:O46"/>
    <mergeCell ref="R2:T2"/>
    <mergeCell ref="B4:B7"/>
    <mergeCell ref="C4:F6"/>
    <mergeCell ref="G4:S4"/>
    <mergeCell ref="T4:T7"/>
    <mergeCell ref="G5:J5"/>
    <mergeCell ref="K5:R5"/>
    <mergeCell ref="S5:S7"/>
    <mergeCell ref="G6:H6"/>
    <mergeCell ref="I6:J6"/>
    <mergeCell ref="K6:P6"/>
  </mergeCells>
  <phoneticPr fontId="4"/>
  <conditionalFormatting sqref="B8:B38">
    <cfRule type="expression" dxfId="21" priority="1">
      <formula>WEEKDAY($B8)=7</formula>
    </cfRule>
    <cfRule type="expression" dxfId="2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V4 T8:T39" xr:uid="{00000000-0002-0000-0400-000000000000}"/>
  </dataValidations>
  <pageMargins left="0.25" right="0.25" top="0.75" bottom="0.75" header="0.3" footer="0.3"/>
  <pageSetup paperSize="9" scale="58" orientation="portrait" r:id="rId1"/>
  <rowBreaks count="1" manualBreakCount="1">
    <brk id="6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9"/>
  <dimension ref="B1:V61"/>
  <sheetViews>
    <sheetView showZeros="0" view="pageBreakPreview" zoomScale="70" zoomScaleNormal="100" zoomScaleSheetLayoutView="70" workbookViewId="0">
      <pane ySplit="7" topLeftCell="A8" activePane="bottomLeft" state="frozen"/>
      <selection activeCell="U4" sqref="U4:U7"/>
      <selection pane="bottomLeft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15" width="8.625" customWidth="1"/>
    <col min="16" max="16" width="8.625" style="4" customWidth="1"/>
    <col min="17" max="18" width="8.625" customWidth="1"/>
  </cols>
  <sheetData>
    <row r="1" spans="2:22" ht="34.5" customHeight="1" thickBot="1" x14ac:dyDescent="0.2">
      <c r="B1" s="329" t="s">
        <v>113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2:22" ht="20.25" customHeight="1" thickBot="1" x14ac:dyDescent="0.2">
      <c r="B2" s="1" t="s">
        <v>67</v>
      </c>
      <c r="C2" s="2">
        <v>7</v>
      </c>
      <c r="D2" s="2" t="s">
        <v>0</v>
      </c>
      <c r="E2" s="2">
        <v>6</v>
      </c>
      <c r="F2" s="3" t="s">
        <v>1</v>
      </c>
      <c r="G2" s="4"/>
      <c r="H2" s="4"/>
      <c r="I2" s="4"/>
      <c r="J2" s="4"/>
      <c r="K2" s="4"/>
      <c r="L2" s="4"/>
      <c r="Q2" s="5" t="s">
        <v>2</v>
      </c>
      <c r="R2" s="330" t="str">
        <f>【４月】実施状況!R2</f>
        <v>〇〇幼稚園</v>
      </c>
      <c r="S2" s="330"/>
      <c r="T2" s="331"/>
    </row>
    <row r="3" spans="2:22" ht="7.5" customHeight="1" thickBot="1" x14ac:dyDescent="0.2"/>
    <row r="4" spans="2:22" ht="16.5" customHeight="1" thickBot="1" x14ac:dyDescent="0.2">
      <c r="B4" s="270" t="s">
        <v>3</v>
      </c>
      <c r="C4" s="332" t="s">
        <v>103</v>
      </c>
      <c r="D4" s="274"/>
      <c r="E4" s="274"/>
      <c r="F4" s="275"/>
      <c r="G4" s="279" t="s">
        <v>104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1"/>
      <c r="T4" s="282" t="s">
        <v>6</v>
      </c>
      <c r="U4" s="336" t="s">
        <v>115</v>
      </c>
      <c r="V4" s="318" t="s">
        <v>116</v>
      </c>
    </row>
    <row r="5" spans="2:22" ht="17.25" customHeight="1" x14ac:dyDescent="0.15">
      <c r="B5" s="271"/>
      <c r="C5" s="276"/>
      <c r="D5" s="277"/>
      <c r="E5" s="277"/>
      <c r="F5" s="278"/>
      <c r="G5" s="285" t="s">
        <v>7</v>
      </c>
      <c r="H5" s="286"/>
      <c r="I5" s="286"/>
      <c r="J5" s="286"/>
      <c r="K5" s="287" t="s">
        <v>8</v>
      </c>
      <c r="L5" s="288"/>
      <c r="M5" s="288"/>
      <c r="N5" s="288"/>
      <c r="O5" s="288"/>
      <c r="P5" s="288"/>
      <c r="Q5" s="288"/>
      <c r="R5" s="289"/>
      <c r="S5" s="290" t="s">
        <v>9</v>
      </c>
      <c r="T5" s="283"/>
      <c r="U5" s="337"/>
      <c r="V5" s="319"/>
    </row>
    <row r="6" spans="2:22" ht="18" customHeight="1" x14ac:dyDescent="0.15">
      <c r="B6" s="271"/>
      <c r="C6" s="276"/>
      <c r="D6" s="277"/>
      <c r="E6" s="277"/>
      <c r="F6" s="278"/>
      <c r="G6" s="293" t="s">
        <v>10</v>
      </c>
      <c r="H6" s="294"/>
      <c r="I6" s="328" t="s">
        <v>11</v>
      </c>
      <c r="J6" s="328"/>
      <c r="K6" s="295" t="s">
        <v>10</v>
      </c>
      <c r="L6" s="296"/>
      <c r="M6" s="296"/>
      <c r="N6" s="296"/>
      <c r="O6" s="296"/>
      <c r="P6" s="297"/>
      <c r="Q6" s="277" t="s">
        <v>11</v>
      </c>
      <c r="R6" s="277"/>
      <c r="S6" s="291"/>
      <c r="T6" s="283"/>
      <c r="U6" s="337"/>
      <c r="V6" s="319"/>
    </row>
    <row r="7" spans="2:22" ht="43.5" customHeight="1" thickBot="1" x14ac:dyDescent="0.2">
      <c r="B7" s="272"/>
      <c r="C7" s="6" t="s">
        <v>12</v>
      </c>
      <c r="D7" s="7" t="s">
        <v>13</v>
      </c>
      <c r="E7" s="8" t="s">
        <v>14</v>
      </c>
      <c r="F7" s="9" t="s">
        <v>15</v>
      </c>
      <c r="G7" s="10" t="s">
        <v>56</v>
      </c>
      <c r="H7" s="11" t="s">
        <v>57</v>
      </c>
      <c r="I7" s="12" t="s">
        <v>58</v>
      </c>
      <c r="J7" s="13" t="s">
        <v>59</v>
      </c>
      <c r="K7" s="14" t="s">
        <v>60</v>
      </c>
      <c r="L7" s="15" t="s">
        <v>16</v>
      </c>
      <c r="M7" s="15" t="s">
        <v>17</v>
      </c>
      <c r="N7" s="16" t="s">
        <v>18</v>
      </c>
      <c r="O7" s="15" t="s">
        <v>19</v>
      </c>
      <c r="P7" s="15" t="s">
        <v>61</v>
      </c>
      <c r="Q7" s="17" t="s">
        <v>62</v>
      </c>
      <c r="R7" s="15" t="s">
        <v>63</v>
      </c>
      <c r="S7" s="292"/>
      <c r="T7" s="284"/>
      <c r="U7" s="338"/>
      <c r="V7" s="320"/>
    </row>
    <row r="8" spans="2:22" ht="26.25" customHeight="1" thickTop="1" x14ac:dyDescent="0.15">
      <c r="B8" s="166">
        <v>45809</v>
      </c>
      <c r="C8" s="121"/>
      <c r="D8" s="122"/>
      <c r="E8" s="123"/>
      <c r="F8" s="20">
        <f>SUM(C8:E8)</f>
        <v>0</v>
      </c>
      <c r="G8" s="130"/>
      <c r="H8" s="131"/>
      <c r="I8" s="132"/>
      <c r="J8" s="133"/>
      <c r="K8" s="134"/>
      <c r="L8" s="122"/>
      <c r="M8" s="122"/>
      <c r="N8" s="122"/>
      <c r="O8" s="135"/>
      <c r="P8" s="122"/>
      <c r="Q8" s="136"/>
      <c r="R8" s="122"/>
      <c r="S8" s="24">
        <f t="shared" ref="S8:S37" si="0">SUM(G8:R8)</f>
        <v>0</v>
      </c>
      <c r="T8" s="25" t="str">
        <f t="shared" ref="T8:T38" si="1">IF(F8=S8,"OK","NG")</f>
        <v>OK</v>
      </c>
      <c r="U8" s="211"/>
      <c r="V8" s="212"/>
    </row>
    <row r="9" spans="2:22" ht="26.25" customHeight="1" x14ac:dyDescent="0.15">
      <c r="B9" s="167">
        <v>45810</v>
      </c>
      <c r="C9" s="124"/>
      <c r="D9" s="125"/>
      <c r="E9" s="126"/>
      <c r="F9" s="26">
        <f>SUM(C9:E9)</f>
        <v>0</v>
      </c>
      <c r="G9" s="137"/>
      <c r="H9" s="138"/>
      <c r="I9" s="139"/>
      <c r="J9" s="140"/>
      <c r="K9" s="141"/>
      <c r="L9" s="125"/>
      <c r="M9" s="125"/>
      <c r="N9" s="125"/>
      <c r="O9" s="142"/>
      <c r="P9" s="125"/>
      <c r="Q9" s="143"/>
      <c r="R9" s="125"/>
      <c r="S9" s="27">
        <f t="shared" si="0"/>
        <v>0</v>
      </c>
      <c r="T9" s="28" t="str">
        <f t="shared" si="1"/>
        <v>OK</v>
      </c>
      <c r="U9" s="213"/>
      <c r="V9" s="206"/>
    </row>
    <row r="10" spans="2:22" ht="26.25" customHeight="1" x14ac:dyDescent="0.15">
      <c r="B10" s="167">
        <v>45811</v>
      </c>
      <c r="C10" s="127"/>
      <c r="D10" s="128"/>
      <c r="E10" s="129"/>
      <c r="F10" s="26">
        <f t="shared" ref="F10:F36" si="2">SUM(C10:E10)</f>
        <v>0</v>
      </c>
      <c r="G10" s="144"/>
      <c r="H10" s="145"/>
      <c r="I10" s="146"/>
      <c r="J10" s="147"/>
      <c r="K10" s="148"/>
      <c r="L10" s="149"/>
      <c r="M10" s="150"/>
      <c r="N10" s="128"/>
      <c r="O10" s="151"/>
      <c r="P10" s="128"/>
      <c r="Q10" s="152"/>
      <c r="R10" s="128"/>
      <c r="S10" s="27">
        <f t="shared" si="0"/>
        <v>0</v>
      </c>
      <c r="T10" s="28" t="str">
        <f t="shared" si="1"/>
        <v>OK</v>
      </c>
      <c r="U10" s="213"/>
      <c r="V10" s="206"/>
    </row>
    <row r="11" spans="2:22" ht="26.25" customHeight="1" x14ac:dyDescent="0.15">
      <c r="B11" s="167">
        <v>45812</v>
      </c>
      <c r="C11" s="124"/>
      <c r="D11" s="125"/>
      <c r="E11" s="126"/>
      <c r="F11" s="26">
        <f t="shared" si="2"/>
        <v>0</v>
      </c>
      <c r="G11" s="137"/>
      <c r="H11" s="138"/>
      <c r="I11" s="139"/>
      <c r="J11" s="140"/>
      <c r="K11" s="141"/>
      <c r="L11" s="125"/>
      <c r="M11" s="141"/>
      <c r="N11" s="125"/>
      <c r="O11" s="142"/>
      <c r="P11" s="125"/>
      <c r="Q11" s="143"/>
      <c r="R11" s="125"/>
      <c r="S11" s="27">
        <f t="shared" si="0"/>
        <v>0</v>
      </c>
      <c r="T11" s="28" t="str">
        <f t="shared" si="1"/>
        <v>OK</v>
      </c>
      <c r="U11" s="213"/>
      <c r="V11" s="206"/>
    </row>
    <row r="12" spans="2:22" ht="26.25" customHeight="1" x14ac:dyDescent="0.15">
      <c r="B12" s="167">
        <v>45813</v>
      </c>
      <c r="C12" s="124"/>
      <c r="D12" s="125"/>
      <c r="E12" s="126"/>
      <c r="F12" s="26">
        <f t="shared" si="2"/>
        <v>0</v>
      </c>
      <c r="G12" s="137"/>
      <c r="H12" s="138"/>
      <c r="I12" s="139"/>
      <c r="J12" s="140"/>
      <c r="K12" s="141"/>
      <c r="L12" s="125"/>
      <c r="M12" s="141"/>
      <c r="N12" s="125"/>
      <c r="O12" s="142"/>
      <c r="P12" s="125"/>
      <c r="Q12" s="143"/>
      <c r="R12" s="125"/>
      <c r="S12" s="27">
        <f t="shared" si="0"/>
        <v>0</v>
      </c>
      <c r="T12" s="28" t="str">
        <f t="shared" si="1"/>
        <v>OK</v>
      </c>
      <c r="U12" s="213"/>
      <c r="V12" s="206"/>
    </row>
    <row r="13" spans="2:22" ht="26.25" customHeight="1" x14ac:dyDescent="0.15">
      <c r="B13" s="167">
        <v>45814</v>
      </c>
      <c r="C13" s="124"/>
      <c r="D13" s="125"/>
      <c r="E13" s="126"/>
      <c r="F13" s="26">
        <f t="shared" si="2"/>
        <v>0</v>
      </c>
      <c r="G13" s="137"/>
      <c r="H13" s="138"/>
      <c r="I13" s="139"/>
      <c r="J13" s="140"/>
      <c r="K13" s="141"/>
      <c r="L13" s="125"/>
      <c r="M13" s="141"/>
      <c r="N13" s="125"/>
      <c r="O13" s="142"/>
      <c r="P13" s="125"/>
      <c r="Q13" s="143"/>
      <c r="R13" s="125"/>
      <c r="S13" s="27">
        <f t="shared" si="0"/>
        <v>0</v>
      </c>
      <c r="T13" s="28" t="str">
        <f t="shared" si="1"/>
        <v>OK</v>
      </c>
      <c r="U13" s="213"/>
      <c r="V13" s="206"/>
    </row>
    <row r="14" spans="2:22" ht="26.25" customHeight="1" x14ac:dyDescent="0.15">
      <c r="B14" s="167">
        <v>45815</v>
      </c>
      <c r="C14" s="124"/>
      <c r="D14" s="125"/>
      <c r="E14" s="126"/>
      <c r="F14" s="26">
        <f t="shared" si="2"/>
        <v>0</v>
      </c>
      <c r="G14" s="137"/>
      <c r="H14" s="138"/>
      <c r="I14" s="139"/>
      <c r="J14" s="140"/>
      <c r="K14" s="141"/>
      <c r="L14" s="125"/>
      <c r="M14" s="141"/>
      <c r="N14" s="125"/>
      <c r="O14" s="142"/>
      <c r="P14" s="125"/>
      <c r="Q14" s="143"/>
      <c r="R14" s="125"/>
      <c r="S14" s="27">
        <f t="shared" si="0"/>
        <v>0</v>
      </c>
      <c r="T14" s="28" t="str">
        <f t="shared" si="1"/>
        <v>OK</v>
      </c>
      <c r="U14" s="214"/>
      <c r="V14" s="207"/>
    </row>
    <row r="15" spans="2:22" ht="26.25" customHeight="1" x14ac:dyDescent="0.15">
      <c r="B15" s="167">
        <v>45816</v>
      </c>
      <c r="C15" s="124"/>
      <c r="D15" s="125"/>
      <c r="E15" s="126"/>
      <c r="F15" s="26">
        <f t="shared" si="2"/>
        <v>0</v>
      </c>
      <c r="G15" s="137"/>
      <c r="H15" s="138"/>
      <c r="I15" s="139"/>
      <c r="J15" s="140"/>
      <c r="K15" s="141"/>
      <c r="L15" s="125"/>
      <c r="M15" s="141"/>
      <c r="N15" s="125"/>
      <c r="O15" s="142"/>
      <c r="P15" s="125"/>
      <c r="Q15" s="143"/>
      <c r="R15" s="125"/>
      <c r="S15" s="27">
        <f t="shared" si="0"/>
        <v>0</v>
      </c>
      <c r="T15" s="28" t="str">
        <f t="shared" si="1"/>
        <v>OK</v>
      </c>
      <c r="U15" s="214"/>
      <c r="V15" s="207"/>
    </row>
    <row r="16" spans="2:22" ht="26.25" customHeight="1" x14ac:dyDescent="0.15">
      <c r="B16" s="167">
        <v>45817</v>
      </c>
      <c r="C16" s="124"/>
      <c r="D16" s="125"/>
      <c r="E16" s="126"/>
      <c r="F16" s="26">
        <f t="shared" si="2"/>
        <v>0</v>
      </c>
      <c r="G16" s="137"/>
      <c r="H16" s="138"/>
      <c r="I16" s="139"/>
      <c r="J16" s="140"/>
      <c r="K16" s="141"/>
      <c r="L16" s="125"/>
      <c r="M16" s="141"/>
      <c r="N16" s="125"/>
      <c r="O16" s="142"/>
      <c r="P16" s="125"/>
      <c r="Q16" s="143"/>
      <c r="R16" s="125"/>
      <c r="S16" s="27">
        <f t="shared" si="0"/>
        <v>0</v>
      </c>
      <c r="T16" s="28" t="str">
        <f t="shared" si="1"/>
        <v>OK</v>
      </c>
      <c r="U16" s="213"/>
      <c r="V16" s="206"/>
    </row>
    <row r="17" spans="2:22" ht="26.25" customHeight="1" x14ac:dyDescent="0.15">
      <c r="B17" s="167">
        <v>45818</v>
      </c>
      <c r="C17" s="124"/>
      <c r="D17" s="125"/>
      <c r="E17" s="126"/>
      <c r="F17" s="26">
        <f t="shared" si="2"/>
        <v>0</v>
      </c>
      <c r="G17" s="137"/>
      <c r="H17" s="138"/>
      <c r="I17" s="139"/>
      <c r="J17" s="140"/>
      <c r="K17" s="141"/>
      <c r="L17" s="125"/>
      <c r="M17" s="141"/>
      <c r="N17" s="125"/>
      <c r="O17" s="142"/>
      <c r="P17" s="125"/>
      <c r="Q17" s="143"/>
      <c r="R17" s="125"/>
      <c r="S17" s="27">
        <f t="shared" si="0"/>
        <v>0</v>
      </c>
      <c r="T17" s="28" t="str">
        <f t="shared" si="1"/>
        <v>OK</v>
      </c>
      <c r="U17" s="213"/>
      <c r="V17" s="206"/>
    </row>
    <row r="18" spans="2:22" ht="26.25" customHeight="1" x14ac:dyDescent="0.15">
      <c r="B18" s="167">
        <v>45819</v>
      </c>
      <c r="C18" s="124"/>
      <c r="D18" s="125"/>
      <c r="E18" s="126"/>
      <c r="F18" s="26">
        <f t="shared" si="2"/>
        <v>0</v>
      </c>
      <c r="G18" s="137"/>
      <c r="H18" s="138"/>
      <c r="I18" s="139"/>
      <c r="J18" s="140"/>
      <c r="K18" s="141"/>
      <c r="L18" s="125"/>
      <c r="M18" s="141"/>
      <c r="N18" s="125"/>
      <c r="O18" s="142"/>
      <c r="P18" s="125"/>
      <c r="Q18" s="143"/>
      <c r="R18" s="125"/>
      <c r="S18" s="27">
        <f t="shared" si="0"/>
        <v>0</v>
      </c>
      <c r="T18" s="28" t="str">
        <f t="shared" si="1"/>
        <v>OK</v>
      </c>
      <c r="U18" s="213"/>
      <c r="V18" s="206"/>
    </row>
    <row r="19" spans="2:22" ht="26.25" customHeight="1" x14ac:dyDescent="0.15">
      <c r="B19" s="167">
        <v>45820</v>
      </c>
      <c r="C19" s="124"/>
      <c r="D19" s="125"/>
      <c r="E19" s="126"/>
      <c r="F19" s="26">
        <f t="shared" si="2"/>
        <v>0</v>
      </c>
      <c r="G19" s="137"/>
      <c r="H19" s="138"/>
      <c r="I19" s="139"/>
      <c r="J19" s="140"/>
      <c r="K19" s="141"/>
      <c r="L19" s="125"/>
      <c r="M19" s="141"/>
      <c r="N19" s="125"/>
      <c r="O19" s="142"/>
      <c r="P19" s="125"/>
      <c r="Q19" s="143"/>
      <c r="R19" s="125"/>
      <c r="S19" s="27">
        <f t="shared" si="0"/>
        <v>0</v>
      </c>
      <c r="T19" s="28" t="str">
        <f t="shared" si="1"/>
        <v>OK</v>
      </c>
      <c r="U19" s="213"/>
      <c r="V19" s="206"/>
    </row>
    <row r="20" spans="2:22" ht="26.25" customHeight="1" x14ac:dyDescent="0.15">
      <c r="B20" s="167">
        <v>45821</v>
      </c>
      <c r="C20" s="124"/>
      <c r="D20" s="125"/>
      <c r="E20" s="126"/>
      <c r="F20" s="26">
        <f t="shared" si="2"/>
        <v>0</v>
      </c>
      <c r="G20" s="137"/>
      <c r="H20" s="138"/>
      <c r="I20" s="139"/>
      <c r="J20" s="140"/>
      <c r="K20" s="141"/>
      <c r="L20" s="125"/>
      <c r="M20" s="141"/>
      <c r="N20" s="125"/>
      <c r="O20" s="142"/>
      <c r="P20" s="125"/>
      <c r="Q20" s="143"/>
      <c r="R20" s="125"/>
      <c r="S20" s="27">
        <f t="shared" si="0"/>
        <v>0</v>
      </c>
      <c r="T20" s="28" t="str">
        <f t="shared" si="1"/>
        <v>OK</v>
      </c>
      <c r="U20" s="213"/>
      <c r="V20" s="206"/>
    </row>
    <row r="21" spans="2:22" ht="26.25" customHeight="1" x14ac:dyDescent="0.15">
      <c r="B21" s="167">
        <v>45822</v>
      </c>
      <c r="C21" s="124"/>
      <c r="D21" s="125"/>
      <c r="E21" s="126"/>
      <c r="F21" s="26">
        <f t="shared" si="2"/>
        <v>0</v>
      </c>
      <c r="G21" s="137"/>
      <c r="H21" s="138"/>
      <c r="I21" s="139"/>
      <c r="J21" s="140"/>
      <c r="K21" s="141"/>
      <c r="L21" s="125"/>
      <c r="M21" s="141"/>
      <c r="N21" s="125"/>
      <c r="O21" s="142"/>
      <c r="P21" s="125"/>
      <c r="Q21" s="143"/>
      <c r="R21" s="125"/>
      <c r="S21" s="27">
        <f t="shared" si="0"/>
        <v>0</v>
      </c>
      <c r="T21" s="28" t="str">
        <f t="shared" si="1"/>
        <v>OK</v>
      </c>
      <c r="U21" s="214"/>
      <c r="V21" s="207"/>
    </row>
    <row r="22" spans="2:22" ht="26.25" customHeight="1" x14ac:dyDescent="0.15">
      <c r="B22" s="167">
        <v>45823</v>
      </c>
      <c r="C22" s="124"/>
      <c r="D22" s="125"/>
      <c r="E22" s="126"/>
      <c r="F22" s="26">
        <f t="shared" si="2"/>
        <v>0</v>
      </c>
      <c r="G22" s="137"/>
      <c r="H22" s="138"/>
      <c r="I22" s="139"/>
      <c r="J22" s="140"/>
      <c r="K22" s="141"/>
      <c r="L22" s="125"/>
      <c r="M22" s="125"/>
      <c r="N22" s="125"/>
      <c r="O22" s="142"/>
      <c r="P22" s="125"/>
      <c r="Q22" s="143"/>
      <c r="R22" s="125"/>
      <c r="S22" s="27">
        <f t="shared" si="0"/>
        <v>0</v>
      </c>
      <c r="T22" s="28" t="str">
        <f t="shared" si="1"/>
        <v>OK</v>
      </c>
      <c r="U22" s="214"/>
      <c r="V22" s="207"/>
    </row>
    <row r="23" spans="2:22" ht="26.25" customHeight="1" x14ac:dyDescent="0.15">
      <c r="B23" s="167">
        <v>45824</v>
      </c>
      <c r="C23" s="124"/>
      <c r="D23" s="125"/>
      <c r="E23" s="126"/>
      <c r="F23" s="26">
        <f t="shared" si="2"/>
        <v>0</v>
      </c>
      <c r="G23" s="137"/>
      <c r="H23" s="138"/>
      <c r="I23" s="139"/>
      <c r="J23" s="140"/>
      <c r="K23" s="141"/>
      <c r="L23" s="125"/>
      <c r="M23" s="125"/>
      <c r="N23" s="125"/>
      <c r="O23" s="142"/>
      <c r="P23" s="125"/>
      <c r="Q23" s="143"/>
      <c r="R23" s="125"/>
      <c r="S23" s="27">
        <f t="shared" si="0"/>
        <v>0</v>
      </c>
      <c r="T23" s="28" t="str">
        <f t="shared" si="1"/>
        <v>OK</v>
      </c>
      <c r="U23" s="213"/>
      <c r="V23" s="206"/>
    </row>
    <row r="24" spans="2:22" ht="26.25" customHeight="1" x14ac:dyDescent="0.15">
      <c r="B24" s="167">
        <v>45825</v>
      </c>
      <c r="C24" s="124"/>
      <c r="D24" s="125"/>
      <c r="E24" s="126"/>
      <c r="F24" s="26">
        <f t="shared" si="2"/>
        <v>0</v>
      </c>
      <c r="G24" s="137"/>
      <c r="H24" s="138"/>
      <c r="I24" s="139"/>
      <c r="J24" s="140"/>
      <c r="K24" s="141"/>
      <c r="L24" s="125"/>
      <c r="M24" s="125"/>
      <c r="N24" s="125"/>
      <c r="O24" s="142"/>
      <c r="P24" s="125"/>
      <c r="Q24" s="143"/>
      <c r="R24" s="125"/>
      <c r="S24" s="27">
        <f t="shared" si="0"/>
        <v>0</v>
      </c>
      <c r="T24" s="28" t="str">
        <f t="shared" si="1"/>
        <v>OK</v>
      </c>
      <c r="U24" s="213"/>
      <c r="V24" s="206"/>
    </row>
    <row r="25" spans="2:22" ht="26.25" customHeight="1" x14ac:dyDescent="0.15">
      <c r="B25" s="167">
        <v>45826</v>
      </c>
      <c r="C25" s="124"/>
      <c r="D25" s="125"/>
      <c r="E25" s="126"/>
      <c r="F25" s="26">
        <f t="shared" si="2"/>
        <v>0</v>
      </c>
      <c r="G25" s="137"/>
      <c r="H25" s="138"/>
      <c r="I25" s="139"/>
      <c r="J25" s="140"/>
      <c r="K25" s="141"/>
      <c r="L25" s="125"/>
      <c r="M25" s="125"/>
      <c r="N25" s="125"/>
      <c r="O25" s="142"/>
      <c r="P25" s="125"/>
      <c r="Q25" s="143"/>
      <c r="R25" s="125"/>
      <c r="S25" s="27">
        <f t="shared" si="0"/>
        <v>0</v>
      </c>
      <c r="T25" s="28" t="str">
        <f t="shared" si="1"/>
        <v>OK</v>
      </c>
      <c r="U25" s="213"/>
      <c r="V25" s="206"/>
    </row>
    <row r="26" spans="2:22" ht="26.25" customHeight="1" x14ac:dyDescent="0.15">
      <c r="B26" s="167">
        <v>45827</v>
      </c>
      <c r="C26" s="124"/>
      <c r="D26" s="125"/>
      <c r="E26" s="126"/>
      <c r="F26" s="26">
        <f t="shared" si="2"/>
        <v>0</v>
      </c>
      <c r="G26" s="137"/>
      <c r="H26" s="138"/>
      <c r="I26" s="139"/>
      <c r="J26" s="140"/>
      <c r="K26" s="141"/>
      <c r="L26" s="125"/>
      <c r="M26" s="125"/>
      <c r="N26" s="125"/>
      <c r="O26" s="142"/>
      <c r="P26" s="125"/>
      <c r="Q26" s="143"/>
      <c r="R26" s="125"/>
      <c r="S26" s="27">
        <f t="shared" si="0"/>
        <v>0</v>
      </c>
      <c r="T26" s="28" t="str">
        <f t="shared" si="1"/>
        <v>OK</v>
      </c>
      <c r="U26" s="213"/>
      <c r="V26" s="206"/>
    </row>
    <row r="27" spans="2:22" ht="26.25" customHeight="1" x14ac:dyDescent="0.15">
      <c r="B27" s="167">
        <v>45828</v>
      </c>
      <c r="C27" s="124"/>
      <c r="D27" s="125"/>
      <c r="E27" s="126"/>
      <c r="F27" s="26">
        <f t="shared" si="2"/>
        <v>0</v>
      </c>
      <c r="G27" s="137"/>
      <c r="H27" s="138"/>
      <c r="I27" s="139"/>
      <c r="J27" s="140"/>
      <c r="K27" s="141"/>
      <c r="L27" s="125"/>
      <c r="M27" s="125"/>
      <c r="N27" s="125"/>
      <c r="O27" s="142"/>
      <c r="P27" s="125"/>
      <c r="Q27" s="143"/>
      <c r="R27" s="125"/>
      <c r="S27" s="27">
        <f t="shared" si="0"/>
        <v>0</v>
      </c>
      <c r="T27" s="28" t="str">
        <f t="shared" si="1"/>
        <v>OK</v>
      </c>
      <c r="U27" s="213"/>
      <c r="V27" s="206"/>
    </row>
    <row r="28" spans="2:22" ht="26.25" customHeight="1" x14ac:dyDescent="0.15">
      <c r="B28" s="167">
        <v>45829</v>
      </c>
      <c r="C28" s="124"/>
      <c r="D28" s="125"/>
      <c r="E28" s="126"/>
      <c r="F28" s="26">
        <f t="shared" si="2"/>
        <v>0</v>
      </c>
      <c r="G28" s="137"/>
      <c r="H28" s="138"/>
      <c r="I28" s="139"/>
      <c r="J28" s="140"/>
      <c r="K28" s="141"/>
      <c r="L28" s="125"/>
      <c r="M28" s="125"/>
      <c r="N28" s="125"/>
      <c r="O28" s="142"/>
      <c r="P28" s="125"/>
      <c r="Q28" s="143"/>
      <c r="R28" s="125"/>
      <c r="S28" s="27">
        <f t="shared" si="0"/>
        <v>0</v>
      </c>
      <c r="T28" s="28" t="str">
        <f t="shared" si="1"/>
        <v>OK</v>
      </c>
      <c r="U28" s="214"/>
      <c r="V28" s="207"/>
    </row>
    <row r="29" spans="2:22" ht="26.25" customHeight="1" x14ac:dyDescent="0.15">
      <c r="B29" s="167">
        <v>45830</v>
      </c>
      <c r="C29" s="124"/>
      <c r="D29" s="125"/>
      <c r="E29" s="126"/>
      <c r="F29" s="26">
        <f t="shared" si="2"/>
        <v>0</v>
      </c>
      <c r="G29" s="137"/>
      <c r="H29" s="138"/>
      <c r="I29" s="139"/>
      <c r="J29" s="140"/>
      <c r="K29" s="141"/>
      <c r="L29" s="125"/>
      <c r="M29" s="125"/>
      <c r="N29" s="125"/>
      <c r="O29" s="142"/>
      <c r="P29" s="125"/>
      <c r="Q29" s="143"/>
      <c r="R29" s="125"/>
      <c r="S29" s="27">
        <f t="shared" si="0"/>
        <v>0</v>
      </c>
      <c r="T29" s="28" t="str">
        <f t="shared" si="1"/>
        <v>OK</v>
      </c>
      <c r="U29" s="214"/>
      <c r="V29" s="207"/>
    </row>
    <row r="30" spans="2:22" ht="26.25" customHeight="1" x14ac:dyDescent="0.15">
      <c r="B30" s="167">
        <v>45831</v>
      </c>
      <c r="C30" s="124"/>
      <c r="D30" s="125"/>
      <c r="E30" s="126"/>
      <c r="F30" s="26">
        <f t="shared" si="2"/>
        <v>0</v>
      </c>
      <c r="G30" s="137"/>
      <c r="H30" s="138"/>
      <c r="I30" s="139"/>
      <c r="J30" s="140"/>
      <c r="K30" s="141"/>
      <c r="L30" s="125"/>
      <c r="M30" s="125"/>
      <c r="N30" s="125"/>
      <c r="O30" s="142"/>
      <c r="P30" s="125"/>
      <c r="Q30" s="143"/>
      <c r="R30" s="125"/>
      <c r="S30" s="27">
        <f t="shared" si="0"/>
        <v>0</v>
      </c>
      <c r="T30" s="28" t="str">
        <f t="shared" si="1"/>
        <v>OK</v>
      </c>
      <c r="U30" s="213"/>
      <c r="V30" s="206"/>
    </row>
    <row r="31" spans="2:22" ht="26.25" customHeight="1" x14ac:dyDescent="0.15">
      <c r="B31" s="167">
        <v>45832</v>
      </c>
      <c r="C31" s="124"/>
      <c r="D31" s="125"/>
      <c r="E31" s="126"/>
      <c r="F31" s="26">
        <f t="shared" si="2"/>
        <v>0</v>
      </c>
      <c r="G31" s="137"/>
      <c r="H31" s="138"/>
      <c r="I31" s="139"/>
      <c r="J31" s="140"/>
      <c r="K31" s="141"/>
      <c r="L31" s="125"/>
      <c r="M31" s="125"/>
      <c r="N31" s="125"/>
      <c r="O31" s="142"/>
      <c r="P31" s="125"/>
      <c r="Q31" s="143"/>
      <c r="R31" s="125"/>
      <c r="S31" s="27">
        <f t="shared" si="0"/>
        <v>0</v>
      </c>
      <c r="T31" s="28" t="str">
        <f t="shared" si="1"/>
        <v>OK</v>
      </c>
      <c r="U31" s="213"/>
      <c r="V31" s="206"/>
    </row>
    <row r="32" spans="2:22" ht="26.25" customHeight="1" x14ac:dyDescent="0.15">
      <c r="B32" s="167">
        <v>45833</v>
      </c>
      <c r="C32" s="124"/>
      <c r="D32" s="125"/>
      <c r="E32" s="126"/>
      <c r="F32" s="26">
        <f t="shared" si="2"/>
        <v>0</v>
      </c>
      <c r="G32" s="137"/>
      <c r="H32" s="138"/>
      <c r="I32" s="139"/>
      <c r="J32" s="140"/>
      <c r="K32" s="141"/>
      <c r="L32" s="125"/>
      <c r="M32" s="125"/>
      <c r="N32" s="125"/>
      <c r="O32" s="142"/>
      <c r="P32" s="125"/>
      <c r="Q32" s="143"/>
      <c r="R32" s="125"/>
      <c r="S32" s="27">
        <f t="shared" si="0"/>
        <v>0</v>
      </c>
      <c r="T32" s="28" t="str">
        <f t="shared" si="1"/>
        <v>OK</v>
      </c>
      <c r="U32" s="213"/>
      <c r="V32" s="206"/>
    </row>
    <row r="33" spans="2:22" ht="26.25" customHeight="1" x14ac:dyDescent="0.15">
      <c r="B33" s="167">
        <v>45834</v>
      </c>
      <c r="C33" s="124"/>
      <c r="D33" s="125"/>
      <c r="E33" s="126"/>
      <c r="F33" s="26">
        <f t="shared" si="2"/>
        <v>0</v>
      </c>
      <c r="G33" s="137"/>
      <c r="H33" s="138"/>
      <c r="I33" s="139"/>
      <c r="J33" s="140"/>
      <c r="K33" s="141"/>
      <c r="L33" s="125"/>
      <c r="M33" s="125"/>
      <c r="N33" s="125"/>
      <c r="O33" s="142"/>
      <c r="P33" s="125"/>
      <c r="Q33" s="143"/>
      <c r="R33" s="125"/>
      <c r="S33" s="27">
        <f t="shared" si="0"/>
        <v>0</v>
      </c>
      <c r="T33" s="28" t="str">
        <f t="shared" si="1"/>
        <v>OK</v>
      </c>
      <c r="U33" s="213"/>
      <c r="V33" s="206"/>
    </row>
    <row r="34" spans="2:22" ht="26.25" customHeight="1" x14ac:dyDescent="0.15">
      <c r="B34" s="167">
        <v>45835</v>
      </c>
      <c r="C34" s="124"/>
      <c r="D34" s="125"/>
      <c r="E34" s="126"/>
      <c r="F34" s="26">
        <f t="shared" si="2"/>
        <v>0</v>
      </c>
      <c r="G34" s="137"/>
      <c r="H34" s="138"/>
      <c r="I34" s="139"/>
      <c r="J34" s="140"/>
      <c r="K34" s="141"/>
      <c r="L34" s="125"/>
      <c r="M34" s="125"/>
      <c r="N34" s="125"/>
      <c r="O34" s="142"/>
      <c r="P34" s="125"/>
      <c r="Q34" s="143"/>
      <c r="R34" s="125"/>
      <c r="S34" s="27">
        <f t="shared" si="0"/>
        <v>0</v>
      </c>
      <c r="T34" s="28" t="str">
        <f t="shared" si="1"/>
        <v>OK</v>
      </c>
      <c r="U34" s="213"/>
      <c r="V34" s="206"/>
    </row>
    <row r="35" spans="2:22" ht="26.25" customHeight="1" x14ac:dyDescent="0.15">
      <c r="B35" s="167">
        <v>45836</v>
      </c>
      <c r="C35" s="124"/>
      <c r="D35" s="125"/>
      <c r="E35" s="126"/>
      <c r="F35" s="26">
        <f t="shared" si="2"/>
        <v>0</v>
      </c>
      <c r="G35" s="137"/>
      <c r="H35" s="138"/>
      <c r="I35" s="139"/>
      <c r="J35" s="140"/>
      <c r="K35" s="141"/>
      <c r="L35" s="125"/>
      <c r="M35" s="125"/>
      <c r="N35" s="125"/>
      <c r="O35" s="142"/>
      <c r="P35" s="125"/>
      <c r="Q35" s="143"/>
      <c r="R35" s="125"/>
      <c r="S35" s="27">
        <f t="shared" si="0"/>
        <v>0</v>
      </c>
      <c r="T35" s="28" t="str">
        <f t="shared" si="1"/>
        <v>OK</v>
      </c>
      <c r="U35" s="214"/>
      <c r="V35" s="207"/>
    </row>
    <row r="36" spans="2:22" ht="26.25" customHeight="1" x14ac:dyDescent="0.15">
      <c r="B36" s="167">
        <v>45837</v>
      </c>
      <c r="C36" s="124"/>
      <c r="D36" s="125"/>
      <c r="E36" s="126"/>
      <c r="F36" s="26">
        <f t="shared" si="2"/>
        <v>0</v>
      </c>
      <c r="G36" s="137"/>
      <c r="H36" s="138"/>
      <c r="I36" s="139"/>
      <c r="J36" s="140"/>
      <c r="K36" s="141"/>
      <c r="L36" s="125"/>
      <c r="M36" s="141"/>
      <c r="N36" s="125"/>
      <c r="O36" s="142"/>
      <c r="P36" s="125"/>
      <c r="Q36" s="143"/>
      <c r="R36" s="125"/>
      <c r="S36" s="27">
        <f t="shared" si="0"/>
        <v>0</v>
      </c>
      <c r="T36" s="28" t="str">
        <f t="shared" si="1"/>
        <v>OK</v>
      </c>
      <c r="U36" s="214"/>
      <c r="V36" s="207"/>
    </row>
    <row r="37" spans="2:22" ht="26.25" customHeight="1" thickBot="1" x14ac:dyDescent="0.2">
      <c r="B37" s="167">
        <v>45838</v>
      </c>
      <c r="C37" s="124"/>
      <c r="D37" s="125"/>
      <c r="E37" s="126"/>
      <c r="F37" s="26">
        <f>SUM(C37:E37)</f>
        <v>0</v>
      </c>
      <c r="G37" s="137"/>
      <c r="H37" s="138"/>
      <c r="I37" s="139"/>
      <c r="J37" s="140"/>
      <c r="K37" s="141"/>
      <c r="L37" s="125"/>
      <c r="M37" s="141"/>
      <c r="N37" s="125"/>
      <c r="O37" s="142"/>
      <c r="P37" s="125"/>
      <c r="Q37" s="143"/>
      <c r="R37" s="125"/>
      <c r="S37" s="27">
        <f t="shared" si="0"/>
        <v>0</v>
      </c>
      <c r="T37" s="169" t="str">
        <f t="shared" si="1"/>
        <v>OK</v>
      </c>
      <c r="U37" s="213"/>
      <c r="V37" s="206"/>
    </row>
    <row r="38" spans="2:22" ht="26.25" customHeight="1" thickBot="1" x14ac:dyDescent="0.2">
      <c r="B38" s="1" t="s">
        <v>20</v>
      </c>
      <c r="C38" s="29">
        <f t="shared" ref="C38:S38" si="3">SUM(C8:C37)</f>
        <v>0</v>
      </c>
      <c r="D38" s="30">
        <f t="shared" si="3"/>
        <v>0</v>
      </c>
      <c r="E38" s="31">
        <f t="shared" si="3"/>
        <v>0</v>
      </c>
      <c r="F38" s="32">
        <f t="shared" si="3"/>
        <v>0</v>
      </c>
      <c r="G38" s="33">
        <f t="shared" si="3"/>
        <v>0</v>
      </c>
      <c r="H38" s="34">
        <f t="shared" si="3"/>
        <v>0</v>
      </c>
      <c r="I38" s="35">
        <f t="shared" si="3"/>
        <v>0</v>
      </c>
      <c r="J38" s="36">
        <f t="shared" si="3"/>
        <v>0</v>
      </c>
      <c r="K38" s="37">
        <f t="shared" si="3"/>
        <v>0</v>
      </c>
      <c r="L38" s="38">
        <f t="shared" si="3"/>
        <v>0</v>
      </c>
      <c r="M38" s="30">
        <f t="shared" si="3"/>
        <v>0</v>
      </c>
      <c r="N38" s="30">
        <f t="shared" si="3"/>
        <v>0</v>
      </c>
      <c r="O38" s="37">
        <f t="shared" si="3"/>
        <v>0</v>
      </c>
      <c r="P38" s="30">
        <f t="shared" si="3"/>
        <v>0</v>
      </c>
      <c r="Q38" s="39">
        <f t="shared" si="3"/>
        <v>0</v>
      </c>
      <c r="R38" s="30">
        <f t="shared" si="3"/>
        <v>0</v>
      </c>
      <c r="S38" s="40">
        <f t="shared" si="3"/>
        <v>0</v>
      </c>
      <c r="T38" s="170" t="str">
        <f t="shared" si="1"/>
        <v>OK</v>
      </c>
      <c r="U38" s="215">
        <f>SUM(U8:U37)</f>
        <v>0</v>
      </c>
      <c r="V38" s="210">
        <f>SUM(V8:V37)</f>
        <v>0</v>
      </c>
    </row>
    <row r="40" spans="2:22" ht="17.25" x14ac:dyDescent="0.15">
      <c r="R40" s="119" t="str">
        <f>IF(T40&lt;1,"","NGあり")</f>
        <v/>
      </c>
      <c r="S40" s="4"/>
      <c r="T40" s="120">
        <f>COUNTIF(T8:T37,"NG")</f>
        <v>0</v>
      </c>
    </row>
    <row r="42" spans="2:22" ht="18" customHeight="1" thickBot="1" x14ac:dyDescent="0.2">
      <c r="G42" t="s">
        <v>21</v>
      </c>
    </row>
    <row r="43" spans="2:22" ht="18" customHeight="1" thickBot="1" x14ac:dyDescent="0.2">
      <c r="G43" s="258"/>
      <c r="H43" s="259"/>
      <c r="I43" s="260"/>
      <c r="J43" s="100" t="s">
        <v>22</v>
      </c>
      <c r="K43" s="42" t="s">
        <v>23</v>
      </c>
      <c r="L43" s="43" t="s">
        <v>24</v>
      </c>
      <c r="M43" s="258"/>
      <c r="N43" s="259"/>
      <c r="O43" s="260"/>
      <c r="P43"/>
      <c r="Q43" s="4"/>
    </row>
    <row r="44" spans="2:22" ht="18" customHeight="1" thickTop="1" x14ac:dyDescent="0.15">
      <c r="G44" s="310" t="s">
        <v>25</v>
      </c>
      <c r="H44" s="324" t="s">
        <v>26</v>
      </c>
      <c r="I44" s="325"/>
      <c r="J44" s="101">
        <v>440</v>
      </c>
      <c r="K44" s="44">
        <f>SUM(G38:H38)</f>
        <v>0</v>
      </c>
      <c r="L44" s="45">
        <f>J44*K44</f>
        <v>0</v>
      </c>
      <c r="M44" s="250" t="s">
        <v>79</v>
      </c>
      <c r="N44" s="251"/>
      <c r="O44" s="252"/>
      <c r="P44"/>
      <c r="Q44" s="4"/>
      <c r="R44" s="4"/>
    </row>
    <row r="45" spans="2:22" ht="18" customHeight="1" x14ac:dyDescent="0.15">
      <c r="G45" s="303"/>
      <c r="H45" s="245" t="s">
        <v>27</v>
      </c>
      <c r="I45" s="246"/>
      <c r="J45" s="49">
        <v>800</v>
      </c>
      <c r="K45" s="47">
        <f>SUM(I38:J38,Q38:R38)</f>
        <v>0</v>
      </c>
      <c r="L45" s="48">
        <f>J45*K45</f>
        <v>0</v>
      </c>
      <c r="M45" s="247" t="s">
        <v>28</v>
      </c>
      <c r="N45" s="248"/>
      <c r="O45" s="249"/>
      <c r="P45"/>
      <c r="Q45" s="4"/>
      <c r="R45" s="4"/>
    </row>
    <row r="46" spans="2:22" x14ac:dyDescent="0.15">
      <c r="G46" s="303"/>
      <c r="H46" s="245" t="s">
        <v>69</v>
      </c>
      <c r="I46" s="246"/>
      <c r="J46" s="49">
        <v>150</v>
      </c>
      <c r="K46" s="47">
        <f>H38+J38+P38+R38</f>
        <v>0</v>
      </c>
      <c r="L46" s="48">
        <f>J46*K46</f>
        <v>0</v>
      </c>
      <c r="M46" s="247" t="s">
        <v>29</v>
      </c>
      <c r="N46" s="248"/>
      <c r="O46" s="249"/>
      <c r="P46"/>
      <c r="Q46" s="4"/>
      <c r="R46" s="4"/>
    </row>
    <row r="47" spans="2:22" x14ac:dyDescent="0.15">
      <c r="G47" s="303"/>
      <c r="H47" s="326"/>
      <c r="I47" s="327"/>
      <c r="J47" s="88"/>
      <c r="K47" s="89"/>
      <c r="L47" s="90"/>
      <c r="M47" s="91"/>
      <c r="N47" s="92"/>
      <c r="O47" s="93"/>
      <c r="P47"/>
      <c r="Q47" s="4"/>
      <c r="R47" s="4"/>
    </row>
    <row r="48" spans="2:22" x14ac:dyDescent="0.15">
      <c r="G48" s="303"/>
      <c r="H48" s="326"/>
      <c r="I48" s="327"/>
      <c r="J48" s="88"/>
      <c r="K48" s="89"/>
      <c r="L48" s="90"/>
      <c r="M48" s="91"/>
      <c r="N48" s="92"/>
      <c r="O48" s="93"/>
      <c r="P48"/>
      <c r="Q48" s="4"/>
      <c r="R48" s="4"/>
    </row>
    <row r="49" spans="7:18" x14ac:dyDescent="0.15">
      <c r="G49" s="303"/>
      <c r="H49" s="245" t="s">
        <v>70</v>
      </c>
      <c r="I49" s="246"/>
      <c r="J49" s="49">
        <v>100</v>
      </c>
      <c r="K49" s="47">
        <f>SUM(L38)</f>
        <v>0</v>
      </c>
      <c r="L49" s="48">
        <f t="shared" ref="L49:L58" si="4">J49*K49</f>
        <v>0</v>
      </c>
      <c r="M49" s="247" t="s">
        <v>30</v>
      </c>
      <c r="N49" s="248"/>
      <c r="O49" s="249"/>
      <c r="P49"/>
      <c r="Q49" s="4"/>
      <c r="R49" s="4"/>
    </row>
    <row r="50" spans="7:18" x14ac:dyDescent="0.15">
      <c r="G50" s="303"/>
      <c r="H50" s="245" t="s">
        <v>71</v>
      </c>
      <c r="I50" s="246"/>
      <c r="J50" s="49">
        <v>200</v>
      </c>
      <c r="K50" s="47">
        <f>SUM(M38)</f>
        <v>0</v>
      </c>
      <c r="L50" s="48">
        <f t="shared" si="4"/>
        <v>0</v>
      </c>
      <c r="M50" s="247" t="s">
        <v>31</v>
      </c>
      <c r="N50" s="248"/>
      <c r="O50" s="249"/>
      <c r="P50"/>
      <c r="Q50" s="4"/>
      <c r="R50" s="4"/>
    </row>
    <row r="51" spans="7:18" ht="18" customHeight="1" x14ac:dyDescent="0.15">
      <c r="G51" s="303"/>
      <c r="H51" s="245" t="s">
        <v>72</v>
      </c>
      <c r="I51" s="246"/>
      <c r="J51" s="49">
        <v>300</v>
      </c>
      <c r="K51" s="47">
        <f>SUM(N38)</f>
        <v>0</v>
      </c>
      <c r="L51" s="48">
        <f t="shared" si="4"/>
        <v>0</v>
      </c>
      <c r="M51" s="247" t="s">
        <v>32</v>
      </c>
      <c r="N51" s="248"/>
      <c r="O51" s="249"/>
      <c r="P51"/>
      <c r="Q51" s="4"/>
      <c r="R51" s="4"/>
    </row>
    <row r="52" spans="7:18" ht="18" customHeight="1" x14ac:dyDescent="0.15">
      <c r="G52" s="303"/>
      <c r="H52" s="245" t="s">
        <v>77</v>
      </c>
      <c r="I52" s="246"/>
      <c r="J52" s="50">
        <v>440</v>
      </c>
      <c r="K52" s="51">
        <f>SUM(K38:N38)</f>
        <v>0</v>
      </c>
      <c r="L52" s="52">
        <f t="shared" si="4"/>
        <v>0</v>
      </c>
      <c r="M52" s="247" t="s">
        <v>78</v>
      </c>
      <c r="N52" s="248"/>
      <c r="O52" s="249"/>
      <c r="P52"/>
      <c r="Q52" s="4"/>
      <c r="R52" s="4"/>
    </row>
    <row r="53" spans="7:18" ht="18" customHeight="1" x14ac:dyDescent="0.15">
      <c r="G53" s="303"/>
      <c r="H53" s="245" t="s">
        <v>73</v>
      </c>
      <c r="I53" s="246"/>
      <c r="J53" s="50">
        <v>880</v>
      </c>
      <c r="K53" s="51">
        <f>SUM(O38:P38)</f>
        <v>0</v>
      </c>
      <c r="L53" s="52">
        <f t="shared" si="4"/>
        <v>0</v>
      </c>
      <c r="M53" s="247" t="s">
        <v>33</v>
      </c>
      <c r="N53" s="248"/>
      <c r="O53" s="249"/>
      <c r="P53"/>
      <c r="Q53" s="4"/>
      <c r="R53" s="4"/>
    </row>
    <row r="54" spans="7:18" ht="18" customHeight="1" x14ac:dyDescent="0.15">
      <c r="G54" s="311"/>
      <c r="H54" s="245" t="s">
        <v>119</v>
      </c>
      <c r="I54" s="246"/>
      <c r="J54" s="174"/>
      <c r="K54" s="51">
        <f>U38+V38</f>
        <v>0</v>
      </c>
      <c r="L54" s="175"/>
      <c r="M54" s="247"/>
      <c r="N54" s="248"/>
      <c r="O54" s="249"/>
      <c r="P54"/>
      <c r="Q54" s="4"/>
      <c r="R54" s="4"/>
    </row>
    <row r="55" spans="7:18" ht="18" customHeight="1" x14ac:dyDescent="0.15">
      <c r="G55" s="302" t="s">
        <v>34</v>
      </c>
      <c r="H55" s="245" t="s">
        <v>74</v>
      </c>
      <c r="I55" s="246"/>
      <c r="J55" s="50">
        <v>400</v>
      </c>
      <c r="K55" s="51">
        <f>SUM(K38)</f>
        <v>0</v>
      </c>
      <c r="L55" s="52">
        <f t="shared" si="4"/>
        <v>0</v>
      </c>
      <c r="M55" s="247" t="s">
        <v>35</v>
      </c>
      <c r="N55" s="248"/>
      <c r="O55" s="249"/>
      <c r="P55"/>
      <c r="Q55" s="4"/>
      <c r="R55" s="4"/>
    </row>
    <row r="56" spans="7:18" ht="18" customHeight="1" x14ac:dyDescent="0.15">
      <c r="G56" s="303"/>
      <c r="H56" s="245" t="s">
        <v>75</v>
      </c>
      <c r="I56" s="246"/>
      <c r="J56" s="50">
        <v>300</v>
      </c>
      <c r="K56" s="51">
        <f>SUM(L38)</f>
        <v>0</v>
      </c>
      <c r="L56" s="52">
        <f t="shared" si="4"/>
        <v>0</v>
      </c>
      <c r="M56" s="247" t="s">
        <v>30</v>
      </c>
      <c r="N56" s="248"/>
      <c r="O56" s="249"/>
      <c r="P56"/>
      <c r="Q56" s="4"/>
      <c r="R56" s="4"/>
    </row>
    <row r="57" spans="7:18" ht="18" customHeight="1" x14ac:dyDescent="0.15">
      <c r="G57" s="303"/>
      <c r="H57" s="312" t="s">
        <v>68</v>
      </c>
      <c r="I57" s="313"/>
      <c r="J57" s="50">
        <v>200</v>
      </c>
      <c r="K57" s="51">
        <f>SUM(M38)</f>
        <v>0</v>
      </c>
      <c r="L57" s="52">
        <f t="shared" si="4"/>
        <v>0</v>
      </c>
      <c r="M57" s="247" t="s">
        <v>31</v>
      </c>
      <c r="N57" s="248"/>
      <c r="O57" s="249"/>
      <c r="P57"/>
      <c r="Q57" s="4"/>
      <c r="R57" s="4"/>
    </row>
    <row r="58" spans="7:18" x14ac:dyDescent="0.15">
      <c r="G58" s="303"/>
      <c r="H58" s="245" t="s">
        <v>76</v>
      </c>
      <c r="I58" s="246"/>
      <c r="J58" s="49">
        <v>100</v>
      </c>
      <c r="K58" s="51">
        <f>SUM(N38)</f>
        <v>0</v>
      </c>
      <c r="L58" s="85">
        <f t="shared" si="4"/>
        <v>0</v>
      </c>
      <c r="M58" s="247" t="s">
        <v>32</v>
      </c>
      <c r="N58" s="248"/>
      <c r="O58" s="249"/>
      <c r="P58"/>
      <c r="Q58" s="4"/>
      <c r="R58" s="4"/>
    </row>
    <row r="59" spans="7:18" ht="14.25" thickBot="1" x14ac:dyDescent="0.2">
      <c r="G59" s="87"/>
      <c r="H59" s="333"/>
      <c r="I59" s="306"/>
      <c r="J59" s="94"/>
      <c r="K59" s="95"/>
      <c r="L59" s="96"/>
      <c r="M59" s="97"/>
      <c r="N59" s="98"/>
      <c r="O59" s="99"/>
      <c r="P59"/>
      <c r="Q59" s="4"/>
      <c r="R59" s="4"/>
    </row>
    <row r="60" spans="7:18" ht="18" customHeight="1" thickBot="1" x14ac:dyDescent="0.2">
      <c r="G60" s="255" t="s">
        <v>36</v>
      </c>
      <c r="H60" s="256"/>
      <c r="I60" s="257"/>
      <c r="J60" s="102"/>
      <c r="K60" s="53"/>
      <c r="L60" s="54">
        <f>SUM(L44:L59)</f>
        <v>0</v>
      </c>
      <c r="M60" s="255"/>
      <c r="N60" s="256"/>
      <c r="O60" s="257"/>
    </row>
    <row r="61" spans="7:18" x14ac:dyDescent="0.15">
      <c r="K61" s="83"/>
    </row>
  </sheetData>
  <mergeCells count="50">
    <mergeCell ref="U4:U7"/>
    <mergeCell ref="H54:I54"/>
    <mergeCell ref="M54:O54"/>
    <mergeCell ref="G44:G54"/>
    <mergeCell ref="H51:I51"/>
    <mergeCell ref="H52:I52"/>
    <mergeCell ref="H53:I53"/>
    <mergeCell ref="M49:O49"/>
    <mergeCell ref="G43:I43"/>
    <mergeCell ref="H44:I44"/>
    <mergeCell ref="H45:I45"/>
    <mergeCell ref="H46:I46"/>
    <mergeCell ref="H47:I47"/>
    <mergeCell ref="H48:I48"/>
    <mergeCell ref="H49:I49"/>
    <mergeCell ref="M44:O44"/>
    <mergeCell ref="G60:I60"/>
    <mergeCell ref="M60:O60"/>
    <mergeCell ref="G55:G58"/>
    <mergeCell ref="M55:O55"/>
    <mergeCell ref="M56:O56"/>
    <mergeCell ref="M57:O57"/>
    <mergeCell ref="M58:O58"/>
    <mergeCell ref="H59:I59"/>
    <mergeCell ref="H55:I55"/>
    <mergeCell ref="H56:I56"/>
    <mergeCell ref="H57:I57"/>
    <mergeCell ref="H58:I58"/>
    <mergeCell ref="Q6:R6"/>
    <mergeCell ref="M45:O45"/>
    <mergeCell ref="M50:O50"/>
    <mergeCell ref="M51:O51"/>
    <mergeCell ref="M53:O53"/>
    <mergeCell ref="M52:O52"/>
    <mergeCell ref="V4:V7"/>
    <mergeCell ref="H50:I50"/>
    <mergeCell ref="M43:O43"/>
    <mergeCell ref="M46:O46"/>
    <mergeCell ref="B1:R1"/>
    <mergeCell ref="R2:T2"/>
    <mergeCell ref="B4:B7"/>
    <mergeCell ref="C4:F6"/>
    <mergeCell ref="G4:S4"/>
    <mergeCell ref="T4:T7"/>
    <mergeCell ref="G5:J5"/>
    <mergeCell ref="K5:R5"/>
    <mergeCell ref="S5:S7"/>
    <mergeCell ref="G6:H6"/>
    <mergeCell ref="I6:J6"/>
    <mergeCell ref="K6:P6"/>
  </mergeCells>
  <phoneticPr fontId="4"/>
  <conditionalFormatting sqref="B8:B37">
    <cfRule type="expression" dxfId="19" priority="1">
      <formula>WEEKDAY($B8)=7</formula>
    </cfRule>
    <cfRule type="expression" dxfId="18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V4 T8:V38" xr:uid="{00000000-0002-0000-0500-000000000000}"/>
  </dataValidations>
  <pageMargins left="0.25" right="0.25" top="0.75" bottom="0.75" header="0.3" footer="0.3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B1:V61"/>
  <sheetViews>
    <sheetView showZeros="0" view="pageBreakPreview" zoomScale="70" zoomScaleNormal="100" zoomScaleSheetLayoutView="70" workbookViewId="0">
      <pane ySplit="7" topLeftCell="A8" activePane="bottomLeft" state="frozen"/>
      <selection activeCell="U4" sqref="U4:U7"/>
      <selection pane="bottomLeft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15" width="8.625" customWidth="1"/>
    <col min="16" max="16" width="8.625" style="4" customWidth="1"/>
    <col min="17" max="18" width="8.625" customWidth="1"/>
  </cols>
  <sheetData>
    <row r="1" spans="2:22" ht="34.5" customHeight="1" thickBot="1" x14ac:dyDescent="0.2">
      <c r="B1" s="329" t="s">
        <v>113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2:22" ht="20.25" customHeight="1" thickBot="1" x14ac:dyDescent="0.2">
      <c r="B2" s="1" t="s">
        <v>67</v>
      </c>
      <c r="C2" s="2">
        <v>7</v>
      </c>
      <c r="D2" s="2" t="s">
        <v>0</v>
      </c>
      <c r="E2" s="2">
        <v>7</v>
      </c>
      <c r="F2" s="3" t="s">
        <v>1</v>
      </c>
      <c r="G2" s="4"/>
      <c r="H2" s="4"/>
      <c r="I2" s="4"/>
      <c r="J2" s="4"/>
      <c r="K2" s="4"/>
      <c r="L2" s="4"/>
      <c r="Q2" s="5" t="s">
        <v>2</v>
      </c>
      <c r="R2" s="330" t="str">
        <f>【４月】実施状況!R2</f>
        <v>〇〇幼稚園</v>
      </c>
      <c r="S2" s="330"/>
      <c r="T2" s="331"/>
    </row>
    <row r="3" spans="2:22" ht="7.5" customHeight="1" thickBot="1" x14ac:dyDescent="0.2"/>
    <row r="4" spans="2:22" ht="16.5" customHeight="1" thickBot="1" x14ac:dyDescent="0.2">
      <c r="B4" s="270" t="s">
        <v>3</v>
      </c>
      <c r="C4" s="332" t="s">
        <v>103</v>
      </c>
      <c r="D4" s="274"/>
      <c r="E4" s="274"/>
      <c r="F4" s="275"/>
      <c r="G4" s="279" t="s">
        <v>104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1"/>
      <c r="T4" s="282" t="s">
        <v>6</v>
      </c>
      <c r="U4" s="336" t="s">
        <v>115</v>
      </c>
      <c r="V4" s="318" t="s">
        <v>116</v>
      </c>
    </row>
    <row r="5" spans="2:22" ht="17.25" customHeight="1" x14ac:dyDescent="0.15">
      <c r="B5" s="271"/>
      <c r="C5" s="276"/>
      <c r="D5" s="277"/>
      <c r="E5" s="277"/>
      <c r="F5" s="278"/>
      <c r="G5" s="285" t="s">
        <v>7</v>
      </c>
      <c r="H5" s="286"/>
      <c r="I5" s="286"/>
      <c r="J5" s="286"/>
      <c r="K5" s="287" t="s">
        <v>8</v>
      </c>
      <c r="L5" s="288"/>
      <c r="M5" s="288"/>
      <c r="N5" s="288"/>
      <c r="O5" s="288"/>
      <c r="P5" s="288"/>
      <c r="Q5" s="288"/>
      <c r="R5" s="289"/>
      <c r="S5" s="290" t="s">
        <v>9</v>
      </c>
      <c r="T5" s="283"/>
      <c r="U5" s="337"/>
      <c r="V5" s="319"/>
    </row>
    <row r="6" spans="2:22" ht="18" customHeight="1" x14ac:dyDescent="0.15">
      <c r="B6" s="271"/>
      <c r="C6" s="276"/>
      <c r="D6" s="277"/>
      <c r="E6" s="277"/>
      <c r="F6" s="278"/>
      <c r="G6" s="293" t="s">
        <v>10</v>
      </c>
      <c r="H6" s="294"/>
      <c r="I6" s="328" t="s">
        <v>11</v>
      </c>
      <c r="J6" s="328"/>
      <c r="K6" s="295" t="s">
        <v>10</v>
      </c>
      <c r="L6" s="296"/>
      <c r="M6" s="296"/>
      <c r="N6" s="296"/>
      <c r="O6" s="296"/>
      <c r="P6" s="297"/>
      <c r="Q6" s="277" t="s">
        <v>11</v>
      </c>
      <c r="R6" s="277"/>
      <c r="S6" s="291"/>
      <c r="T6" s="283"/>
      <c r="U6" s="337"/>
      <c r="V6" s="319"/>
    </row>
    <row r="7" spans="2:22" ht="43.5" customHeight="1" thickBot="1" x14ac:dyDescent="0.2">
      <c r="B7" s="272"/>
      <c r="C7" s="6" t="s">
        <v>12</v>
      </c>
      <c r="D7" s="7" t="s">
        <v>13</v>
      </c>
      <c r="E7" s="8" t="s">
        <v>14</v>
      </c>
      <c r="F7" s="9" t="s">
        <v>15</v>
      </c>
      <c r="G7" s="10" t="s">
        <v>56</v>
      </c>
      <c r="H7" s="11" t="s">
        <v>57</v>
      </c>
      <c r="I7" s="12" t="s">
        <v>58</v>
      </c>
      <c r="J7" s="13" t="s">
        <v>59</v>
      </c>
      <c r="K7" s="14" t="s">
        <v>60</v>
      </c>
      <c r="L7" s="15" t="s">
        <v>16</v>
      </c>
      <c r="M7" s="15" t="s">
        <v>17</v>
      </c>
      <c r="N7" s="16" t="s">
        <v>18</v>
      </c>
      <c r="O7" s="15" t="s">
        <v>19</v>
      </c>
      <c r="P7" s="15" t="s">
        <v>61</v>
      </c>
      <c r="Q7" s="17" t="s">
        <v>62</v>
      </c>
      <c r="R7" s="15" t="s">
        <v>63</v>
      </c>
      <c r="S7" s="292"/>
      <c r="T7" s="284"/>
      <c r="U7" s="338"/>
      <c r="V7" s="320"/>
    </row>
    <row r="8" spans="2:22" ht="26.25" customHeight="1" thickTop="1" x14ac:dyDescent="0.15">
      <c r="B8" s="166">
        <v>45839</v>
      </c>
      <c r="C8" s="121"/>
      <c r="D8" s="122"/>
      <c r="E8" s="123"/>
      <c r="F8" s="20">
        <f>SUM(C8:E8)</f>
        <v>0</v>
      </c>
      <c r="G8" s="130"/>
      <c r="H8" s="131"/>
      <c r="I8" s="132"/>
      <c r="J8" s="133"/>
      <c r="K8" s="134"/>
      <c r="L8" s="122"/>
      <c r="M8" s="122"/>
      <c r="N8" s="122"/>
      <c r="O8" s="135"/>
      <c r="P8" s="122"/>
      <c r="Q8" s="136"/>
      <c r="R8" s="122"/>
      <c r="S8" s="24">
        <f t="shared" ref="S8:S38" si="0">SUM(G8:R8)</f>
        <v>0</v>
      </c>
      <c r="T8" s="25" t="str">
        <f t="shared" ref="T8:T39" si="1">IF(F8=S8,"OK","NG")</f>
        <v>OK</v>
      </c>
      <c r="U8" s="216"/>
      <c r="V8" s="217"/>
    </row>
    <row r="9" spans="2:22" ht="26.25" customHeight="1" x14ac:dyDescent="0.15">
      <c r="B9" s="167">
        <v>45840</v>
      </c>
      <c r="C9" s="124"/>
      <c r="D9" s="125"/>
      <c r="E9" s="126"/>
      <c r="F9" s="26">
        <f>SUM(C9:E9)</f>
        <v>0</v>
      </c>
      <c r="G9" s="137"/>
      <c r="H9" s="138"/>
      <c r="I9" s="139"/>
      <c r="J9" s="140"/>
      <c r="K9" s="141"/>
      <c r="L9" s="125"/>
      <c r="M9" s="125"/>
      <c r="N9" s="125"/>
      <c r="O9" s="142"/>
      <c r="P9" s="125"/>
      <c r="Q9" s="143"/>
      <c r="R9" s="125"/>
      <c r="S9" s="27">
        <f t="shared" si="0"/>
        <v>0</v>
      </c>
      <c r="T9" s="28" t="str">
        <f t="shared" si="1"/>
        <v>OK</v>
      </c>
      <c r="U9" s="218"/>
      <c r="V9" s="219"/>
    </row>
    <row r="10" spans="2:22" ht="26.25" customHeight="1" x14ac:dyDescent="0.15">
      <c r="B10" s="167">
        <v>45841</v>
      </c>
      <c r="C10" s="127"/>
      <c r="D10" s="128"/>
      <c r="E10" s="129"/>
      <c r="F10" s="26">
        <f t="shared" ref="F10:F36" si="2">SUM(C10:E10)</f>
        <v>0</v>
      </c>
      <c r="G10" s="144"/>
      <c r="H10" s="145"/>
      <c r="I10" s="146"/>
      <c r="J10" s="147"/>
      <c r="K10" s="148"/>
      <c r="L10" s="149"/>
      <c r="M10" s="150"/>
      <c r="N10" s="128"/>
      <c r="O10" s="151"/>
      <c r="P10" s="128"/>
      <c r="Q10" s="152"/>
      <c r="R10" s="128"/>
      <c r="S10" s="27">
        <f t="shared" si="0"/>
        <v>0</v>
      </c>
      <c r="T10" s="28" t="str">
        <f t="shared" si="1"/>
        <v>OK</v>
      </c>
      <c r="U10" s="218"/>
      <c r="V10" s="219"/>
    </row>
    <row r="11" spans="2:22" ht="26.25" customHeight="1" x14ac:dyDescent="0.15">
      <c r="B11" s="167">
        <v>45842</v>
      </c>
      <c r="C11" s="124"/>
      <c r="D11" s="125"/>
      <c r="E11" s="126"/>
      <c r="F11" s="26">
        <f t="shared" si="2"/>
        <v>0</v>
      </c>
      <c r="G11" s="137"/>
      <c r="H11" s="138"/>
      <c r="I11" s="139"/>
      <c r="J11" s="140"/>
      <c r="K11" s="141"/>
      <c r="L11" s="125"/>
      <c r="M11" s="141"/>
      <c r="N11" s="125"/>
      <c r="O11" s="142"/>
      <c r="P11" s="125"/>
      <c r="Q11" s="143"/>
      <c r="R11" s="125"/>
      <c r="S11" s="27">
        <f t="shared" si="0"/>
        <v>0</v>
      </c>
      <c r="T11" s="28" t="str">
        <f t="shared" si="1"/>
        <v>OK</v>
      </c>
      <c r="U11" s="218"/>
      <c r="V11" s="219"/>
    </row>
    <row r="12" spans="2:22" ht="26.25" customHeight="1" x14ac:dyDescent="0.15">
      <c r="B12" s="167">
        <v>45843</v>
      </c>
      <c r="C12" s="124"/>
      <c r="D12" s="125"/>
      <c r="E12" s="126"/>
      <c r="F12" s="26">
        <f t="shared" si="2"/>
        <v>0</v>
      </c>
      <c r="G12" s="137"/>
      <c r="H12" s="138"/>
      <c r="I12" s="139"/>
      <c r="J12" s="140"/>
      <c r="K12" s="141"/>
      <c r="L12" s="125"/>
      <c r="M12" s="141"/>
      <c r="N12" s="125"/>
      <c r="O12" s="142"/>
      <c r="P12" s="125"/>
      <c r="Q12" s="143"/>
      <c r="R12" s="125"/>
      <c r="S12" s="27">
        <f t="shared" si="0"/>
        <v>0</v>
      </c>
      <c r="T12" s="28" t="str">
        <f t="shared" si="1"/>
        <v>OK</v>
      </c>
      <c r="U12" s="220"/>
      <c r="V12" s="221"/>
    </row>
    <row r="13" spans="2:22" ht="26.25" customHeight="1" x14ac:dyDescent="0.15">
      <c r="B13" s="167">
        <v>45844</v>
      </c>
      <c r="C13" s="124"/>
      <c r="D13" s="125"/>
      <c r="E13" s="126"/>
      <c r="F13" s="26">
        <f t="shared" si="2"/>
        <v>0</v>
      </c>
      <c r="G13" s="137"/>
      <c r="H13" s="138"/>
      <c r="I13" s="139"/>
      <c r="J13" s="140"/>
      <c r="K13" s="141"/>
      <c r="L13" s="125"/>
      <c r="M13" s="141"/>
      <c r="N13" s="125"/>
      <c r="O13" s="142"/>
      <c r="P13" s="125"/>
      <c r="Q13" s="143"/>
      <c r="R13" s="125"/>
      <c r="S13" s="27">
        <f t="shared" si="0"/>
        <v>0</v>
      </c>
      <c r="T13" s="28" t="str">
        <f t="shared" si="1"/>
        <v>OK</v>
      </c>
      <c r="U13" s="220"/>
      <c r="V13" s="221"/>
    </row>
    <row r="14" spans="2:22" ht="26.25" customHeight="1" x14ac:dyDescent="0.15">
      <c r="B14" s="167">
        <v>45845</v>
      </c>
      <c r="C14" s="124"/>
      <c r="D14" s="125"/>
      <c r="E14" s="126"/>
      <c r="F14" s="26">
        <f t="shared" si="2"/>
        <v>0</v>
      </c>
      <c r="G14" s="137"/>
      <c r="H14" s="138"/>
      <c r="I14" s="139"/>
      <c r="J14" s="140"/>
      <c r="K14" s="141"/>
      <c r="L14" s="125"/>
      <c r="M14" s="141"/>
      <c r="N14" s="125"/>
      <c r="O14" s="142"/>
      <c r="P14" s="125"/>
      <c r="Q14" s="143"/>
      <c r="R14" s="125"/>
      <c r="S14" s="27">
        <f t="shared" si="0"/>
        <v>0</v>
      </c>
      <c r="T14" s="28" t="str">
        <f t="shared" si="1"/>
        <v>OK</v>
      </c>
      <c r="U14" s="218"/>
      <c r="V14" s="219"/>
    </row>
    <row r="15" spans="2:22" ht="26.25" customHeight="1" x14ac:dyDescent="0.15">
      <c r="B15" s="167">
        <v>45846</v>
      </c>
      <c r="C15" s="124"/>
      <c r="D15" s="125"/>
      <c r="E15" s="126"/>
      <c r="F15" s="26">
        <f t="shared" si="2"/>
        <v>0</v>
      </c>
      <c r="G15" s="137"/>
      <c r="H15" s="138"/>
      <c r="I15" s="139"/>
      <c r="J15" s="140"/>
      <c r="K15" s="141"/>
      <c r="L15" s="125"/>
      <c r="M15" s="141"/>
      <c r="N15" s="125"/>
      <c r="O15" s="142"/>
      <c r="P15" s="125"/>
      <c r="Q15" s="143"/>
      <c r="R15" s="125"/>
      <c r="S15" s="27">
        <f t="shared" si="0"/>
        <v>0</v>
      </c>
      <c r="T15" s="28" t="str">
        <f t="shared" si="1"/>
        <v>OK</v>
      </c>
      <c r="U15" s="218"/>
      <c r="V15" s="219"/>
    </row>
    <row r="16" spans="2:22" ht="26.25" customHeight="1" x14ac:dyDescent="0.15">
      <c r="B16" s="167">
        <v>45847</v>
      </c>
      <c r="C16" s="124"/>
      <c r="D16" s="125"/>
      <c r="E16" s="126"/>
      <c r="F16" s="26">
        <f t="shared" si="2"/>
        <v>0</v>
      </c>
      <c r="G16" s="137"/>
      <c r="H16" s="138"/>
      <c r="I16" s="139"/>
      <c r="J16" s="140"/>
      <c r="K16" s="141"/>
      <c r="L16" s="125"/>
      <c r="M16" s="141"/>
      <c r="N16" s="125"/>
      <c r="O16" s="142"/>
      <c r="P16" s="125"/>
      <c r="Q16" s="143"/>
      <c r="R16" s="125"/>
      <c r="S16" s="27">
        <f t="shared" si="0"/>
        <v>0</v>
      </c>
      <c r="T16" s="28" t="str">
        <f t="shared" si="1"/>
        <v>OK</v>
      </c>
      <c r="U16" s="218"/>
      <c r="V16" s="219"/>
    </row>
    <row r="17" spans="2:22" ht="26.25" customHeight="1" x14ac:dyDescent="0.15">
      <c r="B17" s="167">
        <v>45848</v>
      </c>
      <c r="C17" s="124"/>
      <c r="D17" s="125"/>
      <c r="E17" s="126"/>
      <c r="F17" s="26">
        <f t="shared" si="2"/>
        <v>0</v>
      </c>
      <c r="G17" s="137"/>
      <c r="H17" s="138"/>
      <c r="I17" s="139"/>
      <c r="J17" s="140"/>
      <c r="K17" s="141"/>
      <c r="L17" s="125"/>
      <c r="M17" s="141"/>
      <c r="N17" s="125"/>
      <c r="O17" s="142"/>
      <c r="P17" s="125"/>
      <c r="Q17" s="143"/>
      <c r="R17" s="125"/>
      <c r="S17" s="27">
        <f t="shared" si="0"/>
        <v>0</v>
      </c>
      <c r="T17" s="28" t="str">
        <f t="shared" si="1"/>
        <v>OK</v>
      </c>
      <c r="U17" s="218"/>
      <c r="V17" s="219"/>
    </row>
    <row r="18" spans="2:22" ht="26.25" customHeight="1" x14ac:dyDescent="0.15">
      <c r="B18" s="167">
        <v>45849</v>
      </c>
      <c r="C18" s="124"/>
      <c r="D18" s="125"/>
      <c r="E18" s="126"/>
      <c r="F18" s="26">
        <f t="shared" si="2"/>
        <v>0</v>
      </c>
      <c r="G18" s="137"/>
      <c r="H18" s="138"/>
      <c r="I18" s="139"/>
      <c r="J18" s="140"/>
      <c r="K18" s="141"/>
      <c r="L18" s="125"/>
      <c r="M18" s="141"/>
      <c r="N18" s="125"/>
      <c r="O18" s="142"/>
      <c r="P18" s="125"/>
      <c r="Q18" s="143"/>
      <c r="R18" s="125"/>
      <c r="S18" s="27">
        <f t="shared" si="0"/>
        <v>0</v>
      </c>
      <c r="T18" s="28" t="str">
        <f t="shared" si="1"/>
        <v>OK</v>
      </c>
      <c r="U18" s="218"/>
      <c r="V18" s="219"/>
    </row>
    <row r="19" spans="2:22" ht="26.25" customHeight="1" x14ac:dyDescent="0.15">
      <c r="B19" s="167">
        <v>45850</v>
      </c>
      <c r="C19" s="124"/>
      <c r="D19" s="125"/>
      <c r="E19" s="126"/>
      <c r="F19" s="26">
        <f t="shared" si="2"/>
        <v>0</v>
      </c>
      <c r="G19" s="137"/>
      <c r="H19" s="138"/>
      <c r="I19" s="139"/>
      <c r="J19" s="140"/>
      <c r="K19" s="141"/>
      <c r="L19" s="125"/>
      <c r="M19" s="141"/>
      <c r="N19" s="125"/>
      <c r="O19" s="142"/>
      <c r="P19" s="125"/>
      <c r="Q19" s="143"/>
      <c r="R19" s="125"/>
      <c r="S19" s="27">
        <f t="shared" si="0"/>
        <v>0</v>
      </c>
      <c r="T19" s="28" t="str">
        <f t="shared" si="1"/>
        <v>OK</v>
      </c>
      <c r="U19" s="220"/>
      <c r="V19" s="221"/>
    </row>
    <row r="20" spans="2:22" ht="26.25" customHeight="1" x14ac:dyDescent="0.15">
      <c r="B20" s="167">
        <v>45851</v>
      </c>
      <c r="C20" s="124"/>
      <c r="D20" s="125"/>
      <c r="E20" s="126"/>
      <c r="F20" s="26">
        <f t="shared" si="2"/>
        <v>0</v>
      </c>
      <c r="G20" s="137"/>
      <c r="H20" s="138"/>
      <c r="I20" s="139"/>
      <c r="J20" s="140"/>
      <c r="K20" s="141"/>
      <c r="L20" s="125"/>
      <c r="M20" s="141"/>
      <c r="N20" s="125"/>
      <c r="O20" s="142"/>
      <c r="P20" s="125"/>
      <c r="Q20" s="143"/>
      <c r="R20" s="125"/>
      <c r="S20" s="27">
        <f t="shared" si="0"/>
        <v>0</v>
      </c>
      <c r="T20" s="28" t="str">
        <f t="shared" si="1"/>
        <v>OK</v>
      </c>
      <c r="U20" s="220"/>
      <c r="V20" s="221"/>
    </row>
    <row r="21" spans="2:22" ht="26.25" customHeight="1" x14ac:dyDescent="0.15">
      <c r="B21" s="167">
        <v>45852</v>
      </c>
      <c r="C21" s="124"/>
      <c r="D21" s="125"/>
      <c r="E21" s="126"/>
      <c r="F21" s="26">
        <f t="shared" si="2"/>
        <v>0</v>
      </c>
      <c r="G21" s="137"/>
      <c r="H21" s="138"/>
      <c r="I21" s="139"/>
      <c r="J21" s="140"/>
      <c r="K21" s="141"/>
      <c r="L21" s="125"/>
      <c r="M21" s="141"/>
      <c r="N21" s="125"/>
      <c r="O21" s="142"/>
      <c r="P21" s="125"/>
      <c r="Q21" s="143"/>
      <c r="R21" s="125"/>
      <c r="S21" s="27">
        <f t="shared" si="0"/>
        <v>0</v>
      </c>
      <c r="T21" s="28" t="str">
        <f t="shared" si="1"/>
        <v>OK</v>
      </c>
      <c r="U21" s="218"/>
      <c r="V21" s="219"/>
    </row>
    <row r="22" spans="2:22" ht="26.25" customHeight="1" x14ac:dyDescent="0.15">
      <c r="B22" s="167">
        <v>45853</v>
      </c>
      <c r="C22" s="124"/>
      <c r="D22" s="125"/>
      <c r="E22" s="126"/>
      <c r="F22" s="26">
        <f t="shared" si="2"/>
        <v>0</v>
      </c>
      <c r="G22" s="137"/>
      <c r="H22" s="138"/>
      <c r="I22" s="139"/>
      <c r="J22" s="140"/>
      <c r="K22" s="141"/>
      <c r="L22" s="125"/>
      <c r="M22" s="125"/>
      <c r="N22" s="125"/>
      <c r="O22" s="142"/>
      <c r="P22" s="125"/>
      <c r="Q22" s="143"/>
      <c r="R22" s="125"/>
      <c r="S22" s="27">
        <f t="shared" si="0"/>
        <v>0</v>
      </c>
      <c r="T22" s="28" t="str">
        <f t="shared" si="1"/>
        <v>OK</v>
      </c>
      <c r="U22" s="218"/>
      <c r="V22" s="219"/>
    </row>
    <row r="23" spans="2:22" ht="26.25" customHeight="1" x14ac:dyDescent="0.15">
      <c r="B23" s="167">
        <v>45854</v>
      </c>
      <c r="C23" s="124"/>
      <c r="D23" s="125"/>
      <c r="E23" s="126"/>
      <c r="F23" s="26">
        <f t="shared" si="2"/>
        <v>0</v>
      </c>
      <c r="G23" s="137"/>
      <c r="H23" s="138"/>
      <c r="I23" s="139"/>
      <c r="J23" s="140"/>
      <c r="K23" s="141"/>
      <c r="L23" s="125"/>
      <c r="M23" s="125"/>
      <c r="N23" s="125"/>
      <c r="O23" s="142"/>
      <c r="P23" s="125"/>
      <c r="Q23" s="143"/>
      <c r="R23" s="125"/>
      <c r="S23" s="27">
        <f t="shared" si="0"/>
        <v>0</v>
      </c>
      <c r="T23" s="28" t="str">
        <f t="shared" si="1"/>
        <v>OK</v>
      </c>
      <c r="U23" s="218"/>
      <c r="V23" s="219"/>
    </row>
    <row r="24" spans="2:22" ht="26.25" customHeight="1" x14ac:dyDescent="0.15">
      <c r="B24" s="167">
        <v>45855</v>
      </c>
      <c r="C24" s="124"/>
      <c r="D24" s="125"/>
      <c r="E24" s="126"/>
      <c r="F24" s="26">
        <f t="shared" si="2"/>
        <v>0</v>
      </c>
      <c r="G24" s="137"/>
      <c r="H24" s="138"/>
      <c r="I24" s="139"/>
      <c r="J24" s="140"/>
      <c r="K24" s="141"/>
      <c r="L24" s="125"/>
      <c r="M24" s="125"/>
      <c r="N24" s="125"/>
      <c r="O24" s="142"/>
      <c r="P24" s="125"/>
      <c r="Q24" s="143"/>
      <c r="R24" s="125"/>
      <c r="S24" s="27">
        <f t="shared" si="0"/>
        <v>0</v>
      </c>
      <c r="T24" s="28" t="str">
        <f t="shared" si="1"/>
        <v>OK</v>
      </c>
      <c r="U24" s="218"/>
      <c r="V24" s="219"/>
    </row>
    <row r="25" spans="2:22" ht="26.25" customHeight="1" x14ac:dyDescent="0.15">
      <c r="B25" s="167">
        <v>45856</v>
      </c>
      <c r="C25" s="124"/>
      <c r="D25" s="125"/>
      <c r="E25" s="126"/>
      <c r="F25" s="26">
        <f t="shared" si="2"/>
        <v>0</v>
      </c>
      <c r="G25" s="137"/>
      <c r="H25" s="138"/>
      <c r="I25" s="139"/>
      <c r="J25" s="140"/>
      <c r="K25" s="141"/>
      <c r="L25" s="125"/>
      <c r="M25" s="125"/>
      <c r="N25" s="125"/>
      <c r="O25" s="142"/>
      <c r="P25" s="125"/>
      <c r="Q25" s="143"/>
      <c r="R25" s="125"/>
      <c r="S25" s="27">
        <f t="shared" si="0"/>
        <v>0</v>
      </c>
      <c r="T25" s="28" t="str">
        <f t="shared" si="1"/>
        <v>OK</v>
      </c>
      <c r="U25" s="218"/>
      <c r="V25" s="219"/>
    </row>
    <row r="26" spans="2:22" ht="26.25" customHeight="1" x14ac:dyDescent="0.15">
      <c r="B26" s="167">
        <v>45857</v>
      </c>
      <c r="C26" s="124"/>
      <c r="D26" s="125"/>
      <c r="E26" s="126"/>
      <c r="F26" s="26">
        <f t="shared" si="2"/>
        <v>0</v>
      </c>
      <c r="G26" s="137"/>
      <c r="H26" s="138"/>
      <c r="I26" s="139"/>
      <c r="J26" s="140"/>
      <c r="K26" s="141"/>
      <c r="L26" s="125"/>
      <c r="M26" s="125"/>
      <c r="N26" s="125"/>
      <c r="O26" s="142"/>
      <c r="P26" s="125"/>
      <c r="Q26" s="143"/>
      <c r="R26" s="125"/>
      <c r="S26" s="27">
        <f t="shared" si="0"/>
        <v>0</v>
      </c>
      <c r="T26" s="28" t="str">
        <f t="shared" si="1"/>
        <v>OK</v>
      </c>
      <c r="U26" s="220"/>
      <c r="V26" s="221"/>
    </row>
    <row r="27" spans="2:22" ht="26.25" customHeight="1" x14ac:dyDescent="0.15">
      <c r="B27" s="167">
        <v>45858</v>
      </c>
      <c r="C27" s="124"/>
      <c r="D27" s="125"/>
      <c r="E27" s="126"/>
      <c r="F27" s="26">
        <f t="shared" si="2"/>
        <v>0</v>
      </c>
      <c r="G27" s="137"/>
      <c r="H27" s="138"/>
      <c r="I27" s="139"/>
      <c r="J27" s="140"/>
      <c r="K27" s="141"/>
      <c r="L27" s="125"/>
      <c r="M27" s="125"/>
      <c r="N27" s="125"/>
      <c r="O27" s="142"/>
      <c r="P27" s="125"/>
      <c r="Q27" s="143"/>
      <c r="R27" s="125"/>
      <c r="S27" s="27">
        <f t="shared" si="0"/>
        <v>0</v>
      </c>
      <c r="T27" s="28" t="str">
        <f t="shared" si="1"/>
        <v>OK</v>
      </c>
      <c r="U27" s="220"/>
      <c r="V27" s="221"/>
    </row>
    <row r="28" spans="2:22" ht="26.25" customHeight="1" x14ac:dyDescent="0.15">
      <c r="B28" s="168">
        <v>45859</v>
      </c>
      <c r="C28" s="124"/>
      <c r="D28" s="125"/>
      <c r="E28" s="126"/>
      <c r="F28" s="26">
        <f t="shared" si="2"/>
        <v>0</v>
      </c>
      <c r="G28" s="137"/>
      <c r="H28" s="138"/>
      <c r="I28" s="139"/>
      <c r="J28" s="140"/>
      <c r="K28" s="141"/>
      <c r="L28" s="125"/>
      <c r="M28" s="125"/>
      <c r="N28" s="125"/>
      <c r="O28" s="142"/>
      <c r="P28" s="125"/>
      <c r="Q28" s="143"/>
      <c r="R28" s="125"/>
      <c r="S28" s="27">
        <f t="shared" si="0"/>
        <v>0</v>
      </c>
      <c r="T28" s="28" t="str">
        <f t="shared" si="1"/>
        <v>OK</v>
      </c>
      <c r="U28" s="220"/>
      <c r="V28" s="221"/>
    </row>
    <row r="29" spans="2:22" ht="26.25" customHeight="1" x14ac:dyDescent="0.15">
      <c r="B29" s="167">
        <v>45860</v>
      </c>
      <c r="C29" s="124"/>
      <c r="D29" s="125"/>
      <c r="E29" s="126"/>
      <c r="F29" s="26">
        <f t="shared" si="2"/>
        <v>0</v>
      </c>
      <c r="G29" s="137"/>
      <c r="H29" s="138"/>
      <c r="I29" s="139"/>
      <c r="J29" s="140"/>
      <c r="K29" s="141"/>
      <c r="L29" s="125"/>
      <c r="M29" s="125"/>
      <c r="N29" s="125"/>
      <c r="O29" s="142"/>
      <c r="P29" s="125"/>
      <c r="Q29" s="143"/>
      <c r="R29" s="125"/>
      <c r="S29" s="27">
        <f t="shared" si="0"/>
        <v>0</v>
      </c>
      <c r="T29" s="28" t="str">
        <f t="shared" si="1"/>
        <v>OK</v>
      </c>
      <c r="U29" s="218"/>
      <c r="V29" s="219"/>
    </row>
    <row r="30" spans="2:22" ht="26.25" customHeight="1" x14ac:dyDescent="0.15">
      <c r="B30" s="167">
        <v>45861</v>
      </c>
      <c r="C30" s="124"/>
      <c r="D30" s="125"/>
      <c r="E30" s="126"/>
      <c r="F30" s="26">
        <f t="shared" si="2"/>
        <v>0</v>
      </c>
      <c r="G30" s="137"/>
      <c r="H30" s="138"/>
      <c r="I30" s="139"/>
      <c r="J30" s="140"/>
      <c r="K30" s="141"/>
      <c r="L30" s="125"/>
      <c r="M30" s="125"/>
      <c r="N30" s="125"/>
      <c r="O30" s="142"/>
      <c r="P30" s="125"/>
      <c r="Q30" s="143"/>
      <c r="R30" s="125"/>
      <c r="S30" s="27">
        <f t="shared" si="0"/>
        <v>0</v>
      </c>
      <c r="T30" s="28" t="str">
        <f t="shared" si="1"/>
        <v>OK</v>
      </c>
      <c r="U30" s="218"/>
      <c r="V30" s="219"/>
    </row>
    <row r="31" spans="2:22" ht="26.25" customHeight="1" x14ac:dyDescent="0.15">
      <c r="B31" s="167">
        <v>45862</v>
      </c>
      <c r="C31" s="124"/>
      <c r="D31" s="125"/>
      <c r="E31" s="126"/>
      <c r="F31" s="26">
        <f t="shared" si="2"/>
        <v>0</v>
      </c>
      <c r="G31" s="137"/>
      <c r="H31" s="138"/>
      <c r="I31" s="139"/>
      <c r="J31" s="140"/>
      <c r="K31" s="141"/>
      <c r="L31" s="125"/>
      <c r="M31" s="125"/>
      <c r="N31" s="125"/>
      <c r="O31" s="142"/>
      <c r="P31" s="125"/>
      <c r="Q31" s="143"/>
      <c r="R31" s="125"/>
      <c r="S31" s="27">
        <f t="shared" si="0"/>
        <v>0</v>
      </c>
      <c r="T31" s="28" t="str">
        <f t="shared" si="1"/>
        <v>OK</v>
      </c>
      <c r="U31" s="218"/>
      <c r="V31" s="219"/>
    </row>
    <row r="32" spans="2:22" ht="26.25" customHeight="1" x14ac:dyDescent="0.15">
      <c r="B32" s="167">
        <v>45863</v>
      </c>
      <c r="C32" s="124"/>
      <c r="D32" s="125"/>
      <c r="E32" s="126"/>
      <c r="F32" s="26">
        <f t="shared" si="2"/>
        <v>0</v>
      </c>
      <c r="G32" s="137"/>
      <c r="H32" s="138"/>
      <c r="I32" s="139"/>
      <c r="J32" s="140"/>
      <c r="K32" s="141"/>
      <c r="L32" s="125"/>
      <c r="M32" s="125"/>
      <c r="N32" s="125"/>
      <c r="O32" s="142"/>
      <c r="P32" s="125"/>
      <c r="Q32" s="143"/>
      <c r="R32" s="125"/>
      <c r="S32" s="27">
        <f t="shared" si="0"/>
        <v>0</v>
      </c>
      <c r="T32" s="28" t="str">
        <f t="shared" si="1"/>
        <v>OK</v>
      </c>
      <c r="U32" s="218"/>
      <c r="V32" s="219"/>
    </row>
    <row r="33" spans="2:22" ht="26.25" customHeight="1" x14ac:dyDescent="0.15">
      <c r="B33" s="167">
        <v>45864</v>
      </c>
      <c r="C33" s="124"/>
      <c r="D33" s="125"/>
      <c r="E33" s="126"/>
      <c r="F33" s="26">
        <f t="shared" si="2"/>
        <v>0</v>
      </c>
      <c r="G33" s="137"/>
      <c r="H33" s="138"/>
      <c r="I33" s="139"/>
      <c r="J33" s="140"/>
      <c r="K33" s="141"/>
      <c r="L33" s="125"/>
      <c r="M33" s="125"/>
      <c r="N33" s="125"/>
      <c r="O33" s="142"/>
      <c r="P33" s="125"/>
      <c r="Q33" s="143"/>
      <c r="R33" s="125"/>
      <c r="S33" s="27">
        <f t="shared" si="0"/>
        <v>0</v>
      </c>
      <c r="T33" s="28" t="str">
        <f t="shared" si="1"/>
        <v>OK</v>
      </c>
      <c r="U33" s="220"/>
      <c r="V33" s="221"/>
    </row>
    <row r="34" spans="2:22" ht="26.25" customHeight="1" x14ac:dyDescent="0.15">
      <c r="B34" s="167">
        <v>45865</v>
      </c>
      <c r="C34" s="124"/>
      <c r="D34" s="125"/>
      <c r="E34" s="126"/>
      <c r="F34" s="26">
        <f t="shared" si="2"/>
        <v>0</v>
      </c>
      <c r="G34" s="137"/>
      <c r="H34" s="138"/>
      <c r="I34" s="139"/>
      <c r="J34" s="140"/>
      <c r="K34" s="141"/>
      <c r="L34" s="125"/>
      <c r="M34" s="125"/>
      <c r="N34" s="125"/>
      <c r="O34" s="142"/>
      <c r="P34" s="125"/>
      <c r="Q34" s="143"/>
      <c r="R34" s="125"/>
      <c r="S34" s="27">
        <f t="shared" si="0"/>
        <v>0</v>
      </c>
      <c r="T34" s="28" t="str">
        <f t="shared" si="1"/>
        <v>OK</v>
      </c>
      <c r="U34" s="220"/>
      <c r="V34" s="221"/>
    </row>
    <row r="35" spans="2:22" ht="26.25" customHeight="1" x14ac:dyDescent="0.15">
      <c r="B35" s="167">
        <v>45866</v>
      </c>
      <c r="C35" s="124"/>
      <c r="D35" s="125"/>
      <c r="E35" s="126"/>
      <c r="F35" s="26">
        <f t="shared" si="2"/>
        <v>0</v>
      </c>
      <c r="G35" s="137"/>
      <c r="H35" s="138"/>
      <c r="I35" s="139"/>
      <c r="J35" s="140"/>
      <c r="K35" s="141"/>
      <c r="L35" s="125"/>
      <c r="M35" s="125"/>
      <c r="N35" s="125"/>
      <c r="O35" s="142"/>
      <c r="P35" s="125"/>
      <c r="Q35" s="143"/>
      <c r="R35" s="125"/>
      <c r="S35" s="27">
        <f t="shared" si="0"/>
        <v>0</v>
      </c>
      <c r="T35" s="28" t="str">
        <f t="shared" si="1"/>
        <v>OK</v>
      </c>
      <c r="U35" s="218"/>
      <c r="V35" s="219"/>
    </row>
    <row r="36" spans="2:22" ht="26.25" customHeight="1" x14ac:dyDescent="0.15">
      <c r="B36" s="167">
        <v>45867</v>
      </c>
      <c r="C36" s="124"/>
      <c r="D36" s="125"/>
      <c r="E36" s="126"/>
      <c r="F36" s="26">
        <f t="shared" si="2"/>
        <v>0</v>
      </c>
      <c r="G36" s="137"/>
      <c r="H36" s="138"/>
      <c r="I36" s="139"/>
      <c r="J36" s="140"/>
      <c r="K36" s="141"/>
      <c r="L36" s="125"/>
      <c r="M36" s="141"/>
      <c r="N36" s="125"/>
      <c r="O36" s="142"/>
      <c r="P36" s="125"/>
      <c r="Q36" s="143"/>
      <c r="R36" s="125"/>
      <c r="S36" s="27">
        <f t="shared" si="0"/>
        <v>0</v>
      </c>
      <c r="T36" s="28" t="str">
        <f t="shared" si="1"/>
        <v>OK</v>
      </c>
      <c r="U36" s="218"/>
      <c r="V36" s="219"/>
    </row>
    <row r="37" spans="2:22" ht="26.25" customHeight="1" x14ac:dyDescent="0.15">
      <c r="B37" s="167">
        <v>45868</v>
      </c>
      <c r="C37" s="124"/>
      <c r="D37" s="125"/>
      <c r="E37" s="126"/>
      <c r="F37" s="26">
        <f>SUM(C37:E37)</f>
        <v>0</v>
      </c>
      <c r="G37" s="137"/>
      <c r="H37" s="138"/>
      <c r="I37" s="139"/>
      <c r="J37" s="140"/>
      <c r="K37" s="141"/>
      <c r="L37" s="125"/>
      <c r="M37" s="141"/>
      <c r="N37" s="125"/>
      <c r="O37" s="142"/>
      <c r="P37" s="125"/>
      <c r="Q37" s="143"/>
      <c r="R37" s="125"/>
      <c r="S37" s="27">
        <f t="shared" si="0"/>
        <v>0</v>
      </c>
      <c r="T37" s="28" t="str">
        <f t="shared" si="1"/>
        <v>OK</v>
      </c>
      <c r="U37" s="218"/>
      <c r="V37" s="219"/>
    </row>
    <row r="38" spans="2:22" ht="26.25" customHeight="1" thickBot="1" x14ac:dyDescent="0.2">
      <c r="B38" s="167">
        <v>45869</v>
      </c>
      <c r="C38" s="124"/>
      <c r="D38" s="125"/>
      <c r="E38" s="126"/>
      <c r="F38" s="26">
        <f>SUM(C38:E38)</f>
        <v>0</v>
      </c>
      <c r="G38" s="137"/>
      <c r="H38" s="138"/>
      <c r="I38" s="139"/>
      <c r="J38" s="140"/>
      <c r="K38" s="141"/>
      <c r="L38" s="125"/>
      <c r="M38" s="141"/>
      <c r="N38" s="125"/>
      <c r="O38" s="142"/>
      <c r="P38" s="125"/>
      <c r="Q38" s="143"/>
      <c r="R38" s="125"/>
      <c r="S38" s="27">
        <f t="shared" si="0"/>
        <v>0</v>
      </c>
      <c r="T38" s="169" t="str">
        <f t="shared" si="1"/>
        <v>OK</v>
      </c>
      <c r="U38" s="222"/>
      <c r="V38" s="223"/>
    </row>
    <row r="39" spans="2:22" ht="26.25" customHeight="1" thickBot="1" x14ac:dyDescent="0.2">
      <c r="B39" s="1" t="s">
        <v>20</v>
      </c>
      <c r="C39" s="29">
        <f t="shared" ref="C39:S39" si="3">SUM(C8:C38)</f>
        <v>0</v>
      </c>
      <c r="D39" s="30">
        <f t="shared" si="3"/>
        <v>0</v>
      </c>
      <c r="E39" s="31">
        <f t="shared" si="3"/>
        <v>0</v>
      </c>
      <c r="F39" s="32">
        <f>SUM(F8:F38)</f>
        <v>0</v>
      </c>
      <c r="G39" s="33">
        <f t="shared" si="3"/>
        <v>0</v>
      </c>
      <c r="H39" s="34">
        <f t="shared" si="3"/>
        <v>0</v>
      </c>
      <c r="I39" s="35">
        <f t="shared" si="3"/>
        <v>0</v>
      </c>
      <c r="J39" s="36">
        <f t="shared" si="3"/>
        <v>0</v>
      </c>
      <c r="K39" s="37">
        <f t="shared" si="3"/>
        <v>0</v>
      </c>
      <c r="L39" s="38">
        <f t="shared" si="3"/>
        <v>0</v>
      </c>
      <c r="M39" s="30">
        <f t="shared" si="3"/>
        <v>0</v>
      </c>
      <c r="N39" s="30">
        <f t="shared" si="3"/>
        <v>0</v>
      </c>
      <c r="O39" s="37">
        <f t="shared" si="3"/>
        <v>0</v>
      </c>
      <c r="P39" s="30">
        <f t="shared" si="3"/>
        <v>0</v>
      </c>
      <c r="Q39" s="39">
        <f t="shared" si="3"/>
        <v>0</v>
      </c>
      <c r="R39" s="30">
        <f t="shared" si="3"/>
        <v>0</v>
      </c>
      <c r="S39" s="40">
        <f t="shared" si="3"/>
        <v>0</v>
      </c>
      <c r="T39" s="170" t="str">
        <f t="shared" si="1"/>
        <v>OK</v>
      </c>
      <c r="U39" s="224">
        <f>SUM(U8:U38)</f>
        <v>0</v>
      </c>
      <c r="V39" s="225">
        <f>SUM(V8:V38)</f>
        <v>0</v>
      </c>
    </row>
    <row r="41" spans="2:22" ht="17.25" x14ac:dyDescent="0.15">
      <c r="R41" s="119" t="str">
        <f>IF(T41&lt;1,"","NGあり")</f>
        <v/>
      </c>
      <c r="S41" s="4"/>
      <c r="T41" s="120">
        <f>COUNTIF(T9:T38,"NG")</f>
        <v>0</v>
      </c>
    </row>
    <row r="42" spans="2:22" ht="18" customHeight="1" thickBot="1" x14ac:dyDescent="0.2">
      <c r="G42" t="s">
        <v>21</v>
      </c>
    </row>
    <row r="43" spans="2:22" ht="18" customHeight="1" thickBot="1" x14ac:dyDescent="0.2">
      <c r="G43" s="258"/>
      <c r="H43" s="259"/>
      <c r="I43" s="260"/>
      <c r="J43" s="100" t="s">
        <v>22</v>
      </c>
      <c r="K43" s="42" t="s">
        <v>23</v>
      </c>
      <c r="L43" s="43" t="s">
        <v>24</v>
      </c>
      <c r="M43" s="258"/>
      <c r="N43" s="259"/>
      <c r="O43" s="260"/>
      <c r="P43"/>
      <c r="Q43" s="4"/>
    </row>
    <row r="44" spans="2:22" ht="18" customHeight="1" thickTop="1" x14ac:dyDescent="0.15">
      <c r="G44" s="310" t="s">
        <v>25</v>
      </c>
      <c r="H44" s="324" t="s">
        <v>26</v>
      </c>
      <c r="I44" s="325"/>
      <c r="J44" s="101">
        <v>440</v>
      </c>
      <c r="K44" s="44">
        <f>SUM(G39:H39)</f>
        <v>0</v>
      </c>
      <c r="L44" s="45">
        <f>J44*K44</f>
        <v>0</v>
      </c>
      <c r="M44" s="250" t="s">
        <v>79</v>
      </c>
      <c r="N44" s="251"/>
      <c r="O44" s="252"/>
      <c r="P44"/>
      <c r="Q44" s="4"/>
      <c r="R44" s="4"/>
    </row>
    <row r="45" spans="2:22" ht="18" customHeight="1" x14ac:dyDescent="0.15">
      <c r="G45" s="303"/>
      <c r="H45" s="245" t="s">
        <v>27</v>
      </c>
      <c r="I45" s="246"/>
      <c r="J45" s="49">
        <v>800</v>
      </c>
      <c r="K45" s="47">
        <f>SUM(I39:J39,Q39:R39)</f>
        <v>0</v>
      </c>
      <c r="L45" s="48">
        <f>J45*K45</f>
        <v>0</v>
      </c>
      <c r="M45" s="247" t="s">
        <v>28</v>
      </c>
      <c r="N45" s="248"/>
      <c r="O45" s="249"/>
      <c r="P45"/>
      <c r="Q45" s="4"/>
      <c r="R45" s="4"/>
    </row>
    <row r="46" spans="2:22" x14ac:dyDescent="0.15">
      <c r="G46" s="303"/>
      <c r="H46" s="245" t="s">
        <v>69</v>
      </c>
      <c r="I46" s="246"/>
      <c r="J46" s="49">
        <v>150</v>
      </c>
      <c r="K46" s="47">
        <f>H39+J39+P39+R39</f>
        <v>0</v>
      </c>
      <c r="L46" s="48">
        <f>J46*K46</f>
        <v>0</v>
      </c>
      <c r="M46" s="247" t="s">
        <v>29</v>
      </c>
      <c r="N46" s="248"/>
      <c r="O46" s="249"/>
      <c r="P46"/>
      <c r="Q46" s="4"/>
      <c r="R46" s="4"/>
    </row>
    <row r="47" spans="2:22" x14ac:dyDescent="0.15">
      <c r="G47" s="303"/>
      <c r="H47" s="326"/>
      <c r="I47" s="327"/>
      <c r="J47" s="88"/>
      <c r="K47" s="89"/>
      <c r="L47" s="90"/>
      <c r="M47" s="91"/>
      <c r="N47" s="92"/>
      <c r="O47" s="93"/>
      <c r="P47"/>
      <c r="Q47" s="4"/>
      <c r="R47" s="4"/>
    </row>
    <row r="48" spans="2:22" x14ac:dyDescent="0.15">
      <c r="G48" s="303"/>
      <c r="H48" s="326"/>
      <c r="I48" s="327"/>
      <c r="J48" s="88"/>
      <c r="K48" s="89"/>
      <c r="L48" s="90"/>
      <c r="M48" s="91"/>
      <c r="N48" s="92"/>
      <c r="O48" s="93"/>
      <c r="P48"/>
      <c r="Q48" s="4"/>
      <c r="R48" s="4"/>
    </row>
    <row r="49" spans="7:18" x14ac:dyDescent="0.15">
      <c r="G49" s="303"/>
      <c r="H49" s="245" t="s">
        <v>70</v>
      </c>
      <c r="I49" s="246"/>
      <c r="J49" s="49">
        <v>100</v>
      </c>
      <c r="K49" s="47">
        <f>SUM(L39)</f>
        <v>0</v>
      </c>
      <c r="L49" s="48">
        <f t="shared" ref="L49:L58" si="4">J49*K49</f>
        <v>0</v>
      </c>
      <c r="M49" s="247" t="s">
        <v>30</v>
      </c>
      <c r="N49" s="248"/>
      <c r="O49" s="249"/>
      <c r="P49"/>
      <c r="Q49" s="4"/>
      <c r="R49" s="4"/>
    </row>
    <row r="50" spans="7:18" x14ac:dyDescent="0.15">
      <c r="G50" s="303"/>
      <c r="H50" s="245" t="s">
        <v>71</v>
      </c>
      <c r="I50" s="246"/>
      <c r="J50" s="49">
        <v>200</v>
      </c>
      <c r="K50" s="47">
        <f>SUM(M39)</f>
        <v>0</v>
      </c>
      <c r="L50" s="48">
        <f t="shared" si="4"/>
        <v>0</v>
      </c>
      <c r="M50" s="247" t="s">
        <v>31</v>
      </c>
      <c r="N50" s="248"/>
      <c r="O50" s="249"/>
      <c r="P50"/>
      <c r="Q50" s="4"/>
      <c r="R50" s="4"/>
    </row>
    <row r="51" spans="7:18" ht="18" customHeight="1" x14ac:dyDescent="0.15">
      <c r="G51" s="303"/>
      <c r="H51" s="245" t="s">
        <v>72</v>
      </c>
      <c r="I51" s="246"/>
      <c r="J51" s="49">
        <v>300</v>
      </c>
      <c r="K51" s="47">
        <f>SUM(N39)</f>
        <v>0</v>
      </c>
      <c r="L51" s="48">
        <f t="shared" si="4"/>
        <v>0</v>
      </c>
      <c r="M51" s="247" t="s">
        <v>32</v>
      </c>
      <c r="N51" s="248"/>
      <c r="O51" s="249"/>
      <c r="P51"/>
      <c r="Q51" s="4"/>
      <c r="R51" s="4"/>
    </row>
    <row r="52" spans="7:18" ht="18" customHeight="1" x14ac:dyDescent="0.15">
      <c r="G52" s="303"/>
      <c r="H52" s="245" t="s">
        <v>77</v>
      </c>
      <c r="I52" s="246"/>
      <c r="J52" s="50">
        <v>440</v>
      </c>
      <c r="K52" s="51">
        <f>SUM(K39:N39)</f>
        <v>0</v>
      </c>
      <c r="L52" s="52">
        <f t="shared" si="4"/>
        <v>0</v>
      </c>
      <c r="M52" s="247" t="s">
        <v>78</v>
      </c>
      <c r="N52" s="248"/>
      <c r="O52" s="249"/>
      <c r="P52"/>
      <c r="Q52" s="4"/>
      <c r="R52" s="4"/>
    </row>
    <row r="53" spans="7:18" ht="18" customHeight="1" x14ac:dyDescent="0.15">
      <c r="G53" s="303"/>
      <c r="H53" s="245" t="s">
        <v>73</v>
      </c>
      <c r="I53" s="246"/>
      <c r="J53" s="50">
        <v>880</v>
      </c>
      <c r="K53" s="51">
        <f>SUM(O39:P39)</f>
        <v>0</v>
      </c>
      <c r="L53" s="52">
        <f t="shared" si="4"/>
        <v>0</v>
      </c>
      <c r="M53" s="247" t="s">
        <v>33</v>
      </c>
      <c r="N53" s="248"/>
      <c r="O53" s="249"/>
      <c r="P53"/>
      <c r="Q53" s="4"/>
      <c r="R53" s="4"/>
    </row>
    <row r="54" spans="7:18" ht="18" customHeight="1" x14ac:dyDescent="0.15">
      <c r="G54" s="311"/>
      <c r="H54" s="245" t="s">
        <v>119</v>
      </c>
      <c r="I54" s="246"/>
      <c r="J54" s="174"/>
      <c r="K54" s="51">
        <f>U39+V39</f>
        <v>0</v>
      </c>
      <c r="L54" s="175"/>
      <c r="M54" s="247"/>
      <c r="N54" s="248"/>
      <c r="O54" s="249"/>
      <c r="P54"/>
      <c r="Q54" s="4"/>
      <c r="R54" s="4"/>
    </row>
    <row r="55" spans="7:18" ht="18" customHeight="1" x14ac:dyDescent="0.15">
      <c r="G55" s="302" t="s">
        <v>34</v>
      </c>
      <c r="H55" s="245" t="s">
        <v>74</v>
      </c>
      <c r="I55" s="246"/>
      <c r="J55" s="50">
        <v>400</v>
      </c>
      <c r="K55" s="51">
        <f>SUM(K39)</f>
        <v>0</v>
      </c>
      <c r="L55" s="52">
        <f t="shared" si="4"/>
        <v>0</v>
      </c>
      <c r="M55" s="247" t="s">
        <v>35</v>
      </c>
      <c r="N55" s="248"/>
      <c r="O55" s="249"/>
      <c r="P55"/>
      <c r="Q55" s="4"/>
      <c r="R55" s="4"/>
    </row>
    <row r="56" spans="7:18" ht="18" customHeight="1" x14ac:dyDescent="0.15">
      <c r="G56" s="303"/>
      <c r="H56" s="245" t="s">
        <v>75</v>
      </c>
      <c r="I56" s="246"/>
      <c r="J56" s="50">
        <v>300</v>
      </c>
      <c r="K56" s="51">
        <f>SUM(L39)</f>
        <v>0</v>
      </c>
      <c r="L56" s="52">
        <f t="shared" si="4"/>
        <v>0</v>
      </c>
      <c r="M56" s="247" t="s">
        <v>30</v>
      </c>
      <c r="N56" s="248"/>
      <c r="O56" s="249"/>
      <c r="P56"/>
      <c r="Q56" s="4"/>
      <c r="R56" s="4"/>
    </row>
    <row r="57" spans="7:18" ht="18" customHeight="1" x14ac:dyDescent="0.15">
      <c r="G57" s="303"/>
      <c r="H57" s="312" t="s">
        <v>68</v>
      </c>
      <c r="I57" s="313"/>
      <c r="J57" s="50">
        <v>200</v>
      </c>
      <c r="K57" s="51">
        <f>SUM(M39)</f>
        <v>0</v>
      </c>
      <c r="L57" s="52">
        <f t="shared" si="4"/>
        <v>0</v>
      </c>
      <c r="M57" s="247" t="s">
        <v>31</v>
      </c>
      <c r="N57" s="248"/>
      <c r="O57" s="249"/>
      <c r="P57"/>
      <c r="Q57" s="4"/>
      <c r="R57" s="4"/>
    </row>
    <row r="58" spans="7:18" x14ac:dyDescent="0.15">
      <c r="G58" s="303"/>
      <c r="H58" s="245" t="s">
        <v>76</v>
      </c>
      <c r="I58" s="246"/>
      <c r="J58" s="49">
        <v>100</v>
      </c>
      <c r="K58" s="51">
        <f>SUM(N39)</f>
        <v>0</v>
      </c>
      <c r="L58" s="85">
        <f t="shared" si="4"/>
        <v>0</v>
      </c>
      <c r="M58" s="247" t="s">
        <v>32</v>
      </c>
      <c r="N58" s="248"/>
      <c r="O58" s="249"/>
      <c r="P58"/>
      <c r="Q58" s="4"/>
      <c r="R58" s="4"/>
    </row>
    <row r="59" spans="7:18" ht="14.25" thickBot="1" x14ac:dyDescent="0.2">
      <c r="G59" s="87"/>
      <c r="H59" s="333"/>
      <c r="I59" s="306"/>
      <c r="J59" s="94"/>
      <c r="K59" s="95"/>
      <c r="L59" s="96"/>
      <c r="M59" s="97"/>
      <c r="N59" s="98"/>
      <c r="O59" s="99"/>
      <c r="P59"/>
      <c r="Q59" s="4"/>
      <c r="R59" s="4"/>
    </row>
    <row r="60" spans="7:18" ht="18" customHeight="1" thickBot="1" x14ac:dyDescent="0.2">
      <c r="G60" s="255" t="s">
        <v>36</v>
      </c>
      <c r="H60" s="256"/>
      <c r="I60" s="257"/>
      <c r="J60" s="102"/>
      <c r="K60" s="53"/>
      <c r="L60" s="54">
        <f>SUM(L44:L59)</f>
        <v>0</v>
      </c>
      <c r="M60" s="255"/>
      <c r="N60" s="256"/>
      <c r="O60" s="257"/>
    </row>
    <row r="61" spans="7:18" x14ac:dyDescent="0.15">
      <c r="K61" s="83"/>
    </row>
  </sheetData>
  <mergeCells count="50">
    <mergeCell ref="M52:O52"/>
    <mergeCell ref="H45:I45"/>
    <mergeCell ref="H46:I46"/>
    <mergeCell ref="M51:O51"/>
    <mergeCell ref="H44:I44"/>
    <mergeCell ref="M43:O43"/>
    <mergeCell ref="M44:O44"/>
    <mergeCell ref="M46:O46"/>
    <mergeCell ref="M49:O49"/>
    <mergeCell ref="M50:O50"/>
    <mergeCell ref="M45:O45"/>
    <mergeCell ref="B1:R1"/>
    <mergeCell ref="G60:I60"/>
    <mergeCell ref="M60:O60"/>
    <mergeCell ref="M53:O53"/>
    <mergeCell ref="G55:G58"/>
    <mergeCell ref="M55:O55"/>
    <mergeCell ref="M56:O56"/>
    <mergeCell ref="M57:O57"/>
    <mergeCell ref="M58:O58"/>
    <mergeCell ref="H58:I58"/>
    <mergeCell ref="H59:I59"/>
    <mergeCell ref="R2:T2"/>
    <mergeCell ref="B4:B7"/>
    <mergeCell ref="C4:F6"/>
    <mergeCell ref="G4:S4"/>
    <mergeCell ref="T4:T7"/>
    <mergeCell ref="H57:I57"/>
    <mergeCell ref="H50:I50"/>
    <mergeCell ref="H51:I51"/>
    <mergeCell ref="H52:I52"/>
    <mergeCell ref="H53:I53"/>
    <mergeCell ref="H55:I55"/>
    <mergeCell ref="H54:I54"/>
    <mergeCell ref="V4:V7"/>
    <mergeCell ref="H47:I47"/>
    <mergeCell ref="H48:I48"/>
    <mergeCell ref="H49:I49"/>
    <mergeCell ref="H56:I56"/>
    <mergeCell ref="G5:J5"/>
    <mergeCell ref="K5:R5"/>
    <mergeCell ref="S5:S7"/>
    <mergeCell ref="G6:H6"/>
    <mergeCell ref="Q6:R6"/>
    <mergeCell ref="I6:J6"/>
    <mergeCell ref="K6:P6"/>
    <mergeCell ref="U4:U7"/>
    <mergeCell ref="M54:O54"/>
    <mergeCell ref="G44:G54"/>
    <mergeCell ref="G43:I43"/>
  </mergeCells>
  <phoneticPr fontId="4"/>
  <conditionalFormatting sqref="B8:B38">
    <cfRule type="expression" dxfId="17" priority="1">
      <formula>WEEKDAY($B8)=7</formula>
    </cfRule>
    <cfRule type="expression" dxfId="16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V4 T8:T39" xr:uid="{00000000-0002-0000-0600-000000000000}"/>
  </dataValidations>
  <pageMargins left="0.25" right="0.25" top="0.75" bottom="0.75" header="0.3" footer="0.3"/>
  <pageSetup paperSize="9" scale="58" orientation="portrait" r:id="rId1"/>
  <rowBreaks count="1" manualBreakCount="1">
    <brk id="6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B1:V61"/>
  <sheetViews>
    <sheetView showZeros="0" view="pageBreakPreview" zoomScale="70" zoomScaleNormal="100" zoomScaleSheetLayoutView="70" workbookViewId="0">
      <pane ySplit="7" topLeftCell="A8" activePane="bottomLeft" state="frozen"/>
      <selection activeCell="U4" sqref="U4:U7"/>
      <selection pane="bottomLeft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15" width="8.625" customWidth="1"/>
    <col min="16" max="16" width="8.625" style="4" customWidth="1"/>
    <col min="17" max="18" width="8.625" customWidth="1"/>
  </cols>
  <sheetData>
    <row r="1" spans="2:22" ht="34.5" customHeight="1" thickBot="1" x14ac:dyDescent="0.2">
      <c r="B1" s="329" t="s">
        <v>113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2:22" ht="20.25" customHeight="1" thickBot="1" x14ac:dyDescent="0.2">
      <c r="B2" s="1" t="s">
        <v>67</v>
      </c>
      <c r="C2" s="2">
        <v>7</v>
      </c>
      <c r="D2" s="2" t="s">
        <v>0</v>
      </c>
      <c r="E2" s="2">
        <v>8</v>
      </c>
      <c r="F2" s="3" t="s">
        <v>1</v>
      </c>
      <c r="G2" s="4"/>
      <c r="H2" s="4"/>
      <c r="I2" s="4"/>
      <c r="J2" s="4"/>
      <c r="K2" s="4"/>
      <c r="L2" s="4"/>
      <c r="Q2" s="5" t="s">
        <v>2</v>
      </c>
      <c r="R2" s="330" t="str">
        <f>【４月】実施状況!R2</f>
        <v>〇〇幼稚園</v>
      </c>
      <c r="S2" s="330"/>
      <c r="T2" s="331"/>
    </row>
    <row r="3" spans="2:22" ht="7.5" customHeight="1" thickBot="1" x14ac:dyDescent="0.2"/>
    <row r="4" spans="2:22" ht="16.5" customHeight="1" thickBot="1" x14ac:dyDescent="0.2">
      <c r="B4" s="270" t="s">
        <v>3</v>
      </c>
      <c r="C4" s="332" t="s">
        <v>103</v>
      </c>
      <c r="D4" s="274"/>
      <c r="E4" s="274"/>
      <c r="F4" s="275"/>
      <c r="G4" s="279" t="s">
        <v>104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1"/>
      <c r="T4" s="282" t="s">
        <v>6</v>
      </c>
      <c r="U4" s="336" t="s">
        <v>115</v>
      </c>
      <c r="V4" s="318" t="s">
        <v>116</v>
      </c>
    </row>
    <row r="5" spans="2:22" ht="17.25" customHeight="1" x14ac:dyDescent="0.15">
      <c r="B5" s="271"/>
      <c r="C5" s="276"/>
      <c r="D5" s="277"/>
      <c r="E5" s="277"/>
      <c r="F5" s="278"/>
      <c r="G5" s="285" t="s">
        <v>7</v>
      </c>
      <c r="H5" s="286"/>
      <c r="I5" s="286"/>
      <c r="J5" s="286"/>
      <c r="K5" s="287" t="s">
        <v>8</v>
      </c>
      <c r="L5" s="288"/>
      <c r="M5" s="288"/>
      <c r="N5" s="288"/>
      <c r="O5" s="288"/>
      <c r="P5" s="288"/>
      <c r="Q5" s="288"/>
      <c r="R5" s="289"/>
      <c r="S5" s="290" t="s">
        <v>9</v>
      </c>
      <c r="T5" s="283"/>
      <c r="U5" s="337"/>
      <c r="V5" s="319"/>
    </row>
    <row r="6" spans="2:22" ht="18" customHeight="1" x14ac:dyDescent="0.15">
      <c r="B6" s="271"/>
      <c r="C6" s="276"/>
      <c r="D6" s="277"/>
      <c r="E6" s="277"/>
      <c r="F6" s="278"/>
      <c r="G6" s="293" t="s">
        <v>10</v>
      </c>
      <c r="H6" s="294"/>
      <c r="I6" s="328" t="s">
        <v>11</v>
      </c>
      <c r="J6" s="328"/>
      <c r="K6" s="295" t="s">
        <v>10</v>
      </c>
      <c r="L6" s="296"/>
      <c r="M6" s="296"/>
      <c r="N6" s="296"/>
      <c r="O6" s="296"/>
      <c r="P6" s="297"/>
      <c r="Q6" s="277" t="s">
        <v>11</v>
      </c>
      <c r="R6" s="277"/>
      <c r="S6" s="291"/>
      <c r="T6" s="283"/>
      <c r="U6" s="337"/>
      <c r="V6" s="319"/>
    </row>
    <row r="7" spans="2:22" ht="43.5" customHeight="1" thickBot="1" x14ac:dyDescent="0.2">
      <c r="B7" s="272"/>
      <c r="C7" s="6" t="s">
        <v>12</v>
      </c>
      <c r="D7" s="7" t="s">
        <v>13</v>
      </c>
      <c r="E7" s="8" t="s">
        <v>14</v>
      </c>
      <c r="F7" s="9" t="s">
        <v>15</v>
      </c>
      <c r="G7" s="10" t="s">
        <v>56</v>
      </c>
      <c r="H7" s="11" t="s">
        <v>57</v>
      </c>
      <c r="I7" s="12" t="s">
        <v>58</v>
      </c>
      <c r="J7" s="13" t="s">
        <v>59</v>
      </c>
      <c r="K7" s="14" t="s">
        <v>60</v>
      </c>
      <c r="L7" s="15" t="s">
        <v>16</v>
      </c>
      <c r="M7" s="15" t="s">
        <v>17</v>
      </c>
      <c r="N7" s="16" t="s">
        <v>18</v>
      </c>
      <c r="O7" s="15" t="s">
        <v>19</v>
      </c>
      <c r="P7" s="15" t="s">
        <v>61</v>
      </c>
      <c r="Q7" s="17" t="s">
        <v>62</v>
      </c>
      <c r="R7" s="15" t="s">
        <v>63</v>
      </c>
      <c r="S7" s="292"/>
      <c r="T7" s="284"/>
      <c r="U7" s="338"/>
      <c r="V7" s="320"/>
    </row>
    <row r="8" spans="2:22" ht="26.25" customHeight="1" thickTop="1" x14ac:dyDescent="0.15">
      <c r="B8" s="166">
        <v>45870</v>
      </c>
      <c r="C8" s="121"/>
      <c r="D8" s="122"/>
      <c r="E8" s="123"/>
      <c r="F8" s="20">
        <f>SUM(C8:E8)</f>
        <v>0</v>
      </c>
      <c r="G8" s="130"/>
      <c r="H8" s="131"/>
      <c r="I8" s="132"/>
      <c r="J8" s="133"/>
      <c r="K8" s="134"/>
      <c r="L8" s="122"/>
      <c r="M8" s="122"/>
      <c r="N8" s="122"/>
      <c r="O8" s="135"/>
      <c r="P8" s="122"/>
      <c r="Q8" s="136"/>
      <c r="R8" s="122"/>
      <c r="S8" s="24">
        <f t="shared" ref="S8:S38" si="0">SUM(G8:R8)</f>
        <v>0</v>
      </c>
      <c r="T8" s="25" t="str">
        <f t="shared" ref="T8:T39" si="1">IF(F8=S8,"OK","NG")</f>
        <v>OK</v>
      </c>
      <c r="U8" s="216"/>
      <c r="V8" s="217"/>
    </row>
    <row r="9" spans="2:22" ht="26.25" customHeight="1" x14ac:dyDescent="0.15">
      <c r="B9" s="167">
        <v>45871</v>
      </c>
      <c r="C9" s="124"/>
      <c r="D9" s="125"/>
      <c r="E9" s="126"/>
      <c r="F9" s="26">
        <f>SUM(C9:E9)</f>
        <v>0</v>
      </c>
      <c r="G9" s="137"/>
      <c r="H9" s="138"/>
      <c r="I9" s="139"/>
      <c r="J9" s="140"/>
      <c r="K9" s="141"/>
      <c r="L9" s="125"/>
      <c r="M9" s="125"/>
      <c r="N9" s="125"/>
      <c r="O9" s="142"/>
      <c r="P9" s="125"/>
      <c r="Q9" s="143"/>
      <c r="R9" s="125"/>
      <c r="S9" s="27">
        <f t="shared" si="0"/>
        <v>0</v>
      </c>
      <c r="T9" s="28" t="str">
        <f t="shared" si="1"/>
        <v>OK</v>
      </c>
      <c r="U9" s="220"/>
      <c r="V9" s="221"/>
    </row>
    <row r="10" spans="2:22" ht="26.25" customHeight="1" x14ac:dyDescent="0.15">
      <c r="B10" s="167">
        <v>45872</v>
      </c>
      <c r="C10" s="127"/>
      <c r="D10" s="128"/>
      <c r="E10" s="129"/>
      <c r="F10" s="26">
        <f t="shared" ref="F10:F36" si="2">SUM(C10:E10)</f>
        <v>0</v>
      </c>
      <c r="G10" s="144"/>
      <c r="H10" s="145"/>
      <c r="I10" s="146"/>
      <c r="J10" s="147"/>
      <c r="K10" s="148"/>
      <c r="L10" s="149"/>
      <c r="M10" s="150"/>
      <c r="N10" s="128"/>
      <c r="O10" s="151"/>
      <c r="P10" s="128"/>
      <c r="Q10" s="152"/>
      <c r="R10" s="128"/>
      <c r="S10" s="27">
        <f t="shared" si="0"/>
        <v>0</v>
      </c>
      <c r="T10" s="28" t="str">
        <f t="shared" si="1"/>
        <v>OK</v>
      </c>
      <c r="U10" s="220"/>
      <c r="V10" s="221"/>
    </row>
    <row r="11" spans="2:22" ht="26.25" customHeight="1" x14ac:dyDescent="0.15">
      <c r="B11" s="167">
        <v>45873</v>
      </c>
      <c r="C11" s="124"/>
      <c r="D11" s="125"/>
      <c r="E11" s="126"/>
      <c r="F11" s="26">
        <f t="shared" si="2"/>
        <v>0</v>
      </c>
      <c r="G11" s="137"/>
      <c r="H11" s="138"/>
      <c r="I11" s="139"/>
      <c r="J11" s="140"/>
      <c r="K11" s="141"/>
      <c r="L11" s="125"/>
      <c r="M11" s="141"/>
      <c r="N11" s="125"/>
      <c r="O11" s="142"/>
      <c r="P11" s="125"/>
      <c r="Q11" s="143"/>
      <c r="R11" s="125"/>
      <c r="S11" s="27">
        <f t="shared" si="0"/>
        <v>0</v>
      </c>
      <c r="T11" s="28" t="str">
        <f t="shared" si="1"/>
        <v>OK</v>
      </c>
      <c r="U11" s="226"/>
      <c r="V11" s="227"/>
    </row>
    <row r="12" spans="2:22" ht="26.25" customHeight="1" x14ac:dyDescent="0.15">
      <c r="B12" s="167">
        <v>45874</v>
      </c>
      <c r="C12" s="124"/>
      <c r="D12" s="125"/>
      <c r="E12" s="126"/>
      <c r="F12" s="26">
        <f t="shared" si="2"/>
        <v>0</v>
      </c>
      <c r="G12" s="137"/>
      <c r="H12" s="138"/>
      <c r="I12" s="139"/>
      <c r="J12" s="140"/>
      <c r="K12" s="141"/>
      <c r="L12" s="125"/>
      <c r="M12" s="141"/>
      <c r="N12" s="125"/>
      <c r="O12" s="142"/>
      <c r="P12" s="125"/>
      <c r="Q12" s="143"/>
      <c r="R12" s="125"/>
      <c r="S12" s="27">
        <f t="shared" si="0"/>
        <v>0</v>
      </c>
      <c r="T12" s="28" t="str">
        <f t="shared" si="1"/>
        <v>OK</v>
      </c>
      <c r="U12" s="226"/>
      <c r="V12" s="227"/>
    </row>
    <row r="13" spans="2:22" ht="26.25" customHeight="1" x14ac:dyDescent="0.15">
      <c r="B13" s="167">
        <v>45875</v>
      </c>
      <c r="C13" s="124"/>
      <c r="D13" s="125"/>
      <c r="E13" s="126"/>
      <c r="F13" s="26">
        <f t="shared" si="2"/>
        <v>0</v>
      </c>
      <c r="G13" s="137"/>
      <c r="H13" s="138"/>
      <c r="I13" s="139"/>
      <c r="J13" s="140"/>
      <c r="K13" s="141"/>
      <c r="L13" s="125"/>
      <c r="M13" s="141"/>
      <c r="N13" s="125"/>
      <c r="O13" s="142"/>
      <c r="P13" s="125"/>
      <c r="Q13" s="143"/>
      <c r="R13" s="125"/>
      <c r="S13" s="27">
        <f t="shared" si="0"/>
        <v>0</v>
      </c>
      <c r="T13" s="28" t="str">
        <f t="shared" si="1"/>
        <v>OK</v>
      </c>
      <c r="U13" s="218"/>
      <c r="V13" s="219"/>
    </row>
    <row r="14" spans="2:22" ht="26.25" customHeight="1" x14ac:dyDescent="0.15">
      <c r="B14" s="167">
        <v>45876</v>
      </c>
      <c r="C14" s="124"/>
      <c r="D14" s="125"/>
      <c r="E14" s="126"/>
      <c r="F14" s="26">
        <f t="shared" si="2"/>
        <v>0</v>
      </c>
      <c r="G14" s="137"/>
      <c r="H14" s="138"/>
      <c r="I14" s="139"/>
      <c r="J14" s="140"/>
      <c r="K14" s="141"/>
      <c r="L14" s="125"/>
      <c r="M14" s="141"/>
      <c r="N14" s="125"/>
      <c r="O14" s="142"/>
      <c r="P14" s="125"/>
      <c r="Q14" s="143"/>
      <c r="R14" s="125"/>
      <c r="S14" s="27">
        <f t="shared" si="0"/>
        <v>0</v>
      </c>
      <c r="T14" s="28" t="str">
        <f t="shared" si="1"/>
        <v>OK</v>
      </c>
      <c r="U14" s="218"/>
      <c r="V14" s="219"/>
    </row>
    <row r="15" spans="2:22" ht="26.25" customHeight="1" x14ac:dyDescent="0.15">
      <c r="B15" s="167">
        <v>45877</v>
      </c>
      <c r="C15" s="124"/>
      <c r="D15" s="125"/>
      <c r="E15" s="126"/>
      <c r="F15" s="26">
        <f t="shared" si="2"/>
        <v>0</v>
      </c>
      <c r="G15" s="137"/>
      <c r="H15" s="138"/>
      <c r="I15" s="139"/>
      <c r="J15" s="140"/>
      <c r="K15" s="141"/>
      <c r="L15" s="125"/>
      <c r="M15" s="141"/>
      <c r="N15" s="125"/>
      <c r="O15" s="142"/>
      <c r="P15" s="125"/>
      <c r="Q15" s="143"/>
      <c r="R15" s="125"/>
      <c r="S15" s="27">
        <f t="shared" si="0"/>
        <v>0</v>
      </c>
      <c r="T15" s="28" t="str">
        <f t="shared" si="1"/>
        <v>OK</v>
      </c>
      <c r="U15" s="218"/>
      <c r="V15" s="219"/>
    </row>
    <row r="16" spans="2:22" ht="26.25" customHeight="1" x14ac:dyDescent="0.15">
      <c r="B16" s="167">
        <v>45878</v>
      </c>
      <c r="C16" s="124"/>
      <c r="D16" s="125"/>
      <c r="E16" s="126"/>
      <c r="F16" s="26">
        <f t="shared" si="2"/>
        <v>0</v>
      </c>
      <c r="G16" s="137"/>
      <c r="H16" s="138"/>
      <c r="I16" s="139"/>
      <c r="J16" s="140"/>
      <c r="K16" s="141"/>
      <c r="L16" s="125"/>
      <c r="M16" s="141"/>
      <c r="N16" s="125"/>
      <c r="O16" s="142"/>
      <c r="P16" s="125"/>
      <c r="Q16" s="143"/>
      <c r="R16" s="125"/>
      <c r="S16" s="27">
        <f t="shared" si="0"/>
        <v>0</v>
      </c>
      <c r="T16" s="28" t="str">
        <f t="shared" si="1"/>
        <v>OK</v>
      </c>
      <c r="U16" s="220"/>
      <c r="V16" s="221"/>
    </row>
    <row r="17" spans="2:22" ht="26.25" customHeight="1" x14ac:dyDescent="0.15">
      <c r="B17" s="167">
        <v>45879</v>
      </c>
      <c r="C17" s="124"/>
      <c r="D17" s="125"/>
      <c r="E17" s="126"/>
      <c r="F17" s="26">
        <f t="shared" si="2"/>
        <v>0</v>
      </c>
      <c r="G17" s="137"/>
      <c r="H17" s="138"/>
      <c r="I17" s="139"/>
      <c r="J17" s="140"/>
      <c r="K17" s="141"/>
      <c r="L17" s="125"/>
      <c r="M17" s="141"/>
      <c r="N17" s="125"/>
      <c r="O17" s="142"/>
      <c r="P17" s="125"/>
      <c r="Q17" s="143"/>
      <c r="R17" s="125"/>
      <c r="S17" s="27">
        <f t="shared" si="0"/>
        <v>0</v>
      </c>
      <c r="T17" s="28" t="str">
        <f t="shared" si="1"/>
        <v>OK</v>
      </c>
      <c r="U17" s="220"/>
      <c r="V17" s="221"/>
    </row>
    <row r="18" spans="2:22" ht="26.25" customHeight="1" x14ac:dyDescent="0.15">
      <c r="B18" s="168">
        <v>45880</v>
      </c>
      <c r="C18" s="124"/>
      <c r="D18" s="125"/>
      <c r="E18" s="126"/>
      <c r="F18" s="26">
        <f t="shared" si="2"/>
        <v>0</v>
      </c>
      <c r="G18" s="137"/>
      <c r="H18" s="138"/>
      <c r="I18" s="139"/>
      <c r="J18" s="140"/>
      <c r="K18" s="141"/>
      <c r="L18" s="125"/>
      <c r="M18" s="141"/>
      <c r="N18" s="125"/>
      <c r="O18" s="142"/>
      <c r="P18" s="125"/>
      <c r="Q18" s="143"/>
      <c r="R18" s="125"/>
      <c r="S18" s="27">
        <f t="shared" si="0"/>
        <v>0</v>
      </c>
      <c r="T18" s="28" t="str">
        <f t="shared" si="1"/>
        <v>OK</v>
      </c>
      <c r="U18" s="220"/>
      <c r="V18" s="221"/>
    </row>
    <row r="19" spans="2:22" ht="26.25" customHeight="1" x14ac:dyDescent="0.15">
      <c r="B19" s="167">
        <v>45881</v>
      </c>
      <c r="C19" s="124"/>
      <c r="D19" s="125"/>
      <c r="E19" s="126"/>
      <c r="F19" s="26">
        <f t="shared" si="2"/>
        <v>0</v>
      </c>
      <c r="G19" s="137"/>
      <c r="H19" s="138"/>
      <c r="I19" s="139"/>
      <c r="J19" s="140"/>
      <c r="K19" s="141"/>
      <c r="L19" s="125"/>
      <c r="M19" s="141"/>
      <c r="N19" s="125"/>
      <c r="O19" s="142"/>
      <c r="P19" s="125"/>
      <c r="Q19" s="143"/>
      <c r="R19" s="125"/>
      <c r="S19" s="27">
        <f t="shared" si="0"/>
        <v>0</v>
      </c>
      <c r="T19" s="28" t="str">
        <f t="shared" si="1"/>
        <v>OK</v>
      </c>
      <c r="U19" s="226"/>
      <c r="V19" s="227"/>
    </row>
    <row r="20" spans="2:22" ht="26.25" customHeight="1" x14ac:dyDescent="0.15">
      <c r="B20" s="167">
        <v>45882</v>
      </c>
      <c r="C20" s="124"/>
      <c r="D20" s="125"/>
      <c r="E20" s="126"/>
      <c r="F20" s="26">
        <f t="shared" si="2"/>
        <v>0</v>
      </c>
      <c r="G20" s="137"/>
      <c r="H20" s="138"/>
      <c r="I20" s="139"/>
      <c r="J20" s="140"/>
      <c r="K20" s="141"/>
      <c r="L20" s="125"/>
      <c r="M20" s="141"/>
      <c r="N20" s="125"/>
      <c r="O20" s="142"/>
      <c r="P20" s="125"/>
      <c r="Q20" s="143"/>
      <c r="R20" s="125"/>
      <c r="S20" s="27">
        <f t="shared" si="0"/>
        <v>0</v>
      </c>
      <c r="T20" s="28" t="str">
        <f t="shared" si="1"/>
        <v>OK</v>
      </c>
      <c r="U20" s="226"/>
      <c r="V20" s="227"/>
    </row>
    <row r="21" spans="2:22" ht="26.25" customHeight="1" x14ac:dyDescent="0.15">
      <c r="B21" s="167">
        <v>45883</v>
      </c>
      <c r="C21" s="124"/>
      <c r="D21" s="125"/>
      <c r="E21" s="126"/>
      <c r="F21" s="26">
        <f t="shared" si="2"/>
        <v>0</v>
      </c>
      <c r="G21" s="137"/>
      <c r="H21" s="138"/>
      <c r="I21" s="139"/>
      <c r="J21" s="140"/>
      <c r="K21" s="141"/>
      <c r="L21" s="125"/>
      <c r="M21" s="141"/>
      <c r="N21" s="125"/>
      <c r="O21" s="142"/>
      <c r="P21" s="125"/>
      <c r="Q21" s="143"/>
      <c r="R21" s="125"/>
      <c r="S21" s="27">
        <f t="shared" si="0"/>
        <v>0</v>
      </c>
      <c r="T21" s="28" t="str">
        <f t="shared" si="1"/>
        <v>OK</v>
      </c>
      <c r="U21" s="218"/>
      <c r="V21" s="219"/>
    </row>
    <row r="22" spans="2:22" ht="26.25" customHeight="1" x14ac:dyDescent="0.15">
      <c r="B22" s="167">
        <v>45884</v>
      </c>
      <c r="C22" s="124"/>
      <c r="D22" s="125"/>
      <c r="E22" s="126"/>
      <c r="F22" s="26">
        <f t="shared" si="2"/>
        <v>0</v>
      </c>
      <c r="G22" s="137"/>
      <c r="H22" s="138"/>
      <c r="I22" s="139"/>
      <c r="J22" s="140"/>
      <c r="K22" s="141"/>
      <c r="L22" s="125"/>
      <c r="M22" s="125"/>
      <c r="N22" s="125"/>
      <c r="O22" s="142"/>
      <c r="P22" s="125"/>
      <c r="Q22" s="143"/>
      <c r="R22" s="125"/>
      <c r="S22" s="27">
        <f t="shared" si="0"/>
        <v>0</v>
      </c>
      <c r="T22" s="28" t="str">
        <f t="shared" si="1"/>
        <v>OK</v>
      </c>
      <c r="U22" s="218"/>
      <c r="V22" s="219"/>
    </row>
    <row r="23" spans="2:22" ht="26.25" customHeight="1" x14ac:dyDescent="0.15">
      <c r="B23" s="167">
        <v>45885</v>
      </c>
      <c r="C23" s="124"/>
      <c r="D23" s="125"/>
      <c r="E23" s="126"/>
      <c r="F23" s="26">
        <f t="shared" si="2"/>
        <v>0</v>
      </c>
      <c r="G23" s="137"/>
      <c r="H23" s="138"/>
      <c r="I23" s="139"/>
      <c r="J23" s="140"/>
      <c r="K23" s="141"/>
      <c r="L23" s="125"/>
      <c r="M23" s="125"/>
      <c r="N23" s="125"/>
      <c r="O23" s="142"/>
      <c r="P23" s="125"/>
      <c r="Q23" s="143"/>
      <c r="R23" s="125"/>
      <c r="S23" s="27">
        <f t="shared" si="0"/>
        <v>0</v>
      </c>
      <c r="T23" s="28" t="str">
        <f t="shared" si="1"/>
        <v>OK</v>
      </c>
      <c r="U23" s="220"/>
      <c r="V23" s="221"/>
    </row>
    <row r="24" spans="2:22" ht="26.25" customHeight="1" x14ac:dyDescent="0.15">
      <c r="B24" s="167">
        <v>45886</v>
      </c>
      <c r="C24" s="124"/>
      <c r="D24" s="125"/>
      <c r="E24" s="126"/>
      <c r="F24" s="26">
        <f t="shared" si="2"/>
        <v>0</v>
      </c>
      <c r="G24" s="137"/>
      <c r="H24" s="138"/>
      <c r="I24" s="139"/>
      <c r="J24" s="140"/>
      <c r="K24" s="141"/>
      <c r="L24" s="125"/>
      <c r="M24" s="125"/>
      <c r="N24" s="125"/>
      <c r="O24" s="142"/>
      <c r="P24" s="125"/>
      <c r="Q24" s="143"/>
      <c r="R24" s="125"/>
      <c r="S24" s="27">
        <f t="shared" si="0"/>
        <v>0</v>
      </c>
      <c r="T24" s="28" t="str">
        <f t="shared" si="1"/>
        <v>OK</v>
      </c>
      <c r="U24" s="220"/>
      <c r="V24" s="221"/>
    </row>
    <row r="25" spans="2:22" ht="26.25" customHeight="1" x14ac:dyDescent="0.15">
      <c r="B25" s="167">
        <v>45887</v>
      </c>
      <c r="C25" s="124"/>
      <c r="D25" s="125"/>
      <c r="E25" s="126"/>
      <c r="F25" s="26">
        <f t="shared" si="2"/>
        <v>0</v>
      </c>
      <c r="G25" s="137"/>
      <c r="H25" s="138"/>
      <c r="I25" s="139"/>
      <c r="J25" s="140"/>
      <c r="K25" s="141"/>
      <c r="L25" s="125"/>
      <c r="M25" s="125"/>
      <c r="N25" s="125"/>
      <c r="O25" s="142"/>
      <c r="P25" s="125"/>
      <c r="Q25" s="143"/>
      <c r="R25" s="125"/>
      <c r="S25" s="27">
        <f t="shared" si="0"/>
        <v>0</v>
      </c>
      <c r="T25" s="28" t="str">
        <f t="shared" si="1"/>
        <v>OK</v>
      </c>
      <c r="U25" s="226"/>
      <c r="V25" s="227"/>
    </row>
    <row r="26" spans="2:22" ht="26.25" customHeight="1" x14ac:dyDescent="0.15">
      <c r="B26" s="167">
        <v>45888</v>
      </c>
      <c r="C26" s="124"/>
      <c r="D26" s="125"/>
      <c r="E26" s="126"/>
      <c r="F26" s="26">
        <f t="shared" si="2"/>
        <v>0</v>
      </c>
      <c r="G26" s="137"/>
      <c r="H26" s="138"/>
      <c r="I26" s="139"/>
      <c r="J26" s="140"/>
      <c r="K26" s="141"/>
      <c r="L26" s="125"/>
      <c r="M26" s="125"/>
      <c r="N26" s="125"/>
      <c r="O26" s="142"/>
      <c r="P26" s="125"/>
      <c r="Q26" s="143"/>
      <c r="R26" s="125"/>
      <c r="S26" s="27">
        <f t="shared" si="0"/>
        <v>0</v>
      </c>
      <c r="T26" s="28" t="str">
        <f t="shared" si="1"/>
        <v>OK</v>
      </c>
      <c r="U26" s="226"/>
      <c r="V26" s="227"/>
    </row>
    <row r="27" spans="2:22" ht="26.25" customHeight="1" x14ac:dyDescent="0.15">
      <c r="B27" s="167">
        <v>45889</v>
      </c>
      <c r="C27" s="124"/>
      <c r="D27" s="125"/>
      <c r="E27" s="126"/>
      <c r="F27" s="26">
        <f t="shared" si="2"/>
        <v>0</v>
      </c>
      <c r="G27" s="137"/>
      <c r="H27" s="138"/>
      <c r="I27" s="139"/>
      <c r="J27" s="140"/>
      <c r="K27" s="141"/>
      <c r="L27" s="125"/>
      <c r="M27" s="125"/>
      <c r="N27" s="125"/>
      <c r="O27" s="142"/>
      <c r="P27" s="125"/>
      <c r="Q27" s="143"/>
      <c r="R27" s="125"/>
      <c r="S27" s="27">
        <f t="shared" si="0"/>
        <v>0</v>
      </c>
      <c r="T27" s="28" t="str">
        <f t="shared" si="1"/>
        <v>OK</v>
      </c>
      <c r="U27" s="218"/>
      <c r="V27" s="219"/>
    </row>
    <row r="28" spans="2:22" ht="26.25" customHeight="1" x14ac:dyDescent="0.15">
      <c r="B28" s="167">
        <v>45890</v>
      </c>
      <c r="C28" s="124"/>
      <c r="D28" s="125"/>
      <c r="E28" s="126"/>
      <c r="F28" s="26">
        <f t="shared" si="2"/>
        <v>0</v>
      </c>
      <c r="G28" s="137"/>
      <c r="H28" s="138"/>
      <c r="I28" s="139"/>
      <c r="J28" s="140"/>
      <c r="K28" s="141"/>
      <c r="L28" s="125"/>
      <c r="M28" s="125"/>
      <c r="N28" s="125"/>
      <c r="O28" s="142"/>
      <c r="P28" s="125"/>
      <c r="Q28" s="143"/>
      <c r="R28" s="125"/>
      <c r="S28" s="27">
        <f t="shared" si="0"/>
        <v>0</v>
      </c>
      <c r="T28" s="28" t="str">
        <f t="shared" si="1"/>
        <v>OK</v>
      </c>
      <c r="U28" s="218"/>
      <c r="V28" s="219"/>
    </row>
    <row r="29" spans="2:22" ht="26.25" customHeight="1" x14ac:dyDescent="0.15">
      <c r="B29" s="167">
        <v>45891</v>
      </c>
      <c r="C29" s="124"/>
      <c r="D29" s="125"/>
      <c r="E29" s="126"/>
      <c r="F29" s="26">
        <f t="shared" si="2"/>
        <v>0</v>
      </c>
      <c r="G29" s="137"/>
      <c r="H29" s="138"/>
      <c r="I29" s="139"/>
      <c r="J29" s="140"/>
      <c r="K29" s="141"/>
      <c r="L29" s="125"/>
      <c r="M29" s="125"/>
      <c r="N29" s="125"/>
      <c r="O29" s="142"/>
      <c r="P29" s="125"/>
      <c r="Q29" s="143"/>
      <c r="R29" s="125"/>
      <c r="S29" s="27">
        <f t="shared" si="0"/>
        <v>0</v>
      </c>
      <c r="T29" s="28" t="str">
        <f t="shared" si="1"/>
        <v>OK</v>
      </c>
      <c r="U29" s="218"/>
      <c r="V29" s="219"/>
    </row>
    <row r="30" spans="2:22" ht="26.25" customHeight="1" x14ac:dyDescent="0.15">
      <c r="B30" s="167">
        <v>45892</v>
      </c>
      <c r="C30" s="124"/>
      <c r="D30" s="125"/>
      <c r="E30" s="126"/>
      <c r="F30" s="26">
        <f t="shared" si="2"/>
        <v>0</v>
      </c>
      <c r="G30" s="137"/>
      <c r="H30" s="138"/>
      <c r="I30" s="139"/>
      <c r="J30" s="140"/>
      <c r="K30" s="141"/>
      <c r="L30" s="125"/>
      <c r="M30" s="125"/>
      <c r="N30" s="125"/>
      <c r="O30" s="142"/>
      <c r="P30" s="125"/>
      <c r="Q30" s="143"/>
      <c r="R30" s="125"/>
      <c r="S30" s="27">
        <f t="shared" si="0"/>
        <v>0</v>
      </c>
      <c r="T30" s="28" t="str">
        <f t="shared" si="1"/>
        <v>OK</v>
      </c>
      <c r="U30" s="220"/>
      <c r="V30" s="221"/>
    </row>
    <row r="31" spans="2:22" ht="26.25" customHeight="1" x14ac:dyDescent="0.15">
      <c r="B31" s="167">
        <v>45893</v>
      </c>
      <c r="C31" s="124"/>
      <c r="D31" s="125"/>
      <c r="E31" s="126"/>
      <c r="F31" s="26">
        <f t="shared" si="2"/>
        <v>0</v>
      </c>
      <c r="G31" s="137"/>
      <c r="H31" s="138"/>
      <c r="I31" s="139"/>
      <c r="J31" s="140"/>
      <c r="K31" s="141"/>
      <c r="L31" s="125"/>
      <c r="M31" s="125"/>
      <c r="N31" s="125"/>
      <c r="O31" s="142"/>
      <c r="P31" s="125"/>
      <c r="Q31" s="143"/>
      <c r="R31" s="125"/>
      <c r="S31" s="27">
        <f t="shared" si="0"/>
        <v>0</v>
      </c>
      <c r="T31" s="28" t="str">
        <f t="shared" si="1"/>
        <v>OK</v>
      </c>
      <c r="U31" s="220"/>
      <c r="V31" s="221"/>
    </row>
    <row r="32" spans="2:22" ht="26.25" customHeight="1" x14ac:dyDescent="0.15">
      <c r="B32" s="167">
        <v>45894</v>
      </c>
      <c r="C32" s="124"/>
      <c r="D32" s="125"/>
      <c r="E32" s="126"/>
      <c r="F32" s="26">
        <f t="shared" si="2"/>
        <v>0</v>
      </c>
      <c r="G32" s="137"/>
      <c r="H32" s="138"/>
      <c r="I32" s="139"/>
      <c r="J32" s="140"/>
      <c r="K32" s="141"/>
      <c r="L32" s="125"/>
      <c r="M32" s="125"/>
      <c r="N32" s="125"/>
      <c r="O32" s="142"/>
      <c r="P32" s="125"/>
      <c r="Q32" s="143"/>
      <c r="R32" s="125"/>
      <c r="S32" s="27">
        <f t="shared" si="0"/>
        <v>0</v>
      </c>
      <c r="T32" s="28" t="str">
        <f t="shared" si="1"/>
        <v>OK</v>
      </c>
      <c r="U32" s="226"/>
      <c r="V32" s="227"/>
    </row>
    <row r="33" spans="2:22" ht="26.25" customHeight="1" x14ac:dyDescent="0.15">
      <c r="B33" s="167">
        <v>45895</v>
      </c>
      <c r="C33" s="124"/>
      <c r="D33" s="125"/>
      <c r="E33" s="126"/>
      <c r="F33" s="26">
        <f t="shared" si="2"/>
        <v>0</v>
      </c>
      <c r="G33" s="137"/>
      <c r="H33" s="138"/>
      <c r="I33" s="139"/>
      <c r="J33" s="140"/>
      <c r="K33" s="141"/>
      <c r="L33" s="125"/>
      <c r="M33" s="125"/>
      <c r="N33" s="125"/>
      <c r="O33" s="142"/>
      <c r="P33" s="125"/>
      <c r="Q33" s="143"/>
      <c r="R33" s="125"/>
      <c r="S33" s="27">
        <f t="shared" si="0"/>
        <v>0</v>
      </c>
      <c r="T33" s="28" t="str">
        <f t="shared" si="1"/>
        <v>OK</v>
      </c>
      <c r="U33" s="226"/>
      <c r="V33" s="227"/>
    </row>
    <row r="34" spans="2:22" ht="26.25" customHeight="1" x14ac:dyDescent="0.15">
      <c r="B34" s="167">
        <v>45896</v>
      </c>
      <c r="C34" s="124"/>
      <c r="D34" s="125"/>
      <c r="E34" s="126"/>
      <c r="F34" s="26">
        <f t="shared" si="2"/>
        <v>0</v>
      </c>
      <c r="G34" s="137"/>
      <c r="H34" s="138"/>
      <c r="I34" s="139"/>
      <c r="J34" s="140"/>
      <c r="K34" s="141"/>
      <c r="L34" s="125"/>
      <c r="M34" s="125"/>
      <c r="N34" s="125"/>
      <c r="O34" s="142"/>
      <c r="P34" s="125"/>
      <c r="Q34" s="143"/>
      <c r="R34" s="125"/>
      <c r="S34" s="27">
        <f t="shared" si="0"/>
        <v>0</v>
      </c>
      <c r="T34" s="28" t="str">
        <f t="shared" si="1"/>
        <v>OK</v>
      </c>
      <c r="U34" s="218"/>
      <c r="V34" s="219"/>
    </row>
    <row r="35" spans="2:22" ht="26.25" customHeight="1" x14ac:dyDescent="0.15">
      <c r="B35" s="167">
        <v>45897</v>
      </c>
      <c r="C35" s="124"/>
      <c r="D35" s="125"/>
      <c r="E35" s="126"/>
      <c r="F35" s="26">
        <f t="shared" si="2"/>
        <v>0</v>
      </c>
      <c r="G35" s="137"/>
      <c r="H35" s="138"/>
      <c r="I35" s="139"/>
      <c r="J35" s="140"/>
      <c r="K35" s="141"/>
      <c r="L35" s="125"/>
      <c r="M35" s="125"/>
      <c r="N35" s="125"/>
      <c r="O35" s="142"/>
      <c r="P35" s="125"/>
      <c r="Q35" s="143"/>
      <c r="R35" s="125"/>
      <c r="S35" s="27">
        <f t="shared" si="0"/>
        <v>0</v>
      </c>
      <c r="T35" s="28" t="str">
        <f t="shared" si="1"/>
        <v>OK</v>
      </c>
      <c r="U35" s="218"/>
      <c r="V35" s="219"/>
    </row>
    <row r="36" spans="2:22" ht="26.25" customHeight="1" x14ac:dyDescent="0.15">
      <c r="B36" s="167">
        <v>45898</v>
      </c>
      <c r="C36" s="124"/>
      <c r="D36" s="125"/>
      <c r="E36" s="126"/>
      <c r="F36" s="26">
        <f t="shared" si="2"/>
        <v>0</v>
      </c>
      <c r="G36" s="137"/>
      <c r="H36" s="138"/>
      <c r="I36" s="139"/>
      <c r="J36" s="140"/>
      <c r="K36" s="141"/>
      <c r="L36" s="125"/>
      <c r="M36" s="141"/>
      <c r="N36" s="125"/>
      <c r="O36" s="142"/>
      <c r="P36" s="125"/>
      <c r="Q36" s="143"/>
      <c r="R36" s="125"/>
      <c r="S36" s="27">
        <f t="shared" si="0"/>
        <v>0</v>
      </c>
      <c r="T36" s="28" t="str">
        <f t="shared" si="1"/>
        <v>OK</v>
      </c>
      <c r="U36" s="218"/>
      <c r="V36" s="219"/>
    </row>
    <row r="37" spans="2:22" ht="26.25" customHeight="1" x14ac:dyDescent="0.15">
      <c r="B37" s="167">
        <v>45899</v>
      </c>
      <c r="C37" s="124"/>
      <c r="D37" s="125"/>
      <c r="E37" s="126"/>
      <c r="F37" s="26">
        <f>SUM(C37:E37)</f>
        <v>0</v>
      </c>
      <c r="G37" s="153"/>
      <c r="H37" s="138"/>
      <c r="I37" s="139"/>
      <c r="J37" s="140"/>
      <c r="K37" s="141"/>
      <c r="L37" s="125"/>
      <c r="M37" s="141"/>
      <c r="N37" s="125"/>
      <c r="O37" s="142"/>
      <c r="P37" s="125"/>
      <c r="Q37" s="143"/>
      <c r="R37" s="125"/>
      <c r="S37" s="27">
        <f t="shared" si="0"/>
        <v>0</v>
      </c>
      <c r="T37" s="28" t="str">
        <f t="shared" si="1"/>
        <v>OK</v>
      </c>
      <c r="U37" s="220"/>
      <c r="V37" s="221"/>
    </row>
    <row r="38" spans="2:22" ht="26.25" customHeight="1" thickBot="1" x14ac:dyDescent="0.2">
      <c r="B38" s="167">
        <v>45900</v>
      </c>
      <c r="C38" s="124"/>
      <c r="D38" s="125"/>
      <c r="E38" s="126"/>
      <c r="F38" s="26">
        <f>SUM(C38:E38)</f>
        <v>0</v>
      </c>
      <c r="G38" s="137"/>
      <c r="H38" s="138"/>
      <c r="I38" s="139"/>
      <c r="J38" s="140"/>
      <c r="K38" s="141"/>
      <c r="L38" s="125"/>
      <c r="M38" s="141"/>
      <c r="N38" s="125"/>
      <c r="O38" s="142"/>
      <c r="P38" s="125"/>
      <c r="Q38" s="143"/>
      <c r="R38" s="125"/>
      <c r="S38" s="27">
        <f t="shared" si="0"/>
        <v>0</v>
      </c>
      <c r="T38" s="169" t="str">
        <f t="shared" si="1"/>
        <v>OK</v>
      </c>
      <c r="U38" s="228"/>
      <c r="V38" s="229"/>
    </row>
    <row r="39" spans="2:22" ht="26.25" customHeight="1" thickBot="1" x14ac:dyDescent="0.2">
      <c r="B39" s="1" t="s">
        <v>20</v>
      </c>
      <c r="C39" s="29">
        <f t="shared" ref="C39:S39" si="3">SUM(C8:C38)</f>
        <v>0</v>
      </c>
      <c r="D39" s="30">
        <f t="shared" si="3"/>
        <v>0</v>
      </c>
      <c r="E39" s="31">
        <f t="shared" si="3"/>
        <v>0</v>
      </c>
      <c r="F39" s="32">
        <f t="shared" si="3"/>
        <v>0</v>
      </c>
      <c r="G39" s="33">
        <f t="shared" si="3"/>
        <v>0</v>
      </c>
      <c r="H39" s="34">
        <f t="shared" si="3"/>
        <v>0</v>
      </c>
      <c r="I39" s="35">
        <f t="shared" si="3"/>
        <v>0</v>
      </c>
      <c r="J39" s="36">
        <f t="shared" si="3"/>
        <v>0</v>
      </c>
      <c r="K39" s="37">
        <f t="shared" si="3"/>
        <v>0</v>
      </c>
      <c r="L39" s="38">
        <f t="shared" si="3"/>
        <v>0</v>
      </c>
      <c r="M39" s="30">
        <f t="shared" si="3"/>
        <v>0</v>
      </c>
      <c r="N39" s="30">
        <f t="shared" si="3"/>
        <v>0</v>
      </c>
      <c r="O39" s="37">
        <f t="shared" si="3"/>
        <v>0</v>
      </c>
      <c r="P39" s="30">
        <f t="shared" si="3"/>
        <v>0</v>
      </c>
      <c r="Q39" s="39">
        <f t="shared" si="3"/>
        <v>0</v>
      </c>
      <c r="R39" s="30">
        <f t="shared" si="3"/>
        <v>0</v>
      </c>
      <c r="S39" s="40">
        <f t="shared" si="3"/>
        <v>0</v>
      </c>
      <c r="T39" s="170" t="str">
        <f t="shared" si="1"/>
        <v>OK</v>
      </c>
      <c r="U39" s="224">
        <f>SUM(U8:U38)</f>
        <v>0</v>
      </c>
      <c r="V39" s="225">
        <f>SUM(V8:V38)</f>
        <v>0</v>
      </c>
    </row>
    <row r="41" spans="2:22" ht="17.25" x14ac:dyDescent="0.15">
      <c r="R41" s="119" t="str">
        <f>IF(T41&lt;1,"","NGあり")</f>
        <v/>
      </c>
      <c r="S41" s="4"/>
      <c r="T41" s="120">
        <f>COUNTIF(T8:T38,"NG")</f>
        <v>0</v>
      </c>
    </row>
    <row r="42" spans="2:22" ht="18" customHeight="1" thickBot="1" x14ac:dyDescent="0.2">
      <c r="G42" t="s">
        <v>21</v>
      </c>
    </row>
    <row r="43" spans="2:22" ht="18" customHeight="1" thickBot="1" x14ac:dyDescent="0.2">
      <c r="G43" s="258"/>
      <c r="H43" s="259"/>
      <c r="I43" s="260"/>
      <c r="J43" s="100" t="s">
        <v>22</v>
      </c>
      <c r="K43" s="42" t="s">
        <v>23</v>
      </c>
      <c r="L43" s="43" t="s">
        <v>24</v>
      </c>
      <c r="M43" s="258"/>
      <c r="N43" s="259"/>
      <c r="O43" s="260"/>
      <c r="P43"/>
      <c r="Q43" s="4"/>
    </row>
    <row r="44" spans="2:22" ht="18" customHeight="1" thickTop="1" x14ac:dyDescent="0.15">
      <c r="G44" s="310" t="s">
        <v>25</v>
      </c>
      <c r="H44" s="324" t="s">
        <v>26</v>
      </c>
      <c r="I44" s="325"/>
      <c r="J44" s="101">
        <v>440</v>
      </c>
      <c r="K44" s="44">
        <f>SUM(G39:H39)</f>
        <v>0</v>
      </c>
      <c r="L44" s="45">
        <f>J44*K44</f>
        <v>0</v>
      </c>
      <c r="M44" s="250" t="s">
        <v>79</v>
      </c>
      <c r="N44" s="251"/>
      <c r="O44" s="252"/>
      <c r="P44"/>
      <c r="Q44" s="4"/>
      <c r="R44" s="4"/>
    </row>
    <row r="45" spans="2:22" ht="18" customHeight="1" x14ac:dyDescent="0.15">
      <c r="G45" s="303"/>
      <c r="H45" s="245" t="s">
        <v>27</v>
      </c>
      <c r="I45" s="246"/>
      <c r="J45" s="49">
        <v>800</v>
      </c>
      <c r="K45" s="47">
        <f>SUM(I39:J39,Q39:R39)</f>
        <v>0</v>
      </c>
      <c r="L45" s="48">
        <f>J45*K45</f>
        <v>0</v>
      </c>
      <c r="M45" s="247" t="s">
        <v>28</v>
      </c>
      <c r="N45" s="248"/>
      <c r="O45" s="249"/>
      <c r="P45"/>
      <c r="Q45" s="4"/>
      <c r="R45" s="4"/>
    </row>
    <row r="46" spans="2:22" x14ac:dyDescent="0.15">
      <c r="G46" s="303"/>
      <c r="H46" s="245" t="s">
        <v>69</v>
      </c>
      <c r="I46" s="246"/>
      <c r="J46" s="49">
        <v>150</v>
      </c>
      <c r="K46" s="47">
        <f>H39+J39+P39+R39</f>
        <v>0</v>
      </c>
      <c r="L46" s="48">
        <f>J46*K46</f>
        <v>0</v>
      </c>
      <c r="M46" s="247" t="s">
        <v>29</v>
      </c>
      <c r="N46" s="248"/>
      <c r="O46" s="249"/>
      <c r="P46"/>
      <c r="Q46" s="4"/>
      <c r="R46" s="4"/>
    </row>
    <row r="47" spans="2:22" x14ac:dyDescent="0.15">
      <c r="G47" s="303"/>
      <c r="H47" s="326"/>
      <c r="I47" s="327"/>
      <c r="J47" s="88"/>
      <c r="K47" s="89"/>
      <c r="L47" s="90"/>
      <c r="M47" s="91"/>
      <c r="N47" s="92"/>
      <c r="O47" s="93"/>
      <c r="P47"/>
      <c r="Q47" s="4"/>
      <c r="R47" s="4"/>
    </row>
    <row r="48" spans="2:22" x14ac:dyDescent="0.15">
      <c r="G48" s="303"/>
      <c r="H48" s="326"/>
      <c r="I48" s="327"/>
      <c r="J48" s="88"/>
      <c r="K48" s="89"/>
      <c r="L48" s="90"/>
      <c r="M48" s="91"/>
      <c r="N48" s="92"/>
      <c r="O48" s="93"/>
      <c r="P48"/>
      <c r="Q48" s="4"/>
      <c r="R48" s="4"/>
    </row>
    <row r="49" spans="7:18" x14ac:dyDescent="0.15">
      <c r="G49" s="303"/>
      <c r="H49" s="245" t="s">
        <v>70</v>
      </c>
      <c r="I49" s="246"/>
      <c r="J49" s="49">
        <v>100</v>
      </c>
      <c r="K49" s="47">
        <f>SUM(L39)</f>
        <v>0</v>
      </c>
      <c r="L49" s="48">
        <f t="shared" ref="L49:L58" si="4">J49*K49</f>
        <v>0</v>
      </c>
      <c r="M49" s="247" t="s">
        <v>30</v>
      </c>
      <c r="N49" s="248"/>
      <c r="O49" s="249"/>
      <c r="P49"/>
      <c r="Q49" s="4"/>
      <c r="R49" s="4"/>
    </row>
    <row r="50" spans="7:18" x14ac:dyDescent="0.15">
      <c r="G50" s="303"/>
      <c r="H50" s="245" t="s">
        <v>71</v>
      </c>
      <c r="I50" s="246"/>
      <c r="J50" s="49">
        <v>200</v>
      </c>
      <c r="K50" s="47">
        <f>SUM(M39)</f>
        <v>0</v>
      </c>
      <c r="L50" s="48">
        <f t="shared" si="4"/>
        <v>0</v>
      </c>
      <c r="M50" s="247" t="s">
        <v>31</v>
      </c>
      <c r="N50" s="248"/>
      <c r="O50" s="249"/>
      <c r="P50"/>
      <c r="Q50" s="4"/>
      <c r="R50" s="4"/>
    </row>
    <row r="51" spans="7:18" ht="18" customHeight="1" x14ac:dyDescent="0.15">
      <c r="G51" s="303"/>
      <c r="H51" s="245" t="s">
        <v>72</v>
      </c>
      <c r="I51" s="246"/>
      <c r="J51" s="49">
        <v>300</v>
      </c>
      <c r="K51" s="47">
        <f>SUM(N39)</f>
        <v>0</v>
      </c>
      <c r="L51" s="48">
        <f t="shared" si="4"/>
        <v>0</v>
      </c>
      <c r="M51" s="247" t="s">
        <v>32</v>
      </c>
      <c r="N51" s="248"/>
      <c r="O51" s="249"/>
      <c r="P51"/>
      <c r="Q51" s="4"/>
      <c r="R51" s="4"/>
    </row>
    <row r="52" spans="7:18" ht="18" customHeight="1" x14ac:dyDescent="0.15">
      <c r="G52" s="303"/>
      <c r="H52" s="245" t="s">
        <v>77</v>
      </c>
      <c r="I52" s="246"/>
      <c r="J52" s="50">
        <v>440</v>
      </c>
      <c r="K52" s="51">
        <f>SUM(K39:N39)</f>
        <v>0</v>
      </c>
      <c r="L52" s="52">
        <f t="shared" si="4"/>
        <v>0</v>
      </c>
      <c r="M52" s="247" t="s">
        <v>78</v>
      </c>
      <c r="N52" s="248"/>
      <c r="O52" s="249"/>
      <c r="P52"/>
      <c r="Q52" s="4"/>
      <c r="R52" s="4"/>
    </row>
    <row r="53" spans="7:18" ht="18" customHeight="1" x14ac:dyDescent="0.15">
      <c r="G53" s="303"/>
      <c r="H53" s="245" t="s">
        <v>73</v>
      </c>
      <c r="I53" s="246"/>
      <c r="J53" s="50">
        <v>880</v>
      </c>
      <c r="K53" s="51">
        <f>SUM(O39:P39)</f>
        <v>0</v>
      </c>
      <c r="L53" s="52">
        <f t="shared" si="4"/>
        <v>0</v>
      </c>
      <c r="M53" s="247" t="s">
        <v>33</v>
      </c>
      <c r="N53" s="248"/>
      <c r="O53" s="249"/>
      <c r="P53"/>
      <c r="Q53" s="4"/>
      <c r="R53" s="4"/>
    </row>
    <row r="54" spans="7:18" ht="18" customHeight="1" x14ac:dyDescent="0.15">
      <c r="G54" s="311"/>
      <c r="H54" s="245" t="s">
        <v>119</v>
      </c>
      <c r="I54" s="246"/>
      <c r="J54" s="174"/>
      <c r="K54" s="51">
        <f>U39+V39</f>
        <v>0</v>
      </c>
      <c r="L54" s="175"/>
      <c r="M54" s="247"/>
      <c r="N54" s="248"/>
      <c r="O54" s="249"/>
      <c r="P54"/>
      <c r="Q54" s="4"/>
      <c r="R54" s="4"/>
    </row>
    <row r="55" spans="7:18" ht="18" customHeight="1" x14ac:dyDescent="0.15">
      <c r="G55" s="302" t="s">
        <v>34</v>
      </c>
      <c r="H55" s="245" t="s">
        <v>74</v>
      </c>
      <c r="I55" s="246"/>
      <c r="J55" s="50">
        <v>400</v>
      </c>
      <c r="K55" s="51">
        <f>SUM(K39)</f>
        <v>0</v>
      </c>
      <c r="L55" s="52">
        <f t="shared" si="4"/>
        <v>0</v>
      </c>
      <c r="M55" s="247" t="s">
        <v>35</v>
      </c>
      <c r="N55" s="248"/>
      <c r="O55" s="249"/>
      <c r="P55"/>
      <c r="Q55" s="4"/>
      <c r="R55" s="4"/>
    </row>
    <row r="56" spans="7:18" ht="18" customHeight="1" x14ac:dyDescent="0.15">
      <c r="G56" s="303"/>
      <c r="H56" s="245" t="s">
        <v>75</v>
      </c>
      <c r="I56" s="246"/>
      <c r="J56" s="50">
        <v>300</v>
      </c>
      <c r="K56" s="51">
        <f>SUM(L39)</f>
        <v>0</v>
      </c>
      <c r="L56" s="52">
        <f t="shared" si="4"/>
        <v>0</v>
      </c>
      <c r="M56" s="247" t="s">
        <v>30</v>
      </c>
      <c r="N56" s="248"/>
      <c r="O56" s="249"/>
      <c r="P56"/>
      <c r="Q56" s="4"/>
      <c r="R56" s="4"/>
    </row>
    <row r="57" spans="7:18" ht="18" customHeight="1" x14ac:dyDescent="0.15">
      <c r="G57" s="303"/>
      <c r="H57" s="312" t="s">
        <v>68</v>
      </c>
      <c r="I57" s="313"/>
      <c r="J57" s="50">
        <v>200</v>
      </c>
      <c r="K57" s="51">
        <f>SUM(M39)</f>
        <v>0</v>
      </c>
      <c r="L57" s="52">
        <f t="shared" si="4"/>
        <v>0</v>
      </c>
      <c r="M57" s="247" t="s">
        <v>31</v>
      </c>
      <c r="N57" s="248"/>
      <c r="O57" s="249"/>
      <c r="P57"/>
      <c r="Q57" s="4"/>
      <c r="R57" s="4"/>
    </row>
    <row r="58" spans="7:18" x14ac:dyDescent="0.15">
      <c r="G58" s="303"/>
      <c r="H58" s="245" t="s">
        <v>76</v>
      </c>
      <c r="I58" s="246"/>
      <c r="J58" s="49">
        <v>100</v>
      </c>
      <c r="K58" s="51">
        <f>SUM(N39)</f>
        <v>0</v>
      </c>
      <c r="L58" s="85">
        <f t="shared" si="4"/>
        <v>0</v>
      </c>
      <c r="M58" s="247" t="s">
        <v>32</v>
      </c>
      <c r="N58" s="248"/>
      <c r="O58" s="249"/>
      <c r="P58"/>
      <c r="Q58" s="4"/>
      <c r="R58" s="4"/>
    </row>
    <row r="59" spans="7:18" ht="14.25" thickBot="1" x14ac:dyDescent="0.2">
      <c r="G59" s="87"/>
      <c r="H59" s="333"/>
      <c r="I59" s="306"/>
      <c r="J59" s="94"/>
      <c r="K59" s="95"/>
      <c r="L59" s="96"/>
      <c r="M59" s="97"/>
      <c r="N59" s="98"/>
      <c r="O59" s="99"/>
      <c r="P59"/>
      <c r="Q59" s="4"/>
      <c r="R59" s="4"/>
    </row>
    <row r="60" spans="7:18" ht="14.25" thickBot="1" x14ac:dyDescent="0.2">
      <c r="G60" s="255" t="s">
        <v>36</v>
      </c>
      <c r="H60" s="256"/>
      <c r="I60" s="257"/>
      <c r="J60" s="102"/>
      <c r="K60" s="53"/>
      <c r="L60" s="54">
        <f>SUM(L44:L59)</f>
        <v>0</v>
      </c>
      <c r="M60" s="255"/>
      <c r="N60" s="256"/>
      <c r="O60" s="257"/>
    </row>
    <row r="61" spans="7:18" x14ac:dyDescent="0.15">
      <c r="K61" s="83"/>
    </row>
  </sheetData>
  <mergeCells count="50">
    <mergeCell ref="M52:O52"/>
    <mergeCell ref="H45:I45"/>
    <mergeCell ref="H46:I46"/>
    <mergeCell ref="M51:O51"/>
    <mergeCell ref="H44:I44"/>
    <mergeCell ref="M43:O43"/>
    <mergeCell ref="M44:O44"/>
    <mergeCell ref="M46:O46"/>
    <mergeCell ref="M49:O49"/>
    <mergeCell ref="M50:O50"/>
    <mergeCell ref="M45:O45"/>
    <mergeCell ref="B1:R1"/>
    <mergeCell ref="G60:I60"/>
    <mergeCell ref="M60:O60"/>
    <mergeCell ref="M53:O53"/>
    <mergeCell ref="G55:G58"/>
    <mergeCell ref="M55:O55"/>
    <mergeCell ref="M56:O56"/>
    <mergeCell ref="M57:O57"/>
    <mergeCell ref="M58:O58"/>
    <mergeCell ref="H58:I58"/>
    <mergeCell ref="H59:I59"/>
    <mergeCell ref="R2:T2"/>
    <mergeCell ref="B4:B7"/>
    <mergeCell ref="C4:F6"/>
    <mergeCell ref="G4:S4"/>
    <mergeCell ref="T4:T7"/>
    <mergeCell ref="H57:I57"/>
    <mergeCell ref="H50:I50"/>
    <mergeCell ref="H51:I51"/>
    <mergeCell ref="H52:I52"/>
    <mergeCell ref="H53:I53"/>
    <mergeCell ref="H55:I55"/>
    <mergeCell ref="H54:I54"/>
    <mergeCell ref="V4:V7"/>
    <mergeCell ref="H47:I47"/>
    <mergeCell ref="H48:I48"/>
    <mergeCell ref="H49:I49"/>
    <mergeCell ref="H56:I56"/>
    <mergeCell ref="G5:J5"/>
    <mergeCell ref="K5:R5"/>
    <mergeCell ref="S5:S7"/>
    <mergeCell ref="G6:H6"/>
    <mergeCell ref="Q6:R6"/>
    <mergeCell ref="I6:J6"/>
    <mergeCell ref="K6:P6"/>
    <mergeCell ref="U4:U7"/>
    <mergeCell ref="M54:O54"/>
    <mergeCell ref="G44:G54"/>
    <mergeCell ref="G43:I43"/>
  </mergeCells>
  <phoneticPr fontId="4"/>
  <conditionalFormatting sqref="B8:B38">
    <cfRule type="expression" dxfId="15" priority="1">
      <formula>WEEKDAY($B8)=7</formula>
    </cfRule>
    <cfRule type="expression" dxfId="14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V4 T8:T39" xr:uid="{00000000-0002-0000-0700-000000000000}"/>
  </dataValidations>
  <pageMargins left="0.25" right="0.25" top="0.75" bottom="0.75" header="0.3" footer="0.3"/>
  <pageSetup paperSize="9" scale="58" orientation="portrait" r:id="rId1"/>
  <rowBreaks count="1" manualBreakCount="1">
    <brk id="6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B1:V61"/>
  <sheetViews>
    <sheetView showZeros="0" view="pageBreakPreview" zoomScale="70" zoomScaleNormal="100" zoomScaleSheetLayoutView="70" workbookViewId="0">
      <pane ySplit="7" topLeftCell="A8" activePane="bottomLeft" state="frozen"/>
      <selection activeCell="U4" sqref="U4:U7"/>
      <selection pane="bottomLeft"/>
    </sheetView>
  </sheetViews>
  <sheetFormatPr defaultRowHeight="13.5" x14ac:dyDescent="0.15"/>
  <cols>
    <col min="1" max="1" width="4.625" customWidth="1"/>
    <col min="2" max="2" width="5.25" bestFit="1" customWidth="1"/>
    <col min="3" max="5" width="5.375" customWidth="1"/>
    <col min="6" max="6" width="6.625" bestFit="1" customWidth="1"/>
    <col min="7" max="15" width="8.625" customWidth="1"/>
    <col min="16" max="16" width="8.625" style="4" customWidth="1"/>
    <col min="17" max="18" width="8.625" customWidth="1"/>
  </cols>
  <sheetData>
    <row r="1" spans="2:22" ht="34.5" customHeight="1" thickBot="1" x14ac:dyDescent="0.2">
      <c r="B1" s="329" t="s">
        <v>113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2:22" ht="20.25" customHeight="1" thickBot="1" x14ac:dyDescent="0.2">
      <c r="B2" s="1" t="s">
        <v>67</v>
      </c>
      <c r="C2" s="2">
        <v>7</v>
      </c>
      <c r="D2" s="2" t="s">
        <v>0</v>
      </c>
      <c r="E2" s="2">
        <v>9</v>
      </c>
      <c r="F2" s="3" t="s">
        <v>1</v>
      </c>
      <c r="G2" s="4"/>
      <c r="H2" s="4"/>
      <c r="I2" s="4"/>
      <c r="J2" s="4"/>
      <c r="K2" s="4"/>
      <c r="L2" s="4"/>
      <c r="Q2" s="5" t="s">
        <v>2</v>
      </c>
      <c r="R2" s="330" t="str">
        <f>【４月】実施状況!R2</f>
        <v>〇〇幼稚園</v>
      </c>
      <c r="S2" s="330"/>
      <c r="T2" s="331"/>
    </row>
    <row r="3" spans="2:22" ht="7.5" customHeight="1" thickBot="1" x14ac:dyDescent="0.2"/>
    <row r="4" spans="2:22" ht="16.5" customHeight="1" thickBot="1" x14ac:dyDescent="0.2">
      <c r="B4" s="270" t="s">
        <v>3</v>
      </c>
      <c r="C4" s="332" t="s">
        <v>103</v>
      </c>
      <c r="D4" s="274"/>
      <c r="E4" s="274"/>
      <c r="F4" s="275"/>
      <c r="G4" s="279" t="s">
        <v>104</v>
      </c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1"/>
      <c r="T4" s="282" t="s">
        <v>6</v>
      </c>
      <c r="U4" s="336" t="s">
        <v>115</v>
      </c>
      <c r="V4" s="318" t="s">
        <v>116</v>
      </c>
    </row>
    <row r="5" spans="2:22" ht="17.25" customHeight="1" x14ac:dyDescent="0.15">
      <c r="B5" s="271"/>
      <c r="C5" s="276"/>
      <c r="D5" s="277"/>
      <c r="E5" s="277"/>
      <c r="F5" s="278"/>
      <c r="G5" s="285" t="s">
        <v>7</v>
      </c>
      <c r="H5" s="286"/>
      <c r="I5" s="286"/>
      <c r="J5" s="286"/>
      <c r="K5" s="287" t="s">
        <v>8</v>
      </c>
      <c r="L5" s="288"/>
      <c r="M5" s="288"/>
      <c r="N5" s="288"/>
      <c r="O5" s="288"/>
      <c r="P5" s="288"/>
      <c r="Q5" s="288"/>
      <c r="R5" s="289"/>
      <c r="S5" s="290" t="s">
        <v>9</v>
      </c>
      <c r="T5" s="283"/>
      <c r="U5" s="337"/>
      <c r="V5" s="319"/>
    </row>
    <row r="6" spans="2:22" ht="18" customHeight="1" x14ac:dyDescent="0.15">
      <c r="B6" s="271"/>
      <c r="C6" s="276"/>
      <c r="D6" s="277"/>
      <c r="E6" s="277"/>
      <c r="F6" s="278"/>
      <c r="G6" s="293" t="s">
        <v>10</v>
      </c>
      <c r="H6" s="294"/>
      <c r="I6" s="328" t="s">
        <v>11</v>
      </c>
      <c r="J6" s="328"/>
      <c r="K6" s="295" t="s">
        <v>10</v>
      </c>
      <c r="L6" s="296"/>
      <c r="M6" s="296"/>
      <c r="N6" s="296"/>
      <c r="O6" s="296"/>
      <c r="P6" s="297"/>
      <c r="Q6" s="277" t="s">
        <v>11</v>
      </c>
      <c r="R6" s="277"/>
      <c r="S6" s="291"/>
      <c r="T6" s="283"/>
      <c r="U6" s="337"/>
      <c r="V6" s="319"/>
    </row>
    <row r="7" spans="2:22" ht="43.5" customHeight="1" thickBot="1" x14ac:dyDescent="0.2">
      <c r="B7" s="272"/>
      <c r="C7" s="6" t="s">
        <v>12</v>
      </c>
      <c r="D7" s="7" t="s">
        <v>13</v>
      </c>
      <c r="E7" s="8" t="s">
        <v>14</v>
      </c>
      <c r="F7" s="9" t="s">
        <v>15</v>
      </c>
      <c r="G7" s="10" t="s">
        <v>56</v>
      </c>
      <c r="H7" s="11" t="s">
        <v>57</v>
      </c>
      <c r="I7" s="12" t="s">
        <v>58</v>
      </c>
      <c r="J7" s="13" t="s">
        <v>59</v>
      </c>
      <c r="K7" s="14" t="s">
        <v>60</v>
      </c>
      <c r="L7" s="15" t="s">
        <v>16</v>
      </c>
      <c r="M7" s="15" t="s">
        <v>17</v>
      </c>
      <c r="N7" s="16" t="s">
        <v>18</v>
      </c>
      <c r="O7" s="15" t="s">
        <v>19</v>
      </c>
      <c r="P7" s="15" t="s">
        <v>61</v>
      </c>
      <c r="Q7" s="17" t="s">
        <v>62</v>
      </c>
      <c r="R7" s="15" t="s">
        <v>63</v>
      </c>
      <c r="S7" s="292"/>
      <c r="T7" s="284"/>
      <c r="U7" s="338"/>
      <c r="V7" s="320"/>
    </row>
    <row r="8" spans="2:22" ht="26.25" customHeight="1" thickTop="1" x14ac:dyDescent="0.15">
      <c r="B8" s="166">
        <v>45901</v>
      </c>
      <c r="C8" s="121"/>
      <c r="D8" s="122"/>
      <c r="E8" s="123"/>
      <c r="F8" s="20">
        <f>SUM(C8:E8)</f>
        <v>0</v>
      </c>
      <c r="G8" s="130"/>
      <c r="H8" s="131"/>
      <c r="I8" s="132"/>
      <c r="J8" s="133"/>
      <c r="K8" s="134"/>
      <c r="L8" s="122"/>
      <c r="M8" s="122"/>
      <c r="N8" s="122"/>
      <c r="O8" s="135"/>
      <c r="P8" s="122"/>
      <c r="Q8" s="136"/>
      <c r="R8" s="122"/>
      <c r="S8" s="24">
        <f t="shared" ref="S8:S37" si="0">SUM(G8:R8)</f>
        <v>0</v>
      </c>
      <c r="T8" s="25" t="str">
        <f t="shared" ref="T8:T38" si="1">IF(F8=S8,"OK","NG")</f>
        <v>OK</v>
      </c>
      <c r="U8" s="213"/>
      <c r="V8" s="206"/>
    </row>
    <row r="9" spans="2:22" ht="26.25" customHeight="1" x14ac:dyDescent="0.15">
      <c r="B9" s="167">
        <v>45902</v>
      </c>
      <c r="C9" s="124"/>
      <c r="D9" s="125"/>
      <c r="E9" s="126"/>
      <c r="F9" s="26">
        <f>SUM(C9:E9)</f>
        <v>0</v>
      </c>
      <c r="G9" s="137"/>
      <c r="H9" s="138"/>
      <c r="I9" s="139"/>
      <c r="J9" s="140"/>
      <c r="K9" s="141"/>
      <c r="L9" s="125"/>
      <c r="M9" s="125"/>
      <c r="N9" s="125"/>
      <c r="O9" s="142"/>
      <c r="P9" s="125"/>
      <c r="Q9" s="143"/>
      <c r="R9" s="125"/>
      <c r="S9" s="27">
        <f t="shared" si="0"/>
        <v>0</v>
      </c>
      <c r="T9" s="28" t="str">
        <f t="shared" si="1"/>
        <v>OK</v>
      </c>
      <c r="U9" s="213"/>
      <c r="V9" s="206"/>
    </row>
    <row r="10" spans="2:22" ht="26.25" customHeight="1" x14ac:dyDescent="0.15">
      <c r="B10" s="167">
        <v>45903</v>
      </c>
      <c r="C10" s="127"/>
      <c r="D10" s="128"/>
      <c r="E10" s="129"/>
      <c r="F10" s="26">
        <f t="shared" ref="F10:F36" si="2">SUM(C10:E10)</f>
        <v>0</v>
      </c>
      <c r="G10" s="144"/>
      <c r="H10" s="145"/>
      <c r="I10" s="146"/>
      <c r="J10" s="147"/>
      <c r="K10" s="148"/>
      <c r="L10" s="149"/>
      <c r="M10" s="150"/>
      <c r="N10" s="128"/>
      <c r="O10" s="151"/>
      <c r="P10" s="128"/>
      <c r="Q10" s="152"/>
      <c r="R10" s="128"/>
      <c r="S10" s="27">
        <f t="shared" si="0"/>
        <v>0</v>
      </c>
      <c r="T10" s="28" t="str">
        <f t="shared" si="1"/>
        <v>OK</v>
      </c>
      <c r="U10" s="213"/>
      <c r="V10" s="206"/>
    </row>
    <row r="11" spans="2:22" ht="26.25" customHeight="1" x14ac:dyDescent="0.15">
      <c r="B11" s="167">
        <v>45904</v>
      </c>
      <c r="C11" s="124"/>
      <c r="D11" s="125"/>
      <c r="E11" s="126"/>
      <c r="F11" s="26">
        <f t="shared" si="2"/>
        <v>0</v>
      </c>
      <c r="G11" s="137"/>
      <c r="H11" s="138"/>
      <c r="I11" s="139"/>
      <c r="J11" s="140"/>
      <c r="K11" s="141"/>
      <c r="L11" s="125"/>
      <c r="M11" s="141"/>
      <c r="N11" s="125"/>
      <c r="O11" s="142"/>
      <c r="P11" s="125"/>
      <c r="Q11" s="143"/>
      <c r="R11" s="125"/>
      <c r="S11" s="27">
        <f t="shared" si="0"/>
        <v>0</v>
      </c>
      <c r="T11" s="28" t="str">
        <f t="shared" si="1"/>
        <v>OK</v>
      </c>
      <c r="U11" s="213"/>
      <c r="V11" s="206"/>
    </row>
    <row r="12" spans="2:22" ht="26.25" customHeight="1" x14ac:dyDescent="0.15">
      <c r="B12" s="167">
        <v>45905</v>
      </c>
      <c r="C12" s="124"/>
      <c r="D12" s="125"/>
      <c r="E12" s="126"/>
      <c r="F12" s="26">
        <f t="shared" si="2"/>
        <v>0</v>
      </c>
      <c r="G12" s="137"/>
      <c r="H12" s="138"/>
      <c r="I12" s="139"/>
      <c r="J12" s="140"/>
      <c r="K12" s="141"/>
      <c r="L12" s="125"/>
      <c r="M12" s="141"/>
      <c r="N12" s="125"/>
      <c r="O12" s="142"/>
      <c r="P12" s="125"/>
      <c r="Q12" s="143"/>
      <c r="R12" s="125"/>
      <c r="S12" s="27">
        <f t="shared" si="0"/>
        <v>0</v>
      </c>
      <c r="T12" s="28" t="str">
        <f t="shared" si="1"/>
        <v>OK</v>
      </c>
      <c r="U12" s="213"/>
      <c r="V12" s="206"/>
    </row>
    <row r="13" spans="2:22" ht="26.25" customHeight="1" x14ac:dyDescent="0.15">
      <c r="B13" s="167">
        <v>45906</v>
      </c>
      <c r="C13" s="124"/>
      <c r="D13" s="125"/>
      <c r="E13" s="126"/>
      <c r="F13" s="26">
        <f t="shared" si="2"/>
        <v>0</v>
      </c>
      <c r="G13" s="137"/>
      <c r="H13" s="138"/>
      <c r="I13" s="139"/>
      <c r="J13" s="140"/>
      <c r="K13" s="141"/>
      <c r="L13" s="125"/>
      <c r="M13" s="141"/>
      <c r="N13" s="125"/>
      <c r="O13" s="142"/>
      <c r="P13" s="125"/>
      <c r="Q13" s="143"/>
      <c r="R13" s="125"/>
      <c r="S13" s="27">
        <f t="shared" si="0"/>
        <v>0</v>
      </c>
      <c r="T13" s="28" t="str">
        <f t="shared" si="1"/>
        <v>OK</v>
      </c>
      <c r="U13" s="214"/>
      <c r="V13" s="207"/>
    </row>
    <row r="14" spans="2:22" ht="26.25" customHeight="1" x14ac:dyDescent="0.15">
      <c r="B14" s="167">
        <v>45907</v>
      </c>
      <c r="C14" s="124"/>
      <c r="D14" s="125"/>
      <c r="E14" s="126"/>
      <c r="F14" s="26">
        <f t="shared" si="2"/>
        <v>0</v>
      </c>
      <c r="G14" s="137"/>
      <c r="H14" s="138"/>
      <c r="I14" s="139"/>
      <c r="J14" s="140"/>
      <c r="K14" s="141"/>
      <c r="L14" s="125"/>
      <c r="M14" s="141"/>
      <c r="N14" s="125"/>
      <c r="O14" s="142"/>
      <c r="P14" s="125"/>
      <c r="Q14" s="143"/>
      <c r="R14" s="125"/>
      <c r="S14" s="27">
        <f t="shared" si="0"/>
        <v>0</v>
      </c>
      <c r="T14" s="28" t="str">
        <f t="shared" si="1"/>
        <v>OK</v>
      </c>
      <c r="U14" s="214"/>
      <c r="V14" s="207"/>
    </row>
    <row r="15" spans="2:22" ht="26.25" customHeight="1" x14ac:dyDescent="0.15">
      <c r="B15" s="167">
        <v>45908</v>
      </c>
      <c r="C15" s="124"/>
      <c r="D15" s="125"/>
      <c r="E15" s="126"/>
      <c r="F15" s="26">
        <f t="shared" si="2"/>
        <v>0</v>
      </c>
      <c r="G15" s="137"/>
      <c r="H15" s="138"/>
      <c r="I15" s="139"/>
      <c r="J15" s="140"/>
      <c r="K15" s="141"/>
      <c r="L15" s="125"/>
      <c r="M15" s="141"/>
      <c r="N15" s="125"/>
      <c r="O15" s="142"/>
      <c r="P15" s="125"/>
      <c r="Q15" s="143"/>
      <c r="R15" s="125"/>
      <c r="S15" s="27">
        <f t="shared" si="0"/>
        <v>0</v>
      </c>
      <c r="T15" s="28" t="str">
        <f t="shared" si="1"/>
        <v>OK</v>
      </c>
      <c r="U15" s="213"/>
      <c r="V15" s="206"/>
    </row>
    <row r="16" spans="2:22" ht="26.25" customHeight="1" x14ac:dyDescent="0.15">
      <c r="B16" s="167">
        <v>45909</v>
      </c>
      <c r="C16" s="124"/>
      <c r="D16" s="125"/>
      <c r="E16" s="126"/>
      <c r="F16" s="26">
        <f t="shared" si="2"/>
        <v>0</v>
      </c>
      <c r="G16" s="137"/>
      <c r="H16" s="138"/>
      <c r="I16" s="139"/>
      <c r="J16" s="140"/>
      <c r="K16" s="141"/>
      <c r="L16" s="125"/>
      <c r="M16" s="141"/>
      <c r="N16" s="125"/>
      <c r="O16" s="142"/>
      <c r="P16" s="125"/>
      <c r="Q16" s="143"/>
      <c r="R16" s="125"/>
      <c r="S16" s="27">
        <f t="shared" si="0"/>
        <v>0</v>
      </c>
      <c r="T16" s="28" t="str">
        <f t="shared" si="1"/>
        <v>OK</v>
      </c>
      <c r="U16" s="213"/>
      <c r="V16" s="206"/>
    </row>
    <row r="17" spans="2:22" ht="26.25" customHeight="1" x14ac:dyDescent="0.15">
      <c r="B17" s="167">
        <v>45910</v>
      </c>
      <c r="C17" s="124"/>
      <c r="D17" s="125"/>
      <c r="E17" s="126"/>
      <c r="F17" s="26">
        <f t="shared" si="2"/>
        <v>0</v>
      </c>
      <c r="G17" s="137"/>
      <c r="H17" s="138"/>
      <c r="I17" s="139"/>
      <c r="J17" s="140"/>
      <c r="K17" s="141"/>
      <c r="L17" s="125"/>
      <c r="M17" s="141"/>
      <c r="N17" s="125"/>
      <c r="O17" s="142"/>
      <c r="P17" s="125"/>
      <c r="Q17" s="143"/>
      <c r="R17" s="125"/>
      <c r="S17" s="27">
        <f t="shared" si="0"/>
        <v>0</v>
      </c>
      <c r="T17" s="28" t="str">
        <f t="shared" si="1"/>
        <v>OK</v>
      </c>
      <c r="U17" s="213"/>
      <c r="V17" s="206"/>
    </row>
    <row r="18" spans="2:22" ht="26.25" customHeight="1" x14ac:dyDescent="0.15">
      <c r="B18" s="167">
        <v>45911</v>
      </c>
      <c r="C18" s="124"/>
      <c r="D18" s="125"/>
      <c r="E18" s="126"/>
      <c r="F18" s="26">
        <f t="shared" si="2"/>
        <v>0</v>
      </c>
      <c r="G18" s="137"/>
      <c r="H18" s="138"/>
      <c r="I18" s="139"/>
      <c r="J18" s="140"/>
      <c r="K18" s="141"/>
      <c r="L18" s="125"/>
      <c r="M18" s="141"/>
      <c r="N18" s="125"/>
      <c r="O18" s="142"/>
      <c r="P18" s="125"/>
      <c r="Q18" s="143"/>
      <c r="R18" s="125"/>
      <c r="S18" s="27">
        <f t="shared" si="0"/>
        <v>0</v>
      </c>
      <c r="T18" s="28" t="str">
        <f t="shared" si="1"/>
        <v>OK</v>
      </c>
      <c r="U18" s="213"/>
      <c r="V18" s="206"/>
    </row>
    <row r="19" spans="2:22" ht="26.25" customHeight="1" x14ac:dyDescent="0.15">
      <c r="B19" s="167">
        <v>45912</v>
      </c>
      <c r="C19" s="124"/>
      <c r="D19" s="125"/>
      <c r="E19" s="126"/>
      <c r="F19" s="26">
        <f t="shared" si="2"/>
        <v>0</v>
      </c>
      <c r="G19" s="137"/>
      <c r="H19" s="138"/>
      <c r="I19" s="139"/>
      <c r="J19" s="140"/>
      <c r="K19" s="141"/>
      <c r="L19" s="125"/>
      <c r="M19" s="141"/>
      <c r="N19" s="125"/>
      <c r="O19" s="142"/>
      <c r="P19" s="125"/>
      <c r="Q19" s="143"/>
      <c r="R19" s="125"/>
      <c r="S19" s="27">
        <f t="shared" si="0"/>
        <v>0</v>
      </c>
      <c r="T19" s="28" t="str">
        <f t="shared" si="1"/>
        <v>OK</v>
      </c>
      <c r="U19" s="213"/>
      <c r="V19" s="206"/>
    </row>
    <row r="20" spans="2:22" ht="26.25" customHeight="1" x14ac:dyDescent="0.15">
      <c r="B20" s="167">
        <v>45913</v>
      </c>
      <c r="C20" s="124"/>
      <c r="D20" s="125"/>
      <c r="E20" s="126"/>
      <c r="F20" s="26">
        <f t="shared" si="2"/>
        <v>0</v>
      </c>
      <c r="G20" s="137"/>
      <c r="H20" s="138"/>
      <c r="I20" s="139"/>
      <c r="J20" s="140"/>
      <c r="K20" s="141"/>
      <c r="L20" s="125"/>
      <c r="M20" s="141"/>
      <c r="N20" s="125"/>
      <c r="O20" s="142"/>
      <c r="P20" s="125"/>
      <c r="Q20" s="143"/>
      <c r="R20" s="125"/>
      <c r="S20" s="27">
        <f t="shared" si="0"/>
        <v>0</v>
      </c>
      <c r="T20" s="28" t="str">
        <f t="shared" si="1"/>
        <v>OK</v>
      </c>
      <c r="U20" s="214"/>
      <c r="V20" s="207"/>
    </row>
    <row r="21" spans="2:22" ht="26.25" customHeight="1" x14ac:dyDescent="0.15">
      <c r="B21" s="167">
        <v>45914</v>
      </c>
      <c r="C21" s="124"/>
      <c r="D21" s="125"/>
      <c r="E21" s="126"/>
      <c r="F21" s="26">
        <f t="shared" si="2"/>
        <v>0</v>
      </c>
      <c r="G21" s="137"/>
      <c r="H21" s="138"/>
      <c r="I21" s="139"/>
      <c r="J21" s="140"/>
      <c r="K21" s="141"/>
      <c r="L21" s="125"/>
      <c r="M21" s="141"/>
      <c r="N21" s="125"/>
      <c r="O21" s="142"/>
      <c r="P21" s="125"/>
      <c r="Q21" s="143"/>
      <c r="R21" s="125"/>
      <c r="S21" s="27">
        <f t="shared" si="0"/>
        <v>0</v>
      </c>
      <c r="T21" s="28" t="str">
        <f t="shared" si="1"/>
        <v>OK</v>
      </c>
      <c r="U21" s="214"/>
      <c r="V21" s="207"/>
    </row>
    <row r="22" spans="2:22" ht="26.25" customHeight="1" x14ac:dyDescent="0.15">
      <c r="B22" s="168">
        <v>45915</v>
      </c>
      <c r="C22" s="124"/>
      <c r="D22" s="125"/>
      <c r="E22" s="126"/>
      <c r="F22" s="26">
        <f t="shared" si="2"/>
        <v>0</v>
      </c>
      <c r="G22" s="137"/>
      <c r="H22" s="138"/>
      <c r="I22" s="139"/>
      <c r="J22" s="140"/>
      <c r="K22" s="141"/>
      <c r="L22" s="125"/>
      <c r="M22" s="125"/>
      <c r="N22" s="125"/>
      <c r="O22" s="142"/>
      <c r="P22" s="125"/>
      <c r="Q22" s="143"/>
      <c r="R22" s="125"/>
      <c r="S22" s="27">
        <f t="shared" si="0"/>
        <v>0</v>
      </c>
      <c r="T22" s="28" t="str">
        <f t="shared" si="1"/>
        <v>OK</v>
      </c>
      <c r="U22" s="214"/>
      <c r="V22" s="207"/>
    </row>
    <row r="23" spans="2:22" ht="26.25" customHeight="1" x14ac:dyDescent="0.15">
      <c r="B23" s="167">
        <v>45916</v>
      </c>
      <c r="C23" s="124"/>
      <c r="D23" s="125"/>
      <c r="E23" s="126"/>
      <c r="F23" s="26">
        <f t="shared" si="2"/>
        <v>0</v>
      </c>
      <c r="G23" s="137"/>
      <c r="H23" s="138"/>
      <c r="I23" s="139"/>
      <c r="J23" s="140"/>
      <c r="K23" s="141"/>
      <c r="L23" s="125"/>
      <c r="M23" s="125"/>
      <c r="N23" s="125"/>
      <c r="O23" s="142"/>
      <c r="P23" s="125"/>
      <c r="Q23" s="143"/>
      <c r="R23" s="125"/>
      <c r="S23" s="27">
        <f t="shared" si="0"/>
        <v>0</v>
      </c>
      <c r="T23" s="28" t="str">
        <f t="shared" si="1"/>
        <v>OK</v>
      </c>
      <c r="U23" s="213"/>
      <c r="V23" s="206"/>
    </row>
    <row r="24" spans="2:22" ht="26.25" customHeight="1" x14ac:dyDescent="0.15">
      <c r="B24" s="167">
        <v>45917</v>
      </c>
      <c r="C24" s="124"/>
      <c r="D24" s="125"/>
      <c r="E24" s="126"/>
      <c r="F24" s="26">
        <f t="shared" si="2"/>
        <v>0</v>
      </c>
      <c r="G24" s="137"/>
      <c r="H24" s="138"/>
      <c r="I24" s="139"/>
      <c r="J24" s="140"/>
      <c r="K24" s="141"/>
      <c r="L24" s="125"/>
      <c r="M24" s="125"/>
      <c r="N24" s="125"/>
      <c r="O24" s="142"/>
      <c r="P24" s="125"/>
      <c r="Q24" s="143"/>
      <c r="R24" s="125"/>
      <c r="S24" s="27">
        <f t="shared" si="0"/>
        <v>0</v>
      </c>
      <c r="T24" s="28" t="str">
        <f t="shared" si="1"/>
        <v>OK</v>
      </c>
      <c r="U24" s="213"/>
      <c r="V24" s="206"/>
    </row>
    <row r="25" spans="2:22" ht="26.25" customHeight="1" x14ac:dyDescent="0.15">
      <c r="B25" s="167">
        <v>45918</v>
      </c>
      <c r="C25" s="124"/>
      <c r="D25" s="125"/>
      <c r="E25" s="126"/>
      <c r="F25" s="26">
        <f t="shared" si="2"/>
        <v>0</v>
      </c>
      <c r="G25" s="137"/>
      <c r="H25" s="138"/>
      <c r="I25" s="139"/>
      <c r="J25" s="140"/>
      <c r="K25" s="141"/>
      <c r="L25" s="125"/>
      <c r="M25" s="125"/>
      <c r="N25" s="125"/>
      <c r="O25" s="142"/>
      <c r="P25" s="125"/>
      <c r="Q25" s="143"/>
      <c r="R25" s="125"/>
      <c r="S25" s="27">
        <f t="shared" si="0"/>
        <v>0</v>
      </c>
      <c r="T25" s="28" t="str">
        <f t="shared" si="1"/>
        <v>OK</v>
      </c>
      <c r="U25" s="213"/>
      <c r="V25" s="206"/>
    </row>
    <row r="26" spans="2:22" ht="26.25" customHeight="1" x14ac:dyDescent="0.15">
      <c r="B26" s="167">
        <v>45919</v>
      </c>
      <c r="C26" s="124"/>
      <c r="D26" s="125"/>
      <c r="E26" s="126"/>
      <c r="F26" s="26">
        <f t="shared" si="2"/>
        <v>0</v>
      </c>
      <c r="G26" s="137"/>
      <c r="H26" s="138"/>
      <c r="I26" s="139"/>
      <c r="J26" s="140"/>
      <c r="K26" s="141"/>
      <c r="L26" s="125"/>
      <c r="M26" s="125"/>
      <c r="N26" s="125"/>
      <c r="O26" s="142"/>
      <c r="P26" s="125"/>
      <c r="Q26" s="143"/>
      <c r="R26" s="125"/>
      <c r="S26" s="27">
        <f t="shared" si="0"/>
        <v>0</v>
      </c>
      <c r="T26" s="28" t="str">
        <f t="shared" si="1"/>
        <v>OK</v>
      </c>
      <c r="U26" s="213"/>
      <c r="V26" s="206"/>
    </row>
    <row r="27" spans="2:22" ht="26.25" customHeight="1" x14ac:dyDescent="0.15">
      <c r="B27" s="167">
        <v>45920</v>
      </c>
      <c r="C27" s="124"/>
      <c r="D27" s="125"/>
      <c r="E27" s="126"/>
      <c r="F27" s="26">
        <f t="shared" si="2"/>
        <v>0</v>
      </c>
      <c r="G27" s="137"/>
      <c r="H27" s="138"/>
      <c r="I27" s="139"/>
      <c r="J27" s="140"/>
      <c r="K27" s="141"/>
      <c r="L27" s="125"/>
      <c r="M27" s="125"/>
      <c r="N27" s="125"/>
      <c r="O27" s="142"/>
      <c r="P27" s="125"/>
      <c r="Q27" s="143"/>
      <c r="R27" s="125"/>
      <c r="S27" s="27">
        <f t="shared" si="0"/>
        <v>0</v>
      </c>
      <c r="T27" s="28" t="str">
        <f t="shared" si="1"/>
        <v>OK</v>
      </c>
      <c r="U27" s="214"/>
      <c r="V27" s="207"/>
    </row>
    <row r="28" spans="2:22" ht="26.25" customHeight="1" x14ac:dyDescent="0.15">
      <c r="B28" s="167">
        <v>45921</v>
      </c>
      <c r="C28" s="124"/>
      <c r="D28" s="125"/>
      <c r="E28" s="126"/>
      <c r="F28" s="26">
        <f t="shared" si="2"/>
        <v>0</v>
      </c>
      <c r="G28" s="137"/>
      <c r="H28" s="138"/>
      <c r="I28" s="139"/>
      <c r="J28" s="140"/>
      <c r="K28" s="141"/>
      <c r="L28" s="125"/>
      <c r="M28" s="125"/>
      <c r="N28" s="125"/>
      <c r="O28" s="142"/>
      <c r="P28" s="125"/>
      <c r="Q28" s="143"/>
      <c r="R28" s="125"/>
      <c r="S28" s="27">
        <f t="shared" si="0"/>
        <v>0</v>
      </c>
      <c r="T28" s="28" t="str">
        <f t="shared" si="1"/>
        <v>OK</v>
      </c>
      <c r="U28" s="214"/>
      <c r="V28" s="207"/>
    </row>
    <row r="29" spans="2:22" ht="26.25" customHeight="1" x14ac:dyDescent="0.15">
      <c r="B29" s="167">
        <v>45922</v>
      </c>
      <c r="C29" s="124"/>
      <c r="D29" s="125"/>
      <c r="E29" s="126"/>
      <c r="F29" s="26">
        <f t="shared" si="2"/>
        <v>0</v>
      </c>
      <c r="G29" s="137"/>
      <c r="H29" s="138"/>
      <c r="I29" s="139"/>
      <c r="J29" s="140"/>
      <c r="K29" s="141"/>
      <c r="L29" s="125"/>
      <c r="M29" s="125"/>
      <c r="N29" s="125"/>
      <c r="O29" s="142"/>
      <c r="P29" s="125"/>
      <c r="Q29" s="143"/>
      <c r="R29" s="125"/>
      <c r="S29" s="27">
        <f t="shared" si="0"/>
        <v>0</v>
      </c>
      <c r="T29" s="28" t="str">
        <f t="shared" si="1"/>
        <v>OK</v>
      </c>
      <c r="U29" s="213"/>
      <c r="V29" s="206"/>
    </row>
    <row r="30" spans="2:22" ht="26.25" customHeight="1" x14ac:dyDescent="0.15">
      <c r="B30" s="168">
        <v>45923</v>
      </c>
      <c r="C30" s="124"/>
      <c r="D30" s="125"/>
      <c r="E30" s="126"/>
      <c r="F30" s="26">
        <f t="shared" si="2"/>
        <v>0</v>
      </c>
      <c r="G30" s="137"/>
      <c r="H30" s="138"/>
      <c r="I30" s="139"/>
      <c r="J30" s="140"/>
      <c r="K30" s="141"/>
      <c r="L30" s="125"/>
      <c r="M30" s="125"/>
      <c r="N30" s="125"/>
      <c r="O30" s="142"/>
      <c r="P30" s="125"/>
      <c r="Q30" s="143"/>
      <c r="R30" s="125"/>
      <c r="S30" s="27">
        <f t="shared" si="0"/>
        <v>0</v>
      </c>
      <c r="T30" s="28" t="str">
        <f t="shared" si="1"/>
        <v>OK</v>
      </c>
      <c r="U30" s="214"/>
      <c r="V30" s="207"/>
    </row>
    <row r="31" spans="2:22" ht="26.25" customHeight="1" x14ac:dyDescent="0.15">
      <c r="B31" s="167">
        <v>45924</v>
      </c>
      <c r="C31" s="124"/>
      <c r="D31" s="125"/>
      <c r="E31" s="126"/>
      <c r="F31" s="26">
        <f t="shared" si="2"/>
        <v>0</v>
      </c>
      <c r="G31" s="137"/>
      <c r="H31" s="138"/>
      <c r="I31" s="139"/>
      <c r="J31" s="140"/>
      <c r="K31" s="141"/>
      <c r="L31" s="125"/>
      <c r="M31" s="125"/>
      <c r="N31" s="125"/>
      <c r="O31" s="142"/>
      <c r="P31" s="125"/>
      <c r="Q31" s="143"/>
      <c r="R31" s="125"/>
      <c r="S31" s="27">
        <f t="shared" si="0"/>
        <v>0</v>
      </c>
      <c r="T31" s="28" t="str">
        <f t="shared" si="1"/>
        <v>OK</v>
      </c>
      <c r="U31" s="213"/>
      <c r="V31" s="206"/>
    </row>
    <row r="32" spans="2:22" ht="26.25" customHeight="1" x14ac:dyDescent="0.15">
      <c r="B32" s="167">
        <v>45925</v>
      </c>
      <c r="C32" s="124"/>
      <c r="D32" s="125"/>
      <c r="E32" s="126"/>
      <c r="F32" s="26">
        <f t="shared" si="2"/>
        <v>0</v>
      </c>
      <c r="G32" s="137"/>
      <c r="H32" s="138"/>
      <c r="I32" s="139"/>
      <c r="J32" s="140"/>
      <c r="K32" s="141"/>
      <c r="L32" s="125"/>
      <c r="M32" s="125"/>
      <c r="N32" s="125"/>
      <c r="O32" s="142"/>
      <c r="P32" s="125"/>
      <c r="Q32" s="143"/>
      <c r="R32" s="125"/>
      <c r="S32" s="27">
        <f t="shared" si="0"/>
        <v>0</v>
      </c>
      <c r="T32" s="28" t="str">
        <f t="shared" si="1"/>
        <v>OK</v>
      </c>
      <c r="U32" s="213"/>
      <c r="V32" s="206"/>
    </row>
    <row r="33" spans="2:22" ht="26.25" customHeight="1" x14ac:dyDescent="0.15">
      <c r="B33" s="167">
        <v>45926</v>
      </c>
      <c r="C33" s="124"/>
      <c r="D33" s="125"/>
      <c r="E33" s="126"/>
      <c r="F33" s="26">
        <f t="shared" si="2"/>
        <v>0</v>
      </c>
      <c r="G33" s="137"/>
      <c r="H33" s="138"/>
      <c r="I33" s="139"/>
      <c r="J33" s="140"/>
      <c r="K33" s="141"/>
      <c r="L33" s="125"/>
      <c r="M33" s="125"/>
      <c r="N33" s="125"/>
      <c r="O33" s="142"/>
      <c r="P33" s="125"/>
      <c r="Q33" s="143"/>
      <c r="R33" s="125"/>
      <c r="S33" s="27">
        <f t="shared" si="0"/>
        <v>0</v>
      </c>
      <c r="T33" s="28" t="str">
        <f t="shared" si="1"/>
        <v>OK</v>
      </c>
      <c r="U33" s="213"/>
      <c r="V33" s="206"/>
    </row>
    <row r="34" spans="2:22" ht="26.25" customHeight="1" x14ac:dyDescent="0.15">
      <c r="B34" s="167">
        <v>45927</v>
      </c>
      <c r="C34" s="124"/>
      <c r="D34" s="125"/>
      <c r="E34" s="126"/>
      <c r="F34" s="26">
        <f t="shared" si="2"/>
        <v>0</v>
      </c>
      <c r="G34" s="137"/>
      <c r="H34" s="138"/>
      <c r="I34" s="139"/>
      <c r="J34" s="140"/>
      <c r="K34" s="141"/>
      <c r="L34" s="125"/>
      <c r="M34" s="125"/>
      <c r="N34" s="125"/>
      <c r="O34" s="142"/>
      <c r="P34" s="125"/>
      <c r="Q34" s="143"/>
      <c r="R34" s="125"/>
      <c r="S34" s="27">
        <f t="shared" si="0"/>
        <v>0</v>
      </c>
      <c r="T34" s="28" t="str">
        <f t="shared" si="1"/>
        <v>OK</v>
      </c>
      <c r="U34" s="214"/>
      <c r="V34" s="207"/>
    </row>
    <row r="35" spans="2:22" ht="26.25" customHeight="1" x14ac:dyDescent="0.15">
      <c r="B35" s="167">
        <v>45928</v>
      </c>
      <c r="C35" s="124"/>
      <c r="D35" s="125"/>
      <c r="E35" s="126"/>
      <c r="F35" s="26">
        <f t="shared" si="2"/>
        <v>0</v>
      </c>
      <c r="G35" s="137"/>
      <c r="H35" s="138"/>
      <c r="I35" s="139"/>
      <c r="J35" s="140"/>
      <c r="K35" s="141"/>
      <c r="L35" s="125"/>
      <c r="M35" s="125"/>
      <c r="N35" s="125"/>
      <c r="O35" s="142"/>
      <c r="P35" s="125"/>
      <c r="Q35" s="143"/>
      <c r="R35" s="125"/>
      <c r="S35" s="27">
        <f t="shared" si="0"/>
        <v>0</v>
      </c>
      <c r="T35" s="28" t="str">
        <f t="shared" si="1"/>
        <v>OK</v>
      </c>
      <c r="U35" s="214"/>
      <c r="V35" s="207"/>
    </row>
    <row r="36" spans="2:22" ht="26.25" customHeight="1" x14ac:dyDescent="0.15">
      <c r="B36" s="167">
        <v>45929</v>
      </c>
      <c r="C36" s="124"/>
      <c r="D36" s="125"/>
      <c r="E36" s="126"/>
      <c r="F36" s="26">
        <f t="shared" si="2"/>
        <v>0</v>
      </c>
      <c r="G36" s="137"/>
      <c r="H36" s="138"/>
      <c r="I36" s="139"/>
      <c r="J36" s="140"/>
      <c r="K36" s="141"/>
      <c r="L36" s="125"/>
      <c r="M36" s="141"/>
      <c r="N36" s="125"/>
      <c r="O36" s="142"/>
      <c r="P36" s="125"/>
      <c r="Q36" s="143"/>
      <c r="R36" s="125"/>
      <c r="S36" s="27">
        <f t="shared" si="0"/>
        <v>0</v>
      </c>
      <c r="T36" s="28" t="str">
        <f t="shared" si="1"/>
        <v>OK</v>
      </c>
      <c r="U36" s="213"/>
      <c r="V36" s="206"/>
    </row>
    <row r="37" spans="2:22" ht="26.25" customHeight="1" thickBot="1" x14ac:dyDescent="0.2">
      <c r="B37" s="167">
        <v>45930</v>
      </c>
      <c r="C37" s="124"/>
      <c r="D37" s="125"/>
      <c r="E37" s="126"/>
      <c r="F37" s="26">
        <f>SUM(C37:E37)</f>
        <v>0</v>
      </c>
      <c r="G37" s="137"/>
      <c r="H37" s="138"/>
      <c r="I37" s="139"/>
      <c r="J37" s="140"/>
      <c r="K37" s="141"/>
      <c r="L37" s="125"/>
      <c r="M37" s="141"/>
      <c r="N37" s="125"/>
      <c r="O37" s="142"/>
      <c r="P37" s="125"/>
      <c r="Q37" s="143"/>
      <c r="R37" s="125"/>
      <c r="S37" s="27">
        <f t="shared" si="0"/>
        <v>0</v>
      </c>
      <c r="T37" s="169" t="str">
        <f t="shared" si="1"/>
        <v>OK</v>
      </c>
      <c r="U37" s="230"/>
      <c r="V37" s="231"/>
    </row>
    <row r="38" spans="2:22" ht="26.25" customHeight="1" thickBot="1" x14ac:dyDescent="0.2">
      <c r="B38" s="1" t="s">
        <v>20</v>
      </c>
      <c r="C38" s="29">
        <f t="shared" ref="C38:S38" si="3">SUM(C8:C37)</f>
        <v>0</v>
      </c>
      <c r="D38" s="30">
        <f t="shared" si="3"/>
        <v>0</v>
      </c>
      <c r="E38" s="31">
        <f t="shared" si="3"/>
        <v>0</v>
      </c>
      <c r="F38" s="32">
        <f t="shared" si="3"/>
        <v>0</v>
      </c>
      <c r="G38" s="33">
        <f t="shared" si="3"/>
        <v>0</v>
      </c>
      <c r="H38" s="34">
        <f t="shared" si="3"/>
        <v>0</v>
      </c>
      <c r="I38" s="35">
        <f t="shared" si="3"/>
        <v>0</v>
      </c>
      <c r="J38" s="36">
        <f t="shared" si="3"/>
        <v>0</v>
      </c>
      <c r="K38" s="37">
        <f t="shared" si="3"/>
        <v>0</v>
      </c>
      <c r="L38" s="38">
        <f t="shared" si="3"/>
        <v>0</v>
      </c>
      <c r="M38" s="30">
        <f t="shared" si="3"/>
        <v>0</v>
      </c>
      <c r="N38" s="30">
        <f t="shared" si="3"/>
        <v>0</v>
      </c>
      <c r="O38" s="37">
        <f t="shared" si="3"/>
        <v>0</v>
      </c>
      <c r="P38" s="30">
        <f t="shared" si="3"/>
        <v>0</v>
      </c>
      <c r="Q38" s="39">
        <f t="shared" si="3"/>
        <v>0</v>
      </c>
      <c r="R38" s="30">
        <f t="shared" si="3"/>
        <v>0</v>
      </c>
      <c r="S38" s="40">
        <f t="shared" si="3"/>
        <v>0</v>
      </c>
      <c r="T38" s="170" t="str">
        <f t="shared" si="1"/>
        <v>OK</v>
      </c>
      <c r="U38" s="215">
        <f>SUM(U8:U37)</f>
        <v>0</v>
      </c>
      <c r="V38" s="210">
        <f>SUM(V8:V37)</f>
        <v>0</v>
      </c>
    </row>
    <row r="40" spans="2:22" ht="17.25" x14ac:dyDescent="0.15">
      <c r="R40" s="119" t="str">
        <f>IF(T40&lt;1,"","NGあり")</f>
        <v/>
      </c>
      <c r="S40" s="4"/>
      <c r="T40" s="120">
        <f>COUNTIF(T8:T37,"NG")</f>
        <v>0</v>
      </c>
    </row>
    <row r="42" spans="2:22" ht="18" customHeight="1" thickBot="1" x14ac:dyDescent="0.2">
      <c r="G42" t="s">
        <v>21</v>
      </c>
    </row>
    <row r="43" spans="2:22" ht="18" customHeight="1" thickBot="1" x14ac:dyDescent="0.2">
      <c r="G43" s="258"/>
      <c r="H43" s="259"/>
      <c r="I43" s="260"/>
      <c r="J43" s="100" t="s">
        <v>22</v>
      </c>
      <c r="K43" s="42" t="s">
        <v>23</v>
      </c>
      <c r="L43" s="43" t="s">
        <v>24</v>
      </c>
      <c r="M43" s="258"/>
      <c r="N43" s="259"/>
      <c r="O43" s="260"/>
      <c r="P43"/>
      <c r="Q43" s="4"/>
    </row>
    <row r="44" spans="2:22" ht="18" customHeight="1" thickTop="1" x14ac:dyDescent="0.15">
      <c r="G44" s="310" t="s">
        <v>25</v>
      </c>
      <c r="H44" s="324" t="s">
        <v>26</v>
      </c>
      <c r="I44" s="325"/>
      <c r="J44" s="101">
        <v>440</v>
      </c>
      <c r="K44" s="44">
        <f>SUM(G38:H38)</f>
        <v>0</v>
      </c>
      <c r="L44" s="45">
        <f>J44*K44</f>
        <v>0</v>
      </c>
      <c r="M44" s="250" t="s">
        <v>79</v>
      </c>
      <c r="N44" s="251"/>
      <c r="O44" s="252"/>
      <c r="P44"/>
      <c r="Q44" s="4"/>
      <c r="R44" s="4"/>
    </row>
    <row r="45" spans="2:22" ht="18" customHeight="1" x14ac:dyDescent="0.15">
      <c r="G45" s="303"/>
      <c r="H45" s="245" t="s">
        <v>27</v>
      </c>
      <c r="I45" s="246"/>
      <c r="J45" s="49">
        <v>800</v>
      </c>
      <c r="K45" s="47">
        <f>SUM(I38:J38,Q38:R38)</f>
        <v>0</v>
      </c>
      <c r="L45" s="48">
        <f>J45*K45</f>
        <v>0</v>
      </c>
      <c r="M45" s="247" t="s">
        <v>28</v>
      </c>
      <c r="N45" s="248"/>
      <c r="O45" s="249"/>
      <c r="P45"/>
      <c r="Q45" s="4"/>
      <c r="R45" s="4"/>
    </row>
    <row r="46" spans="2:22" x14ac:dyDescent="0.15">
      <c r="G46" s="303"/>
      <c r="H46" s="245" t="s">
        <v>69</v>
      </c>
      <c r="I46" s="246"/>
      <c r="J46" s="49">
        <v>150</v>
      </c>
      <c r="K46" s="47">
        <f>H38+J38+P38+R38</f>
        <v>0</v>
      </c>
      <c r="L46" s="48">
        <f>J46*K46</f>
        <v>0</v>
      </c>
      <c r="M46" s="247" t="s">
        <v>29</v>
      </c>
      <c r="N46" s="248"/>
      <c r="O46" s="249"/>
      <c r="P46"/>
      <c r="Q46" s="4"/>
      <c r="R46" s="4"/>
    </row>
    <row r="47" spans="2:22" x14ac:dyDescent="0.15">
      <c r="G47" s="303"/>
      <c r="H47" s="326"/>
      <c r="I47" s="327"/>
      <c r="J47" s="88"/>
      <c r="K47" s="89"/>
      <c r="L47" s="90"/>
      <c r="M47" s="91"/>
      <c r="N47" s="92"/>
      <c r="O47" s="93"/>
      <c r="P47"/>
      <c r="Q47" s="4"/>
      <c r="R47" s="4"/>
    </row>
    <row r="48" spans="2:22" x14ac:dyDescent="0.15">
      <c r="G48" s="303"/>
      <c r="H48" s="326"/>
      <c r="I48" s="327"/>
      <c r="J48" s="88"/>
      <c r="K48" s="89"/>
      <c r="L48" s="90"/>
      <c r="M48" s="91"/>
      <c r="N48" s="92"/>
      <c r="O48" s="93"/>
      <c r="P48"/>
      <c r="Q48" s="4"/>
      <c r="R48" s="4"/>
    </row>
    <row r="49" spans="7:18" x14ac:dyDescent="0.15">
      <c r="G49" s="303"/>
      <c r="H49" s="245" t="s">
        <v>70</v>
      </c>
      <c r="I49" s="246"/>
      <c r="J49" s="49">
        <v>100</v>
      </c>
      <c r="K49" s="47">
        <f>SUM(L38)</f>
        <v>0</v>
      </c>
      <c r="L49" s="48">
        <f t="shared" ref="L49:L58" si="4">J49*K49</f>
        <v>0</v>
      </c>
      <c r="M49" s="247" t="s">
        <v>30</v>
      </c>
      <c r="N49" s="248"/>
      <c r="O49" s="249"/>
      <c r="P49"/>
      <c r="Q49" s="4"/>
      <c r="R49" s="4"/>
    </row>
    <row r="50" spans="7:18" x14ac:dyDescent="0.15">
      <c r="G50" s="303"/>
      <c r="H50" s="245" t="s">
        <v>71</v>
      </c>
      <c r="I50" s="246"/>
      <c r="J50" s="49">
        <v>200</v>
      </c>
      <c r="K50" s="47">
        <f>SUM(M38)</f>
        <v>0</v>
      </c>
      <c r="L50" s="48">
        <f t="shared" si="4"/>
        <v>0</v>
      </c>
      <c r="M50" s="247" t="s">
        <v>31</v>
      </c>
      <c r="N50" s="248"/>
      <c r="O50" s="249"/>
      <c r="P50"/>
      <c r="Q50" s="4"/>
      <c r="R50" s="4"/>
    </row>
    <row r="51" spans="7:18" ht="18" customHeight="1" x14ac:dyDescent="0.15">
      <c r="G51" s="303"/>
      <c r="H51" s="245" t="s">
        <v>72</v>
      </c>
      <c r="I51" s="246"/>
      <c r="J51" s="49">
        <v>300</v>
      </c>
      <c r="K51" s="47">
        <f>SUM(N38)</f>
        <v>0</v>
      </c>
      <c r="L51" s="48">
        <f t="shared" si="4"/>
        <v>0</v>
      </c>
      <c r="M51" s="247" t="s">
        <v>32</v>
      </c>
      <c r="N51" s="248"/>
      <c r="O51" s="249"/>
      <c r="P51"/>
      <c r="Q51" s="4"/>
      <c r="R51" s="4"/>
    </row>
    <row r="52" spans="7:18" ht="18" customHeight="1" x14ac:dyDescent="0.15">
      <c r="G52" s="303"/>
      <c r="H52" s="245" t="s">
        <v>77</v>
      </c>
      <c r="I52" s="246"/>
      <c r="J52" s="50">
        <v>440</v>
      </c>
      <c r="K52" s="51">
        <f>SUM(K38:N38)</f>
        <v>0</v>
      </c>
      <c r="L52" s="52">
        <f t="shared" si="4"/>
        <v>0</v>
      </c>
      <c r="M52" s="247" t="s">
        <v>78</v>
      </c>
      <c r="N52" s="248"/>
      <c r="O52" s="249"/>
      <c r="P52"/>
      <c r="Q52" s="4"/>
      <c r="R52" s="4"/>
    </row>
    <row r="53" spans="7:18" ht="18" customHeight="1" x14ac:dyDescent="0.15">
      <c r="G53" s="303"/>
      <c r="H53" s="245" t="s">
        <v>73</v>
      </c>
      <c r="I53" s="246"/>
      <c r="J53" s="50">
        <v>880</v>
      </c>
      <c r="K53" s="51">
        <f>SUM(O38:P38)</f>
        <v>0</v>
      </c>
      <c r="L53" s="52">
        <f t="shared" si="4"/>
        <v>0</v>
      </c>
      <c r="M53" s="247" t="s">
        <v>33</v>
      </c>
      <c r="N53" s="248"/>
      <c r="O53" s="249"/>
      <c r="P53"/>
      <c r="Q53" s="4"/>
      <c r="R53" s="4"/>
    </row>
    <row r="54" spans="7:18" ht="18" customHeight="1" x14ac:dyDescent="0.15">
      <c r="G54" s="311"/>
      <c r="H54" s="245" t="s">
        <v>119</v>
      </c>
      <c r="I54" s="246"/>
      <c r="J54" s="174"/>
      <c r="K54" s="51">
        <f>U38+V38</f>
        <v>0</v>
      </c>
      <c r="L54" s="175"/>
      <c r="M54" s="247"/>
      <c r="N54" s="248"/>
      <c r="O54" s="249"/>
      <c r="P54"/>
      <c r="Q54" s="4"/>
      <c r="R54" s="4"/>
    </row>
    <row r="55" spans="7:18" ht="18" customHeight="1" x14ac:dyDescent="0.15">
      <c r="G55" s="302" t="s">
        <v>34</v>
      </c>
      <c r="H55" s="245" t="s">
        <v>74</v>
      </c>
      <c r="I55" s="246"/>
      <c r="J55" s="50">
        <v>400</v>
      </c>
      <c r="K55" s="51">
        <f>SUM(K38)</f>
        <v>0</v>
      </c>
      <c r="L55" s="52">
        <f t="shared" si="4"/>
        <v>0</v>
      </c>
      <c r="M55" s="247" t="s">
        <v>35</v>
      </c>
      <c r="N55" s="248"/>
      <c r="O55" s="249"/>
      <c r="P55"/>
      <c r="Q55" s="4"/>
      <c r="R55" s="4"/>
    </row>
    <row r="56" spans="7:18" ht="18" customHeight="1" x14ac:dyDescent="0.15">
      <c r="G56" s="303"/>
      <c r="H56" s="245" t="s">
        <v>75</v>
      </c>
      <c r="I56" s="246"/>
      <c r="J56" s="50">
        <v>300</v>
      </c>
      <c r="K56" s="51">
        <f>SUM(L38)</f>
        <v>0</v>
      </c>
      <c r="L56" s="52">
        <f t="shared" si="4"/>
        <v>0</v>
      </c>
      <c r="M56" s="247" t="s">
        <v>30</v>
      </c>
      <c r="N56" s="248"/>
      <c r="O56" s="249"/>
      <c r="P56"/>
      <c r="Q56" s="4"/>
      <c r="R56" s="4"/>
    </row>
    <row r="57" spans="7:18" ht="18" customHeight="1" x14ac:dyDescent="0.15">
      <c r="G57" s="303"/>
      <c r="H57" s="312" t="s">
        <v>68</v>
      </c>
      <c r="I57" s="313"/>
      <c r="J57" s="50">
        <v>200</v>
      </c>
      <c r="K57" s="51">
        <f>SUM(M38)</f>
        <v>0</v>
      </c>
      <c r="L57" s="52">
        <f t="shared" si="4"/>
        <v>0</v>
      </c>
      <c r="M57" s="247" t="s">
        <v>31</v>
      </c>
      <c r="N57" s="248"/>
      <c r="O57" s="249"/>
      <c r="P57"/>
      <c r="Q57" s="4"/>
      <c r="R57" s="4"/>
    </row>
    <row r="58" spans="7:18" x14ac:dyDescent="0.15">
      <c r="G58" s="303"/>
      <c r="H58" s="245" t="s">
        <v>76</v>
      </c>
      <c r="I58" s="246"/>
      <c r="J58" s="49">
        <v>100</v>
      </c>
      <c r="K58" s="51">
        <f>SUM(N38)</f>
        <v>0</v>
      </c>
      <c r="L58" s="85">
        <f t="shared" si="4"/>
        <v>0</v>
      </c>
      <c r="M58" s="247" t="s">
        <v>32</v>
      </c>
      <c r="N58" s="248"/>
      <c r="O58" s="249"/>
      <c r="P58"/>
      <c r="Q58" s="4"/>
      <c r="R58" s="4"/>
    </row>
    <row r="59" spans="7:18" ht="14.25" thickBot="1" x14ac:dyDescent="0.2">
      <c r="G59" s="87"/>
      <c r="H59" s="333"/>
      <c r="I59" s="306"/>
      <c r="J59" s="94"/>
      <c r="K59" s="95"/>
      <c r="L59" s="96"/>
      <c r="M59" s="97"/>
      <c r="N59" s="98"/>
      <c r="O59" s="99"/>
      <c r="P59"/>
      <c r="Q59" s="4"/>
      <c r="R59" s="4"/>
    </row>
    <row r="60" spans="7:18" ht="14.25" thickBot="1" x14ac:dyDescent="0.2">
      <c r="G60" s="255" t="s">
        <v>36</v>
      </c>
      <c r="H60" s="256"/>
      <c r="I60" s="257"/>
      <c r="J60" s="102"/>
      <c r="K60" s="53"/>
      <c r="L60" s="54">
        <f>SUM(L44:L59)</f>
        <v>0</v>
      </c>
      <c r="M60" s="255"/>
      <c r="N60" s="256"/>
      <c r="O60" s="257"/>
    </row>
    <row r="61" spans="7:18" x14ac:dyDescent="0.15">
      <c r="K61" s="83"/>
    </row>
  </sheetData>
  <mergeCells count="50">
    <mergeCell ref="M52:O52"/>
    <mergeCell ref="H45:I45"/>
    <mergeCell ref="H46:I46"/>
    <mergeCell ref="M51:O51"/>
    <mergeCell ref="H44:I44"/>
    <mergeCell ref="M43:O43"/>
    <mergeCell ref="M44:O44"/>
    <mergeCell ref="M46:O46"/>
    <mergeCell ref="M49:O49"/>
    <mergeCell ref="M50:O50"/>
    <mergeCell ref="M45:O45"/>
    <mergeCell ref="B1:R1"/>
    <mergeCell ref="G60:I60"/>
    <mergeCell ref="M60:O60"/>
    <mergeCell ref="M53:O53"/>
    <mergeCell ref="G55:G58"/>
    <mergeCell ref="M55:O55"/>
    <mergeCell ref="M56:O56"/>
    <mergeCell ref="M57:O57"/>
    <mergeCell ref="M58:O58"/>
    <mergeCell ref="H58:I58"/>
    <mergeCell ref="H59:I59"/>
    <mergeCell ref="R2:T2"/>
    <mergeCell ref="B4:B7"/>
    <mergeCell ref="C4:F6"/>
    <mergeCell ref="G4:S4"/>
    <mergeCell ref="T4:T7"/>
    <mergeCell ref="H57:I57"/>
    <mergeCell ref="H50:I50"/>
    <mergeCell ref="H51:I51"/>
    <mergeCell ref="H52:I52"/>
    <mergeCell ref="H53:I53"/>
    <mergeCell ref="H55:I55"/>
    <mergeCell ref="H54:I54"/>
    <mergeCell ref="V4:V7"/>
    <mergeCell ref="H47:I47"/>
    <mergeCell ref="H48:I48"/>
    <mergeCell ref="H49:I49"/>
    <mergeCell ref="H56:I56"/>
    <mergeCell ref="G5:J5"/>
    <mergeCell ref="K5:R5"/>
    <mergeCell ref="S5:S7"/>
    <mergeCell ref="G6:H6"/>
    <mergeCell ref="Q6:R6"/>
    <mergeCell ref="I6:J6"/>
    <mergeCell ref="K6:P6"/>
    <mergeCell ref="U4:U7"/>
    <mergeCell ref="M54:O54"/>
    <mergeCell ref="G44:G54"/>
    <mergeCell ref="G43:I43"/>
  </mergeCells>
  <phoneticPr fontId="4"/>
  <conditionalFormatting sqref="B8:B37">
    <cfRule type="expression" dxfId="13" priority="1">
      <formula>WEEKDAY($B8)=7</formula>
    </cfRule>
    <cfRule type="expression" dxfId="12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T4:V4 T8:V38" xr:uid="{00000000-0002-0000-0800-000000000000}"/>
  </dataValidations>
  <pageMargins left="0.25" right="0.25" top="0.75" bottom="0.75" header="0.3" footer="0.3"/>
  <pageSetup paperSize="9" scale="58" orientation="portrait" r:id="rId1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13</vt:i4>
      </vt:variant>
    </vt:vector>
  </HeadingPairs>
  <TitlesOfParts>
    <vt:vector size="30" baseType="lpstr">
      <vt:lpstr>始めにお読みください。</vt:lpstr>
      <vt:lpstr>s</vt:lpstr>
      <vt:lpstr>【令和７年度】情報シート</vt:lpstr>
      <vt:lpstr>【４月】実施状況</vt:lpstr>
      <vt:lpstr>【５月】実施状況</vt:lpstr>
      <vt:lpstr>【６月】実施状況</vt:lpstr>
      <vt:lpstr>【７月】実施状況</vt:lpstr>
      <vt:lpstr>【８月】実施状況</vt:lpstr>
      <vt:lpstr>【９月】実施状況</vt:lpstr>
      <vt:lpstr>【１０月】実施状況</vt:lpstr>
      <vt:lpstr>【１１月】実施状況</vt:lpstr>
      <vt:lpstr>【１２月】実施状況</vt:lpstr>
      <vt:lpstr>【１月】実施状況</vt:lpstr>
      <vt:lpstr>e</vt:lpstr>
      <vt:lpstr>【２月】実施状況</vt:lpstr>
      <vt:lpstr>【３月】実施状況</vt:lpstr>
      <vt:lpstr>f</vt:lpstr>
      <vt:lpstr>【１０月】実施状況!Print_Area</vt:lpstr>
      <vt:lpstr>【１１月】実施状況!Print_Area</vt:lpstr>
      <vt:lpstr>【１２月】実施状況!Print_Area</vt:lpstr>
      <vt:lpstr>【１月】実施状況!Print_Area</vt:lpstr>
      <vt:lpstr>【２月】実施状況!Print_Area</vt:lpstr>
      <vt:lpstr>【３月】実施状況!Print_Area</vt:lpstr>
      <vt:lpstr>【４月】実施状況!Print_Area</vt:lpstr>
      <vt:lpstr>【５月】実施状況!Print_Area</vt:lpstr>
      <vt:lpstr>【６月】実施状況!Print_Area</vt:lpstr>
      <vt:lpstr>【７月】実施状況!Print_Area</vt:lpstr>
      <vt:lpstr>【８月】実施状況!Print_Area</vt:lpstr>
      <vt:lpstr>【９月】実施状況!Print_Area</vt:lpstr>
      <vt:lpstr>始めにお読みください。!Print_Area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長谷川美藤_45（こ）保育・幼児教育部幼児教育担当</cp:lastModifiedBy>
  <cp:lastPrinted>2025-08-01T02:02:04Z</cp:lastPrinted>
  <dcterms:created xsi:type="dcterms:W3CDTF">2017-06-12T08:32:16Z</dcterms:created>
  <dcterms:modified xsi:type="dcterms:W3CDTF">2025-08-05T05:42:10Z</dcterms:modified>
</cp:coreProperties>
</file>